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10" yWindow="65521" windowWidth="9555" windowHeight="12045" activeTab="0"/>
  </bookViews>
  <sheets>
    <sheet name="ⅩⅢ-11" sheetId="1" r:id="rId1"/>
  </sheets>
  <definedNames/>
  <calcPr fullCalcOnLoad="1"/>
</workbook>
</file>

<file path=xl/sharedStrings.xml><?xml version="1.0" encoding="utf-8"?>
<sst xmlns="http://schemas.openxmlformats.org/spreadsheetml/2006/main" count="312" uniqueCount="212">
  <si>
    <t>総数</t>
  </si>
  <si>
    <t>年・品名別</t>
  </si>
  <si>
    <t>内貿貨物</t>
  </si>
  <si>
    <t>輸移出</t>
  </si>
  <si>
    <t>輸移入</t>
  </si>
  <si>
    <t>輸出</t>
  </si>
  <si>
    <t>輸入</t>
  </si>
  <si>
    <t>移出</t>
  </si>
  <si>
    <t>移入</t>
  </si>
  <si>
    <t>麦</t>
  </si>
  <si>
    <t>野菜・果物</t>
  </si>
  <si>
    <t>綿花</t>
  </si>
  <si>
    <t>羊毛</t>
  </si>
  <si>
    <t>林産品</t>
  </si>
  <si>
    <t>原木</t>
  </si>
  <si>
    <t>樹脂類</t>
  </si>
  <si>
    <t>石炭</t>
  </si>
  <si>
    <t>鉄鉱石</t>
  </si>
  <si>
    <t>原油</t>
  </si>
  <si>
    <t>石灰石</t>
  </si>
  <si>
    <t>鉄鋼</t>
  </si>
  <si>
    <t>金属製品</t>
  </si>
  <si>
    <t>陶磁器</t>
  </si>
  <si>
    <t>ガラス類</t>
  </si>
  <si>
    <t>重油</t>
  </si>
  <si>
    <t>石油製品</t>
  </si>
  <si>
    <t>コークス</t>
  </si>
  <si>
    <t>化学薬品</t>
  </si>
  <si>
    <t>化学肥料</t>
  </si>
  <si>
    <t>紙・パルプ</t>
  </si>
  <si>
    <t>糸及び紡績半製品</t>
  </si>
  <si>
    <t>その他繊維工業品</t>
  </si>
  <si>
    <t>砂糖</t>
  </si>
  <si>
    <t>その他食料工業品</t>
  </si>
  <si>
    <t>がん具</t>
  </si>
  <si>
    <t>ゴム製品</t>
  </si>
  <si>
    <t>木製品</t>
  </si>
  <si>
    <t>金属くず</t>
  </si>
  <si>
    <t>動植物性製造飼肥料</t>
  </si>
  <si>
    <t>廃棄物</t>
  </si>
  <si>
    <t>輸送用容器</t>
  </si>
  <si>
    <t>取合せ品</t>
  </si>
  <si>
    <t>分類不能のもの</t>
  </si>
  <si>
    <t>セメント</t>
  </si>
  <si>
    <t>米</t>
  </si>
  <si>
    <t>豆類</t>
  </si>
  <si>
    <t>その他雑穀</t>
  </si>
  <si>
    <t>その他農産品</t>
  </si>
  <si>
    <t>その他畜産品</t>
  </si>
  <si>
    <t>水産品</t>
  </si>
  <si>
    <t>製材</t>
  </si>
  <si>
    <t>木材チップ</t>
  </si>
  <si>
    <t>その他林産品</t>
  </si>
  <si>
    <t>薪炭</t>
  </si>
  <si>
    <t>金属鉱</t>
  </si>
  <si>
    <t>砂利・砂</t>
  </si>
  <si>
    <t>石材</t>
  </si>
  <si>
    <t>りん鉱石</t>
  </si>
  <si>
    <t>原塩</t>
  </si>
  <si>
    <t>非金属鉱物</t>
  </si>
  <si>
    <t>鋼材</t>
  </si>
  <si>
    <t>非鉄金属</t>
  </si>
  <si>
    <t>鉄道車両</t>
  </si>
  <si>
    <t>完成自動車</t>
  </si>
  <si>
    <t>その他輸送用車両</t>
  </si>
  <si>
    <t>二輪自動車</t>
  </si>
  <si>
    <t>自動車部品</t>
  </si>
  <si>
    <t>その他輸送機械</t>
  </si>
  <si>
    <t>産業機械</t>
  </si>
  <si>
    <t>電気機械</t>
  </si>
  <si>
    <t>測量・光学・医療用機械</t>
  </si>
  <si>
    <t>事務用機器</t>
  </si>
  <si>
    <t>その他機械</t>
  </si>
  <si>
    <t>窯業品</t>
  </si>
  <si>
    <t>ＬＮＧ（液化天然ガス）</t>
  </si>
  <si>
    <t>ＬＰＧ（液化石油ガス）</t>
  </si>
  <si>
    <t>その他石油製品</t>
  </si>
  <si>
    <t>石炭製品</t>
  </si>
  <si>
    <t>染料・塗料・合成樹脂・その他化学工業品</t>
  </si>
  <si>
    <t>製造食品</t>
  </si>
  <si>
    <t>飲料</t>
  </si>
  <si>
    <t>水</t>
  </si>
  <si>
    <t>たばこ</t>
  </si>
  <si>
    <t>衣類・身廻品・はきもの</t>
  </si>
  <si>
    <t>文房具・運動娯楽用品・楽器</t>
  </si>
  <si>
    <t>家具装備品</t>
  </si>
  <si>
    <t>その他日用品</t>
  </si>
  <si>
    <t>その他製造工業品</t>
  </si>
  <si>
    <t>再利用資材</t>
  </si>
  <si>
    <t>廃土砂</t>
  </si>
  <si>
    <t>年・品名別</t>
  </si>
  <si>
    <t>外</t>
  </si>
  <si>
    <t>貿貨物</t>
  </si>
  <si>
    <t>　　　　　入　　　　　貨　　　　　物　　（つづき）</t>
  </si>
  <si>
    <t>　　　　入　　　　　貨　　　　　物</t>
  </si>
  <si>
    <t>平成</t>
  </si>
  <si>
    <t xml:space="preserve">ⅩⅢ－１１　　海　　　　　上　　　　　出    </t>
  </si>
  <si>
    <t>とうもろこし</t>
  </si>
  <si>
    <t xml:space="preserve"> 資料：港湾局港湾振興部誘致振興課</t>
  </si>
  <si>
    <t>　　海　　　　　上　　　　　出</t>
  </si>
  <si>
    <t>20年</t>
  </si>
  <si>
    <t>　　　出入りした船舶による貨物をすべて計上した。(2)貨物数量は、原則として「フレート・トン」</t>
  </si>
  <si>
    <t>　本表は貨物数量を外貿貨物及び内貿易物に分けて表わしたものである。(1)貨物は港湾区域内に 　　　</t>
  </si>
  <si>
    <t>による。すなわち、容量は1,133立方メートル(40立方フィート)、重量は1,000キログラムをもっ  　 　</t>
  </si>
  <si>
    <t>　　　て1トンとし、容量または重量のいずれか大きい方をもって計算することを原則とした。(3)外</t>
  </si>
  <si>
    <t>　　　国内の港の間で直接出入のあった貨物をいう。</t>
  </si>
  <si>
    <t>貿貨物とは、川崎港と外国の港との間で直接出入のあった貨物をいう。内貿貨物とは、川崎港と   　　</t>
  </si>
  <si>
    <t>21年</t>
  </si>
  <si>
    <t>22年</t>
  </si>
  <si>
    <t xml:space="preserve">          22 年</t>
  </si>
  <si>
    <t>011</t>
  </si>
  <si>
    <t>021</t>
  </si>
  <si>
    <t>022</t>
  </si>
  <si>
    <t>023</t>
  </si>
  <si>
    <t>024</t>
  </si>
  <si>
    <t>031</t>
  </si>
  <si>
    <t>041</t>
  </si>
  <si>
    <t>051</t>
  </si>
  <si>
    <t>061</t>
  </si>
  <si>
    <t>071</t>
  </si>
  <si>
    <t>081</t>
  </si>
  <si>
    <t>091</t>
  </si>
  <si>
    <t>092</t>
  </si>
  <si>
    <t>101</t>
  </si>
  <si>
    <t>111</t>
  </si>
  <si>
    <t>112</t>
  </si>
  <si>
    <t>121</t>
  </si>
  <si>
    <t>131</t>
  </si>
  <si>
    <t>141</t>
  </si>
  <si>
    <t>151</t>
  </si>
  <si>
    <t>161</t>
  </si>
  <si>
    <t>162</t>
  </si>
  <si>
    <t>171</t>
  </si>
  <si>
    <t>181</t>
  </si>
  <si>
    <t>191</t>
  </si>
  <si>
    <t>201</t>
  </si>
  <si>
    <t>211</t>
  </si>
  <si>
    <t>221</t>
  </si>
  <si>
    <t>222</t>
  </si>
  <si>
    <t>231</t>
  </si>
  <si>
    <t>241</t>
  </si>
  <si>
    <t>251</t>
  </si>
  <si>
    <t>252</t>
  </si>
  <si>
    <t>253</t>
  </si>
  <si>
    <t>254</t>
  </si>
  <si>
    <t>255</t>
  </si>
  <si>
    <t>256</t>
  </si>
  <si>
    <t>261</t>
  </si>
  <si>
    <t>262</t>
  </si>
  <si>
    <t>263</t>
  </si>
  <si>
    <t>264</t>
  </si>
  <si>
    <t>265</t>
  </si>
  <si>
    <t>271</t>
  </si>
  <si>
    <t>281</t>
  </si>
  <si>
    <t>291</t>
  </si>
  <si>
    <t>301</t>
  </si>
  <si>
    <t>311</t>
  </si>
  <si>
    <t>321</t>
  </si>
  <si>
    <t>322</t>
  </si>
  <si>
    <t>323</t>
  </si>
  <si>
    <t>324</t>
  </si>
  <si>
    <t>331</t>
  </si>
  <si>
    <t>341</t>
  </si>
  <si>
    <t>351</t>
  </si>
  <si>
    <t>361</t>
  </si>
  <si>
    <t>371</t>
  </si>
  <si>
    <t>381</t>
  </si>
  <si>
    <t>391</t>
  </si>
  <si>
    <t>401</t>
  </si>
  <si>
    <t>411</t>
  </si>
  <si>
    <t>421</t>
  </si>
  <si>
    <t>422</t>
  </si>
  <si>
    <t>423</t>
  </si>
  <si>
    <t>424</t>
  </si>
  <si>
    <t>425</t>
  </si>
  <si>
    <t>431</t>
  </si>
  <si>
    <t>441</t>
  </si>
  <si>
    <t>442</t>
  </si>
  <si>
    <t>443</t>
  </si>
  <si>
    <t>444</t>
  </si>
  <si>
    <t>451</t>
  </si>
  <si>
    <t>461</t>
  </si>
  <si>
    <t>471</t>
  </si>
  <si>
    <t>481</t>
  </si>
  <si>
    <t>491</t>
  </si>
  <si>
    <t>501</t>
  </si>
  <si>
    <t>511</t>
  </si>
  <si>
    <t>512</t>
  </si>
  <si>
    <t>521</t>
  </si>
  <si>
    <t>531</t>
  </si>
  <si>
    <t>農水産品計</t>
  </si>
  <si>
    <t>林産品計</t>
  </si>
  <si>
    <t>鉱産物計</t>
  </si>
  <si>
    <t>金属機械工業品計</t>
  </si>
  <si>
    <t>化学工業品計</t>
  </si>
  <si>
    <t>軽工業品計</t>
  </si>
  <si>
    <t>雑工業品計</t>
  </si>
  <si>
    <t>特殊品計</t>
  </si>
  <si>
    <t>農水産品</t>
  </si>
  <si>
    <t>鉱産物</t>
  </si>
  <si>
    <t>金属機械工業品</t>
  </si>
  <si>
    <t>化学工業品</t>
  </si>
  <si>
    <t>軽工業品</t>
  </si>
  <si>
    <t>雑工業品</t>
  </si>
  <si>
    <t>特殊品</t>
  </si>
  <si>
    <t>（単位　トン）〔港湾調査〕</t>
  </si>
  <si>
    <t>23年</t>
  </si>
  <si>
    <t>24年</t>
  </si>
  <si>
    <t>平成20 年</t>
  </si>
  <si>
    <t xml:space="preserve">          21 年</t>
  </si>
  <si>
    <t xml:space="preserve">          23 年</t>
  </si>
  <si>
    <t xml:space="preserve">    　   24 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</si>
</sst>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0;&quot;-&quot;;_ @_ "/>
    <numFmt numFmtId="177" formatCode="_ * #\ ###\ ##0_ ;_ * \-#\ ###\ ##0_ ;_ * &quot;-&quot;_ ;_ @_ "/>
    <numFmt numFmtId="178" formatCode="###\ ###\ ##0;&quot;△&quot;\ #\ ###\ ##0;&quot;-&quot;;"/>
    <numFmt numFmtId="179" formatCode="###\ ###\ ##0;* \-#,##0_ ;_ * &quot;-&quot;_ ;_ @_ "/>
    <numFmt numFmtId="180" formatCode="###\ ###\ ##0_ ;_ * \-#,##0_ ;_ * &quot;-&quot;_ ;_ @_ "/>
    <numFmt numFmtId="181" formatCode="###\ ###\ ##0;_ * \-#,##0_ ;_ * &quot;-&quot;_ ;_ @_ "/>
  </numFmts>
  <fonts count="47">
    <font>
      <sz val="11"/>
      <name val="ＭＳ Ｐゴシック"/>
      <family val="3"/>
    </font>
    <font>
      <sz val="12"/>
      <name val="ＭＳ Ｐ明朝"/>
      <family val="1"/>
    </font>
    <font>
      <sz val="6"/>
      <name val="ＭＳ Ｐゴシック"/>
      <family val="3"/>
    </font>
    <font>
      <sz val="9"/>
      <name val="ＭＳ Ｐ明朝"/>
      <family val="1"/>
    </font>
    <font>
      <sz val="8"/>
      <name val="ＭＳ 明朝"/>
      <family val="1"/>
    </font>
    <font>
      <b/>
      <sz val="12"/>
      <name val="ＭＳ Ｐ明朝"/>
      <family val="1"/>
    </font>
    <font>
      <b/>
      <sz val="9"/>
      <name val="ＭＳ Ｐゴシック"/>
      <family val="3"/>
    </font>
    <font>
      <sz val="9"/>
      <name val="ＭＳ 明朝"/>
      <family val="1"/>
    </font>
    <font>
      <sz val="11"/>
      <name val="ＭＳ Ｐ明朝"/>
      <family val="1"/>
    </font>
    <font>
      <b/>
      <sz val="11"/>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style="hair"/>
      <right style="hair"/>
      <top style="hair"/>
      <bottom style="hair"/>
    </border>
    <border>
      <left style="hair"/>
      <right>
        <color indexed="63"/>
      </right>
      <top style="double"/>
      <bottom style="hair"/>
    </border>
    <border>
      <left style="hair"/>
      <right>
        <color indexed="63"/>
      </right>
      <top>
        <color indexed="63"/>
      </top>
      <bottom>
        <color indexed="63"/>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double"/>
    </border>
    <border>
      <left>
        <color indexed="63"/>
      </left>
      <right>
        <color indexed="63"/>
      </right>
      <top style="double"/>
      <bottom style="hair"/>
    </border>
    <border>
      <left>
        <color indexed="63"/>
      </left>
      <right style="hair"/>
      <top style="double"/>
      <bottom style="hair"/>
    </border>
    <border>
      <left style="hair"/>
      <right>
        <color indexed="63"/>
      </right>
      <top style="double"/>
      <bottom>
        <color indexed="63"/>
      </bottom>
    </border>
    <border>
      <left style="hair"/>
      <right>
        <color indexed="63"/>
      </right>
      <top>
        <color indexed="63"/>
      </top>
      <bottom style="hair"/>
    </border>
    <border>
      <left>
        <color indexed="63"/>
      </left>
      <right>
        <color indexed="63"/>
      </right>
      <top style="hair"/>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double"/>
    </border>
    <border>
      <left>
        <color indexed="63"/>
      </left>
      <right style="hair"/>
      <top style="hair"/>
      <bottom style="hair"/>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11" fillId="0" borderId="0" applyNumberFormat="0" applyFill="0" applyBorder="0" applyAlignment="0" applyProtection="0"/>
    <xf numFmtId="0" fontId="46" fillId="32" borderId="0" applyNumberFormat="0" applyBorder="0" applyAlignment="0" applyProtection="0"/>
  </cellStyleXfs>
  <cellXfs count="71">
    <xf numFmtId="0" fontId="0" fillId="0" borderId="0" xfId="0" applyAlignment="1">
      <alignment/>
    </xf>
    <xf numFmtId="0" fontId="1" fillId="0" borderId="0" xfId="0" applyFont="1" applyAlignment="1">
      <alignment/>
    </xf>
    <xf numFmtId="0" fontId="4" fillId="0" borderId="0" xfId="0" applyFont="1" applyAlignment="1">
      <alignment/>
    </xf>
    <xf numFmtId="0" fontId="3" fillId="0" borderId="10" xfId="0" applyFont="1" applyBorder="1" applyAlignment="1">
      <alignment horizontal="distributed"/>
    </xf>
    <xf numFmtId="0" fontId="3" fillId="0" borderId="11" xfId="0" applyFont="1" applyBorder="1" applyAlignment="1">
      <alignment horizontal="distributed"/>
    </xf>
    <xf numFmtId="177" fontId="3" fillId="0" borderId="0" xfId="0" applyNumberFormat="1" applyFont="1" applyAlignment="1">
      <alignment/>
    </xf>
    <xf numFmtId="0" fontId="3" fillId="0" borderId="0" xfId="0" applyFont="1" applyBorder="1" applyAlignment="1">
      <alignment/>
    </xf>
    <xf numFmtId="0" fontId="6" fillId="0" borderId="0" xfId="0" applyFont="1" applyBorder="1" applyAlignment="1">
      <alignment/>
    </xf>
    <xf numFmtId="0" fontId="8" fillId="0" borderId="0" xfId="0" applyFont="1" applyAlignment="1">
      <alignment/>
    </xf>
    <xf numFmtId="0" fontId="9" fillId="0" borderId="0" xfId="0" applyFont="1" applyAlignment="1">
      <alignment/>
    </xf>
    <xf numFmtId="0" fontId="3" fillId="0" borderId="0" xfId="0" applyFont="1" applyBorder="1" applyAlignment="1">
      <alignment horizontal="center"/>
    </xf>
    <xf numFmtId="0" fontId="7" fillId="0" borderId="0" xfId="0" applyFont="1" applyAlignment="1">
      <alignment/>
    </xf>
    <xf numFmtId="0" fontId="3" fillId="0" borderId="12" xfId="0" applyFont="1" applyBorder="1" applyAlignment="1">
      <alignment horizontal="distributed"/>
    </xf>
    <xf numFmtId="0" fontId="3" fillId="0" borderId="0" xfId="0" applyFont="1" applyBorder="1" applyAlignment="1">
      <alignment horizontal="left" shrinkToFit="1"/>
    </xf>
    <xf numFmtId="0" fontId="5" fillId="0" borderId="0" xfId="0" applyFont="1" applyAlignment="1">
      <alignment horizontal="center" vertical="top"/>
    </xf>
    <xf numFmtId="0" fontId="4" fillId="0" borderId="0" xfId="0" applyFont="1" applyAlignment="1">
      <alignment wrapText="1"/>
    </xf>
    <xf numFmtId="177" fontId="3" fillId="0" borderId="0" xfId="0" applyNumberFormat="1" applyFont="1" applyFill="1" applyBorder="1" applyAlignment="1">
      <alignment/>
    </xf>
    <xf numFmtId="0" fontId="3" fillId="0" borderId="13" xfId="0" applyFont="1" applyBorder="1" applyAlignment="1">
      <alignment horizontal="center"/>
    </xf>
    <xf numFmtId="0" fontId="5" fillId="0" borderId="0" xfId="0" applyFont="1" applyAlignment="1">
      <alignment horizontal="left" vertical="top"/>
    </xf>
    <xf numFmtId="0" fontId="4" fillId="0" borderId="0" xfId="0" applyFont="1" applyAlignment="1">
      <alignment/>
    </xf>
    <xf numFmtId="0" fontId="3" fillId="0" borderId="14" xfId="0" applyFont="1" applyBorder="1" applyAlignment="1">
      <alignment horizontal="left" shrinkToFit="1"/>
    </xf>
    <xf numFmtId="0" fontId="3" fillId="0" borderId="15" xfId="0" applyFont="1" applyBorder="1" applyAlignment="1">
      <alignment horizontal="left" shrinkToFit="1"/>
    </xf>
    <xf numFmtId="177" fontId="3" fillId="0" borderId="15" xfId="0" applyNumberFormat="1" applyFont="1" applyFill="1" applyBorder="1" applyAlignment="1">
      <alignment/>
    </xf>
    <xf numFmtId="0" fontId="4" fillId="0" borderId="0" xfId="0" applyFont="1" applyAlignment="1">
      <alignment horizontal="right"/>
    </xf>
    <xf numFmtId="0" fontId="4" fillId="0" borderId="14" xfId="0" applyFont="1" applyBorder="1" applyAlignment="1">
      <alignment horizontal="right"/>
    </xf>
    <xf numFmtId="0" fontId="3" fillId="0" borderId="16" xfId="0" applyFont="1" applyBorder="1" applyAlignment="1">
      <alignment horizontal="distributed"/>
    </xf>
    <xf numFmtId="0" fontId="6" fillId="0" borderId="16" xfId="0" applyFont="1" applyBorder="1" applyAlignment="1">
      <alignment horizontal="distributed"/>
    </xf>
    <xf numFmtId="0" fontId="5" fillId="0" borderId="0" xfId="0" applyFont="1" applyAlignment="1">
      <alignment horizontal="right" vertical="top"/>
    </xf>
    <xf numFmtId="0" fontId="3" fillId="0" borderId="17" xfId="0" applyFont="1" applyBorder="1" applyAlignment="1">
      <alignment horizontal="distributed"/>
    </xf>
    <xf numFmtId="0" fontId="3" fillId="0" borderId="13" xfId="0" applyFont="1" applyBorder="1" applyAlignment="1">
      <alignment horizontal="distributed"/>
    </xf>
    <xf numFmtId="0" fontId="6" fillId="0" borderId="13" xfId="0" applyFont="1" applyBorder="1" applyAlignment="1">
      <alignment horizontal="distributed"/>
    </xf>
    <xf numFmtId="0" fontId="7" fillId="0" borderId="15" xfId="0" applyFont="1" applyBorder="1" applyAlignment="1">
      <alignment/>
    </xf>
    <xf numFmtId="0" fontId="3" fillId="0" borderId="15" xfId="0" applyFont="1" applyBorder="1" applyAlignment="1">
      <alignment horizontal="center"/>
    </xf>
    <xf numFmtId="0" fontId="5" fillId="0" borderId="0" xfId="0" applyFont="1" applyBorder="1" applyAlignment="1">
      <alignment horizontal="left" vertical="top"/>
    </xf>
    <xf numFmtId="0" fontId="0" fillId="0" borderId="0" xfId="0" applyBorder="1" applyAlignment="1">
      <alignment/>
    </xf>
    <xf numFmtId="0" fontId="6" fillId="0" borderId="13" xfId="0" applyFont="1" applyBorder="1" applyAlignment="1">
      <alignment/>
    </xf>
    <xf numFmtId="0" fontId="6" fillId="0" borderId="18" xfId="0" applyFont="1" applyBorder="1" applyAlignment="1">
      <alignment/>
    </xf>
    <xf numFmtId="177" fontId="6" fillId="0" borderId="0" xfId="0" applyNumberFormat="1" applyFont="1" applyFill="1" applyBorder="1" applyAlignment="1">
      <alignment horizontal="right"/>
    </xf>
    <xf numFmtId="177" fontId="3" fillId="0" borderId="0" xfId="0" applyNumberFormat="1" applyFont="1" applyFill="1" applyBorder="1" applyAlignment="1">
      <alignment horizontal="right"/>
    </xf>
    <xf numFmtId="177" fontId="6" fillId="0" borderId="14" xfId="0" applyNumberFormat="1" applyFont="1" applyFill="1" applyBorder="1" applyAlignment="1">
      <alignment horizontal="right"/>
    </xf>
    <xf numFmtId="177" fontId="3" fillId="0" borderId="0" xfId="0" applyNumberFormat="1" applyFont="1" applyFill="1" applyBorder="1" applyAlignment="1">
      <alignment/>
    </xf>
    <xf numFmtId="49" fontId="3" fillId="0" borderId="13" xfId="0" applyNumberFormat="1" applyFont="1" applyBorder="1" applyAlignment="1">
      <alignment horizontal="center"/>
    </xf>
    <xf numFmtId="0" fontId="3" fillId="0" borderId="12" xfId="0" applyFont="1" applyBorder="1" applyAlignment="1">
      <alignment horizontal="distributed"/>
    </xf>
    <xf numFmtId="0" fontId="3" fillId="0" borderId="19" xfId="0" applyFont="1" applyBorder="1" applyAlignment="1">
      <alignment horizontal="distributed"/>
    </xf>
    <xf numFmtId="0" fontId="3" fillId="0" borderId="20" xfId="0" applyFont="1" applyBorder="1" applyAlignment="1">
      <alignment horizontal="distributed"/>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3" xfId="0" applyFont="1" applyBorder="1" applyAlignment="1">
      <alignment horizontal="distributed"/>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6" fillId="0" borderId="0" xfId="0" applyFont="1" applyBorder="1" applyAlignment="1">
      <alignment horizontal="distributed"/>
    </xf>
    <xf numFmtId="0" fontId="6" fillId="0" borderId="16" xfId="0" applyFont="1" applyBorder="1" applyAlignment="1">
      <alignment horizontal="distributed"/>
    </xf>
    <xf numFmtId="0" fontId="3" fillId="0" borderId="0"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distributed"/>
    </xf>
    <xf numFmtId="0" fontId="3" fillId="0" borderId="16" xfId="0" applyFont="1" applyBorder="1" applyAlignment="1">
      <alignment horizontal="distributed"/>
    </xf>
    <xf numFmtId="0" fontId="3" fillId="0" borderId="14" xfId="0" applyFont="1" applyBorder="1" applyAlignment="1">
      <alignment horizontal="distributed"/>
    </xf>
    <xf numFmtId="0" fontId="3" fillId="0" borderId="27" xfId="0" applyFont="1" applyBorder="1" applyAlignment="1">
      <alignment horizontal="distributed"/>
    </xf>
    <xf numFmtId="0" fontId="0" fillId="0" borderId="19" xfId="0" applyBorder="1" applyAlignment="1">
      <alignment horizontal="distributed" vertical="center"/>
    </xf>
    <xf numFmtId="0" fontId="0" fillId="0" borderId="20" xfId="0" applyBorder="1" applyAlignment="1">
      <alignment horizontal="distributed" vertical="center"/>
    </xf>
    <xf numFmtId="0" fontId="0" fillId="0" borderId="10" xfId="0" applyBorder="1" applyAlignment="1">
      <alignment horizontal="distributed" vertical="center"/>
    </xf>
    <xf numFmtId="0" fontId="0" fillId="0" borderId="28" xfId="0" applyBorder="1" applyAlignment="1">
      <alignment horizontal="distributed" vertical="center"/>
    </xf>
    <xf numFmtId="0" fontId="3" fillId="0" borderId="23" xfId="0" applyFont="1" applyBorder="1" applyAlignment="1">
      <alignment horizontal="distributed"/>
    </xf>
    <xf numFmtId="0" fontId="3" fillId="0" borderId="29" xfId="0" applyFont="1" applyBorder="1" applyAlignment="1">
      <alignment horizontal="distributed"/>
    </xf>
    <xf numFmtId="0" fontId="12" fillId="0" borderId="0" xfId="0" applyFont="1" applyBorder="1" applyAlignment="1">
      <alignment horizontal="distributed"/>
    </xf>
    <xf numFmtId="0" fontId="12" fillId="0" borderId="16" xfId="0" applyFont="1" applyBorder="1" applyAlignment="1">
      <alignment horizontal="distributed"/>
    </xf>
    <xf numFmtId="0" fontId="6" fillId="0" borderId="14" xfId="0" applyFont="1" applyBorder="1" applyAlignment="1">
      <alignment horizontal="distributed"/>
    </xf>
    <xf numFmtId="0" fontId="9" fillId="0" borderId="14" xfId="0" applyFont="1" applyBorder="1" applyAlignment="1">
      <alignment horizontal="distributed"/>
    </xf>
    <xf numFmtId="0" fontId="9" fillId="0" borderId="27" xfId="0" applyFont="1" applyBorder="1" applyAlignment="1">
      <alignment horizontal="distributed"/>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7"/>
  <sheetViews>
    <sheetView showGridLines="0" tabSelected="1" zoomScaleSheetLayoutView="50" zoomScalePageLayoutView="0" workbookViewId="0" topLeftCell="A1">
      <selection activeCell="A1" sqref="A1"/>
    </sheetView>
  </sheetViews>
  <sheetFormatPr defaultColWidth="9.00390625" defaultRowHeight="13.5"/>
  <cols>
    <col min="1" max="1" width="2.625" style="0" customWidth="1"/>
    <col min="2" max="2" width="10.625" style="0" customWidth="1"/>
    <col min="3" max="3" width="16.625" style="0" customWidth="1"/>
    <col min="4" max="7" width="14.625" style="0" customWidth="1"/>
    <col min="8" max="12" width="14.875" style="0" customWidth="1"/>
    <col min="13" max="13" width="14.625" style="0" customWidth="1"/>
  </cols>
  <sheetData>
    <row r="1" spans="1:12" s="1" customFormat="1" ht="21.75" customHeight="1">
      <c r="A1" s="14"/>
      <c r="B1" s="14"/>
      <c r="C1" s="14"/>
      <c r="D1" s="14"/>
      <c r="F1" s="14"/>
      <c r="G1" s="27" t="s">
        <v>96</v>
      </c>
      <c r="H1" s="18" t="s">
        <v>94</v>
      </c>
      <c r="I1" s="14"/>
      <c r="J1" s="14"/>
      <c r="K1" s="14"/>
      <c r="L1" s="14"/>
    </row>
    <row r="2" spans="1:12" s="2" customFormat="1" ht="10.5" customHeight="1">
      <c r="A2" s="15"/>
      <c r="C2" s="15"/>
      <c r="D2" s="15"/>
      <c r="E2" s="15"/>
      <c r="F2" s="15"/>
      <c r="G2" s="23" t="s">
        <v>102</v>
      </c>
      <c r="H2" s="19" t="s">
        <v>101</v>
      </c>
      <c r="I2" s="15"/>
      <c r="J2" s="15"/>
      <c r="K2" s="15"/>
      <c r="L2" s="15"/>
    </row>
    <row r="3" spans="1:12" s="2" customFormat="1" ht="10.5" customHeight="1">
      <c r="A3" s="15"/>
      <c r="C3" s="15"/>
      <c r="D3" s="15"/>
      <c r="E3" s="15"/>
      <c r="F3" s="15"/>
      <c r="G3" s="23" t="s">
        <v>103</v>
      </c>
      <c r="H3" s="19" t="s">
        <v>104</v>
      </c>
      <c r="I3" s="15"/>
      <c r="J3" s="15"/>
      <c r="K3" s="15"/>
      <c r="L3" s="15"/>
    </row>
    <row r="4" spans="1:12" s="2" customFormat="1" ht="10.5" customHeight="1">
      <c r="A4" s="15"/>
      <c r="C4" s="15"/>
      <c r="D4" s="15"/>
      <c r="E4" s="15"/>
      <c r="F4" s="15"/>
      <c r="G4" s="23" t="s">
        <v>106</v>
      </c>
      <c r="H4" s="19" t="s">
        <v>105</v>
      </c>
      <c r="I4" s="15"/>
      <c r="J4" s="15"/>
      <c r="K4" s="15"/>
      <c r="L4" s="15"/>
    </row>
    <row r="5" s="2" customFormat="1" ht="11.25" thickBot="1">
      <c r="M5" s="23" t="s">
        <v>205</v>
      </c>
    </row>
    <row r="6" spans="1:13" ht="12" customHeight="1" thickTop="1">
      <c r="A6" s="48" t="s">
        <v>1</v>
      </c>
      <c r="B6" s="48"/>
      <c r="C6" s="49"/>
      <c r="D6" s="42" t="s">
        <v>0</v>
      </c>
      <c r="E6" s="43"/>
      <c r="F6" s="43"/>
      <c r="G6" s="12" t="s">
        <v>91</v>
      </c>
      <c r="H6" s="43" t="s">
        <v>92</v>
      </c>
      <c r="I6" s="44"/>
      <c r="J6" s="42" t="s">
        <v>2</v>
      </c>
      <c r="K6" s="43"/>
      <c r="L6" s="43"/>
      <c r="M6" s="45" t="s">
        <v>90</v>
      </c>
    </row>
    <row r="7" spans="1:13" ht="12" customHeight="1">
      <c r="A7" s="50"/>
      <c r="B7" s="50"/>
      <c r="C7" s="51"/>
      <c r="D7" s="3" t="s">
        <v>0</v>
      </c>
      <c r="E7" s="4" t="s">
        <v>3</v>
      </c>
      <c r="F7" s="3" t="s">
        <v>4</v>
      </c>
      <c r="G7" s="4" t="s">
        <v>0</v>
      </c>
      <c r="H7" s="3" t="s">
        <v>5</v>
      </c>
      <c r="I7" s="4" t="s">
        <v>6</v>
      </c>
      <c r="J7" s="3" t="s">
        <v>0</v>
      </c>
      <c r="K7" s="4" t="s">
        <v>7</v>
      </c>
      <c r="L7" s="3" t="s">
        <v>8</v>
      </c>
      <c r="M7" s="46"/>
    </row>
    <row r="8" spans="1:13" ht="12" customHeight="1">
      <c r="A8" s="47" t="s">
        <v>95</v>
      </c>
      <c r="B8" s="47"/>
      <c r="C8" s="25" t="s">
        <v>100</v>
      </c>
      <c r="D8" s="5">
        <v>92739933</v>
      </c>
      <c r="E8" s="5">
        <v>27409027</v>
      </c>
      <c r="F8" s="5">
        <v>65330906</v>
      </c>
      <c r="G8" s="5">
        <v>62341649</v>
      </c>
      <c r="H8" s="5">
        <v>8420103</v>
      </c>
      <c r="I8" s="5">
        <v>53921546</v>
      </c>
      <c r="J8" s="5">
        <v>30398284</v>
      </c>
      <c r="K8" s="5">
        <v>18988924</v>
      </c>
      <c r="L8" s="5">
        <v>11409360</v>
      </c>
      <c r="M8" s="28" t="s">
        <v>208</v>
      </c>
    </row>
    <row r="9" spans="1:13" ht="12" customHeight="1">
      <c r="A9" s="6"/>
      <c r="B9" s="6"/>
      <c r="C9" s="25" t="s">
        <v>107</v>
      </c>
      <c r="D9" s="5">
        <v>84120290</v>
      </c>
      <c r="E9" s="5">
        <v>25011256</v>
      </c>
      <c r="F9" s="5">
        <v>59109034</v>
      </c>
      <c r="G9" s="5">
        <v>57025655</v>
      </c>
      <c r="H9" s="5">
        <v>7863721</v>
      </c>
      <c r="I9" s="5">
        <v>49161934</v>
      </c>
      <c r="J9" s="5">
        <v>27094635</v>
      </c>
      <c r="K9" s="5">
        <v>17147535</v>
      </c>
      <c r="L9" s="5">
        <v>9947100</v>
      </c>
      <c r="M9" s="29" t="s">
        <v>209</v>
      </c>
    </row>
    <row r="10" spans="1:13" ht="12" customHeight="1">
      <c r="A10" s="6"/>
      <c r="B10" s="6"/>
      <c r="C10" s="25" t="s">
        <v>108</v>
      </c>
      <c r="D10" s="5">
        <v>86228473</v>
      </c>
      <c r="E10" s="5">
        <v>24657566</v>
      </c>
      <c r="F10" s="5">
        <v>61570907</v>
      </c>
      <c r="G10" s="5">
        <v>58685172</v>
      </c>
      <c r="H10" s="5">
        <v>7615696</v>
      </c>
      <c r="I10" s="5">
        <v>51069476</v>
      </c>
      <c r="J10" s="5">
        <v>27543301</v>
      </c>
      <c r="K10" s="5">
        <v>17041870</v>
      </c>
      <c r="L10" s="5">
        <v>10501431</v>
      </c>
      <c r="M10" s="29" t="s">
        <v>109</v>
      </c>
    </row>
    <row r="11" spans="1:13" ht="12" customHeight="1">
      <c r="A11" s="6"/>
      <c r="B11" s="6"/>
      <c r="C11" s="25" t="s">
        <v>206</v>
      </c>
      <c r="D11" s="40">
        <v>86737932</v>
      </c>
      <c r="E11" s="40">
        <v>24941434</v>
      </c>
      <c r="F11" s="40">
        <v>61796498</v>
      </c>
      <c r="G11" s="40">
        <v>58256810</v>
      </c>
      <c r="H11" s="40">
        <v>7495145</v>
      </c>
      <c r="I11" s="40">
        <v>50761665</v>
      </c>
      <c r="J11" s="40">
        <v>28481122</v>
      </c>
      <c r="K11" s="40">
        <v>17446289</v>
      </c>
      <c r="L11" s="40">
        <v>11034833</v>
      </c>
      <c r="M11" s="29" t="s">
        <v>210</v>
      </c>
    </row>
    <row r="12" spans="1:13" s="8" customFormat="1" ht="12" customHeight="1">
      <c r="A12" s="7"/>
      <c r="B12" s="7"/>
      <c r="C12" s="26" t="s">
        <v>207</v>
      </c>
      <c r="D12" s="37">
        <f>SUM(D13,D25,D32,D43,D59,D79,D89,D98,D106)</f>
        <v>83291858</v>
      </c>
      <c r="E12" s="37">
        <f>SUM(H12,K12)</f>
        <v>23033800</v>
      </c>
      <c r="F12" s="37">
        <f>SUM(I12,L12)</f>
        <v>60258058</v>
      </c>
      <c r="G12" s="37">
        <f>SUM(H12:I12)</f>
        <v>55651682</v>
      </c>
      <c r="H12" s="37">
        <f>SUM(H13,H25,H32,H43,H59,H79,H89,H98)</f>
        <v>8650732</v>
      </c>
      <c r="I12" s="37">
        <f>SUM(I13,I25,I32,I43,I59,I79,I89,I98)</f>
        <v>47000950</v>
      </c>
      <c r="J12" s="37">
        <f>SUM(K12:L12)</f>
        <v>27640176</v>
      </c>
      <c r="K12" s="37">
        <f>SUM(K13,K25,K32,K43,K59,K79,K89,K98)</f>
        <v>14383068</v>
      </c>
      <c r="L12" s="37">
        <f>SUM(L13,L25,L32,L43,L59,L79,L89,L98)</f>
        <v>13257108</v>
      </c>
      <c r="M12" s="30" t="s">
        <v>211</v>
      </c>
    </row>
    <row r="13" spans="1:13" s="9" customFormat="1" ht="15" customHeight="1">
      <c r="A13" s="52" t="s">
        <v>190</v>
      </c>
      <c r="B13" s="52"/>
      <c r="C13" s="53"/>
      <c r="D13" s="37">
        <f aca="true" t="shared" si="0" ref="D13:L13">SUM(D14:D24)</f>
        <v>1621758</v>
      </c>
      <c r="E13" s="37">
        <f t="shared" si="0"/>
        <v>202636</v>
      </c>
      <c r="F13" s="37">
        <f t="shared" si="0"/>
        <v>1419122</v>
      </c>
      <c r="G13" s="37">
        <f t="shared" si="0"/>
        <v>1320144</v>
      </c>
      <c r="H13" s="37">
        <f t="shared" si="0"/>
        <v>0</v>
      </c>
      <c r="I13" s="37">
        <f t="shared" si="0"/>
        <v>1320144</v>
      </c>
      <c r="J13" s="37">
        <f t="shared" si="0"/>
        <v>301614</v>
      </c>
      <c r="K13" s="37">
        <f t="shared" si="0"/>
        <v>202636</v>
      </c>
      <c r="L13" s="37">
        <f t="shared" si="0"/>
        <v>98978</v>
      </c>
      <c r="M13" s="35" t="s">
        <v>198</v>
      </c>
    </row>
    <row r="14" spans="1:13" ht="15" customHeight="1">
      <c r="A14" s="10" t="s">
        <v>110</v>
      </c>
      <c r="B14" s="54" t="s">
        <v>9</v>
      </c>
      <c r="C14" s="55"/>
      <c r="D14" s="38">
        <f>SUM(E14:F14)</f>
        <v>931039</v>
      </c>
      <c r="E14" s="38">
        <v>146138</v>
      </c>
      <c r="F14" s="38">
        <v>784901</v>
      </c>
      <c r="G14" s="38">
        <f>SUM(H14:I14)</f>
        <v>700525</v>
      </c>
      <c r="H14" s="38">
        <v>0</v>
      </c>
      <c r="I14" s="38">
        <v>700525</v>
      </c>
      <c r="J14" s="38">
        <f>SUM(K14:L14)</f>
        <v>230514</v>
      </c>
      <c r="K14" s="38">
        <v>146138</v>
      </c>
      <c r="L14" s="38">
        <v>84376</v>
      </c>
      <c r="M14" s="41" t="s">
        <v>110</v>
      </c>
    </row>
    <row r="15" spans="1:13" ht="12" customHeight="1">
      <c r="A15" s="10" t="s">
        <v>111</v>
      </c>
      <c r="B15" s="56" t="s">
        <v>44</v>
      </c>
      <c r="C15" s="57"/>
      <c r="D15" s="38">
        <f aca="true" t="shared" si="1" ref="D15:D24">SUM(E15:F15)</f>
        <v>0</v>
      </c>
      <c r="E15" s="38">
        <v>0</v>
      </c>
      <c r="F15" s="38">
        <v>0</v>
      </c>
      <c r="G15" s="38">
        <f aca="true" t="shared" si="2" ref="G15:G24">SUM(H15:I15)</f>
        <v>0</v>
      </c>
      <c r="H15" s="38">
        <v>0</v>
      </c>
      <c r="I15" s="38">
        <v>0</v>
      </c>
      <c r="J15" s="38">
        <f aca="true" t="shared" si="3" ref="J15:J64">SUM(K15:L15)</f>
        <v>0</v>
      </c>
      <c r="K15" s="38">
        <v>0</v>
      </c>
      <c r="L15" s="38">
        <v>0</v>
      </c>
      <c r="M15" s="17" t="s">
        <v>111</v>
      </c>
    </row>
    <row r="16" spans="1:13" ht="12" customHeight="1">
      <c r="A16" s="10" t="s">
        <v>112</v>
      </c>
      <c r="B16" s="56" t="s">
        <v>97</v>
      </c>
      <c r="C16" s="57"/>
      <c r="D16" s="38">
        <f t="shared" si="1"/>
        <v>17565</v>
      </c>
      <c r="E16" s="38">
        <v>2999</v>
      </c>
      <c r="F16" s="38">
        <v>14566</v>
      </c>
      <c r="G16" s="38">
        <f t="shared" si="2"/>
        <v>2</v>
      </c>
      <c r="H16" s="38">
        <v>0</v>
      </c>
      <c r="I16" s="38">
        <v>2</v>
      </c>
      <c r="J16" s="38">
        <f t="shared" si="3"/>
        <v>17563</v>
      </c>
      <c r="K16" s="38">
        <v>2999</v>
      </c>
      <c r="L16" s="38">
        <v>14564</v>
      </c>
      <c r="M16" s="17" t="s">
        <v>112</v>
      </c>
    </row>
    <row r="17" spans="1:13" ht="12" customHeight="1">
      <c r="A17" s="10" t="s">
        <v>113</v>
      </c>
      <c r="B17" s="56" t="s">
        <v>45</v>
      </c>
      <c r="C17" s="57"/>
      <c r="D17" s="38">
        <f t="shared" si="1"/>
        <v>18497</v>
      </c>
      <c r="E17" s="38">
        <v>5350</v>
      </c>
      <c r="F17" s="38">
        <v>13147</v>
      </c>
      <c r="G17" s="38">
        <f t="shared" si="2"/>
        <v>13147</v>
      </c>
      <c r="H17" s="38">
        <v>0</v>
      </c>
      <c r="I17" s="38">
        <v>13147</v>
      </c>
      <c r="J17" s="38">
        <f t="shared" si="3"/>
        <v>5350</v>
      </c>
      <c r="K17" s="38">
        <v>5350</v>
      </c>
      <c r="L17" s="38">
        <v>0</v>
      </c>
      <c r="M17" s="17" t="s">
        <v>113</v>
      </c>
    </row>
    <row r="18" spans="1:13" ht="12" customHeight="1">
      <c r="A18" s="10" t="s">
        <v>114</v>
      </c>
      <c r="B18" s="56" t="s">
        <v>46</v>
      </c>
      <c r="C18" s="57"/>
      <c r="D18" s="38">
        <f t="shared" si="1"/>
        <v>48000</v>
      </c>
      <c r="E18" s="38">
        <v>48000</v>
      </c>
      <c r="F18" s="38">
        <v>0</v>
      </c>
      <c r="G18" s="38">
        <f t="shared" si="2"/>
        <v>0</v>
      </c>
      <c r="H18" s="38">
        <v>0</v>
      </c>
      <c r="I18" s="38">
        <v>0</v>
      </c>
      <c r="J18" s="38">
        <f t="shared" si="3"/>
        <v>48000</v>
      </c>
      <c r="K18" s="38">
        <v>48000</v>
      </c>
      <c r="L18" s="38">
        <v>0</v>
      </c>
      <c r="M18" s="17" t="s">
        <v>114</v>
      </c>
    </row>
    <row r="19" spans="1:13" ht="15" customHeight="1">
      <c r="A19" s="10" t="s">
        <v>115</v>
      </c>
      <c r="B19" s="56" t="s">
        <v>10</v>
      </c>
      <c r="C19" s="57"/>
      <c r="D19" s="38">
        <f t="shared" si="1"/>
        <v>585475</v>
      </c>
      <c r="E19" s="38">
        <v>0</v>
      </c>
      <c r="F19" s="38">
        <v>585475</v>
      </c>
      <c r="G19" s="38">
        <f t="shared" si="2"/>
        <v>585475</v>
      </c>
      <c r="H19" s="38">
        <v>0</v>
      </c>
      <c r="I19" s="38">
        <v>585475</v>
      </c>
      <c r="J19" s="38">
        <f t="shared" si="3"/>
        <v>0</v>
      </c>
      <c r="K19" s="38">
        <v>0</v>
      </c>
      <c r="L19" s="38">
        <v>0</v>
      </c>
      <c r="M19" s="17" t="s">
        <v>115</v>
      </c>
    </row>
    <row r="20" spans="1:13" ht="12" customHeight="1">
      <c r="A20" s="10" t="s">
        <v>116</v>
      </c>
      <c r="B20" s="56" t="s">
        <v>11</v>
      </c>
      <c r="C20" s="57"/>
      <c r="D20" s="38">
        <f t="shared" si="1"/>
        <v>0</v>
      </c>
      <c r="E20" s="38">
        <v>0</v>
      </c>
      <c r="F20" s="38">
        <v>0</v>
      </c>
      <c r="G20" s="38">
        <f t="shared" si="2"/>
        <v>0</v>
      </c>
      <c r="H20" s="38">
        <v>0</v>
      </c>
      <c r="I20" s="38">
        <v>0</v>
      </c>
      <c r="J20" s="38">
        <f t="shared" si="3"/>
        <v>0</v>
      </c>
      <c r="K20" s="38">
        <v>0</v>
      </c>
      <c r="L20" s="38">
        <v>0</v>
      </c>
      <c r="M20" s="17" t="s">
        <v>116</v>
      </c>
    </row>
    <row r="21" spans="1:13" ht="12" customHeight="1">
      <c r="A21" s="10" t="s">
        <v>117</v>
      </c>
      <c r="B21" s="56" t="s">
        <v>47</v>
      </c>
      <c r="C21" s="57"/>
      <c r="D21" s="38">
        <f t="shared" si="1"/>
        <v>7256</v>
      </c>
      <c r="E21" s="38">
        <v>149</v>
      </c>
      <c r="F21" s="38">
        <v>7107</v>
      </c>
      <c r="G21" s="38">
        <f t="shared" si="2"/>
        <v>7107</v>
      </c>
      <c r="H21" s="38">
        <v>0</v>
      </c>
      <c r="I21" s="38">
        <v>7107</v>
      </c>
      <c r="J21" s="38">
        <f t="shared" si="3"/>
        <v>149</v>
      </c>
      <c r="K21" s="38">
        <v>149</v>
      </c>
      <c r="L21" s="38">
        <v>0</v>
      </c>
      <c r="M21" s="17" t="s">
        <v>117</v>
      </c>
    </row>
    <row r="22" spans="1:13" ht="12" customHeight="1">
      <c r="A22" s="10" t="s">
        <v>118</v>
      </c>
      <c r="B22" s="56" t="s">
        <v>12</v>
      </c>
      <c r="C22" s="57"/>
      <c r="D22" s="38">
        <f t="shared" si="1"/>
        <v>0</v>
      </c>
      <c r="E22" s="38">
        <v>0</v>
      </c>
      <c r="F22" s="38">
        <v>0</v>
      </c>
      <c r="G22" s="38">
        <f t="shared" si="2"/>
        <v>0</v>
      </c>
      <c r="H22" s="38">
        <v>0</v>
      </c>
      <c r="I22" s="38">
        <v>0</v>
      </c>
      <c r="J22" s="38">
        <f t="shared" si="3"/>
        <v>0</v>
      </c>
      <c r="K22" s="38">
        <v>0</v>
      </c>
      <c r="L22" s="38">
        <v>0</v>
      </c>
      <c r="M22" s="17" t="s">
        <v>118</v>
      </c>
    </row>
    <row r="23" spans="1:13" ht="12" customHeight="1">
      <c r="A23" s="10" t="s">
        <v>119</v>
      </c>
      <c r="B23" s="56" t="s">
        <v>48</v>
      </c>
      <c r="C23" s="57"/>
      <c r="D23" s="38">
        <f t="shared" si="1"/>
        <v>11808</v>
      </c>
      <c r="E23" s="38">
        <v>0</v>
      </c>
      <c r="F23" s="38">
        <v>11808</v>
      </c>
      <c r="G23" s="38">
        <f t="shared" si="2"/>
        <v>11770</v>
      </c>
      <c r="H23" s="38">
        <v>0</v>
      </c>
      <c r="I23" s="38">
        <v>11770</v>
      </c>
      <c r="J23" s="38">
        <f t="shared" si="3"/>
        <v>38</v>
      </c>
      <c r="K23" s="38">
        <v>0</v>
      </c>
      <c r="L23" s="38">
        <v>38</v>
      </c>
      <c r="M23" s="17" t="s">
        <v>119</v>
      </c>
    </row>
    <row r="24" spans="1:13" ht="12" customHeight="1">
      <c r="A24" s="10" t="s">
        <v>120</v>
      </c>
      <c r="B24" s="56" t="s">
        <v>49</v>
      </c>
      <c r="C24" s="57"/>
      <c r="D24" s="38">
        <f t="shared" si="1"/>
        <v>2118</v>
      </c>
      <c r="E24" s="38">
        <v>0</v>
      </c>
      <c r="F24" s="38">
        <v>2118</v>
      </c>
      <c r="G24" s="38">
        <f t="shared" si="2"/>
        <v>2118</v>
      </c>
      <c r="H24" s="38">
        <v>0</v>
      </c>
      <c r="I24" s="38">
        <v>2118</v>
      </c>
      <c r="J24" s="38">
        <f t="shared" si="3"/>
        <v>0</v>
      </c>
      <c r="K24" s="38">
        <v>0</v>
      </c>
      <c r="L24" s="38">
        <v>0</v>
      </c>
      <c r="M24" s="17" t="s">
        <v>120</v>
      </c>
    </row>
    <row r="25" spans="1:13" s="9" customFormat="1" ht="15" customHeight="1">
      <c r="A25" s="52" t="s">
        <v>191</v>
      </c>
      <c r="B25" s="52"/>
      <c r="C25" s="53"/>
      <c r="D25" s="37">
        <f>SUM(E25:F25)</f>
        <v>192888</v>
      </c>
      <c r="E25" s="37">
        <f>SUM(E26:E31)</f>
        <v>12730</v>
      </c>
      <c r="F25" s="37">
        <f>SUM(F26:F31)</f>
        <v>180158</v>
      </c>
      <c r="G25" s="37">
        <f aca="true" t="shared" si="4" ref="G25:G31">SUM(H25:I25)</f>
        <v>180094</v>
      </c>
      <c r="H25" s="37">
        <v>0</v>
      </c>
      <c r="I25" s="37">
        <f>SUM(I26:I31)</f>
        <v>180094</v>
      </c>
      <c r="J25" s="37">
        <f>SUM(K25:L25)</f>
        <v>12794</v>
      </c>
      <c r="K25" s="37">
        <f>SUM(K26:K31)</f>
        <v>12730</v>
      </c>
      <c r="L25" s="37">
        <f>SUM(L26:L31)</f>
        <v>64</v>
      </c>
      <c r="M25" s="35" t="s">
        <v>13</v>
      </c>
    </row>
    <row r="26" spans="1:13" ht="15" customHeight="1">
      <c r="A26" s="10" t="s">
        <v>121</v>
      </c>
      <c r="B26" s="56" t="s">
        <v>14</v>
      </c>
      <c r="C26" s="57"/>
      <c r="D26" s="38">
        <f aca="true" t="shared" si="5" ref="D26:D64">SUM(E26:F26)</f>
        <v>0</v>
      </c>
      <c r="E26" s="38">
        <v>0</v>
      </c>
      <c r="F26" s="38">
        <v>0</v>
      </c>
      <c r="G26" s="38">
        <f t="shared" si="4"/>
        <v>0</v>
      </c>
      <c r="H26" s="38">
        <v>0</v>
      </c>
      <c r="I26" s="38">
        <v>0</v>
      </c>
      <c r="J26" s="38">
        <f t="shared" si="3"/>
        <v>0</v>
      </c>
      <c r="K26" s="38">
        <v>0</v>
      </c>
      <c r="L26" s="38">
        <v>0</v>
      </c>
      <c r="M26" s="17" t="s">
        <v>121</v>
      </c>
    </row>
    <row r="27" spans="1:13" ht="12" customHeight="1">
      <c r="A27" s="10" t="s">
        <v>122</v>
      </c>
      <c r="B27" s="56" t="s">
        <v>50</v>
      </c>
      <c r="C27" s="57"/>
      <c r="D27" s="38">
        <f t="shared" si="5"/>
        <v>176869</v>
      </c>
      <c r="E27" s="38">
        <v>0</v>
      </c>
      <c r="F27" s="38">
        <v>176869</v>
      </c>
      <c r="G27" s="38">
        <f t="shared" si="4"/>
        <v>176805</v>
      </c>
      <c r="H27" s="38">
        <v>0</v>
      </c>
      <c r="I27" s="38">
        <v>176805</v>
      </c>
      <c r="J27" s="38">
        <f t="shared" si="3"/>
        <v>64</v>
      </c>
      <c r="K27" s="38">
        <v>0</v>
      </c>
      <c r="L27" s="38">
        <v>64</v>
      </c>
      <c r="M27" s="17" t="s">
        <v>122</v>
      </c>
    </row>
    <row r="28" spans="1:13" ht="12" customHeight="1">
      <c r="A28" s="10" t="s">
        <v>123</v>
      </c>
      <c r="B28" s="56" t="s">
        <v>15</v>
      </c>
      <c r="C28" s="57"/>
      <c r="D28" s="38">
        <f t="shared" si="5"/>
        <v>0</v>
      </c>
      <c r="E28" s="38">
        <v>0</v>
      </c>
      <c r="F28" s="38">
        <v>0</v>
      </c>
      <c r="G28" s="38">
        <f t="shared" si="4"/>
        <v>0</v>
      </c>
      <c r="H28" s="38">
        <v>0</v>
      </c>
      <c r="I28" s="38">
        <v>0</v>
      </c>
      <c r="J28" s="38">
        <f t="shared" si="3"/>
        <v>0</v>
      </c>
      <c r="K28" s="38">
        <v>0</v>
      </c>
      <c r="L28" s="38">
        <v>0</v>
      </c>
      <c r="M28" s="17" t="s">
        <v>123</v>
      </c>
    </row>
    <row r="29" spans="1:13" ht="12" customHeight="1">
      <c r="A29" s="10" t="s">
        <v>124</v>
      </c>
      <c r="B29" s="56" t="s">
        <v>51</v>
      </c>
      <c r="C29" s="57"/>
      <c r="D29" s="38">
        <f t="shared" si="5"/>
        <v>16019</v>
      </c>
      <c r="E29" s="38">
        <v>12730</v>
      </c>
      <c r="F29" s="38">
        <v>3289</v>
      </c>
      <c r="G29" s="38">
        <f t="shared" si="4"/>
        <v>3289</v>
      </c>
      <c r="H29" s="38">
        <v>0</v>
      </c>
      <c r="I29" s="38">
        <v>3289</v>
      </c>
      <c r="J29" s="38">
        <f t="shared" si="3"/>
        <v>12730</v>
      </c>
      <c r="K29" s="38">
        <v>12730</v>
      </c>
      <c r="L29" s="38">
        <v>0</v>
      </c>
      <c r="M29" s="17" t="s">
        <v>124</v>
      </c>
    </row>
    <row r="30" spans="1:13" ht="12" customHeight="1">
      <c r="A30" s="10" t="s">
        <v>125</v>
      </c>
      <c r="B30" s="56" t="s">
        <v>52</v>
      </c>
      <c r="C30" s="57"/>
      <c r="D30" s="38">
        <f t="shared" si="5"/>
        <v>0</v>
      </c>
      <c r="E30" s="38">
        <v>0</v>
      </c>
      <c r="F30" s="38">
        <v>0</v>
      </c>
      <c r="G30" s="38">
        <f t="shared" si="4"/>
        <v>0</v>
      </c>
      <c r="H30" s="38">
        <v>0</v>
      </c>
      <c r="I30" s="38">
        <v>0</v>
      </c>
      <c r="J30" s="38">
        <f t="shared" si="3"/>
        <v>0</v>
      </c>
      <c r="K30" s="38">
        <v>0</v>
      </c>
      <c r="L30" s="38">
        <v>0</v>
      </c>
      <c r="M30" s="17" t="s">
        <v>125</v>
      </c>
    </row>
    <row r="31" spans="1:13" ht="12" customHeight="1">
      <c r="A31" s="10" t="s">
        <v>126</v>
      </c>
      <c r="B31" s="56" t="s">
        <v>53</v>
      </c>
      <c r="C31" s="57"/>
      <c r="D31" s="38">
        <f t="shared" si="5"/>
        <v>0</v>
      </c>
      <c r="E31" s="38">
        <v>0</v>
      </c>
      <c r="F31" s="38">
        <v>0</v>
      </c>
      <c r="G31" s="38">
        <f t="shared" si="4"/>
        <v>0</v>
      </c>
      <c r="H31" s="38">
        <v>0</v>
      </c>
      <c r="I31" s="38">
        <v>0</v>
      </c>
      <c r="J31" s="38">
        <f t="shared" si="3"/>
        <v>0</v>
      </c>
      <c r="K31" s="38">
        <v>0</v>
      </c>
      <c r="L31" s="38">
        <v>0</v>
      </c>
      <c r="M31" s="17" t="s">
        <v>126</v>
      </c>
    </row>
    <row r="32" spans="1:13" s="9" customFormat="1" ht="15" customHeight="1">
      <c r="A32" s="52" t="s">
        <v>192</v>
      </c>
      <c r="B32" s="52"/>
      <c r="C32" s="53"/>
      <c r="D32" s="37">
        <f t="shared" si="5"/>
        <v>29335539</v>
      </c>
      <c r="E32" s="37">
        <f>SUM(E33:E42)</f>
        <v>1276091</v>
      </c>
      <c r="F32" s="37">
        <f>SUM(F33:F42)</f>
        <v>28059448</v>
      </c>
      <c r="G32" s="37">
        <f aca="true" t="shared" si="6" ref="G32:G42">SUM(H32:I32)</f>
        <v>24376312</v>
      </c>
      <c r="H32" s="37">
        <f>SUM(H33:H42)</f>
        <v>200740</v>
      </c>
      <c r="I32" s="37">
        <f>SUM(I33:I42)</f>
        <v>24175572</v>
      </c>
      <c r="J32" s="37">
        <f t="shared" si="3"/>
        <v>4959227</v>
      </c>
      <c r="K32" s="37">
        <f>SUM(K33:K42)</f>
        <v>1075351</v>
      </c>
      <c r="L32" s="37">
        <f>SUM(L33:L42)</f>
        <v>3883876</v>
      </c>
      <c r="M32" s="35" t="s">
        <v>199</v>
      </c>
    </row>
    <row r="33" spans="1:13" ht="15" customHeight="1">
      <c r="A33" s="10" t="s">
        <v>127</v>
      </c>
      <c r="B33" s="56" t="s">
        <v>16</v>
      </c>
      <c r="C33" s="57"/>
      <c r="D33" s="38">
        <f t="shared" si="5"/>
        <v>6908621</v>
      </c>
      <c r="E33" s="38">
        <v>738589</v>
      </c>
      <c r="F33" s="38">
        <v>6170032</v>
      </c>
      <c r="G33" s="38">
        <f t="shared" si="6"/>
        <v>5684682</v>
      </c>
      <c r="H33" s="38">
        <v>0</v>
      </c>
      <c r="I33" s="38">
        <v>5684682</v>
      </c>
      <c r="J33" s="38">
        <f t="shared" si="3"/>
        <v>1223939</v>
      </c>
      <c r="K33" s="38">
        <v>738589</v>
      </c>
      <c r="L33" s="38">
        <v>485350</v>
      </c>
      <c r="M33" s="17" t="s">
        <v>127</v>
      </c>
    </row>
    <row r="34" spans="1:13" ht="12" customHeight="1">
      <c r="A34" s="10" t="s">
        <v>128</v>
      </c>
      <c r="B34" s="56" t="s">
        <v>17</v>
      </c>
      <c r="C34" s="57"/>
      <c r="D34" s="38">
        <f t="shared" si="5"/>
        <v>5662441</v>
      </c>
      <c r="E34" s="38">
        <v>1500</v>
      </c>
      <c r="F34" s="38">
        <v>5660941</v>
      </c>
      <c r="G34" s="38">
        <f t="shared" si="6"/>
        <v>5660941</v>
      </c>
      <c r="H34" s="38">
        <v>0</v>
      </c>
      <c r="I34" s="38">
        <v>5660941</v>
      </c>
      <c r="J34" s="38">
        <f t="shared" si="3"/>
        <v>1500</v>
      </c>
      <c r="K34" s="38">
        <v>1500</v>
      </c>
      <c r="L34" s="38">
        <v>0</v>
      </c>
      <c r="M34" s="17" t="s">
        <v>128</v>
      </c>
    </row>
    <row r="35" spans="1:13" ht="12" customHeight="1">
      <c r="A35" s="10" t="s">
        <v>129</v>
      </c>
      <c r="B35" s="56" t="s">
        <v>54</v>
      </c>
      <c r="C35" s="57"/>
      <c r="D35" s="38">
        <f t="shared" si="5"/>
        <v>21729</v>
      </c>
      <c r="E35" s="38">
        <v>5312</v>
      </c>
      <c r="F35" s="38">
        <v>16417</v>
      </c>
      <c r="G35" s="38">
        <f t="shared" si="6"/>
        <v>13498</v>
      </c>
      <c r="H35" s="38">
        <v>0</v>
      </c>
      <c r="I35" s="38">
        <v>13498</v>
      </c>
      <c r="J35" s="38">
        <f t="shared" si="3"/>
        <v>8231</v>
      </c>
      <c r="K35" s="38">
        <v>5312</v>
      </c>
      <c r="L35" s="38">
        <v>2919</v>
      </c>
      <c r="M35" s="17" t="s">
        <v>129</v>
      </c>
    </row>
    <row r="36" spans="1:13" ht="12" customHeight="1">
      <c r="A36" s="10" t="s">
        <v>130</v>
      </c>
      <c r="B36" s="56" t="s">
        <v>55</v>
      </c>
      <c r="C36" s="57"/>
      <c r="D36" s="38">
        <f t="shared" si="5"/>
        <v>1665778</v>
      </c>
      <c r="E36" s="38">
        <v>359393</v>
      </c>
      <c r="F36" s="38">
        <v>1306385</v>
      </c>
      <c r="G36" s="38">
        <f t="shared" si="6"/>
        <v>200740</v>
      </c>
      <c r="H36" s="38">
        <v>200740</v>
      </c>
      <c r="I36" s="38">
        <v>0</v>
      </c>
      <c r="J36" s="38">
        <f t="shared" si="3"/>
        <v>1465038</v>
      </c>
      <c r="K36" s="38">
        <v>158653</v>
      </c>
      <c r="L36" s="38">
        <v>1306385</v>
      </c>
      <c r="M36" s="17" t="s">
        <v>130</v>
      </c>
    </row>
    <row r="37" spans="1:13" ht="12" customHeight="1">
      <c r="A37" s="10" t="s">
        <v>131</v>
      </c>
      <c r="B37" s="56" t="s">
        <v>56</v>
      </c>
      <c r="C37" s="57"/>
      <c r="D37" s="38">
        <f t="shared" si="5"/>
        <v>549</v>
      </c>
      <c r="E37" s="38">
        <v>0</v>
      </c>
      <c r="F37" s="38">
        <v>549</v>
      </c>
      <c r="G37" s="38">
        <f t="shared" si="6"/>
        <v>0</v>
      </c>
      <c r="H37" s="38">
        <v>0</v>
      </c>
      <c r="I37" s="38">
        <v>0</v>
      </c>
      <c r="J37" s="38">
        <f t="shared" si="3"/>
        <v>549</v>
      </c>
      <c r="K37" s="38">
        <v>0</v>
      </c>
      <c r="L37" s="38">
        <v>549</v>
      </c>
      <c r="M37" s="17" t="s">
        <v>131</v>
      </c>
    </row>
    <row r="38" spans="1:13" ht="15" customHeight="1">
      <c r="A38" s="10" t="s">
        <v>132</v>
      </c>
      <c r="B38" s="56" t="s">
        <v>18</v>
      </c>
      <c r="C38" s="57"/>
      <c r="D38" s="38">
        <f t="shared" si="5"/>
        <v>12520429</v>
      </c>
      <c r="E38" s="38">
        <v>0</v>
      </c>
      <c r="F38" s="38">
        <v>12520429</v>
      </c>
      <c r="G38" s="38">
        <f t="shared" si="6"/>
        <v>12520429</v>
      </c>
      <c r="H38" s="38">
        <v>0</v>
      </c>
      <c r="I38" s="38">
        <v>12520429</v>
      </c>
      <c r="J38" s="38">
        <f t="shared" si="3"/>
        <v>0</v>
      </c>
      <c r="K38" s="38">
        <v>0</v>
      </c>
      <c r="L38" s="38">
        <v>0</v>
      </c>
      <c r="M38" s="17" t="s">
        <v>132</v>
      </c>
    </row>
    <row r="39" spans="1:13" ht="12" customHeight="1">
      <c r="A39" s="10" t="s">
        <v>133</v>
      </c>
      <c r="B39" s="56" t="s">
        <v>57</v>
      </c>
      <c r="C39" s="57"/>
      <c r="D39" s="38">
        <f t="shared" si="5"/>
        <v>0</v>
      </c>
      <c r="E39" s="38">
        <v>0</v>
      </c>
      <c r="F39" s="38">
        <v>0</v>
      </c>
      <c r="G39" s="38">
        <f t="shared" si="6"/>
        <v>0</v>
      </c>
      <c r="H39" s="38">
        <v>0</v>
      </c>
      <c r="I39" s="38">
        <v>0</v>
      </c>
      <c r="J39" s="38">
        <f t="shared" si="3"/>
        <v>0</v>
      </c>
      <c r="K39" s="38">
        <v>0</v>
      </c>
      <c r="L39" s="38">
        <v>0</v>
      </c>
      <c r="M39" s="17" t="s">
        <v>133</v>
      </c>
    </row>
    <row r="40" spans="1:13" ht="12" customHeight="1">
      <c r="A40" s="10" t="s">
        <v>134</v>
      </c>
      <c r="B40" s="56" t="s">
        <v>19</v>
      </c>
      <c r="C40" s="57"/>
      <c r="D40" s="38">
        <f t="shared" si="5"/>
        <v>1928619</v>
      </c>
      <c r="E40" s="38">
        <v>0</v>
      </c>
      <c r="F40" s="38">
        <v>1928619</v>
      </c>
      <c r="G40" s="38">
        <f t="shared" si="6"/>
        <v>0</v>
      </c>
      <c r="H40" s="38">
        <v>0</v>
      </c>
      <c r="I40" s="38">
        <v>0</v>
      </c>
      <c r="J40" s="38">
        <f t="shared" si="3"/>
        <v>1928619</v>
      </c>
      <c r="K40" s="38">
        <v>0</v>
      </c>
      <c r="L40" s="38">
        <v>1928619</v>
      </c>
      <c r="M40" s="17" t="s">
        <v>134</v>
      </c>
    </row>
    <row r="41" spans="1:13" ht="12" customHeight="1">
      <c r="A41" s="10" t="s">
        <v>135</v>
      </c>
      <c r="B41" s="56" t="s">
        <v>58</v>
      </c>
      <c r="C41" s="57"/>
      <c r="D41" s="38">
        <f t="shared" si="5"/>
        <v>176628</v>
      </c>
      <c r="E41" s="38">
        <v>15230</v>
      </c>
      <c r="F41" s="38">
        <v>161398</v>
      </c>
      <c r="G41" s="38">
        <f t="shared" si="6"/>
        <v>94341</v>
      </c>
      <c r="H41" s="38">
        <v>0</v>
      </c>
      <c r="I41" s="38">
        <v>94341</v>
      </c>
      <c r="J41" s="38">
        <f t="shared" si="3"/>
        <v>82287</v>
      </c>
      <c r="K41" s="38">
        <v>15230</v>
      </c>
      <c r="L41" s="38">
        <v>67057</v>
      </c>
      <c r="M41" s="17" t="s">
        <v>135</v>
      </c>
    </row>
    <row r="42" spans="1:13" ht="12" customHeight="1">
      <c r="A42" s="10" t="s">
        <v>136</v>
      </c>
      <c r="B42" s="56" t="s">
        <v>59</v>
      </c>
      <c r="C42" s="57"/>
      <c r="D42" s="38">
        <f t="shared" si="5"/>
        <v>450745</v>
      </c>
      <c r="E42" s="38">
        <v>156067</v>
      </c>
      <c r="F42" s="38">
        <v>294678</v>
      </c>
      <c r="G42" s="38">
        <f t="shared" si="6"/>
        <v>201681</v>
      </c>
      <c r="H42" s="38">
        <v>0</v>
      </c>
      <c r="I42" s="38">
        <v>201681</v>
      </c>
      <c r="J42" s="38">
        <f t="shared" si="3"/>
        <v>249064</v>
      </c>
      <c r="K42" s="38">
        <v>156067</v>
      </c>
      <c r="L42" s="38">
        <v>92997</v>
      </c>
      <c r="M42" s="17" t="s">
        <v>136</v>
      </c>
    </row>
    <row r="43" spans="1:13" s="9" customFormat="1" ht="15" customHeight="1">
      <c r="A43" s="52" t="s">
        <v>193</v>
      </c>
      <c r="B43" s="52"/>
      <c r="C43" s="53"/>
      <c r="D43" s="37">
        <f t="shared" si="5"/>
        <v>8095713</v>
      </c>
      <c r="E43" s="37">
        <f>SUM(E44:E58)</f>
        <v>6106513</v>
      </c>
      <c r="F43" s="37">
        <f>SUM(F44:F58)</f>
        <v>1989200</v>
      </c>
      <c r="G43" s="37">
        <f aca="true" t="shared" si="7" ref="G43:G58">SUM(H43:I43)</f>
        <v>4779002</v>
      </c>
      <c r="H43" s="37">
        <f>SUM(H44:H58)</f>
        <v>4512287</v>
      </c>
      <c r="I43" s="37">
        <f>SUM(I44:I58)</f>
        <v>266715</v>
      </c>
      <c r="J43" s="37">
        <f t="shared" si="3"/>
        <v>3316711</v>
      </c>
      <c r="K43" s="37">
        <f>SUM(K44:K58)</f>
        <v>1594226</v>
      </c>
      <c r="L43" s="37">
        <f>SUM(L44:L58)</f>
        <v>1722485</v>
      </c>
      <c r="M43" s="35" t="s">
        <v>200</v>
      </c>
    </row>
    <row r="44" spans="1:13" ht="15" customHeight="1">
      <c r="A44" s="10" t="s">
        <v>137</v>
      </c>
      <c r="B44" s="56" t="s">
        <v>20</v>
      </c>
      <c r="C44" s="57"/>
      <c r="D44" s="38">
        <f t="shared" si="5"/>
        <v>427183</v>
      </c>
      <c r="E44" s="38">
        <v>19481</v>
      </c>
      <c r="F44" s="38">
        <v>407702</v>
      </c>
      <c r="G44" s="38">
        <f t="shared" si="7"/>
        <v>78198</v>
      </c>
      <c r="H44" s="38">
        <v>4170</v>
      </c>
      <c r="I44" s="38">
        <v>74028</v>
      </c>
      <c r="J44" s="38">
        <f t="shared" si="3"/>
        <v>348985</v>
      </c>
      <c r="K44" s="38">
        <v>15311</v>
      </c>
      <c r="L44" s="38">
        <v>333674</v>
      </c>
      <c r="M44" s="17" t="s">
        <v>137</v>
      </c>
    </row>
    <row r="45" spans="1:13" ht="12" customHeight="1">
      <c r="A45" s="10" t="s">
        <v>138</v>
      </c>
      <c r="B45" s="56" t="s">
        <v>60</v>
      </c>
      <c r="C45" s="57"/>
      <c r="D45" s="38">
        <f t="shared" si="5"/>
        <v>249646</v>
      </c>
      <c r="E45" s="38">
        <v>13972</v>
      </c>
      <c r="F45" s="38">
        <v>235674</v>
      </c>
      <c r="G45" s="38">
        <f t="shared" si="7"/>
        <v>2824</v>
      </c>
      <c r="H45" s="38">
        <v>0</v>
      </c>
      <c r="I45" s="38">
        <v>2824</v>
      </c>
      <c r="J45" s="38">
        <f t="shared" si="3"/>
        <v>246822</v>
      </c>
      <c r="K45" s="38">
        <v>13972</v>
      </c>
      <c r="L45" s="38">
        <v>232850</v>
      </c>
      <c r="M45" s="17" t="s">
        <v>138</v>
      </c>
    </row>
    <row r="46" spans="1:13" ht="12" customHeight="1">
      <c r="A46" s="10" t="s">
        <v>139</v>
      </c>
      <c r="B46" s="56" t="s">
        <v>61</v>
      </c>
      <c r="C46" s="57"/>
      <c r="D46" s="38">
        <f t="shared" si="5"/>
        <v>63190</v>
      </c>
      <c r="E46" s="38">
        <v>1292</v>
      </c>
      <c r="F46" s="38">
        <v>61898</v>
      </c>
      <c r="G46" s="38">
        <f t="shared" si="7"/>
        <v>31422</v>
      </c>
      <c r="H46" s="38">
        <v>122</v>
      </c>
      <c r="I46" s="38">
        <v>31300</v>
      </c>
      <c r="J46" s="38">
        <f t="shared" si="3"/>
        <v>31768</v>
      </c>
      <c r="K46" s="38">
        <v>1170</v>
      </c>
      <c r="L46" s="38">
        <v>30598</v>
      </c>
      <c r="M46" s="17" t="s">
        <v>139</v>
      </c>
    </row>
    <row r="47" spans="1:13" ht="12" customHeight="1">
      <c r="A47" s="10" t="s">
        <v>140</v>
      </c>
      <c r="B47" s="56" t="s">
        <v>21</v>
      </c>
      <c r="C47" s="57"/>
      <c r="D47" s="38">
        <f t="shared" si="5"/>
        <v>157437</v>
      </c>
      <c r="E47" s="38">
        <v>810</v>
      </c>
      <c r="F47" s="38">
        <v>156627</v>
      </c>
      <c r="G47" s="38">
        <f t="shared" si="7"/>
        <v>154735</v>
      </c>
      <c r="H47" s="38">
        <v>0</v>
      </c>
      <c r="I47" s="38">
        <v>154735</v>
      </c>
      <c r="J47" s="38">
        <f t="shared" si="3"/>
        <v>2702</v>
      </c>
      <c r="K47" s="38">
        <v>810</v>
      </c>
      <c r="L47" s="38">
        <v>1892</v>
      </c>
      <c r="M47" s="17" t="s">
        <v>140</v>
      </c>
    </row>
    <row r="48" spans="1:13" ht="12" customHeight="1">
      <c r="A48" s="10" t="s">
        <v>141</v>
      </c>
      <c r="B48" s="56" t="s">
        <v>62</v>
      </c>
      <c r="C48" s="57"/>
      <c r="D48" s="38">
        <f t="shared" si="5"/>
        <v>1139</v>
      </c>
      <c r="E48" s="38">
        <v>0</v>
      </c>
      <c r="F48" s="38">
        <v>1139</v>
      </c>
      <c r="G48" s="38">
        <f t="shared" si="7"/>
        <v>0</v>
      </c>
      <c r="H48" s="38">
        <v>0</v>
      </c>
      <c r="I48" s="38">
        <v>0</v>
      </c>
      <c r="J48" s="38">
        <f t="shared" si="3"/>
        <v>1139</v>
      </c>
      <c r="K48" s="38">
        <v>0</v>
      </c>
      <c r="L48" s="38">
        <v>1139</v>
      </c>
      <c r="M48" s="17" t="s">
        <v>141</v>
      </c>
    </row>
    <row r="49" spans="1:13" ht="15" customHeight="1">
      <c r="A49" s="10" t="s">
        <v>142</v>
      </c>
      <c r="B49" s="56" t="s">
        <v>63</v>
      </c>
      <c r="C49" s="57"/>
      <c r="D49" s="38">
        <f t="shared" si="5"/>
        <v>6878316</v>
      </c>
      <c r="E49" s="38">
        <v>5788711</v>
      </c>
      <c r="F49" s="38">
        <v>1089605</v>
      </c>
      <c r="G49" s="38">
        <f t="shared" si="7"/>
        <v>4324801</v>
      </c>
      <c r="H49" s="38">
        <v>4324761</v>
      </c>
      <c r="I49" s="38">
        <v>40</v>
      </c>
      <c r="J49" s="38">
        <f t="shared" si="3"/>
        <v>2553515</v>
      </c>
      <c r="K49" s="38">
        <v>1463950</v>
      </c>
      <c r="L49" s="38">
        <v>1089565</v>
      </c>
      <c r="M49" s="17" t="s">
        <v>142</v>
      </c>
    </row>
    <row r="50" spans="1:13" ht="12" customHeight="1">
      <c r="A50" s="10" t="s">
        <v>143</v>
      </c>
      <c r="B50" s="56" t="s">
        <v>64</v>
      </c>
      <c r="C50" s="57"/>
      <c r="D50" s="38">
        <f t="shared" si="5"/>
        <v>3543</v>
      </c>
      <c r="E50" s="38">
        <v>1549</v>
      </c>
      <c r="F50" s="38">
        <v>1994</v>
      </c>
      <c r="G50" s="38">
        <f t="shared" si="7"/>
        <v>4</v>
      </c>
      <c r="H50" s="38">
        <v>4</v>
      </c>
      <c r="I50" s="38">
        <v>0</v>
      </c>
      <c r="J50" s="38">
        <f t="shared" si="3"/>
        <v>3539</v>
      </c>
      <c r="K50" s="38">
        <v>1545</v>
      </c>
      <c r="L50" s="38">
        <v>1994</v>
      </c>
      <c r="M50" s="17" t="s">
        <v>143</v>
      </c>
    </row>
    <row r="51" spans="1:13" ht="12" customHeight="1">
      <c r="A51" s="10" t="s">
        <v>144</v>
      </c>
      <c r="B51" s="56" t="s">
        <v>65</v>
      </c>
      <c r="C51" s="57"/>
      <c r="D51" s="38">
        <f t="shared" si="5"/>
        <v>689</v>
      </c>
      <c r="E51" s="38">
        <v>316</v>
      </c>
      <c r="F51" s="38">
        <v>373</v>
      </c>
      <c r="G51" s="38">
        <f t="shared" si="7"/>
        <v>0</v>
      </c>
      <c r="H51" s="38">
        <v>0</v>
      </c>
      <c r="I51" s="38">
        <v>0</v>
      </c>
      <c r="J51" s="38">
        <f t="shared" si="3"/>
        <v>689</v>
      </c>
      <c r="K51" s="38">
        <v>316</v>
      </c>
      <c r="L51" s="38">
        <v>373</v>
      </c>
      <c r="M51" s="17" t="s">
        <v>144</v>
      </c>
    </row>
    <row r="52" spans="1:13" ht="12" customHeight="1">
      <c r="A52" s="10" t="s">
        <v>145</v>
      </c>
      <c r="B52" s="56" t="s">
        <v>66</v>
      </c>
      <c r="C52" s="57"/>
      <c r="D52" s="38">
        <f t="shared" si="5"/>
        <v>250421</v>
      </c>
      <c r="E52" s="38">
        <v>246984</v>
      </c>
      <c r="F52" s="38">
        <v>3437</v>
      </c>
      <c r="G52" s="38">
        <f t="shared" si="7"/>
        <v>179982</v>
      </c>
      <c r="H52" s="38">
        <v>179887</v>
      </c>
      <c r="I52" s="38">
        <v>95</v>
      </c>
      <c r="J52" s="38">
        <f t="shared" si="3"/>
        <v>70439</v>
      </c>
      <c r="K52" s="38">
        <v>67097</v>
      </c>
      <c r="L52" s="38">
        <v>3342</v>
      </c>
      <c r="M52" s="17" t="s">
        <v>145</v>
      </c>
    </row>
    <row r="53" spans="1:13" ht="12" customHeight="1">
      <c r="A53" s="10" t="s">
        <v>146</v>
      </c>
      <c r="B53" s="56" t="s">
        <v>67</v>
      </c>
      <c r="C53" s="57"/>
      <c r="D53" s="38">
        <f t="shared" si="5"/>
        <v>31636</v>
      </c>
      <c r="E53" s="38">
        <v>6540</v>
      </c>
      <c r="F53" s="38">
        <v>25096</v>
      </c>
      <c r="G53" s="38">
        <f t="shared" si="7"/>
        <v>384</v>
      </c>
      <c r="H53" s="38">
        <v>0</v>
      </c>
      <c r="I53" s="38">
        <v>384</v>
      </c>
      <c r="J53" s="38">
        <f t="shared" si="3"/>
        <v>31252</v>
      </c>
      <c r="K53" s="38">
        <v>6540</v>
      </c>
      <c r="L53" s="38">
        <v>24712</v>
      </c>
      <c r="M53" s="17" t="s">
        <v>146</v>
      </c>
    </row>
    <row r="54" spans="1:13" ht="15" customHeight="1">
      <c r="A54" s="10" t="s">
        <v>147</v>
      </c>
      <c r="B54" s="56" t="s">
        <v>68</v>
      </c>
      <c r="C54" s="57"/>
      <c r="D54" s="38">
        <f t="shared" si="5"/>
        <v>17535</v>
      </c>
      <c r="E54" s="38">
        <v>16782</v>
      </c>
      <c r="F54" s="38">
        <v>753</v>
      </c>
      <c r="G54" s="38">
        <f t="shared" si="7"/>
        <v>3362</v>
      </c>
      <c r="H54" s="38">
        <v>3343</v>
      </c>
      <c r="I54" s="38">
        <v>19</v>
      </c>
      <c r="J54" s="38">
        <f t="shared" si="3"/>
        <v>14173</v>
      </c>
      <c r="K54" s="38">
        <v>13439</v>
      </c>
      <c r="L54" s="38">
        <v>734</v>
      </c>
      <c r="M54" s="17" t="s">
        <v>147</v>
      </c>
    </row>
    <row r="55" spans="1:13" ht="12" customHeight="1">
      <c r="A55" s="10" t="s">
        <v>148</v>
      </c>
      <c r="B55" s="56" t="s">
        <v>69</v>
      </c>
      <c r="C55" s="57"/>
      <c r="D55" s="38">
        <f t="shared" si="5"/>
        <v>12498</v>
      </c>
      <c r="E55" s="38">
        <v>10076</v>
      </c>
      <c r="F55" s="38">
        <v>2422</v>
      </c>
      <c r="G55" s="38">
        <f t="shared" si="7"/>
        <v>936</v>
      </c>
      <c r="H55" s="38">
        <v>0</v>
      </c>
      <c r="I55" s="38">
        <v>936</v>
      </c>
      <c r="J55" s="38">
        <f t="shared" si="3"/>
        <v>11562</v>
      </c>
      <c r="K55" s="38">
        <v>10076</v>
      </c>
      <c r="L55" s="38">
        <v>1486</v>
      </c>
      <c r="M55" s="17" t="s">
        <v>148</v>
      </c>
    </row>
    <row r="56" spans="1:13" ht="12" customHeight="1">
      <c r="A56" s="10" t="s">
        <v>149</v>
      </c>
      <c r="B56" s="56" t="s">
        <v>70</v>
      </c>
      <c r="C56" s="57"/>
      <c r="D56" s="38">
        <f t="shared" si="5"/>
        <v>0</v>
      </c>
      <c r="E56" s="38">
        <v>0</v>
      </c>
      <c r="F56" s="38">
        <v>0</v>
      </c>
      <c r="G56" s="38">
        <f t="shared" si="7"/>
        <v>0</v>
      </c>
      <c r="H56" s="38">
        <v>0</v>
      </c>
      <c r="I56" s="38">
        <v>0</v>
      </c>
      <c r="J56" s="38">
        <f t="shared" si="3"/>
        <v>0</v>
      </c>
      <c r="K56" s="38">
        <v>0</v>
      </c>
      <c r="L56" s="38">
        <v>0</v>
      </c>
      <c r="M56" s="17" t="s">
        <v>149</v>
      </c>
    </row>
    <row r="57" spans="1:13" ht="12" customHeight="1">
      <c r="A57" s="10" t="s">
        <v>150</v>
      </c>
      <c r="B57" s="56" t="s">
        <v>71</v>
      </c>
      <c r="C57" s="57"/>
      <c r="D57" s="38">
        <f t="shared" si="5"/>
        <v>2354</v>
      </c>
      <c r="E57" s="38">
        <v>0</v>
      </c>
      <c r="F57" s="38">
        <v>2354</v>
      </c>
      <c r="G57" s="38">
        <f t="shared" si="7"/>
        <v>2354</v>
      </c>
      <c r="H57" s="38">
        <v>0</v>
      </c>
      <c r="I57" s="38">
        <v>2354</v>
      </c>
      <c r="J57" s="38">
        <f t="shared" si="3"/>
        <v>0</v>
      </c>
      <c r="K57" s="38">
        <v>0</v>
      </c>
      <c r="L57" s="38">
        <v>0</v>
      </c>
      <c r="M57" s="17" t="s">
        <v>150</v>
      </c>
    </row>
    <row r="58" spans="1:13" ht="12" customHeight="1">
      <c r="A58" s="10" t="s">
        <v>151</v>
      </c>
      <c r="B58" s="56" t="s">
        <v>72</v>
      </c>
      <c r="C58" s="57"/>
      <c r="D58" s="38">
        <f t="shared" si="5"/>
        <v>126</v>
      </c>
      <c r="E58" s="38">
        <v>0</v>
      </c>
      <c r="F58" s="38">
        <v>126</v>
      </c>
      <c r="G58" s="38">
        <f t="shared" si="7"/>
        <v>0</v>
      </c>
      <c r="H58" s="38">
        <v>0</v>
      </c>
      <c r="I58" s="38">
        <v>0</v>
      </c>
      <c r="J58" s="38">
        <f t="shared" si="3"/>
        <v>126</v>
      </c>
      <c r="K58" s="38">
        <v>0</v>
      </c>
      <c r="L58" s="38">
        <v>126</v>
      </c>
      <c r="M58" s="17" t="s">
        <v>151</v>
      </c>
    </row>
    <row r="59" spans="1:13" s="9" customFormat="1" ht="15" customHeight="1">
      <c r="A59" s="52" t="s">
        <v>194</v>
      </c>
      <c r="B59" s="52"/>
      <c r="C59" s="53"/>
      <c r="D59" s="37">
        <f t="shared" si="5"/>
        <v>39785105</v>
      </c>
      <c r="E59" s="37">
        <f>SUM(E60:E64,E70:E78)</f>
        <v>11884836</v>
      </c>
      <c r="F59" s="37">
        <f>SUM(F60:F64,F70:F78)</f>
        <v>27900269</v>
      </c>
      <c r="G59" s="37">
        <f aca="true" t="shared" si="8" ref="G59:G64">SUM(H59:I59)</f>
        <v>23908204</v>
      </c>
      <c r="H59" s="37">
        <f>SUM(H60:H64,H70:H78)</f>
        <v>2894890</v>
      </c>
      <c r="I59" s="37">
        <f>SUM(I60:I64,I70:I78)</f>
        <v>21013314</v>
      </c>
      <c r="J59" s="37">
        <f t="shared" si="3"/>
        <v>15876901</v>
      </c>
      <c r="K59" s="37">
        <f>SUM(K60:K64,K70:K78)</f>
        <v>8989946</v>
      </c>
      <c r="L59" s="37">
        <f>SUM(L60:L64,L70:L78)</f>
        <v>6886955</v>
      </c>
      <c r="M59" s="35" t="s">
        <v>201</v>
      </c>
    </row>
    <row r="60" spans="1:13" ht="15" customHeight="1">
      <c r="A60" s="10" t="s">
        <v>152</v>
      </c>
      <c r="B60" s="56" t="s">
        <v>22</v>
      </c>
      <c r="C60" s="57"/>
      <c r="D60" s="38">
        <f t="shared" si="5"/>
        <v>0</v>
      </c>
      <c r="E60" s="38">
        <v>0</v>
      </c>
      <c r="F60" s="38">
        <v>0</v>
      </c>
      <c r="G60" s="38">
        <f t="shared" si="8"/>
        <v>0</v>
      </c>
      <c r="H60" s="38">
        <v>0</v>
      </c>
      <c r="I60" s="38">
        <v>0</v>
      </c>
      <c r="J60" s="38">
        <f t="shared" si="3"/>
        <v>0</v>
      </c>
      <c r="K60" s="38">
        <v>0</v>
      </c>
      <c r="L60" s="38">
        <v>0</v>
      </c>
      <c r="M60" s="17" t="s">
        <v>152</v>
      </c>
    </row>
    <row r="61" spans="1:13" ht="12" customHeight="1">
      <c r="A61" s="10" t="s">
        <v>153</v>
      </c>
      <c r="B61" s="56" t="s">
        <v>43</v>
      </c>
      <c r="C61" s="57"/>
      <c r="D61" s="38">
        <f t="shared" si="5"/>
        <v>1084879</v>
      </c>
      <c r="E61" s="38">
        <v>49799</v>
      </c>
      <c r="F61" s="38">
        <v>1035080</v>
      </c>
      <c r="G61" s="38">
        <f t="shared" si="8"/>
        <v>0</v>
      </c>
      <c r="H61" s="38">
        <v>0</v>
      </c>
      <c r="I61" s="38">
        <v>0</v>
      </c>
      <c r="J61" s="38">
        <f t="shared" si="3"/>
        <v>1084879</v>
      </c>
      <c r="K61" s="38">
        <v>49799</v>
      </c>
      <c r="L61" s="38">
        <v>1035080</v>
      </c>
      <c r="M61" s="17" t="s">
        <v>153</v>
      </c>
    </row>
    <row r="62" spans="1:13" ht="12" customHeight="1">
      <c r="A62" s="10" t="s">
        <v>154</v>
      </c>
      <c r="B62" s="56" t="s">
        <v>23</v>
      </c>
      <c r="C62" s="57"/>
      <c r="D62" s="38">
        <f t="shared" si="5"/>
        <v>170</v>
      </c>
      <c r="E62" s="38">
        <v>0</v>
      </c>
      <c r="F62" s="38">
        <v>170</v>
      </c>
      <c r="G62" s="38">
        <f t="shared" si="8"/>
        <v>170</v>
      </c>
      <c r="H62" s="38">
        <v>0</v>
      </c>
      <c r="I62" s="38">
        <v>170</v>
      </c>
      <c r="J62" s="38">
        <f t="shared" si="3"/>
        <v>0</v>
      </c>
      <c r="K62" s="38">
        <v>0</v>
      </c>
      <c r="L62" s="38">
        <v>0</v>
      </c>
      <c r="M62" s="17" t="s">
        <v>154</v>
      </c>
    </row>
    <row r="63" spans="1:13" ht="12" customHeight="1">
      <c r="A63" s="10" t="s">
        <v>155</v>
      </c>
      <c r="B63" s="56" t="s">
        <v>73</v>
      </c>
      <c r="C63" s="57"/>
      <c r="D63" s="38">
        <f t="shared" si="5"/>
        <v>47799</v>
      </c>
      <c r="E63" s="38">
        <v>1450</v>
      </c>
      <c r="F63" s="38">
        <v>46349</v>
      </c>
      <c r="G63" s="38">
        <f t="shared" si="8"/>
        <v>16639</v>
      </c>
      <c r="H63" s="38">
        <v>0</v>
      </c>
      <c r="I63" s="38">
        <v>16639</v>
      </c>
      <c r="J63" s="38">
        <f t="shared" si="3"/>
        <v>31160</v>
      </c>
      <c r="K63" s="38">
        <v>1450</v>
      </c>
      <c r="L63" s="38">
        <v>29710</v>
      </c>
      <c r="M63" s="17" t="s">
        <v>155</v>
      </c>
    </row>
    <row r="64" spans="1:13" ht="12" customHeight="1" thickBot="1">
      <c r="A64" s="10" t="s">
        <v>156</v>
      </c>
      <c r="B64" s="58" t="s">
        <v>24</v>
      </c>
      <c r="C64" s="59"/>
      <c r="D64" s="38">
        <f t="shared" si="5"/>
        <v>3295970</v>
      </c>
      <c r="E64" s="38">
        <v>2530075</v>
      </c>
      <c r="F64" s="38">
        <v>765895</v>
      </c>
      <c r="G64" s="38">
        <f t="shared" si="8"/>
        <v>1268666</v>
      </c>
      <c r="H64" s="38">
        <v>912984</v>
      </c>
      <c r="I64" s="38">
        <v>355682</v>
      </c>
      <c r="J64" s="38">
        <f t="shared" si="3"/>
        <v>2027304</v>
      </c>
      <c r="K64" s="38">
        <v>1617091</v>
      </c>
      <c r="L64" s="38">
        <v>410213</v>
      </c>
      <c r="M64" s="17" t="s">
        <v>156</v>
      </c>
    </row>
    <row r="65" spans="1:13" ht="13.5" customHeight="1" thickTop="1">
      <c r="A65" s="31" t="s">
        <v>98</v>
      </c>
      <c r="B65" s="21"/>
      <c r="C65" s="21"/>
      <c r="D65" s="22"/>
      <c r="E65" s="22"/>
      <c r="F65" s="22"/>
      <c r="G65" s="22"/>
      <c r="H65" s="22"/>
      <c r="I65" s="22"/>
      <c r="J65" s="22"/>
      <c r="K65" s="22"/>
      <c r="L65" s="22"/>
      <c r="M65" s="32"/>
    </row>
    <row r="66" spans="1:13" ht="13.5" customHeight="1">
      <c r="A66" s="10"/>
      <c r="B66" s="13"/>
      <c r="C66" s="13"/>
      <c r="D66" s="16"/>
      <c r="F66" s="33" t="s">
        <v>99</v>
      </c>
      <c r="G66" s="16"/>
      <c r="H66" s="33" t="s">
        <v>93</v>
      </c>
      <c r="I66" s="16"/>
      <c r="J66" s="16"/>
      <c r="K66" s="16"/>
      <c r="L66" s="16"/>
      <c r="M66" s="10"/>
    </row>
    <row r="67" spans="1:13" ht="13.5" customHeight="1" thickBot="1">
      <c r="A67" s="10"/>
      <c r="B67" s="13"/>
      <c r="C67" s="20"/>
      <c r="D67" s="16"/>
      <c r="E67" s="16"/>
      <c r="F67" s="16"/>
      <c r="G67" s="16"/>
      <c r="H67" s="16"/>
      <c r="I67" s="16"/>
      <c r="J67" s="16"/>
      <c r="K67" s="16"/>
      <c r="L67" s="34"/>
      <c r="M67" s="24" t="s">
        <v>205</v>
      </c>
    </row>
    <row r="68" spans="1:13" ht="13.5" customHeight="1" thickTop="1">
      <c r="A68" s="60"/>
      <c r="B68" s="60"/>
      <c r="C68" s="61"/>
      <c r="D68" s="42" t="s">
        <v>0</v>
      </c>
      <c r="E68" s="43"/>
      <c r="F68" s="43"/>
      <c r="G68" s="12" t="s">
        <v>91</v>
      </c>
      <c r="H68" s="43" t="s">
        <v>92</v>
      </c>
      <c r="I68" s="44"/>
      <c r="J68" s="42" t="s">
        <v>2</v>
      </c>
      <c r="K68" s="43"/>
      <c r="L68" s="43"/>
      <c r="M68" s="45" t="s">
        <v>90</v>
      </c>
    </row>
    <row r="69" spans="1:13" ht="13.5" customHeight="1">
      <c r="A69" s="62"/>
      <c r="B69" s="62"/>
      <c r="C69" s="63"/>
      <c r="D69" s="3" t="s">
        <v>0</v>
      </c>
      <c r="E69" s="4" t="s">
        <v>3</v>
      </c>
      <c r="F69" s="3" t="s">
        <v>4</v>
      </c>
      <c r="G69" s="4" t="s">
        <v>0</v>
      </c>
      <c r="H69" s="3" t="s">
        <v>5</v>
      </c>
      <c r="I69" s="4" t="s">
        <v>6</v>
      </c>
      <c r="J69" s="3" t="s">
        <v>0</v>
      </c>
      <c r="K69" s="4" t="s">
        <v>7</v>
      </c>
      <c r="L69" s="3" t="s">
        <v>8</v>
      </c>
      <c r="M69" s="46"/>
    </row>
    <row r="70" spans="1:13" ht="15" customHeight="1">
      <c r="A70" s="10" t="s">
        <v>157</v>
      </c>
      <c r="B70" s="64" t="s">
        <v>25</v>
      </c>
      <c r="C70" s="65"/>
      <c r="D70" s="38">
        <f aca="true" t="shared" si="9" ref="D70:D106">SUM(E70:F70)</f>
        <v>10698737</v>
      </c>
      <c r="E70" s="38">
        <v>5571516</v>
      </c>
      <c r="F70" s="38">
        <v>5127221</v>
      </c>
      <c r="G70" s="38">
        <f aca="true" t="shared" si="10" ref="G70:G78">SUM(H70:I70)</f>
        <v>3052343</v>
      </c>
      <c r="H70" s="38">
        <v>797352</v>
      </c>
      <c r="I70" s="38">
        <v>2254991</v>
      </c>
      <c r="J70" s="38">
        <f aca="true" t="shared" si="11" ref="J70:J106">SUM(K70:L70)</f>
        <v>7646394</v>
      </c>
      <c r="K70" s="38">
        <v>4774164</v>
      </c>
      <c r="L70" s="38">
        <v>2872230</v>
      </c>
      <c r="M70" s="17" t="s">
        <v>157</v>
      </c>
    </row>
    <row r="71" spans="1:13" ht="12" customHeight="1">
      <c r="A71" s="10" t="s">
        <v>158</v>
      </c>
      <c r="B71" s="56" t="s">
        <v>74</v>
      </c>
      <c r="C71" s="57"/>
      <c r="D71" s="38">
        <f t="shared" si="9"/>
        <v>15967787</v>
      </c>
      <c r="E71" s="38">
        <v>0</v>
      </c>
      <c r="F71" s="38">
        <v>15967787</v>
      </c>
      <c r="G71" s="38">
        <f t="shared" si="10"/>
        <v>15967787</v>
      </c>
      <c r="H71" s="38">
        <v>0</v>
      </c>
      <c r="I71" s="38">
        <v>15967787</v>
      </c>
      <c r="J71" s="38">
        <f t="shared" si="11"/>
        <v>0</v>
      </c>
      <c r="K71" s="38">
        <v>0</v>
      </c>
      <c r="L71" s="38">
        <v>0</v>
      </c>
      <c r="M71" s="17" t="s">
        <v>158</v>
      </c>
    </row>
    <row r="72" spans="1:13" ht="12" customHeight="1">
      <c r="A72" s="10" t="s">
        <v>159</v>
      </c>
      <c r="B72" s="56" t="s">
        <v>75</v>
      </c>
      <c r="C72" s="57"/>
      <c r="D72" s="38">
        <f t="shared" si="9"/>
        <v>2068895</v>
      </c>
      <c r="E72" s="38">
        <v>213917</v>
      </c>
      <c r="F72" s="38">
        <v>1854978</v>
      </c>
      <c r="G72" s="38">
        <f t="shared" si="10"/>
        <v>1513937</v>
      </c>
      <c r="H72" s="38">
        <v>82641</v>
      </c>
      <c r="I72" s="38">
        <v>1431296</v>
      </c>
      <c r="J72" s="38">
        <f t="shared" si="11"/>
        <v>554958</v>
      </c>
      <c r="K72" s="38">
        <v>131276</v>
      </c>
      <c r="L72" s="38">
        <v>423682</v>
      </c>
      <c r="M72" s="17" t="s">
        <v>159</v>
      </c>
    </row>
    <row r="73" spans="1:13" ht="12" customHeight="1">
      <c r="A73" s="10" t="s">
        <v>160</v>
      </c>
      <c r="B73" s="56" t="s">
        <v>76</v>
      </c>
      <c r="C73" s="57"/>
      <c r="D73" s="38">
        <f t="shared" si="9"/>
        <v>1129563</v>
      </c>
      <c r="E73" s="38">
        <v>133151</v>
      </c>
      <c r="F73" s="38">
        <v>996412</v>
      </c>
      <c r="G73" s="38">
        <f t="shared" si="10"/>
        <v>455676</v>
      </c>
      <c r="H73" s="38">
        <v>74338</v>
      </c>
      <c r="I73" s="38">
        <v>381338</v>
      </c>
      <c r="J73" s="38">
        <f t="shared" si="11"/>
        <v>673887</v>
      </c>
      <c r="K73" s="38">
        <v>58813</v>
      </c>
      <c r="L73" s="38">
        <v>615074</v>
      </c>
      <c r="M73" s="17" t="s">
        <v>160</v>
      </c>
    </row>
    <row r="74" spans="1:13" ht="12" customHeight="1">
      <c r="A74" s="10" t="s">
        <v>161</v>
      </c>
      <c r="B74" s="56" t="s">
        <v>26</v>
      </c>
      <c r="C74" s="57"/>
      <c r="D74" s="38">
        <f t="shared" si="9"/>
        <v>954649</v>
      </c>
      <c r="E74" s="38">
        <v>790346</v>
      </c>
      <c r="F74" s="38">
        <v>164303</v>
      </c>
      <c r="G74" s="38">
        <f t="shared" si="10"/>
        <v>236025</v>
      </c>
      <c r="H74" s="38">
        <v>101438</v>
      </c>
      <c r="I74" s="38">
        <v>134587</v>
      </c>
      <c r="J74" s="38">
        <f t="shared" si="11"/>
        <v>718624</v>
      </c>
      <c r="K74" s="38">
        <v>688908</v>
      </c>
      <c r="L74" s="38">
        <v>29716</v>
      </c>
      <c r="M74" s="17" t="s">
        <v>161</v>
      </c>
    </row>
    <row r="75" spans="1:13" ht="14.25" customHeight="1">
      <c r="A75" s="10" t="s">
        <v>162</v>
      </c>
      <c r="B75" s="56" t="s">
        <v>77</v>
      </c>
      <c r="C75" s="57"/>
      <c r="D75" s="38">
        <f t="shared" si="9"/>
        <v>48555</v>
      </c>
      <c r="E75" s="38">
        <v>0</v>
      </c>
      <c r="F75" s="38">
        <v>48555</v>
      </c>
      <c r="G75" s="38">
        <f t="shared" si="10"/>
        <v>0</v>
      </c>
      <c r="H75" s="38">
        <v>0</v>
      </c>
      <c r="I75" s="38">
        <v>0</v>
      </c>
      <c r="J75" s="38">
        <f t="shared" si="11"/>
        <v>48555</v>
      </c>
      <c r="K75" s="38">
        <v>0</v>
      </c>
      <c r="L75" s="38">
        <v>48555</v>
      </c>
      <c r="M75" s="17" t="s">
        <v>162</v>
      </c>
    </row>
    <row r="76" spans="1:13" ht="12" customHeight="1">
      <c r="A76" s="10" t="s">
        <v>163</v>
      </c>
      <c r="B76" s="56" t="s">
        <v>27</v>
      </c>
      <c r="C76" s="57"/>
      <c r="D76" s="38">
        <f t="shared" si="9"/>
        <v>4258121</v>
      </c>
      <c r="E76" s="38">
        <v>2517367</v>
      </c>
      <c r="F76" s="38">
        <v>1740754</v>
      </c>
      <c r="G76" s="38">
        <f t="shared" si="10"/>
        <v>1350245</v>
      </c>
      <c r="H76" s="38">
        <v>924347</v>
      </c>
      <c r="I76" s="38">
        <v>425898</v>
      </c>
      <c r="J76" s="38">
        <f t="shared" si="11"/>
        <v>2907876</v>
      </c>
      <c r="K76" s="38">
        <v>1593020</v>
      </c>
      <c r="L76" s="38">
        <v>1314856</v>
      </c>
      <c r="M76" s="17" t="s">
        <v>163</v>
      </c>
    </row>
    <row r="77" spans="1:13" ht="12" customHeight="1">
      <c r="A77" s="10" t="s">
        <v>164</v>
      </c>
      <c r="B77" s="56" t="s">
        <v>28</v>
      </c>
      <c r="C77" s="57"/>
      <c r="D77" s="38">
        <f t="shared" si="9"/>
        <v>2664</v>
      </c>
      <c r="E77" s="38">
        <v>2664</v>
      </c>
      <c r="F77" s="38">
        <v>0</v>
      </c>
      <c r="G77" s="38">
        <f t="shared" si="10"/>
        <v>0</v>
      </c>
      <c r="H77" s="38">
        <v>0</v>
      </c>
      <c r="I77" s="38">
        <v>0</v>
      </c>
      <c r="J77" s="38">
        <f t="shared" si="11"/>
        <v>2664</v>
      </c>
      <c r="K77" s="38">
        <v>2664</v>
      </c>
      <c r="L77" s="38">
        <v>0</v>
      </c>
      <c r="M77" s="17" t="s">
        <v>164</v>
      </c>
    </row>
    <row r="78" spans="1:13" ht="12" customHeight="1">
      <c r="A78" s="10" t="s">
        <v>165</v>
      </c>
      <c r="B78" s="66" t="s">
        <v>78</v>
      </c>
      <c r="C78" s="67"/>
      <c r="D78" s="38">
        <f t="shared" si="9"/>
        <v>227316</v>
      </c>
      <c r="E78" s="38">
        <v>74551</v>
      </c>
      <c r="F78" s="38">
        <v>152765</v>
      </c>
      <c r="G78" s="38">
        <f t="shared" si="10"/>
        <v>46716</v>
      </c>
      <c r="H78" s="38">
        <v>1790</v>
      </c>
      <c r="I78" s="38">
        <v>44926</v>
      </c>
      <c r="J78" s="38">
        <f t="shared" si="11"/>
        <v>180600</v>
      </c>
      <c r="K78" s="38">
        <v>72761</v>
      </c>
      <c r="L78" s="38">
        <v>107839</v>
      </c>
      <c r="M78" s="17" t="s">
        <v>165</v>
      </c>
    </row>
    <row r="79" spans="1:13" s="9" customFormat="1" ht="15" customHeight="1">
      <c r="A79" s="52" t="s">
        <v>195</v>
      </c>
      <c r="B79" s="52"/>
      <c r="C79" s="53"/>
      <c r="D79" s="37">
        <f t="shared" si="9"/>
        <v>313197</v>
      </c>
      <c r="E79" s="37">
        <f>SUM(E80:E88)</f>
        <v>97776</v>
      </c>
      <c r="F79" s="37">
        <f>SUM(F80:F88)</f>
        <v>215421</v>
      </c>
      <c r="G79" s="37">
        <f aca="true" t="shared" si="12" ref="G79:G88">SUM(H79:I79)</f>
        <v>17059</v>
      </c>
      <c r="H79" s="37">
        <f>SUM(H80:H88)</f>
        <v>0</v>
      </c>
      <c r="I79" s="37">
        <f>SUM(I80:I88)</f>
        <v>17059</v>
      </c>
      <c r="J79" s="37">
        <f t="shared" si="11"/>
        <v>296138</v>
      </c>
      <c r="K79" s="37">
        <f>SUM(K80:K88)</f>
        <v>97776</v>
      </c>
      <c r="L79" s="37">
        <f>SUM(L80:L88)</f>
        <v>198362</v>
      </c>
      <c r="M79" s="35" t="s">
        <v>202</v>
      </c>
    </row>
    <row r="80" spans="1:13" ht="15" customHeight="1">
      <c r="A80" s="10" t="s">
        <v>166</v>
      </c>
      <c r="B80" s="56" t="s">
        <v>29</v>
      </c>
      <c r="C80" s="57"/>
      <c r="D80" s="38">
        <f t="shared" si="9"/>
        <v>198386</v>
      </c>
      <c r="E80" s="38">
        <v>0</v>
      </c>
      <c r="F80" s="38">
        <v>198386</v>
      </c>
      <c r="G80" s="38">
        <f t="shared" si="12"/>
        <v>24</v>
      </c>
      <c r="H80" s="38">
        <v>0</v>
      </c>
      <c r="I80" s="38">
        <v>24</v>
      </c>
      <c r="J80" s="38">
        <f t="shared" si="11"/>
        <v>198362</v>
      </c>
      <c r="K80" s="38">
        <v>0</v>
      </c>
      <c r="L80" s="38">
        <v>198362</v>
      </c>
      <c r="M80" s="17" t="s">
        <v>166</v>
      </c>
    </row>
    <row r="81" spans="1:13" ht="12" customHeight="1">
      <c r="A81" s="10" t="s">
        <v>167</v>
      </c>
      <c r="B81" s="56" t="s">
        <v>30</v>
      </c>
      <c r="C81" s="57"/>
      <c r="D81" s="38">
        <f t="shared" si="9"/>
        <v>0</v>
      </c>
      <c r="E81" s="38">
        <v>0</v>
      </c>
      <c r="F81" s="38">
        <v>0</v>
      </c>
      <c r="G81" s="38">
        <f t="shared" si="12"/>
        <v>0</v>
      </c>
      <c r="H81" s="38">
        <v>0</v>
      </c>
      <c r="I81" s="38">
        <v>0</v>
      </c>
      <c r="J81" s="38">
        <f t="shared" si="11"/>
        <v>0</v>
      </c>
      <c r="K81" s="38">
        <v>0</v>
      </c>
      <c r="L81" s="38">
        <v>0</v>
      </c>
      <c r="M81" s="17" t="s">
        <v>167</v>
      </c>
    </row>
    <row r="82" spans="1:13" ht="12" customHeight="1">
      <c r="A82" s="10" t="s">
        <v>168</v>
      </c>
      <c r="B82" s="56" t="s">
        <v>31</v>
      </c>
      <c r="C82" s="57"/>
      <c r="D82" s="38">
        <f t="shared" si="9"/>
        <v>0</v>
      </c>
      <c r="E82" s="38">
        <v>0</v>
      </c>
      <c r="F82" s="38">
        <v>0</v>
      </c>
      <c r="G82" s="38">
        <f t="shared" si="12"/>
        <v>0</v>
      </c>
      <c r="H82" s="38">
        <v>0</v>
      </c>
      <c r="I82" s="38">
        <v>0</v>
      </c>
      <c r="J82" s="38">
        <f t="shared" si="11"/>
        <v>0</v>
      </c>
      <c r="K82" s="38">
        <v>0</v>
      </c>
      <c r="L82" s="38">
        <v>0</v>
      </c>
      <c r="M82" s="17" t="s">
        <v>168</v>
      </c>
    </row>
    <row r="83" spans="1:13" ht="12" customHeight="1">
      <c r="A83" s="10" t="s">
        <v>169</v>
      </c>
      <c r="B83" s="56" t="s">
        <v>32</v>
      </c>
      <c r="C83" s="57"/>
      <c r="D83" s="38">
        <f t="shared" si="9"/>
        <v>0</v>
      </c>
      <c r="E83" s="38">
        <v>0</v>
      </c>
      <c r="F83" s="38">
        <v>0</v>
      </c>
      <c r="G83" s="38">
        <f t="shared" si="12"/>
        <v>0</v>
      </c>
      <c r="H83" s="38">
        <v>0</v>
      </c>
      <c r="I83" s="38">
        <v>0</v>
      </c>
      <c r="J83" s="38">
        <f t="shared" si="11"/>
        <v>0</v>
      </c>
      <c r="K83" s="38">
        <v>0</v>
      </c>
      <c r="L83" s="38">
        <v>0</v>
      </c>
      <c r="M83" s="17" t="s">
        <v>169</v>
      </c>
    </row>
    <row r="84" spans="1:13" ht="12" customHeight="1">
      <c r="A84" s="10" t="s">
        <v>170</v>
      </c>
      <c r="B84" s="56" t="s">
        <v>79</v>
      </c>
      <c r="C84" s="57"/>
      <c r="D84" s="38">
        <f t="shared" si="9"/>
        <v>23992</v>
      </c>
      <c r="E84" s="38">
        <v>8143</v>
      </c>
      <c r="F84" s="38">
        <v>15849</v>
      </c>
      <c r="G84" s="38">
        <f t="shared" si="12"/>
        <v>15849</v>
      </c>
      <c r="H84" s="38">
        <v>0</v>
      </c>
      <c r="I84" s="38">
        <v>15849</v>
      </c>
      <c r="J84" s="38">
        <f t="shared" si="11"/>
        <v>8143</v>
      </c>
      <c r="K84" s="38">
        <v>8143</v>
      </c>
      <c r="L84" s="38">
        <v>0</v>
      </c>
      <c r="M84" s="17" t="s">
        <v>170</v>
      </c>
    </row>
    <row r="85" spans="1:13" ht="15" customHeight="1">
      <c r="A85" s="10" t="s">
        <v>171</v>
      </c>
      <c r="B85" s="56" t="s">
        <v>80</v>
      </c>
      <c r="C85" s="57"/>
      <c r="D85" s="38">
        <f t="shared" si="9"/>
        <v>1140</v>
      </c>
      <c r="E85" s="38">
        <v>0</v>
      </c>
      <c r="F85" s="38">
        <v>1140</v>
      </c>
      <c r="G85" s="38">
        <f t="shared" si="12"/>
        <v>1140</v>
      </c>
      <c r="H85" s="38">
        <v>0</v>
      </c>
      <c r="I85" s="38">
        <v>1140</v>
      </c>
      <c r="J85" s="38">
        <f t="shared" si="11"/>
        <v>0</v>
      </c>
      <c r="K85" s="38">
        <v>0</v>
      </c>
      <c r="L85" s="38">
        <v>0</v>
      </c>
      <c r="M85" s="17" t="s">
        <v>171</v>
      </c>
    </row>
    <row r="86" spans="1:13" ht="12" customHeight="1">
      <c r="A86" s="10" t="s">
        <v>172</v>
      </c>
      <c r="B86" s="56" t="s">
        <v>81</v>
      </c>
      <c r="C86" s="57"/>
      <c r="D86" s="38">
        <f t="shared" si="9"/>
        <v>89633</v>
      </c>
      <c r="E86" s="38">
        <v>89633</v>
      </c>
      <c r="F86" s="38">
        <v>0</v>
      </c>
      <c r="G86" s="38">
        <f t="shared" si="12"/>
        <v>0</v>
      </c>
      <c r="H86" s="38">
        <v>0</v>
      </c>
      <c r="I86" s="38">
        <v>0</v>
      </c>
      <c r="J86" s="38">
        <f t="shared" si="11"/>
        <v>89633</v>
      </c>
      <c r="K86" s="38">
        <v>89633</v>
      </c>
      <c r="L86" s="38">
        <v>0</v>
      </c>
      <c r="M86" s="17" t="s">
        <v>172</v>
      </c>
    </row>
    <row r="87" spans="1:13" ht="12" customHeight="1">
      <c r="A87" s="10" t="s">
        <v>173</v>
      </c>
      <c r="B87" s="56" t="s">
        <v>82</v>
      </c>
      <c r="C87" s="57"/>
      <c r="D87" s="38">
        <f t="shared" si="9"/>
        <v>0</v>
      </c>
      <c r="E87" s="38">
        <v>0</v>
      </c>
      <c r="F87" s="38">
        <v>0</v>
      </c>
      <c r="G87" s="38">
        <f t="shared" si="12"/>
        <v>0</v>
      </c>
      <c r="H87" s="38">
        <v>0</v>
      </c>
      <c r="I87" s="38">
        <v>0</v>
      </c>
      <c r="J87" s="38">
        <f t="shared" si="11"/>
        <v>0</v>
      </c>
      <c r="K87" s="38">
        <v>0</v>
      </c>
      <c r="L87" s="38">
        <v>0</v>
      </c>
      <c r="M87" s="17" t="s">
        <v>173</v>
      </c>
    </row>
    <row r="88" spans="1:13" ht="12" customHeight="1">
      <c r="A88" s="10" t="s">
        <v>174</v>
      </c>
      <c r="B88" s="56" t="s">
        <v>33</v>
      </c>
      <c r="C88" s="57"/>
      <c r="D88" s="38">
        <f t="shared" si="9"/>
        <v>46</v>
      </c>
      <c r="E88" s="38">
        <v>0</v>
      </c>
      <c r="F88" s="38">
        <v>46</v>
      </c>
      <c r="G88" s="38">
        <f t="shared" si="12"/>
        <v>46</v>
      </c>
      <c r="H88" s="38">
        <v>0</v>
      </c>
      <c r="I88" s="38">
        <v>46</v>
      </c>
      <c r="J88" s="38">
        <f t="shared" si="11"/>
        <v>0</v>
      </c>
      <c r="K88" s="38">
        <v>0</v>
      </c>
      <c r="L88" s="38">
        <v>0</v>
      </c>
      <c r="M88" s="17" t="s">
        <v>174</v>
      </c>
    </row>
    <row r="89" spans="1:13" s="9" customFormat="1" ht="15" customHeight="1">
      <c r="A89" s="52" t="s">
        <v>196</v>
      </c>
      <c r="B89" s="52"/>
      <c r="C89" s="53"/>
      <c r="D89" s="37">
        <f t="shared" si="9"/>
        <v>126150</v>
      </c>
      <c r="E89" s="37">
        <f>SUM(E90:E97)</f>
        <v>9734</v>
      </c>
      <c r="F89" s="37">
        <f>SUM(F90:F97)</f>
        <v>116416</v>
      </c>
      <c r="G89" s="37">
        <f aca="true" t="shared" si="13" ref="G89:G97">SUM(H89:I89)</f>
        <v>27669</v>
      </c>
      <c r="H89" s="37">
        <f>SUM(H90:H97)</f>
        <v>1701</v>
      </c>
      <c r="I89" s="37">
        <f>SUM(I90:I97)</f>
        <v>25968</v>
      </c>
      <c r="J89" s="37">
        <f t="shared" si="11"/>
        <v>98481</v>
      </c>
      <c r="K89" s="37">
        <f>SUM(K90:K97)</f>
        <v>8033</v>
      </c>
      <c r="L89" s="37">
        <f>SUM(L90:L97)</f>
        <v>90448</v>
      </c>
      <c r="M89" s="35" t="s">
        <v>203</v>
      </c>
    </row>
    <row r="90" spans="1:13" ht="15" customHeight="1">
      <c r="A90" s="10" t="s">
        <v>175</v>
      </c>
      <c r="B90" s="56" t="s">
        <v>34</v>
      </c>
      <c r="C90" s="57"/>
      <c r="D90" s="38">
        <f t="shared" si="9"/>
        <v>3536</v>
      </c>
      <c r="E90" s="38">
        <v>0</v>
      </c>
      <c r="F90" s="38">
        <v>3536</v>
      </c>
      <c r="G90" s="38">
        <f t="shared" si="13"/>
        <v>2927</v>
      </c>
      <c r="H90" s="38">
        <v>0</v>
      </c>
      <c r="I90" s="38">
        <v>2927</v>
      </c>
      <c r="J90" s="38">
        <f t="shared" si="11"/>
        <v>609</v>
      </c>
      <c r="K90" s="38">
        <v>0</v>
      </c>
      <c r="L90" s="38">
        <v>609</v>
      </c>
      <c r="M90" s="17" t="s">
        <v>175</v>
      </c>
    </row>
    <row r="91" spans="1:13" ht="12" customHeight="1">
      <c r="A91" s="10" t="s">
        <v>176</v>
      </c>
      <c r="B91" s="56" t="s">
        <v>83</v>
      </c>
      <c r="C91" s="57"/>
      <c r="D91" s="38">
        <f t="shared" si="9"/>
        <v>3989</v>
      </c>
      <c r="E91" s="38">
        <v>105</v>
      </c>
      <c r="F91" s="38">
        <v>3884</v>
      </c>
      <c r="G91" s="38">
        <f t="shared" si="13"/>
        <v>3776</v>
      </c>
      <c r="H91" s="38">
        <v>0</v>
      </c>
      <c r="I91" s="38">
        <v>3776</v>
      </c>
      <c r="J91" s="38">
        <f t="shared" si="11"/>
        <v>213</v>
      </c>
      <c r="K91" s="38">
        <v>105</v>
      </c>
      <c r="L91" s="38">
        <v>108</v>
      </c>
      <c r="M91" s="17" t="s">
        <v>176</v>
      </c>
    </row>
    <row r="92" spans="1:13" ht="12" customHeight="1">
      <c r="A92" s="10" t="s">
        <v>177</v>
      </c>
      <c r="B92" s="56" t="s">
        <v>84</v>
      </c>
      <c r="C92" s="57"/>
      <c r="D92" s="38">
        <f t="shared" si="9"/>
        <v>0</v>
      </c>
      <c r="E92" s="38">
        <v>0</v>
      </c>
      <c r="F92" s="38">
        <v>0</v>
      </c>
      <c r="G92" s="38">
        <f t="shared" si="13"/>
        <v>0</v>
      </c>
      <c r="H92" s="38">
        <v>0</v>
      </c>
      <c r="I92" s="38">
        <v>0</v>
      </c>
      <c r="J92" s="38">
        <f t="shared" si="11"/>
        <v>0</v>
      </c>
      <c r="K92" s="38">
        <v>0</v>
      </c>
      <c r="L92" s="38">
        <v>0</v>
      </c>
      <c r="M92" s="17" t="s">
        <v>177</v>
      </c>
    </row>
    <row r="93" spans="1:13" ht="12" customHeight="1">
      <c r="A93" s="10" t="s">
        <v>178</v>
      </c>
      <c r="B93" s="56" t="s">
        <v>85</v>
      </c>
      <c r="C93" s="57"/>
      <c r="D93" s="38">
        <f t="shared" si="9"/>
        <v>95439</v>
      </c>
      <c r="E93" s="38">
        <v>0</v>
      </c>
      <c r="F93" s="38">
        <v>95439</v>
      </c>
      <c r="G93" s="38">
        <f t="shared" si="13"/>
        <v>15362</v>
      </c>
      <c r="H93" s="38">
        <v>0</v>
      </c>
      <c r="I93" s="38">
        <v>15362</v>
      </c>
      <c r="J93" s="38">
        <f t="shared" si="11"/>
        <v>80077</v>
      </c>
      <c r="K93" s="38">
        <v>0</v>
      </c>
      <c r="L93" s="38">
        <v>80077</v>
      </c>
      <c r="M93" s="17" t="s">
        <v>178</v>
      </c>
    </row>
    <row r="94" spans="1:13" ht="12" customHeight="1">
      <c r="A94" s="10" t="s">
        <v>179</v>
      </c>
      <c r="B94" s="56" t="s">
        <v>86</v>
      </c>
      <c r="C94" s="57"/>
      <c r="D94" s="38">
        <f t="shared" si="9"/>
        <v>10915</v>
      </c>
      <c r="E94" s="38">
        <v>305</v>
      </c>
      <c r="F94" s="38">
        <v>10610</v>
      </c>
      <c r="G94" s="38">
        <f t="shared" si="13"/>
        <v>996</v>
      </c>
      <c r="H94" s="38">
        <v>0</v>
      </c>
      <c r="I94" s="38">
        <v>996</v>
      </c>
      <c r="J94" s="38">
        <f t="shared" si="11"/>
        <v>9919</v>
      </c>
      <c r="K94" s="38">
        <v>305</v>
      </c>
      <c r="L94" s="38">
        <v>9614</v>
      </c>
      <c r="M94" s="17" t="s">
        <v>179</v>
      </c>
    </row>
    <row r="95" spans="1:13" ht="15" customHeight="1">
      <c r="A95" s="10" t="s">
        <v>180</v>
      </c>
      <c r="B95" s="56" t="s">
        <v>35</v>
      </c>
      <c r="C95" s="57"/>
      <c r="D95" s="38">
        <f t="shared" si="9"/>
        <v>9324</v>
      </c>
      <c r="E95" s="38">
        <v>9324</v>
      </c>
      <c r="F95" s="38">
        <v>0</v>
      </c>
      <c r="G95" s="38">
        <f t="shared" si="13"/>
        <v>1701</v>
      </c>
      <c r="H95" s="38">
        <v>1701</v>
      </c>
      <c r="I95" s="38">
        <v>0</v>
      </c>
      <c r="J95" s="38">
        <f t="shared" si="11"/>
        <v>7623</v>
      </c>
      <c r="K95" s="38">
        <v>7623</v>
      </c>
      <c r="L95" s="38">
        <v>0</v>
      </c>
      <c r="M95" s="17" t="s">
        <v>180</v>
      </c>
    </row>
    <row r="96" spans="1:13" ht="12" customHeight="1">
      <c r="A96" s="10" t="s">
        <v>181</v>
      </c>
      <c r="B96" s="56" t="s">
        <v>36</v>
      </c>
      <c r="C96" s="57"/>
      <c r="D96" s="38">
        <f t="shared" si="9"/>
        <v>2380</v>
      </c>
      <c r="E96" s="38">
        <v>0</v>
      </c>
      <c r="F96" s="38">
        <v>2380</v>
      </c>
      <c r="G96" s="38">
        <f t="shared" si="13"/>
        <v>2380</v>
      </c>
      <c r="H96" s="38">
        <v>0</v>
      </c>
      <c r="I96" s="38">
        <v>2380</v>
      </c>
      <c r="J96" s="38">
        <f t="shared" si="11"/>
        <v>0</v>
      </c>
      <c r="K96" s="38">
        <v>0</v>
      </c>
      <c r="L96" s="38">
        <v>0</v>
      </c>
      <c r="M96" s="17" t="s">
        <v>181</v>
      </c>
    </row>
    <row r="97" spans="1:13" ht="12" customHeight="1">
      <c r="A97" s="10" t="s">
        <v>182</v>
      </c>
      <c r="B97" s="56" t="s">
        <v>87</v>
      </c>
      <c r="C97" s="57"/>
      <c r="D97" s="38">
        <f t="shared" si="9"/>
        <v>567</v>
      </c>
      <c r="E97" s="38">
        <v>0</v>
      </c>
      <c r="F97" s="38">
        <v>567</v>
      </c>
      <c r="G97" s="38">
        <f t="shared" si="13"/>
        <v>527</v>
      </c>
      <c r="H97" s="38">
        <v>0</v>
      </c>
      <c r="I97" s="38">
        <v>527</v>
      </c>
      <c r="J97" s="38">
        <f t="shared" si="11"/>
        <v>40</v>
      </c>
      <c r="K97" s="38">
        <v>0</v>
      </c>
      <c r="L97" s="38">
        <v>40</v>
      </c>
      <c r="M97" s="17" t="s">
        <v>182</v>
      </c>
    </row>
    <row r="98" spans="1:13" s="9" customFormat="1" ht="15" customHeight="1">
      <c r="A98" s="52" t="s">
        <v>197</v>
      </c>
      <c r="B98" s="52"/>
      <c r="C98" s="53"/>
      <c r="D98" s="37">
        <f t="shared" si="9"/>
        <v>3821508</v>
      </c>
      <c r="E98" s="37">
        <f>SUM(E99:E105)</f>
        <v>3443484</v>
      </c>
      <c r="F98" s="37">
        <f>SUM(F99:F105)</f>
        <v>378024</v>
      </c>
      <c r="G98" s="37">
        <f aca="true" t="shared" si="14" ref="G98:G106">SUM(H98:I98)</f>
        <v>1043198</v>
      </c>
      <c r="H98" s="37">
        <f>SUM(H99:H105)</f>
        <v>1041114</v>
      </c>
      <c r="I98" s="37">
        <f>SUM(I99:I105)</f>
        <v>2084</v>
      </c>
      <c r="J98" s="37">
        <f t="shared" si="11"/>
        <v>2778310</v>
      </c>
      <c r="K98" s="37">
        <f>SUM(K99:K105)</f>
        <v>2402370</v>
      </c>
      <c r="L98" s="37">
        <f>SUM(L99:L105)</f>
        <v>375940</v>
      </c>
      <c r="M98" s="35" t="s">
        <v>204</v>
      </c>
    </row>
    <row r="99" spans="1:13" ht="15" customHeight="1">
      <c r="A99" s="10" t="s">
        <v>183</v>
      </c>
      <c r="B99" s="56" t="s">
        <v>37</v>
      </c>
      <c r="C99" s="57"/>
      <c r="D99" s="38">
        <f t="shared" si="9"/>
        <v>1383600</v>
      </c>
      <c r="E99" s="38">
        <v>1324670</v>
      </c>
      <c r="F99" s="38">
        <v>58930</v>
      </c>
      <c r="G99" s="38">
        <f t="shared" si="14"/>
        <v>1028680</v>
      </c>
      <c r="H99" s="38">
        <v>1028680</v>
      </c>
      <c r="I99" s="38">
        <v>0</v>
      </c>
      <c r="J99" s="38">
        <f t="shared" si="11"/>
        <v>354920</v>
      </c>
      <c r="K99" s="38">
        <v>295990</v>
      </c>
      <c r="L99" s="38">
        <v>58930</v>
      </c>
      <c r="M99" s="17" t="s">
        <v>183</v>
      </c>
    </row>
    <row r="100" spans="1:13" ht="12" customHeight="1">
      <c r="A100" s="10" t="s">
        <v>184</v>
      </c>
      <c r="B100" s="56" t="s">
        <v>88</v>
      </c>
      <c r="C100" s="57"/>
      <c r="D100" s="38">
        <f t="shared" si="9"/>
        <v>233785</v>
      </c>
      <c r="E100" s="38">
        <v>208435</v>
      </c>
      <c r="F100" s="38">
        <v>25350</v>
      </c>
      <c r="G100" s="38">
        <f t="shared" si="14"/>
        <v>6277</v>
      </c>
      <c r="H100" s="38">
        <v>6277</v>
      </c>
      <c r="I100" s="38">
        <v>0</v>
      </c>
      <c r="J100" s="38">
        <f t="shared" si="11"/>
        <v>227508</v>
      </c>
      <c r="K100" s="38">
        <v>202158</v>
      </c>
      <c r="L100" s="38">
        <v>25350</v>
      </c>
      <c r="M100" s="17" t="s">
        <v>184</v>
      </c>
    </row>
    <row r="101" spans="1:13" ht="12" customHeight="1">
      <c r="A101" s="10" t="s">
        <v>185</v>
      </c>
      <c r="B101" s="56" t="s">
        <v>38</v>
      </c>
      <c r="C101" s="57"/>
      <c r="D101" s="38">
        <f t="shared" si="9"/>
        <v>46326</v>
      </c>
      <c r="E101" s="38">
        <v>43701</v>
      </c>
      <c r="F101" s="38">
        <v>2625</v>
      </c>
      <c r="G101" s="38">
        <f t="shared" si="14"/>
        <v>6112</v>
      </c>
      <c r="H101" s="38">
        <v>6112</v>
      </c>
      <c r="I101" s="38">
        <v>0</v>
      </c>
      <c r="J101" s="38">
        <f t="shared" si="11"/>
        <v>40214</v>
      </c>
      <c r="K101" s="38">
        <v>37589</v>
      </c>
      <c r="L101" s="38">
        <v>2625</v>
      </c>
      <c r="M101" s="17" t="s">
        <v>185</v>
      </c>
    </row>
    <row r="102" spans="1:13" ht="12" customHeight="1">
      <c r="A102" s="10" t="s">
        <v>186</v>
      </c>
      <c r="B102" s="56" t="s">
        <v>39</v>
      </c>
      <c r="C102" s="57"/>
      <c r="D102" s="38">
        <f t="shared" si="9"/>
        <v>41482</v>
      </c>
      <c r="E102" s="38">
        <v>37227</v>
      </c>
      <c r="F102" s="38">
        <v>4255</v>
      </c>
      <c r="G102" s="38">
        <f t="shared" si="14"/>
        <v>0</v>
      </c>
      <c r="H102" s="38">
        <v>0</v>
      </c>
      <c r="I102" s="38">
        <v>0</v>
      </c>
      <c r="J102" s="38">
        <f t="shared" si="11"/>
        <v>41482</v>
      </c>
      <c r="K102" s="38">
        <v>37227</v>
      </c>
      <c r="L102" s="38">
        <v>4255</v>
      </c>
      <c r="M102" s="17" t="s">
        <v>186</v>
      </c>
    </row>
    <row r="103" spans="1:13" ht="12" customHeight="1">
      <c r="A103" s="10" t="s">
        <v>187</v>
      </c>
      <c r="B103" s="56" t="s">
        <v>89</v>
      </c>
      <c r="C103" s="57"/>
      <c r="D103" s="38">
        <f t="shared" si="9"/>
        <v>2088748</v>
      </c>
      <c r="E103" s="38">
        <v>1819526</v>
      </c>
      <c r="F103" s="38">
        <v>269222</v>
      </c>
      <c r="G103" s="38">
        <f t="shared" si="14"/>
        <v>0</v>
      </c>
      <c r="H103" s="38">
        <v>0</v>
      </c>
      <c r="I103" s="38">
        <v>0</v>
      </c>
      <c r="J103" s="38">
        <f t="shared" si="11"/>
        <v>2088748</v>
      </c>
      <c r="K103" s="38">
        <v>1819526</v>
      </c>
      <c r="L103" s="38">
        <v>269222</v>
      </c>
      <c r="M103" s="17" t="s">
        <v>187</v>
      </c>
    </row>
    <row r="104" spans="1:13" ht="15" customHeight="1">
      <c r="A104" s="10" t="s">
        <v>188</v>
      </c>
      <c r="B104" s="56" t="s">
        <v>40</v>
      </c>
      <c r="C104" s="57"/>
      <c r="D104" s="38">
        <f t="shared" si="9"/>
        <v>5515</v>
      </c>
      <c r="E104" s="38">
        <v>1647</v>
      </c>
      <c r="F104" s="38">
        <v>3868</v>
      </c>
      <c r="G104" s="38">
        <f t="shared" si="14"/>
        <v>2097</v>
      </c>
      <c r="H104" s="38">
        <v>13</v>
      </c>
      <c r="I104" s="38">
        <v>2084</v>
      </c>
      <c r="J104" s="38">
        <f t="shared" si="11"/>
        <v>3418</v>
      </c>
      <c r="K104" s="38">
        <v>1634</v>
      </c>
      <c r="L104" s="38">
        <v>1784</v>
      </c>
      <c r="M104" s="17" t="s">
        <v>188</v>
      </c>
    </row>
    <row r="105" spans="1:13" ht="12" customHeight="1">
      <c r="A105" s="10" t="s">
        <v>189</v>
      </c>
      <c r="B105" s="56" t="s">
        <v>41</v>
      </c>
      <c r="C105" s="57"/>
      <c r="D105" s="38">
        <f t="shared" si="9"/>
        <v>22052</v>
      </c>
      <c r="E105" s="38">
        <v>8278</v>
      </c>
      <c r="F105" s="38">
        <v>13774</v>
      </c>
      <c r="G105" s="38">
        <f t="shared" si="14"/>
        <v>32</v>
      </c>
      <c r="H105" s="38">
        <v>32</v>
      </c>
      <c r="I105" s="38">
        <v>0</v>
      </c>
      <c r="J105" s="38">
        <f t="shared" si="11"/>
        <v>22020</v>
      </c>
      <c r="K105" s="38">
        <v>8246</v>
      </c>
      <c r="L105" s="38">
        <v>13774</v>
      </c>
      <c r="M105" s="17" t="s">
        <v>189</v>
      </c>
    </row>
    <row r="106" spans="1:13" s="9" customFormat="1" ht="15.75" customHeight="1" thickBot="1">
      <c r="A106" s="68" t="s">
        <v>42</v>
      </c>
      <c r="B106" s="69"/>
      <c r="C106" s="70"/>
      <c r="D106" s="39">
        <f t="shared" si="9"/>
        <v>0</v>
      </c>
      <c r="E106" s="39">
        <v>0</v>
      </c>
      <c r="F106" s="39">
        <v>0</v>
      </c>
      <c r="G106" s="39">
        <f t="shared" si="14"/>
        <v>0</v>
      </c>
      <c r="H106" s="39">
        <v>0</v>
      </c>
      <c r="I106" s="39">
        <v>0</v>
      </c>
      <c r="J106" s="39">
        <f t="shared" si="11"/>
        <v>0</v>
      </c>
      <c r="K106" s="39">
        <v>0</v>
      </c>
      <c r="L106" s="39">
        <v>0</v>
      </c>
      <c r="M106" s="36" t="s">
        <v>42</v>
      </c>
    </row>
    <row r="107" s="2" customFormat="1" ht="13.5" customHeight="1" thickTop="1">
      <c r="A107" s="11" t="s">
        <v>98</v>
      </c>
    </row>
  </sheetData>
  <sheetProtection/>
  <mergeCells count="100">
    <mergeCell ref="B103:C103"/>
    <mergeCell ref="B104:C104"/>
    <mergeCell ref="B105:C105"/>
    <mergeCell ref="A106:C106"/>
    <mergeCell ref="B97:C97"/>
    <mergeCell ref="A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A89:C89"/>
    <mergeCell ref="B90:C90"/>
    <mergeCell ref="A79:C79"/>
    <mergeCell ref="B80:C80"/>
    <mergeCell ref="B81:C81"/>
    <mergeCell ref="B82:C82"/>
    <mergeCell ref="B83:C83"/>
    <mergeCell ref="B84:C84"/>
    <mergeCell ref="B73:C73"/>
    <mergeCell ref="B74:C74"/>
    <mergeCell ref="B75:C75"/>
    <mergeCell ref="B76:C76"/>
    <mergeCell ref="B77:C77"/>
    <mergeCell ref="B78:C78"/>
    <mergeCell ref="H68:I68"/>
    <mergeCell ref="J68:L68"/>
    <mergeCell ref="M68:M69"/>
    <mergeCell ref="B70:C70"/>
    <mergeCell ref="B71:C71"/>
    <mergeCell ref="B72:C72"/>
    <mergeCell ref="B61:C61"/>
    <mergeCell ref="B62:C62"/>
    <mergeCell ref="B63:C63"/>
    <mergeCell ref="B64:C64"/>
    <mergeCell ref="A68:C69"/>
    <mergeCell ref="D68:F68"/>
    <mergeCell ref="B55:C55"/>
    <mergeCell ref="B56:C56"/>
    <mergeCell ref="B57:C57"/>
    <mergeCell ref="B58:C58"/>
    <mergeCell ref="A59:C59"/>
    <mergeCell ref="B60:C60"/>
    <mergeCell ref="B49:C49"/>
    <mergeCell ref="B50:C50"/>
    <mergeCell ref="B51:C51"/>
    <mergeCell ref="B52:C52"/>
    <mergeCell ref="B53:C53"/>
    <mergeCell ref="B54:C54"/>
    <mergeCell ref="A43:C43"/>
    <mergeCell ref="B44:C44"/>
    <mergeCell ref="B45:C45"/>
    <mergeCell ref="B46:C46"/>
    <mergeCell ref="B47:C47"/>
    <mergeCell ref="B48:C48"/>
    <mergeCell ref="B37:C37"/>
    <mergeCell ref="B38:C38"/>
    <mergeCell ref="B39:C39"/>
    <mergeCell ref="B40:C40"/>
    <mergeCell ref="B41:C41"/>
    <mergeCell ref="B42:C42"/>
    <mergeCell ref="B31:C31"/>
    <mergeCell ref="A32:C32"/>
    <mergeCell ref="B33:C33"/>
    <mergeCell ref="B34:C34"/>
    <mergeCell ref="B35:C35"/>
    <mergeCell ref="B36:C36"/>
    <mergeCell ref="A25:C25"/>
    <mergeCell ref="B26:C26"/>
    <mergeCell ref="B27:C27"/>
    <mergeCell ref="B28:C28"/>
    <mergeCell ref="B29:C29"/>
    <mergeCell ref="B30:C30"/>
    <mergeCell ref="B19:C19"/>
    <mergeCell ref="B20:C20"/>
    <mergeCell ref="B21:C21"/>
    <mergeCell ref="B22:C22"/>
    <mergeCell ref="B23:C23"/>
    <mergeCell ref="B24:C24"/>
    <mergeCell ref="A13:C13"/>
    <mergeCell ref="B14:C14"/>
    <mergeCell ref="B15:C15"/>
    <mergeCell ref="B16:C16"/>
    <mergeCell ref="B17:C17"/>
    <mergeCell ref="B18:C18"/>
    <mergeCell ref="D6:F6"/>
    <mergeCell ref="H6:I6"/>
    <mergeCell ref="J6:L6"/>
    <mergeCell ref="M6:M7"/>
    <mergeCell ref="A8:B8"/>
    <mergeCell ref="A6:C7"/>
  </mergeCells>
  <printOptions horizontalCentered="1"/>
  <pageMargins left="0" right="0" top="0" bottom="0" header="0.5118110236220472" footer="0.5118110236220472"/>
  <pageSetup horizontalDpi="300" verticalDpi="300" orientation="portrait" pageOrder="overThenDown" paperSize="9" r:id="rId1"/>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2014-03-11T06:15:47Z</dcterms:created>
  <dcterms:modified xsi:type="dcterms:W3CDTF">2014-03-11T06:15:49Z</dcterms:modified>
  <cp:category/>
  <cp:version/>
  <cp:contentType/>
  <cp:contentStatus/>
</cp:coreProperties>
</file>