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50" windowHeight="9225" tabRatio="631" firstSheet="1" activeTab="1"/>
  </bookViews>
  <sheets>
    <sheet name="Sheet1" sheetId="1" state="hidden" r:id="rId1"/>
    <sheet name="Page1" sheetId="2" r:id="rId2"/>
  </sheets>
  <definedNames>
    <definedName name="_xlnm.Print_Area" localSheetId="1">'Page1'!$A$1:$K$43</definedName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<sst xmlns="http://schemas.openxmlformats.org/spreadsheetml/2006/main" count="132" uniqueCount="85">
  <si>
    <t>水産物部</t>
  </si>
  <si>
    <t>花き部</t>
  </si>
  <si>
    <t xml:space="preserve">単位  </t>
  </si>
  <si>
    <t>部別</t>
  </si>
  <si>
    <t>場別</t>
  </si>
  <si>
    <t>取扱高</t>
  </si>
  <si>
    <t>前年比（％）</t>
  </si>
  <si>
    <t>平均価格</t>
  </si>
  <si>
    <t>１日平均取扱高</t>
  </si>
  <si>
    <t>開市日数</t>
  </si>
  <si>
    <t xml:space="preserve">  種別</t>
  </si>
  <si>
    <t>数量</t>
  </si>
  <si>
    <t>金額</t>
  </si>
  <si>
    <t>数量</t>
  </si>
  <si>
    <t>青果部</t>
  </si>
  <si>
    <t>全市場計</t>
  </si>
  <si>
    <t>-</t>
  </si>
  <si>
    <t xml:space="preserve">  野菜</t>
  </si>
  <si>
    <t xml:space="preserve">  果実</t>
  </si>
  <si>
    <t>北部市場計</t>
  </si>
  <si>
    <t xml:space="preserve">  野菜</t>
  </si>
  <si>
    <t xml:space="preserve">  果実</t>
  </si>
  <si>
    <t>南部市場計</t>
  </si>
  <si>
    <t xml:space="preserve">  生鮮</t>
  </si>
  <si>
    <t xml:space="preserve">  冷凍</t>
  </si>
  <si>
    <t xml:space="preserve">  加工</t>
  </si>
  <si>
    <t xml:space="preserve">  生鮮</t>
  </si>
  <si>
    <t xml:space="preserve">  冷凍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</si>
  <si>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</si>
  <si>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</si>
  <si>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</si>
  <si>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</si>
  <si>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</si>
  <si>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 xml:space="preserve">  切花</t>
  </si>
  <si>
    <t xml:space="preserve">  鉢物</t>
  </si>
  <si>
    <t xml:space="preserve"> </t>
  </si>
  <si>
    <t>取  扱  高  表  （確定）</t>
  </si>
  <si>
    <t>ＮＮ99年</t>
  </si>
  <si>
    <t>99月</t>
  </si>
  <si>
    <t>青果・水産物  kg・円</t>
  </si>
  <si>
    <t>花き        本、束、個・円</t>
  </si>
  <si>
    <t>青果部</t>
  </si>
  <si>
    <t>全市場計</t>
  </si>
  <si>
    <t xml:space="preserve">  野菜</t>
  </si>
  <si>
    <t xml:space="preserve">  果実</t>
  </si>
  <si>
    <t>北部市場計</t>
  </si>
  <si>
    <t xml:space="preserve">  野菜</t>
  </si>
  <si>
    <t xml:space="preserve">  果実</t>
  </si>
  <si>
    <t>南部市場計</t>
  </si>
  <si>
    <t xml:space="preserve">  野菜</t>
  </si>
  <si>
    <t xml:space="preserve">  果実</t>
  </si>
  <si>
    <t>水産物部</t>
  </si>
  <si>
    <t>全市場計</t>
  </si>
  <si>
    <t xml:space="preserve">  生鮮</t>
  </si>
  <si>
    <t xml:space="preserve">  冷凍</t>
  </si>
  <si>
    <t xml:space="preserve">  加工</t>
  </si>
  <si>
    <t>北部市場計</t>
  </si>
  <si>
    <t xml:space="preserve">  生鮮</t>
  </si>
  <si>
    <t xml:space="preserve">  冷凍</t>
  </si>
  <si>
    <t xml:space="preserve">  加工</t>
  </si>
  <si>
    <t>南部市場計</t>
  </si>
  <si>
    <t xml:space="preserve">  生鮮</t>
  </si>
  <si>
    <t xml:space="preserve">  冷凍</t>
  </si>
  <si>
    <t xml:space="preserve">  加工</t>
  </si>
  <si>
    <t>令和 3年</t>
  </si>
  <si>
    <t/>
  </si>
  <si>
    <t>花き部</t>
  </si>
  <si>
    <t>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</si>
  <si>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</si>
  <si>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</si>
  <si>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</si>
  <si>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</si>
  <si>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</si>
  <si>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>北部市場計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</si>
  <si>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</si>
  <si>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</si>
  <si>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</si>
  <si>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</si>
  <si>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</si>
  <si>
    <t>南部市場計</t>
  </si>
  <si>
    <t xml:space="preserve">  切花</t>
  </si>
  <si>
    <t xml:space="preserve">  鉢物</t>
  </si>
  <si>
    <t xml:space="preserve">  花木</t>
  </si>
  <si>
    <t xml:space="preserve">  種苗</t>
  </si>
  <si>
    <t xml:space="preserve">  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</si>
</sst>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#,##0;&quot;△ &quot;#,##0"/>
    <numFmt numFmtId="178" formatCode="#,##0.0;&quot;△ &quot;#,##0.0"/>
    <numFmt numFmtId="179" formatCode="[$-411]ggge&quot;年&quot;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/>
    </border>
    <border>
      <left/>
      <right style="dotted"/>
      <top style="thin"/>
      <bottom/>
    </border>
    <border>
      <left/>
      <right style="thin"/>
      <top style="thin"/>
      <bottom/>
    </border>
    <border>
      <left style="thin"/>
      <right style="dotted"/>
      <top/>
      <bottom/>
    </border>
    <border>
      <left/>
      <right style="dotted"/>
      <top/>
      <bottom/>
    </border>
    <border>
      <left/>
      <right style="thin"/>
      <top/>
      <bottom/>
    </border>
    <border>
      <left style="thin"/>
      <right style="dotted"/>
      <top/>
      <bottom style="thin"/>
    </border>
    <border>
      <left/>
      <right style="dotted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76" fontId="4" fillId="0" borderId="0" xfId="0" applyNumberFormat="1" applyFont="1" applyAlignment="1">
      <alignment horizontal="left"/>
    </xf>
    <xf numFmtId="179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 vertical="top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178" fontId="3" fillId="0" borderId="1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8" fontId="3" fillId="0" borderId="21" xfId="0" applyNumberFormat="1" applyFont="1" applyBorder="1" applyAlignment="1">
      <alignment horizontal="right"/>
    </xf>
    <xf numFmtId="178" fontId="3" fillId="0" borderId="22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7" fontId="3" fillId="0" borderId="25" xfId="0" applyNumberFormat="1" applyFont="1" applyBorder="1" applyAlignment="1">
      <alignment horizontal="right"/>
    </xf>
    <xf numFmtId="178" fontId="3" fillId="0" borderId="24" xfId="0" applyNumberFormat="1" applyFont="1" applyBorder="1" applyAlignment="1">
      <alignment horizontal="right"/>
    </xf>
    <xf numFmtId="178" fontId="3" fillId="0" borderId="25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26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177" fontId="3" fillId="0" borderId="28" xfId="0" applyNumberFormat="1" applyFont="1" applyBorder="1" applyAlignment="1">
      <alignment horizontal="right"/>
    </xf>
    <xf numFmtId="178" fontId="3" fillId="0" borderId="26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75" zoomScalePageLayoutView="0" workbookViewId="0" topLeftCell="A1">
      <selection activeCell="K1" sqref="K1"/>
    </sheetView>
  </sheetViews>
  <sheetFormatPr defaultColWidth="8.796875" defaultRowHeight="14.25"/>
  <cols>
    <col min="1" max="1" width="2.59765625" style="0" customWidth="1"/>
    <col min="2" max="2" width="10.59765625" style="0" customWidth="1"/>
    <col min="3" max="3" width="12.59765625" style="0" customWidth="1"/>
    <col min="4" max="4" width="17.59765625" style="0" customWidth="1"/>
    <col min="5" max="5" width="20.59765625" style="0" customWidth="1"/>
    <col min="6" max="7" width="8.5" style="0" customWidth="1"/>
    <col min="8" max="8" width="10.59765625" style="0" customWidth="1"/>
    <col min="9" max="9" width="17.59765625" style="0" customWidth="1"/>
    <col min="10" max="10" width="20.59765625" style="0" customWidth="1"/>
    <col min="11" max="11" width="11.59765625" style="0" customWidth="1"/>
    <col min="12" max="12" width="1.8984375" style="0" customWidth="1"/>
  </cols>
  <sheetData>
    <row r="1" spans="1:12" ht="24">
      <c r="A1" s="1"/>
      <c r="B1" s="20" t="s">
        <v>37</v>
      </c>
      <c r="C1" s="19" t="s">
        <v>38</v>
      </c>
      <c r="D1" s="2"/>
      <c r="E1" s="50" t="s">
        <v>36</v>
      </c>
      <c r="F1" s="50"/>
      <c r="G1" s="50"/>
      <c r="H1" s="50"/>
      <c r="I1" s="3" t="s">
        <v>2</v>
      </c>
      <c r="J1" s="2" t="s">
        <v>39</v>
      </c>
      <c r="K1" s="2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4"/>
      <c r="J2" s="5" t="s">
        <v>40</v>
      </c>
      <c r="K2" s="1"/>
      <c r="L2" s="1"/>
    </row>
    <row r="3" spans="1:12" ht="13.5">
      <c r="A3" s="1"/>
      <c r="B3" s="48" t="s">
        <v>3</v>
      </c>
      <c r="C3" s="6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7" t="s">
        <v>8</v>
      </c>
      <c r="J3" s="47"/>
      <c r="K3" s="48" t="s">
        <v>9</v>
      </c>
      <c r="L3" s="1"/>
    </row>
    <row r="4" spans="1:12" ht="13.5">
      <c r="A4" s="1"/>
      <c r="B4" s="49"/>
      <c r="C4" s="7" t="s">
        <v>10</v>
      </c>
      <c r="D4" s="18" t="s">
        <v>11</v>
      </c>
      <c r="E4" s="17" t="s">
        <v>12</v>
      </c>
      <c r="F4" s="18" t="s">
        <v>13</v>
      </c>
      <c r="G4" s="17" t="s">
        <v>12</v>
      </c>
      <c r="H4" s="49"/>
      <c r="I4" s="18" t="s">
        <v>13</v>
      </c>
      <c r="J4" s="17" t="s">
        <v>12</v>
      </c>
      <c r="K4" s="49"/>
      <c r="L4" s="1"/>
    </row>
    <row r="5" spans="1:12" ht="15" customHeight="1">
      <c r="A5" s="1"/>
      <c r="B5" s="8" t="s">
        <v>14</v>
      </c>
      <c r="C5" s="8" t="s">
        <v>15</v>
      </c>
      <c r="D5" s="22">
        <f>SUM(D6:D7)</f>
        <v>0</v>
      </c>
      <c r="E5" s="23">
        <f>SUM(E6:E7)</f>
        <v>0</v>
      </c>
      <c r="F5" s="24">
        <v>999.9</v>
      </c>
      <c r="G5" s="25">
        <v>999.9</v>
      </c>
      <c r="H5" s="26">
        <f aca="true" t="shared" si="0" ref="H5:H43">IF(D5=0,0,E5/D5)</f>
        <v>0</v>
      </c>
      <c r="I5" s="22">
        <f>SUM(I6:I7)</f>
        <v>0</v>
      </c>
      <c r="J5" s="27">
        <f>SUM(J6:J7)</f>
        <v>0</v>
      </c>
      <c r="K5" s="9" t="s">
        <v>16</v>
      </c>
      <c r="L5" s="1"/>
    </row>
    <row r="6" spans="1:12" ht="12.75" customHeight="1">
      <c r="A6" s="1"/>
      <c r="B6" s="10"/>
      <c r="C6" s="10" t="s">
        <v>17</v>
      </c>
      <c r="D6" s="28">
        <f>D9+D12</f>
        <v>0</v>
      </c>
      <c r="E6" s="29">
        <f>E9+E12</f>
        <v>0</v>
      </c>
      <c r="F6" s="30"/>
      <c r="G6" s="31"/>
      <c r="H6" s="32">
        <f t="shared" si="0"/>
        <v>0</v>
      </c>
      <c r="I6" s="28">
        <f>I9+I12</f>
        <v>0</v>
      </c>
      <c r="J6" s="33">
        <f>J9+J12</f>
        <v>0</v>
      </c>
      <c r="K6" s="11"/>
      <c r="L6" s="1"/>
    </row>
    <row r="7" spans="1:12" ht="12.75" customHeight="1">
      <c r="A7" s="1"/>
      <c r="B7" s="10"/>
      <c r="C7" s="12" t="s">
        <v>18</v>
      </c>
      <c r="D7" s="34">
        <f>D10+D13</f>
        <v>0</v>
      </c>
      <c r="E7" s="35">
        <f>E10+E13</f>
        <v>0</v>
      </c>
      <c r="F7" s="36"/>
      <c r="G7" s="37"/>
      <c r="H7" s="38">
        <f t="shared" si="0"/>
        <v>0</v>
      </c>
      <c r="I7" s="34">
        <f>I10+I13</f>
        <v>0</v>
      </c>
      <c r="J7" s="39">
        <f>J10+J13</f>
        <v>0</v>
      </c>
      <c r="K7" s="13"/>
      <c r="L7" s="1"/>
    </row>
    <row r="8" spans="1:12" ht="15" customHeight="1">
      <c r="A8" s="1"/>
      <c r="B8" s="10"/>
      <c r="C8" s="14" t="s">
        <v>19</v>
      </c>
      <c r="D8" s="22">
        <f>SUM(D9:D10)</f>
        <v>0</v>
      </c>
      <c r="E8" s="23">
        <f>SUM(E9:E10)</f>
        <v>0</v>
      </c>
      <c r="F8" s="24"/>
      <c r="G8" s="25"/>
      <c r="H8" s="40">
        <f t="shared" si="0"/>
        <v>0</v>
      </c>
      <c r="I8" s="22">
        <f>SUM(I9:I10)</f>
        <v>0</v>
      </c>
      <c r="J8" s="41">
        <f>SUM(J9:J10)</f>
        <v>0</v>
      </c>
      <c r="K8" s="9">
        <v>999</v>
      </c>
      <c r="L8" s="1"/>
    </row>
    <row r="9" spans="1:12" ht="12.75" customHeight="1">
      <c r="A9" s="1"/>
      <c r="B9" s="10"/>
      <c r="C9" s="15" t="s">
        <v>20</v>
      </c>
      <c r="D9" s="28"/>
      <c r="E9" s="29"/>
      <c r="F9" s="30"/>
      <c r="G9" s="31"/>
      <c r="H9" s="42">
        <f t="shared" si="0"/>
        <v>0</v>
      </c>
      <c r="I9" s="28">
        <f>D9/$K$8</f>
        <v>0</v>
      </c>
      <c r="J9" s="43">
        <f>E9/K8</f>
        <v>0</v>
      </c>
      <c r="K9" s="11"/>
      <c r="L9" s="1"/>
    </row>
    <row r="10" spans="1:12" ht="12.75" customHeight="1">
      <c r="A10" s="1"/>
      <c r="B10" s="10"/>
      <c r="C10" s="16" t="s">
        <v>21</v>
      </c>
      <c r="D10" s="34"/>
      <c r="E10" s="35"/>
      <c r="F10" s="36"/>
      <c r="G10" s="37"/>
      <c r="H10" s="44">
        <f t="shared" si="0"/>
        <v>0</v>
      </c>
      <c r="I10" s="34">
        <f>D10/$K$8</f>
        <v>0</v>
      </c>
      <c r="J10" s="45">
        <f>E10/K8</f>
        <v>0</v>
      </c>
      <c r="K10" s="13"/>
      <c r="L10" s="1"/>
    </row>
    <row r="11" spans="1:12" ht="15" customHeight="1">
      <c r="A11" s="1"/>
      <c r="B11" s="10"/>
      <c r="C11" s="14" t="s">
        <v>22</v>
      </c>
      <c r="D11" s="22">
        <f>SUM(D12:D13)</f>
        <v>0</v>
      </c>
      <c r="E11" s="23">
        <f>SUM(E12:E13)</f>
        <v>0</v>
      </c>
      <c r="F11" s="24"/>
      <c r="G11" s="25"/>
      <c r="H11" s="40">
        <f t="shared" si="0"/>
        <v>0</v>
      </c>
      <c r="I11" s="22">
        <f>SUM(I12:I13)</f>
        <v>0</v>
      </c>
      <c r="J11" s="41">
        <f>SUM(J12:J13)</f>
        <v>0</v>
      </c>
      <c r="K11" s="9">
        <v>999</v>
      </c>
      <c r="L11" s="1"/>
    </row>
    <row r="12" spans="1:12" ht="12.75" customHeight="1">
      <c r="A12" s="1"/>
      <c r="B12" s="10"/>
      <c r="C12" s="15" t="s">
        <v>20</v>
      </c>
      <c r="D12" s="28"/>
      <c r="E12" s="29"/>
      <c r="F12" s="30"/>
      <c r="G12" s="31"/>
      <c r="H12" s="42">
        <f t="shared" si="0"/>
        <v>0</v>
      </c>
      <c r="I12" s="28">
        <f>D12/K11</f>
        <v>0</v>
      </c>
      <c r="J12" s="43">
        <f>E12/K11</f>
        <v>0</v>
      </c>
      <c r="K12" s="11"/>
      <c r="L12" s="1"/>
    </row>
    <row r="13" spans="1:12" ht="12.75" customHeight="1">
      <c r="A13" s="1"/>
      <c r="B13" s="12"/>
      <c r="C13" s="16" t="s">
        <v>21</v>
      </c>
      <c r="D13" s="28"/>
      <c r="E13" s="29"/>
      <c r="F13" s="36"/>
      <c r="G13" s="37"/>
      <c r="H13" s="44">
        <f t="shared" si="0"/>
        <v>0</v>
      </c>
      <c r="I13" s="34">
        <f>D13/K11</f>
        <v>0</v>
      </c>
      <c r="J13" s="45">
        <f>E13/K11</f>
        <v>0</v>
      </c>
      <c r="K13" s="13"/>
      <c r="L13" s="1"/>
    </row>
    <row r="14" spans="1:12" ht="15" customHeight="1">
      <c r="A14" s="1"/>
      <c r="B14" s="8" t="s">
        <v>0</v>
      </c>
      <c r="C14" s="8" t="s">
        <v>15</v>
      </c>
      <c r="D14" s="22">
        <f>SUM(D15:D17)</f>
        <v>0</v>
      </c>
      <c r="E14" s="23">
        <f>SUM(E15:E17)</f>
        <v>0</v>
      </c>
      <c r="F14" s="24"/>
      <c r="G14" s="25"/>
      <c r="H14" s="26">
        <f t="shared" si="0"/>
        <v>0</v>
      </c>
      <c r="I14" s="22">
        <f>SUM(I15:I17)</f>
        <v>0</v>
      </c>
      <c r="J14" s="27">
        <f>SUM(J15:J17)</f>
        <v>0</v>
      </c>
      <c r="K14" s="9" t="s">
        <v>16</v>
      </c>
      <c r="L14" s="1"/>
    </row>
    <row r="15" spans="1:12" ht="12.75" customHeight="1">
      <c r="A15" s="1"/>
      <c r="B15" s="10"/>
      <c r="C15" s="10" t="s">
        <v>23</v>
      </c>
      <c r="D15" s="28">
        <f aca="true" t="shared" si="1" ref="D15:E17">D19+D23</f>
        <v>0</v>
      </c>
      <c r="E15" s="29">
        <f t="shared" si="1"/>
        <v>0</v>
      </c>
      <c r="F15" s="30"/>
      <c r="G15" s="31"/>
      <c r="H15" s="32">
        <f t="shared" si="0"/>
        <v>0</v>
      </c>
      <c r="I15" s="28">
        <f aca="true" t="shared" si="2" ref="I15:J17">I19+I23</f>
        <v>0</v>
      </c>
      <c r="J15" s="33">
        <f t="shared" si="2"/>
        <v>0</v>
      </c>
      <c r="K15" s="11"/>
      <c r="L15" s="1"/>
    </row>
    <row r="16" spans="1:12" ht="12.75" customHeight="1">
      <c r="A16" s="1"/>
      <c r="B16" s="10"/>
      <c r="C16" s="10" t="s">
        <v>24</v>
      </c>
      <c r="D16" s="28">
        <f t="shared" si="1"/>
        <v>0</v>
      </c>
      <c r="E16" s="29">
        <f t="shared" si="1"/>
        <v>0</v>
      </c>
      <c r="F16" s="30"/>
      <c r="G16" s="31"/>
      <c r="H16" s="32">
        <f t="shared" si="0"/>
        <v>0</v>
      </c>
      <c r="I16" s="28">
        <f t="shared" si="2"/>
        <v>0</v>
      </c>
      <c r="J16" s="33">
        <f t="shared" si="2"/>
        <v>0</v>
      </c>
      <c r="K16" s="11"/>
      <c r="L16" s="1"/>
    </row>
    <row r="17" spans="1:12" ht="12.75" customHeight="1">
      <c r="A17" s="1"/>
      <c r="B17" s="10"/>
      <c r="C17" s="12" t="s">
        <v>25</v>
      </c>
      <c r="D17" s="34">
        <f t="shared" si="1"/>
        <v>0</v>
      </c>
      <c r="E17" s="35">
        <f t="shared" si="1"/>
        <v>0</v>
      </c>
      <c r="F17" s="30"/>
      <c r="G17" s="31"/>
      <c r="H17" s="38">
        <f t="shared" si="0"/>
        <v>0</v>
      </c>
      <c r="I17" s="34">
        <f t="shared" si="2"/>
        <v>0</v>
      </c>
      <c r="J17" s="39">
        <f t="shared" si="2"/>
        <v>0</v>
      </c>
      <c r="K17" s="13"/>
      <c r="L17" s="1"/>
    </row>
    <row r="18" spans="1:12" ht="15" customHeight="1">
      <c r="A18" s="1"/>
      <c r="B18" s="10"/>
      <c r="C18" s="14" t="s">
        <v>19</v>
      </c>
      <c r="D18" s="22">
        <f>SUM(D19:D21)</f>
        <v>0</v>
      </c>
      <c r="E18" s="23">
        <f>SUM(E19:E21)</f>
        <v>0</v>
      </c>
      <c r="F18" s="24"/>
      <c r="G18" s="25"/>
      <c r="H18" s="40">
        <f t="shared" si="0"/>
        <v>0</v>
      </c>
      <c r="I18" s="22">
        <f>SUM(I19:I21)</f>
        <v>0</v>
      </c>
      <c r="J18" s="41">
        <f>SUM(J19:J21)</f>
        <v>0</v>
      </c>
      <c r="K18" s="9">
        <v>999</v>
      </c>
      <c r="L18" s="1"/>
    </row>
    <row r="19" spans="1:12" ht="12.75" customHeight="1">
      <c r="A19" s="1"/>
      <c r="B19" s="10"/>
      <c r="C19" s="15" t="s">
        <v>26</v>
      </c>
      <c r="D19" s="28"/>
      <c r="E19" s="29"/>
      <c r="F19" s="30"/>
      <c r="G19" s="31"/>
      <c r="H19" s="42">
        <f t="shared" si="0"/>
        <v>0</v>
      </c>
      <c r="I19" s="28">
        <f>D19/K18</f>
        <v>0</v>
      </c>
      <c r="J19" s="29">
        <f>E19/K18</f>
        <v>0</v>
      </c>
      <c r="K19" s="11"/>
      <c r="L19" s="1"/>
    </row>
    <row r="20" spans="1:12" ht="12.75" customHeight="1">
      <c r="A20" s="1"/>
      <c r="B20" s="10"/>
      <c r="C20" s="15" t="s">
        <v>27</v>
      </c>
      <c r="D20" s="28"/>
      <c r="E20" s="29"/>
      <c r="F20" s="30"/>
      <c r="G20" s="31"/>
      <c r="H20" s="42">
        <f t="shared" si="0"/>
        <v>0</v>
      </c>
      <c r="I20" s="28">
        <f>D20/K18</f>
        <v>0</v>
      </c>
      <c r="J20" s="29">
        <f>E20/K18</f>
        <v>0</v>
      </c>
      <c r="K20" s="11"/>
      <c r="L20" s="1"/>
    </row>
    <row r="21" spans="1:12" ht="12.75" customHeight="1">
      <c r="A21" s="1"/>
      <c r="B21" s="10"/>
      <c r="C21" s="16" t="s">
        <v>25</v>
      </c>
      <c r="D21" s="28"/>
      <c r="E21" s="29"/>
      <c r="F21" s="30"/>
      <c r="G21" s="31"/>
      <c r="H21" s="44">
        <f t="shared" si="0"/>
        <v>0</v>
      </c>
      <c r="I21" s="28">
        <f>D21/K18</f>
        <v>0</v>
      </c>
      <c r="J21" s="29">
        <f>E21/K18</f>
        <v>0</v>
      </c>
      <c r="K21" s="13"/>
      <c r="L21" s="1"/>
    </row>
    <row r="22" spans="1:12" ht="15" customHeight="1">
      <c r="A22" s="1"/>
      <c r="B22" s="10"/>
      <c r="C22" s="14" t="s">
        <v>22</v>
      </c>
      <c r="D22" s="22">
        <f>SUM(D23:D25)</f>
        <v>0</v>
      </c>
      <c r="E22" s="23">
        <f>SUM(E23:E25)</f>
        <v>0</v>
      </c>
      <c r="F22" s="24"/>
      <c r="G22" s="25"/>
      <c r="H22" s="40">
        <f t="shared" si="0"/>
        <v>0</v>
      </c>
      <c r="I22" s="22">
        <f>SUM(I23:I25)</f>
        <v>0</v>
      </c>
      <c r="J22" s="41">
        <f>SUM(J23:J25)</f>
        <v>0</v>
      </c>
      <c r="K22" s="9">
        <v>999</v>
      </c>
      <c r="L22" s="1"/>
    </row>
    <row r="23" spans="1:12" ht="12.75" customHeight="1">
      <c r="A23" s="1"/>
      <c r="B23" s="10"/>
      <c r="C23" s="15" t="s">
        <v>26</v>
      </c>
      <c r="D23" s="28"/>
      <c r="E23" s="29"/>
      <c r="F23" s="30"/>
      <c r="G23" s="31"/>
      <c r="H23" s="42">
        <f t="shared" si="0"/>
        <v>0</v>
      </c>
      <c r="I23" s="28">
        <f>D23/K22</f>
        <v>0</v>
      </c>
      <c r="J23" s="29">
        <f>E23/K22</f>
        <v>0</v>
      </c>
      <c r="K23" s="11"/>
      <c r="L23" s="1"/>
    </row>
    <row r="24" spans="1:12" ht="12.75" customHeight="1">
      <c r="A24" s="1"/>
      <c r="B24" s="10"/>
      <c r="C24" s="15" t="s">
        <v>27</v>
      </c>
      <c r="D24" s="28"/>
      <c r="E24" s="29"/>
      <c r="F24" s="30"/>
      <c r="G24" s="31"/>
      <c r="H24" s="42">
        <f t="shared" si="0"/>
        <v>0</v>
      </c>
      <c r="I24" s="28">
        <f>D24/K22</f>
        <v>0</v>
      </c>
      <c r="J24" s="29">
        <f>E24/K22</f>
        <v>0</v>
      </c>
      <c r="K24" s="11"/>
      <c r="L24" s="1"/>
    </row>
    <row r="25" spans="1:12" ht="12.75" customHeight="1">
      <c r="A25" s="1"/>
      <c r="B25" s="12"/>
      <c r="C25" s="16" t="s">
        <v>25</v>
      </c>
      <c r="D25" s="28"/>
      <c r="E25" s="29"/>
      <c r="F25" s="30"/>
      <c r="G25" s="31"/>
      <c r="H25" s="44">
        <f t="shared" si="0"/>
        <v>0</v>
      </c>
      <c r="I25" s="28">
        <f>D25/K22</f>
        <v>0</v>
      </c>
      <c r="J25" s="29">
        <f>E25/K22</f>
        <v>0</v>
      </c>
      <c r="K25" s="13"/>
      <c r="L25" s="1"/>
    </row>
    <row r="26" spans="1:12" ht="15" customHeight="1">
      <c r="A26" s="1"/>
      <c r="B26" s="8" t="s">
        <v>1</v>
      </c>
      <c r="C26" s="8" t="s">
        <v>15</v>
      </c>
      <c r="D26" s="22">
        <f>SUM(D27:D31)</f>
        <v>0</v>
      </c>
      <c r="E26" s="23">
        <f>SUM(E27:E31)</f>
        <v>0</v>
      </c>
      <c r="F26" s="24"/>
      <c r="G26" s="25"/>
      <c r="H26" s="26">
        <f t="shared" si="0"/>
        <v>0</v>
      </c>
      <c r="I26" s="22">
        <f>SUM(I27:I31)</f>
        <v>0</v>
      </c>
      <c r="J26" s="27">
        <f>SUM(J27:J31)</f>
        <v>0</v>
      </c>
      <c r="K26" s="9" t="s">
        <v>16</v>
      </c>
      <c r="L26" s="1"/>
    </row>
    <row r="27" spans="1:12" ht="12.75" customHeight="1">
      <c r="A27" s="1"/>
      <c r="B27" s="10"/>
      <c r="C27" s="10" t="s">
        <v>28</v>
      </c>
      <c r="D27" s="28">
        <f>D33+D39</f>
        <v>0</v>
      </c>
      <c r="E27" s="29">
        <f>E33+E39</f>
        <v>0</v>
      </c>
      <c r="F27" s="30"/>
      <c r="G27" s="31"/>
      <c r="H27" s="32">
        <f t="shared" si="0"/>
        <v>0</v>
      </c>
      <c r="I27" s="28">
        <f>I33+I39</f>
        <v>0</v>
      </c>
      <c r="J27" s="33">
        <f>J33+J39</f>
        <v>0</v>
      </c>
      <c r="K27" s="11"/>
      <c r="L27" s="1"/>
    </row>
    <row r="28" spans="1:12" ht="12.75" customHeight="1">
      <c r="A28" s="1"/>
      <c r="B28" s="10"/>
      <c r="C28" s="10" t="s">
        <v>29</v>
      </c>
      <c r="D28" s="28">
        <f aca="true" t="shared" si="3" ref="D28:E31">D34+D40</f>
        <v>0</v>
      </c>
      <c r="E28" s="29">
        <f t="shared" si="3"/>
        <v>0</v>
      </c>
      <c r="F28" s="30"/>
      <c r="G28" s="31"/>
      <c r="H28" s="32">
        <f t="shared" si="0"/>
        <v>0</v>
      </c>
      <c r="I28" s="28">
        <f aca="true" t="shared" si="4" ref="I28:J31">I34+I40</f>
        <v>0</v>
      </c>
      <c r="J28" s="33">
        <f t="shared" si="4"/>
        <v>0</v>
      </c>
      <c r="K28" s="11"/>
      <c r="L28" s="1"/>
    </row>
    <row r="29" spans="1:12" ht="12.75" customHeight="1">
      <c r="A29" s="1"/>
      <c r="B29" s="10"/>
      <c r="C29" s="10" t="s">
        <v>30</v>
      </c>
      <c r="D29" s="28">
        <f t="shared" si="3"/>
        <v>0</v>
      </c>
      <c r="E29" s="29">
        <f t="shared" si="3"/>
        <v>0</v>
      </c>
      <c r="F29" s="30"/>
      <c r="G29" s="31"/>
      <c r="H29" s="32">
        <f t="shared" si="0"/>
        <v>0</v>
      </c>
      <c r="I29" s="28">
        <f t="shared" si="4"/>
        <v>0</v>
      </c>
      <c r="J29" s="33">
        <f t="shared" si="4"/>
        <v>0</v>
      </c>
      <c r="K29" s="11"/>
      <c r="L29" s="1"/>
    </row>
    <row r="30" spans="1:12" ht="12.75" customHeight="1">
      <c r="A30" s="1"/>
      <c r="B30" s="10"/>
      <c r="C30" s="10" t="s">
        <v>31</v>
      </c>
      <c r="D30" s="28">
        <f t="shared" si="3"/>
        <v>0</v>
      </c>
      <c r="E30" s="29">
        <f t="shared" si="3"/>
        <v>0</v>
      </c>
      <c r="F30" s="30"/>
      <c r="G30" s="31"/>
      <c r="H30" s="32">
        <f t="shared" si="0"/>
        <v>0</v>
      </c>
      <c r="I30" s="28">
        <f t="shared" si="4"/>
        <v>0</v>
      </c>
      <c r="J30" s="33">
        <f t="shared" si="4"/>
        <v>0</v>
      </c>
      <c r="K30" s="11"/>
      <c r="L30" s="1"/>
    </row>
    <row r="31" spans="1:12" ht="12.75" customHeight="1">
      <c r="A31" s="1"/>
      <c r="B31" s="10"/>
      <c r="C31" s="12" t="s">
        <v>32</v>
      </c>
      <c r="D31" s="28">
        <f t="shared" si="3"/>
        <v>0</v>
      </c>
      <c r="E31" s="29">
        <f t="shared" si="3"/>
        <v>0</v>
      </c>
      <c r="F31" s="30"/>
      <c r="G31" s="31"/>
      <c r="H31" s="38">
        <f t="shared" si="0"/>
        <v>0</v>
      </c>
      <c r="I31" s="34">
        <f t="shared" si="4"/>
        <v>0</v>
      </c>
      <c r="J31" s="39">
        <f t="shared" si="4"/>
        <v>0</v>
      </c>
      <c r="K31" s="13"/>
      <c r="L31" s="1"/>
    </row>
    <row r="32" spans="1:12" ht="15" customHeight="1">
      <c r="A32" s="1"/>
      <c r="B32" s="10"/>
      <c r="C32" s="14" t="s">
        <v>19</v>
      </c>
      <c r="D32" s="22">
        <f>SUM(D33:D37)</f>
        <v>0</v>
      </c>
      <c r="E32" s="23">
        <f>SUM(E33:E37)</f>
        <v>0</v>
      </c>
      <c r="F32" s="24"/>
      <c r="G32" s="25"/>
      <c r="H32" s="40">
        <f t="shared" si="0"/>
        <v>0</v>
      </c>
      <c r="I32" s="22">
        <f>SUM(I33:I37)</f>
        <v>0</v>
      </c>
      <c r="J32" s="41">
        <f>SUM(J33:J37)</f>
        <v>0</v>
      </c>
      <c r="K32" s="9">
        <v>999</v>
      </c>
      <c r="L32" s="1"/>
    </row>
    <row r="33" spans="1:12" ht="12.75" customHeight="1">
      <c r="A33" s="1"/>
      <c r="B33" s="10"/>
      <c r="C33" s="10" t="s">
        <v>33</v>
      </c>
      <c r="D33" s="28"/>
      <c r="E33" s="29"/>
      <c r="F33" s="30"/>
      <c r="G33" s="31"/>
      <c r="H33" s="42">
        <f t="shared" si="0"/>
        <v>0</v>
      </c>
      <c r="I33" s="28">
        <f>D33/K32</f>
        <v>0</v>
      </c>
      <c r="J33" s="29">
        <f>E33/K32</f>
        <v>0</v>
      </c>
      <c r="K33" s="11"/>
      <c r="L33" s="1"/>
    </row>
    <row r="34" spans="1:12" ht="12.75" customHeight="1">
      <c r="A34" s="1"/>
      <c r="B34" s="10"/>
      <c r="C34" s="10" t="s">
        <v>34</v>
      </c>
      <c r="D34" s="28"/>
      <c r="E34" s="29"/>
      <c r="F34" s="30"/>
      <c r="G34" s="31"/>
      <c r="H34" s="42">
        <f t="shared" si="0"/>
        <v>0</v>
      </c>
      <c r="I34" s="28">
        <f>D34/K32</f>
        <v>0</v>
      </c>
      <c r="J34" s="29">
        <f>E34/K32</f>
        <v>0</v>
      </c>
      <c r="K34" s="11"/>
      <c r="L34" s="1"/>
    </row>
    <row r="35" spans="1:12" ht="12.75" customHeight="1">
      <c r="A35" s="1"/>
      <c r="B35" s="10"/>
      <c r="C35" s="10" t="s">
        <v>30</v>
      </c>
      <c r="D35" s="28"/>
      <c r="E35" s="29"/>
      <c r="F35" s="30"/>
      <c r="G35" s="31"/>
      <c r="H35" s="42">
        <f t="shared" si="0"/>
        <v>0</v>
      </c>
      <c r="I35" s="28">
        <f>D35/K32</f>
        <v>0</v>
      </c>
      <c r="J35" s="29">
        <f>E35/K32</f>
        <v>0</v>
      </c>
      <c r="K35" s="11"/>
      <c r="L35" s="1"/>
    </row>
    <row r="36" spans="1:12" ht="12.75" customHeight="1">
      <c r="A36" s="1"/>
      <c r="B36" s="10"/>
      <c r="C36" s="10" t="s">
        <v>31</v>
      </c>
      <c r="D36" s="28"/>
      <c r="E36" s="29"/>
      <c r="F36" s="30"/>
      <c r="G36" s="31"/>
      <c r="H36" s="42">
        <f t="shared" si="0"/>
        <v>0</v>
      </c>
      <c r="I36" s="28">
        <f>D36/K32</f>
        <v>0</v>
      </c>
      <c r="J36" s="29">
        <f>E36/K32</f>
        <v>0</v>
      </c>
      <c r="K36" s="11"/>
      <c r="L36" s="1"/>
    </row>
    <row r="37" spans="1:12" ht="12.75" customHeight="1">
      <c r="A37" s="1"/>
      <c r="B37" s="10"/>
      <c r="C37" s="12" t="s">
        <v>32</v>
      </c>
      <c r="D37" s="28"/>
      <c r="E37" s="29"/>
      <c r="F37" s="30"/>
      <c r="G37" s="31"/>
      <c r="H37" s="44">
        <f t="shared" si="0"/>
        <v>0</v>
      </c>
      <c r="I37" s="28">
        <f>D37/K32</f>
        <v>0</v>
      </c>
      <c r="J37" s="29">
        <f>E37/K32</f>
        <v>0</v>
      </c>
      <c r="K37" s="13"/>
      <c r="L37" s="1"/>
    </row>
    <row r="38" spans="1:12" ht="15" customHeight="1">
      <c r="A38" s="1"/>
      <c r="B38" s="10"/>
      <c r="C38" s="14" t="s">
        <v>22</v>
      </c>
      <c r="D38" s="22">
        <f>SUM(D39:D43)</f>
        <v>0</v>
      </c>
      <c r="E38" s="23">
        <f>SUM(E39:E43)</f>
        <v>0</v>
      </c>
      <c r="F38" s="24"/>
      <c r="G38" s="25"/>
      <c r="H38" s="40">
        <f t="shared" si="0"/>
        <v>0</v>
      </c>
      <c r="I38" s="22">
        <f>SUM(I39:I43)</f>
        <v>0</v>
      </c>
      <c r="J38" s="41">
        <f>SUM(J39:J43)</f>
        <v>0</v>
      </c>
      <c r="K38" s="9">
        <v>999</v>
      </c>
      <c r="L38" s="1"/>
    </row>
    <row r="39" spans="1:12" ht="12.75" customHeight="1">
      <c r="A39" s="1"/>
      <c r="B39" s="10"/>
      <c r="C39" s="10" t="s">
        <v>33</v>
      </c>
      <c r="D39" s="28"/>
      <c r="E39" s="29"/>
      <c r="F39" s="30"/>
      <c r="G39" s="31"/>
      <c r="H39" s="42">
        <f t="shared" si="0"/>
        <v>0</v>
      </c>
      <c r="I39" s="28">
        <f>D39/K38</f>
        <v>0</v>
      </c>
      <c r="J39" s="29">
        <f>E39/K38</f>
        <v>0</v>
      </c>
      <c r="K39" s="11"/>
      <c r="L39" s="1"/>
    </row>
    <row r="40" spans="1:12" ht="12.75" customHeight="1">
      <c r="A40" s="1"/>
      <c r="B40" s="10"/>
      <c r="C40" s="10" t="s">
        <v>34</v>
      </c>
      <c r="D40" s="28"/>
      <c r="E40" s="29"/>
      <c r="F40" s="30"/>
      <c r="G40" s="31"/>
      <c r="H40" s="42">
        <f t="shared" si="0"/>
        <v>0</v>
      </c>
      <c r="I40" s="28">
        <f>D40/K38</f>
        <v>0</v>
      </c>
      <c r="J40" s="29">
        <f>E40/K38</f>
        <v>0</v>
      </c>
      <c r="K40" s="11"/>
      <c r="L40" s="1"/>
    </row>
    <row r="41" spans="1:12" ht="12.75" customHeight="1">
      <c r="A41" s="1"/>
      <c r="B41" s="10"/>
      <c r="C41" s="10" t="s">
        <v>30</v>
      </c>
      <c r="D41" s="28"/>
      <c r="E41" s="29"/>
      <c r="F41" s="30"/>
      <c r="G41" s="31"/>
      <c r="H41" s="42">
        <f t="shared" si="0"/>
        <v>0</v>
      </c>
      <c r="I41" s="28">
        <f>D41/K38</f>
        <v>0</v>
      </c>
      <c r="J41" s="29">
        <f>E41/K38</f>
        <v>0</v>
      </c>
      <c r="K41" s="11"/>
      <c r="L41" s="1"/>
    </row>
    <row r="42" spans="1:12" ht="12.75" customHeight="1">
      <c r="A42" s="1"/>
      <c r="B42" s="10"/>
      <c r="C42" s="10" t="s">
        <v>31</v>
      </c>
      <c r="D42" s="28"/>
      <c r="E42" s="29"/>
      <c r="F42" s="30"/>
      <c r="G42" s="31"/>
      <c r="H42" s="42">
        <f t="shared" si="0"/>
        <v>0</v>
      </c>
      <c r="I42" s="28">
        <f>D42/K38</f>
        <v>0</v>
      </c>
      <c r="J42" s="29">
        <f>E42/K38</f>
        <v>0</v>
      </c>
      <c r="K42" s="11"/>
      <c r="L42" s="1"/>
    </row>
    <row r="43" spans="1:12" ht="12.75" customHeight="1">
      <c r="A43" s="1"/>
      <c r="B43" s="12"/>
      <c r="C43" s="12" t="s">
        <v>32</v>
      </c>
      <c r="D43" s="34"/>
      <c r="E43" s="35"/>
      <c r="F43" s="36"/>
      <c r="G43" s="46"/>
      <c r="H43" s="44">
        <f t="shared" si="0"/>
        <v>0</v>
      </c>
      <c r="I43" s="34">
        <f>D43/K38</f>
        <v>0</v>
      </c>
      <c r="J43" s="35">
        <f>E43/K38</f>
        <v>0</v>
      </c>
      <c r="K43" s="13"/>
      <c r="L43" s="1"/>
    </row>
    <row r="44" spans="1:12" ht="4.5" customHeight="1">
      <c r="A44" s="1"/>
      <c r="B44" s="1"/>
      <c r="C44" s="1"/>
      <c r="D44" s="1" t="s">
        <v>35</v>
      </c>
      <c r="E44" s="1"/>
      <c r="F44" s="1"/>
      <c r="G44" s="1"/>
      <c r="H44" s="1"/>
      <c r="I44" s="1"/>
      <c r="J44" s="1"/>
      <c r="K44" s="1"/>
      <c r="L44" s="1"/>
    </row>
  </sheetData>
  <sheetProtection/>
  <mergeCells count="7">
    <mergeCell ref="I3:J3"/>
    <mergeCell ref="K3:K4"/>
    <mergeCell ref="E1:H1"/>
    <mergeCell ref="B3:B4"/>
    <mergeCell ref="D3:E3"/>
    <mergeCell ref="F3:G3"/>
    <mergeCell ref="H3:H4"/>
  </mergeCells>
  <printOptions/>
  <pageMargins left="0.3937007874015748" right="0.3937007874015748" top="0.7086614173228347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75" zoomScalePageLayoutView="0" workbookViewId="0" topLeftCell="A1">
      <selection activeCell="K1" sqref="K1"/>
    </sheetView>
  </sheetViews>
  <sheetFormatPr defaultColWidth="8.796875" defaultRowHeight="14.25"/>
  <cols>
    <col min="1" max="1" width="2.59765625" style="0" customWidth="1"/>
    <col min="2" max="2" width="10.59765625" style="0" customWidth="1"/>
    <col min="3" max="3" width="12.59765625" style="0" customWidth="1"/>
    <col min="4" max="4" width="17.59765625" style="0" customWidth="1"/>
    <col min="5" max="5" width="20.59765625" style="0" customWidth="1"/>
    <col min="6" max="7" width="8.5" style="0" customWidth="1"/>
    <col min="8" max="8" width="10.59765625" style="0" customWidth="1"/>
    <col min="9" max="9" width="17.59765625" style="0" customWidth="1"/>
    <col min="10" max="10" width="20.59765625" style="0" customWidth="1"/>
    <col min="11" max="11" width="11.59765625" style="0" customWidth="1"/>
    <col min="12" max="12" width="1.8984375" style="0" customWidth="1"/>
  </cols>
  <sheetData>
    <row r="1" spans="1:12" ht="24">
      <c r="A1" s="1"/>
      <c r="B1" s="20" t="s">
        <v>64</v>
      </c>
      <c r="C1" s="19" t="s">
        <v>65</v>
      </c>
      <c r="D1" s="2"/>
      <c r="E1" s="50" t="s">
        <v>36</v>
      </c>
      <c r="F1" s="50"/>
      <c r="G1" s="50"/>
      <c r="H1" s="50"/>
      <c r="I1" s="3" t="s">
        <v>2</v>
      </c>
      <c r="J1" s="2" t="s">
        <v>39</v>
      </c>
      <c r="K1" s="21"/>
      <c r="L1" s="1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4"/>
      <c r="J2" s="5" t="s">
        <v>40</v>
      </c>
      <c r="K2" s="1"/>
      <c r="L2" s="1"/>
    </row>
    <row r="3" spans="1:12" ht="13.5">
      <c r="A3" s="1"/>
      <c r="B3" s="48" t="s">
        <v>3</v>
      </c>
      <c r="C3" s="6" t="s">
        <v>4</v>
      </c>
      <c r="D3" s="47" t="s">
        <v>5</v>
      </c>
      <c r="E3" s="47"/>
      <c r="F3" s="47" t="s">
        <v>6</v>
      </c>
      <c r="G3" s="47"/>
      <c r="H3" s="48" t="s">
        <v>7</v>
      </c>
      <c r="I3" s="47" t="s">
        <v>8</v>
      </c>
      <c r="J3" s="47"/>
      <c r="K3" s="48" t="s">
        <v>9</v>
      </c>
      <c r="L3" s="1"/>
    </row>
    <row r="4" spans="1:12" ht="13.5">
      <c r="A4" s="1"/>
      <c r="B4" s="49"/>
      <c r="C4" s="7" t="s">
        <v>10</v>
      </c>
      <c r="D4" s="18" t="s">
        <v>11</v>
      </c>
      <c r="E4" s="17" t="s">
        <v>12</v>
      </c>
      <c r="F4" s="18" t="s">
        <v>13</v>
      </c>
      <c r="G4" s="17" t="s">
        <v>12</v>
      </c>
      <c r="H4" s="49"/>
      <c r="I4" s="18" t="s">
        <v>13</v>
      </c>
      <c r="J4" s="17" t="s">
        <v>12</v>
      </c>
      <c r="K4" s="49"/>
      <c r="L4" s="1"/>
    </row>
    <row r="5" spans="1:12" ht="15" customHeight="1">
      <c r="A5" s="1"/>
      <c r="B5" s="8" t="s">
        <v>41</v>
      </c>
      <c r="C5" s="8" t="s">
        <v>42</v>
      </c>
      <c r="D5" s="22">
        <f>SUM(D6:D7)</f>
        <v>108716168</v>
      </c>
      <c r="E5" s="23">
        <f>SUM(E6:E7)</f>
        <v>29663437836</v>
      </c>
      <c r="F5" s="24">
        <v>99.1</v>
      </c>
      <c r="G5" s="25">
        <v>95.1</v>
      </c>
      <c r="H5" s="26">
        <f aca="true" t="shared" si="0" ref="H5:H43">IF(D5=0,0,E5/D5)</f>
        <v>272.85212845250396</v>
      </c>
      <c r="I5" s="22">
        <f>SUM(I6:I7)</f>
        <v>429708.17391304346</v>
      </c>
      <c r="J5" s="27">
        <f>SUM(J6:J7)</f>
        <v>117246789.86561264</v>
      </c>
      <c r="K5" s="9" t="s">
        <v>16</v>
      </c>
      <c r="L5" s="1"/>
    </row>
    <row r="6" spans="1:12" ht="12.75" customHeight="1">
      <c r="A6" s="1"/>
      <c r="B6" s="10"/>
      <c r="C6" s="10" t="s">
        <v>43</v>
      </c>
      <c r="D6" s="28">
        <f>D9+D12</f>
        <v>89672205</v>
      </c>
      <c r="E6" s="29">
        <f>E9+E12</f>
        <v>21392788740</v>
      </c>
      <c r="F6" s="30">
        <v>97.8</v>
      </c>
      <c r="G6" s="31">
        <v>92.3</v>
      </c>
      <c r="H6" s="32">
        <f t="shared" si="0"/>
        <v>238.56655180944864</v>
      </c>
      <c r="I6" s="28">
        <f>I9+I12</f>
        <v>354435.5928853755</v>
      </c>
      <c r="J6" s="33">
        <f>J9+J12</f>
        <v>84556477.23320158</v>
      </c>
      <c r="K6" s="11"/>
      <c r="L6" s="1"/>
    </row>
    <row r="7" spans="1:12" ht="12.75" customHeight="1">
      <c r="A7" s="1"/>
      <c r="B7" s="10"/>
      <c r="C7" s="12" t="s">
        <v>44</v>
      </c>
      <c r="D7" s="34">
        <f>D10+D13</f>
        <v>19043963</v>
      </c>
      <c r="E7" s="35">
        <f>E10+E13</f>
        <v>8270649096</v>
      </c>
      <c r="F7" s="36">
        <v>105.3</v>
      </c>
      <c r="G7" s="37">
        <v>103</v>
      </c>
      <c r="H7" s="38">
        <f t="shared" si="0"/>
        <v>434.2924367160344</v>
      </c>
      <c r="I7" s="34">
        <f>I10+I13</f>
        <v>75272.58102766798</v>
      </c>
      <c r="J7" s="39">
        <f>J10+J13</f>
        <v>32690312.632411066</v>
      </c>
      <c r="K7" s="13"/>
      <c r="L7" s="1"/>
    </row>
    <row r="8" spans="1:12" ht="15" customHeight="1">
      <c r="A8" s="1"/>
      <c r="B8" s="10"/>
      <c r="C8" s="14" t="s">
        <v>45</v>
      </c>
      <c r="D8" s="22">
        <f>SUM(D9:D10)</f>
        <v>98557532</v>
      </c>
      <c r="E8" s="23">
        <f>SUM(E9:E10)</f>
        <v>26667020985</v>
      </c>
      <c r="F8" s="24">
        <v>99</v>
      </c>
      <c r="G8" s="25">
        <v>94.5</v>
      </c>
      <c r="H8" s="40">
        <f t="shared" si="0"/>
        <v>270.57314082296625</v>
      </c>
      <c r="I8" s="22">
        <f>SUM(I9:I10)</f>
        <v>389555.4624505929</v>
      </c>
      <c r="J8" s="41">
        <f>SUM(J9:J10)</f>
        <v>105403245</v>
      </c>
      <c r="K8" s="9">
        <v>253</v>
      </c>
      <c r="L8" s="1"/>
    </row>
    <row r="9" spans="1:12" ht="12.75" customHeight="1">
      <c r="A9" s="1"/>
      <c r="B9" s="10"/>
      <c r="C9" s="15" t="s">
        <v>46</v>
      </c>
      <c r="D9" s="28">
        <v>81501114</v>
      </c>
      <c r="E9" s="29">
        <v>19295704510</v>
      </c>
      <c r="F9" s="30">
        <v>98.1</v>
      </c>
      <c r="G9" s="31">
        <v>92.3</v>
      </c>
      <c r="H9" s="42">
        <f t="shared" si="0"/>
        <v>236.75387443170408</v>
      </c>
      <c r="I9" s="28">
        <f>D9/$K$8</f>
        <v>322138.790513834</v>
      </c>
      <c r="J9" s="43">
        <f>E9/K8</f>
        <v>76267606.75889328</v>
      </c>
      <c r="K9" s="11"/>
      <c r="L9" s="1"/>
    </row>
    <row r="10" spans="1:12" ht="12.75" customHeight="1">
      <c r="A10" s="1"/>
      <c r="B10" s="10"/>
      <c r="C10" s="16" t="s">
        <v>47</v>
      </c>
      <c r="D10" s="34">
        <v>17056418</v>
      </c>
      <c r="E10" s="35">
        <v>7371316475</v>
      </c>
      <c r="F10" s="36">
        <v>103.7</v>
      </c>
      <c r="G10" s="37">
        <v>100.8</v>
      </c>
      <c r="H10" s="44">
        <f t="shared" si="0"/>
        <v>432.1725977283155</v>
      </c>
      <c r="I10" s="34">
        <f>D10/$K$8</f>
        <v>67416.6719367589</v>
      </c>
      <c r="J10" s="45">
        <f>E10/K8</f>
        <v>29135638.24110672</v>
      </c>
      <c r="K10" s="13"/>
      <c r="L10" s="1"/>
    </row>
    <row r="11" spans="1:12" ht="15" customHeight="1">
      <c r="A11" s="1"/>
      <c r="B11" s="10"/>
      <c r="C11" s="14" t="s">
        <v>48</v>
      </c>
      <c r="D11" s="22">
        <f>SUM(D12:D13)</f>
        <v>10158636</v>
      </c>
      <c r="E11" s="23">
        <f>SUM(E12:E13)</f>
        <v>2996416851</v>
      </c>
      <c r="F11" s="24">
        <v>99.3</v>
      </c>
      <c r="G11" s="25">
        <v>100.6</v>
      </c>
      <c r="H11" s="40">
        <f t="shared" si="0"/>
        <v>294.96251770414847</v>
      </c>
      <c r="I11" s="22">
        <f>SUM(I12:I13)</f>
        <v>40152.71146245059</v>
      </c>
      <c r="J11" s="41">
        <f>SUM(J12:J13)</f>
        <v>11843544.865612648</v>
      </c>
      <c r="K11" s="9">
        <v>253</v>
      </c>
      <c r="L11" s="1"/>
    </row>
    <row r="12" spans="1:12" ht="12.75" customHeight="1">
      <c r="A12" s="1"/>
      <c r="B12" s="10"/>
      <c r="C12" s="15" t="s">
        <v>49</v>
      </c>
      <c r="D12" s="28">
        <v>8171091</v>
      </c>
      <c r="E12" s="29">
        <v>2097084230</v>
      </c>
      <c r="F12" s="30">
        <v>95</v>
      </c>
      <c r="G12" s="31">
        <v>92.7</v>
      </c>
      <c r="H12" s="42">
        <f t="shared" si="0"/>
        <v>256.6467843767742</v>
      </c>
      <c r="I12" s="28">
        <f>D12/K11</f>
        <v>32296.8023715415</v>
      </c>
      <c r="J12" s="43">
        <f>E12/K11</f>
        <v>8288870.474308301</v>
      </c>
      <c r="K12" s="11"/>
      <c r="L12" s="1"/>
    </row>
    <row r="13" spans="1:12" ht="12.75" customHeight="1">
      <c r="A13" s="1"/>
      <c r="B13" s="12"/>
      <c r="C13" s="16" t="s">
        <v>50</v>
      </c>
      <c r="D13" s="28">
        <v>1987545</v>
      </c>
      <c r="E13" s="29">
        <v>899332621</v>
      </c>
      <c r="F13" s="36">
        <v>121.3</v>
      </c>
      <c r="G13" s="37">
        <v>125.8</v>
      </c>
      <c r="H13" s="44">
        <f t="shared" si="0"/>
        <v>452.4841555788674</v>
      </c>
      <c r="I13" s="34">
        <f>D13/K11</f>
        <v>7855.909090909091</v>
      </c>
      <c r="J13" s="45">
        <f>E13/K11</f>
        <v>3554674.3913043477</v>
      </c>
      <c r="K13" s="13"/>
      <c r="L13" s="1"/>
    </row>
    <row r="14" spans="1:12" ht="15" customHeight="1">
      <c r="A14" s="1"/>
      <c r="B14" s="8" t="s">
        <v>51</v>
      </c>
      <c r="C14" s="8" t="s">
        <v>52</v>
      </c>
      <c r="D14" s="22">
        <f>SUM(D15:D17)</f>
        <v>27280261</v>
      </c>
      <c r="E14" s="23">
        <f>SUM(E15:E17)</f>
        <v>26500289411</v>
      </c>
      <c r="F14" s="24">
        <v>98.9</v>
      </c>
      <c r="G14" s="25">
        <v>106.9</v>
      </c>
      <c r="H14" s="26">
        <f t="shared" si="0"/>
        <v>971.4089396358781</v>
      </c>
      <c r="I14" s="22">
        <f>SUM(I15:I17)</f>
        <v>106148.87548638132</v>
      </c>
      <c r="J14" s="27">
        <f>SUM(J15:J17)</f>
        <v>103113966.57976654</v>
      </c>
      <c r="K14" s="9" t="s">
        <v>16</v>
      </c>
      <c r="L14" s="1"/>
    </row>
    <row r="15" spans="1:12" ht="12.75" customHeight="1">
      <c r="A15" s="1"/>
      <c r="B15" s="10"/>
      <c r="C15" s="10" t="s">
        <v>53</v>
      </c>
      <c r="D15" s="28">
        <f aca="true" t="shared" si="1" ref="D15:E17">D19+D23</f>
        <v>11213059</v>
      </c>
      <c r="E15" s="29">
        <f t="shared" si="1"/>
        <v>10630036253</v>
      </c>
      <c r="F15" s="30">
        <v>96.2</v>
      </c>
      <c r="G15" s="31">
        <v>98.5</v>
      </c>
      <c r="H15" s="32">
        <f t="shared" si="0"/>
        <v>948.0050228042143</v>
      </c>
      <c r="I15" s="28">
        <f aca="true" t="shared" si="2" ref="I15:J17">I19+I23</f>
        <v>43630.57976653697</v>
      </c>
      <c r="J15" s="33">
        <f t="shared" si="2"/>
        <v>41362008.766536966</v>
      </c>
      <c r="K15" s="11"/>
      <c r="L15" s="1"/>
    </row>
    <row r="16" spans="1:12" ht="12.75" customHeight="1">
      <c r="A16" s="1"/>
      <c r="B16" s="10"/>
      <c r="C16" s="10" t="s">
        <v>54</v>
      </c>
      <c r="D16" s="28">
        <f t="shared" si="1"/>
        <v>3576451</v>
      </c>
      <c r="E16" s="29">
        <f t="shared" si="1"/>
        <v>4739312141</v>
      </c>
      <c r="F16" s="30">
        <v>99.3</v>
      </c>
      <c r="G16" s="31">
        <v>105.6</v>
      </c>
      <c r="H16" s="32">
        <f t="shared" si="0"/>
        <v>1325.143876149848</v>
      </c>
      <c r="I16" s="28">
        <f t="shared" si="2"/>
        <v>13916.151750972762</v>
      </c>
      <c r="J16" s="33">
        <f t="shared" si="2"/>
        <v>18440903.272373542</v>
      </c>
      <c r="K16" s="11"/>
      <c r="L16" s="1"/>
    </row>
    <row r="17" spans="1:12" ht="12.75" customHeight="1">
      <c r="A17" s="1"/>
      <c r="B17" s="10"/>
      <c r="C17" s="12" t="s">
        <v>55</v>
      </c>
      <c r="D17" s="34">
        <f t="shared" si="1"/>
        <v>12490751</v>
      </c>
      <c r="E17" s="35">
        <f t="shared" si="1"/>
        <v>11130941017</v>
      </c>
      <c r="F17" s="30">
        <v>101.3</v>
      </c>
      <c r="G17" s="31">
        <v>117</v>
      </c>
      <c r="H17" s="38">
        <f t="shared" si="0"/>
        <v>891.1346497100134</v>
      </c>
      <c r="I17" s="34">
        <f t="shared" si="2"/>
        <v>48602.14396887159</v>
      </c>
      <c r="J17" s="39">
        <f t="shared" si="2"/>
        <v>43311054.54085603</v>
      </c>
      <c r="K17" s="13"/>
      <c r="L17" s="1"/>
    </row>
    <row r="18" spans="1:12" ht="15" customHeight="1">
      <c r="A18" s="1"/>
      <c r="B18" s="10"/>
      <c r="C18" s="14" t="s">
        <v>56</v>
      </c>
      <c r="D18" s="22">
        <f>SUM(D19:D21)</f>
        <v>22588417</v>
      </c>
      <c r="E18" s="23">
        <f>SUM(E19:E21)</f>
        <v>21127476829</v>
      </c>
      <c r="F18" s="24">
        <v>97.6</v>
      </c>
      <c r="G18" s="25">
        <v>101.5</v>
      </c>
      <c r="H18" s="40">
        <f t="shared" si="0"/>
        <v>935.3234814551192</v>
      </c>
      <c r="I18" s="22">
        <f>SUM(I19:I21)</f>
        <v>87892.67315175096</v>
      </c>
      <c r="J18" s="41">
        <f>SUM(J19:J21)</f>
        <v>82208081.04669261</v>
      </c>
      <c r="K18" s="9">
        <v>257</v>
      </c>
      <c r="L18" s="1"/>
    </row>
    <row r="19" spans="1:12" ht="12.75" customHeight="1">
      <c r="A19" s="1"/>
      <c r="B19" s="10"/>
      <c r="C19" s="15" t="s">
        <v>57</v>
      </c>
      <c r="D19" s="28">
        <v>10086750</v>
      </c>
      <c r="E19" s="29">
        <v>9191320971</v>
      </c>
      <c r="F19" s="30">
        <v>95.5</v>
      </c>
      <c r="G19" s="31">
        <v>96.5</v>
      </c>
      <c r="H19" s="42">
        <f t="shared" si="0"/>
        <v>911.2272011301956</v>
      </c>
      <c r="I19" s="28">
        <f>D19/K18</f>
        <v>39248.05447470817</v>
      </c>
      <c r="J19" s="29">
        <f>E19/K18</f>
        <v>35763894.82879377</v>
      </c>
      <c r="K19" s="11"/>
      <c r="L19" s="1"/>
    </row>
    <row r="20" spans="1:12" ht="12.75" customHeight="1">
      <c r="A20" s="1"/>
      <c r="B20" s="10"/>
      <c r="C20" s="15" t="s">
        <v>58</v>
      </c>
      <c r="D20" s="28">
        <v>2984674</v>
      </c>
      <c r="E20" s="29">
        <v>3880252714</v>
      </c>
      <c r="F20" s="30">
        <v>97.9</v>
      </c>
      <c r="G20" s="31">
        <v>101.4</v>
      </c>
      <c r="H20" s="42">
        <f t="shared" si="0"/>
        <v>1300.0591401271965</v>
      </c>
      <c r="I20" s="28">
        <f>D20/K18</f>
        <v>11613.517509727626</v>
      </c>
      <c r="J20" s="29">
        <f>E20/K18</f>
        <v>15098259.587548638</v>
      </c>
      <c r="K20" s="11"/>
      <c r="L20" s="1"/>
    </row>
    <row r="21" spans="1:12" ht="12.75" customHeight="1">
      <c r="A21" s="1"/>
      <c r="B21" s="10"/>
      <c r="C21" s="16" t="s">
        <v>59</v>
      </c>
      <c r="D21" s="28">
        <v>9516993</v>
      </c>
      <c r="E21" s="29">
        <v>8055903144</v>
      </c>
      <c r="F21" s="30">
        <v>99.8</v>
      </c>
      <c r="G21" s="31">
        <v>107.9</v>
      </c>
      <c r="H21" s="44">
        <f t="shared" si="0"/>
        <v>846.4756823925372</v>
      </c>
      <c r="I21" s="28">
        <f>D21/K18</f>
        <v>37031.10116731517</v>
      </c>
      <c r="J21" s="29">
        <f>E21/K18</f>
        <v>31345926.630350195</v>
      </c>
      <c r="K21" s="13"/>
      <c r="L21" s="1"/>
    </row>
    <row r="22" spans="1:12" ht="15" customHeight="1">
      <c r="A22" s="1"/>
      <c r="B22" s="10"/>
      <c r="C22" s="14" t="s">
        <v>60</v>
      </c>
      <c r="D22" s="22">
        <f>SUM(D23:D25)</f>
        <v>4691844</v>
      </c>
      <c r="E22" s="23">
        <f>SUM(E23:E25)</f>
        <v>5372812582</v>
      </c>
      <c r="F22" s="24">
        <v>105.9</v>
      </c>
      <c r="G22" s="25">
        <v>135.3</v>
      </c>
      <c r="H22" s="40">
        <f t="shared" si="0"/>
        <v>1145.1387944697224</v>
      </c>
      <c r="I22" s="22">
        <f>SUM(I23:I25)</f>
        <v>18256.202334630347</v>
      </c>
      <c r="J22" s="41">
        <f>SUM(J23:J25)</f>
        <v>20905885.533073932</v>
      </c>
      <c r="K22" s="9">
        <v>257</v>
      </c>
      <c r="L22" s="1"/>
    </row>
    <row r="23" spans="1:12" ht="12.75" customHeight="1">
      <c r="A23" s="1"/>
      <c r="B23" s="10"/>
      <c r="C23" s="15" t="s">
        <v>61</v>
      </c>
      <c r="D23" s="28">
        <v>1126309</v>
      </c>
      <c r="E23" s="29">
        <v>1438715282</v>
      </c>
      <c r="F23" s="30">
        <v>103.1</v>
      </c>
      <c r="G23" s="31">
        <v>113.7</v>
      </c>
      <c r="H23" s="42">
        <f t="shared" si="0"/>
        <v>1277.3717354651344</v>
      </c>
      <c r="I23" s="28">
        <f>D23/K22</f>
        <v>4382.525291828793</v>
      </c>
      <c r="J23" s="29">
        <f>E23/K22</f>
        <v>5598113.937743191</v>
      </c>
      <c r="K23" s="11"/>
      <c r="L23" s="1"/>
    </row>
    <row r="24" spans="1:12" ht="12.75" customHeight="1">
      <c r="A24" s="1"/>
      <c r="B24" s="10"/>
      <c r="C24" s="15" t="s">
        <v>62</v>
      </c>
      <c r="D24" s="28">
        <v>591777</v>
      </c>
      <c r="E24" s="29">
        <v>859059427</v>
      </c>
      <c r="F24" s="30">
        <v>107.1</v>
      </c>
      <c r="G24" s="31">
        <v>130.3</v>
      </c>
      <c r="H24" s="42">
        <f t="shared" si="0"/>
        <v>1451.6607218597546</v>
      </c>
      <c r="I24" s="28">
        <f>D24/K22</f>
        <v>2302.6342412451363</v>
      </c>
      <c r="J24" s="29">
        <f>E24/K22</f>
        <v>3342643.6848249026</v>
      </c>
      <c r="K24" s="11"/>
      <c r="L24" s="1"/>
    </row>
    <row r="25" spans="1:12" ht="12.75" customHeight="1">
      <c r="A25" s="1"/>
      <c r="B25" s="12"/>
      <c r="C25" s="16" t="s">
        <v>63</v>
      </c>
      <c r="D25" s="28">
        <v>2973758</v>
      </c>
      <c r="E25" s="29">
        <v>3075037873</v>
      </c>
      <c r="F25" s="30">
        <v>106.7</v>
      </c>
      <c r="G25" s="31">
        <v>150.3</v>
      </c>
      <c r="H25" s="44">
        <f t="shared" si="0"/>
        <v>1034.0578732364907</v>
      </c>
      <c r="I25" s="28">
        <f>D25/K22</f>
        <v>11571.04280155642</v>
      </c>
      <c r="J25" s="29">
        <f>E25/K22</f>
        <v>11965127.910505837</v>
      </c>
      <c r="K25" s="13"/>
      <c r="L25" s="1"/>
    </row>
    <row r="26" spans="1:12" ht="15" customHeight="1">
      <c r="A26" s="1"/>
      <c r="B26" s="8" t="s">
        <v>66</v>
      </c>
      <c r="C26" s="8" t="s">
        <v>67</v>
      </c>
      <c r="D26" s="22">
        <f>SUM(D27:D31)</f>
        <v>70004441</v>
      </c>
      <c r="E26" s="23">
        <f>SUM(E27:E31)</f>
        <v>4667238007</v>
      </c>
      <c r="F26" s="24">
        <v>105.5</v>
      </c>
      <c r="G26" s="25">
        <v>106.4</v>
      </c>
      <c r="H26" s="26">
        <f t="shared" si="0"/>
        <v>66.67059889814705</v>
      </c>
      <c r="I26" s="22">
        <f>SUM(I27:I31)</f>
        <v>363060.54783481866</v>
      </c>
      <c r="J26" s="27">
        <f>SUM(J27:J31)</f>
        <v>24053963.243404046</v>
      </c>
      <c r="K26" s="9" t="s">
        <v>16</v>
      </c>
      <c r="L26" s="1"/>
    </row>
    <row r="27" spans="1:12" ht="12.75" customHeight="1">
      <c r="A27" s="1"/>
      <c r="B27" s="10"/>
      <c r="C27" s="10" t="s">
        <v>68</v>
      </c>
      <c r="D27" s="28">
        <f>D33+D39</f>
        <v>67538409</v>
      </c>
      <c r="E27" s="29">
        <f>E33+E39</f>
        <v>4248639549</v>
      </c>
      <c r="F27" s="30">
        <v>106.6</v>
      </c>
      <c r="G27" s="31">
        <v>107.7</v>
      </c>
      <c r="H27" s="32">
        <f t="shared" si="0"/>
        <v>62.907012645204595</v>
      </c>
      <c r="I27" s="28">
        <f>I33+I39</f>
        <v>353179.8049705033</v>
      </c>
      <c r="J27" s="33">
        <f>J33+J39</f>
        <v>22301567.80803314</v>
      </c>
      <c r="K27" s="11"/>
      <c r="L27" s="1"/>
    </row>
    <row r="28" spans="1:12" ht="12.75" customHeight="1">
      <c r="A28" s="1"/>
      <c r="B28" s="10"/>
      <c r="C28" s="10" t="s">
        <v>69</v>
      </c>
      <c r="D28" s="28">
        <f aca="true" t="shared" si="3" ref="D28:E31">D34+D40</f>
        <v>1429878</v>
      </c>
      <c r="E28" s="29">
        <f t="shared" si="3"/>
        <v>346785507</v>
      </c>
      <c r="F28" s="30">
        <v>80.9</v>
      </c>
      <c r="G28" s="31">
        <v>98.2</v>
      </c>
      <c r="H28" s="32">
        <f t="shared" si="0"/>
        <v>242.52803875575398</v>
      </c>
      <c r="I28" s="28">
        <f aca="true" t="shared" si="4" ref="I28:J31">I34+I40</f>
        <v>5739.126145349567</v>
      </c>
      <c r="J28" s="33">
        <f t="shared" si="4"/>
        <v>1465250.895016945</v>
      </c>
      <c r="K28" s="11"/>
      <c r="L28" s="1"/>
    </row>
    <row r="29" spans="1:12" ht="12.75" customHeight="1">
      <c r="A29" s="1"/>
      <c r="B29" s="10"/>
      <c r="C29" s="10" t="s">
        <v>70</v>
      </c>
      <c r="D29" s="28">
        <f t="shared" si="3"/>
        <v>20499</v>
      </c>
      <c r="E29" s="29">
        <f t="shared" si="3"/>
        <v>10293428</v>
      </c>
      <c r="F29" s="30">
        <v>77.9</v>
      </c>
      <c r="G29" s="31">
        <v>75.3</v>
      </c>
      <c r="H29" s="32">
        <f t="shared" si="0"/>
        <v>502.14293380164884</v>
      </c>
      <c r="I29" s="28">
        <f t="shared" si="4"/>
        <v>80.67676666248273</v>
      </c>
      <c r="J29" s="33">
        <f t="shared" si="4"/>
        <v>40567.577557424374</v>
      </c>
      <c r="K29" s="11"/>
      <c r="L29" s="1"/>
    </row>
    <row r="30" spans="1:12" ht="12.75" customHeight="1">
      <c r="A30" s="1"/>
      <c r="B30" s="10"/>
      <c r="C30" s="10" t="s">
        <v>71</v>
      </c>
      <c r="D30" s="28">
        <f t="shared" si="3"/>
        <v>1015655</v>
      </c>
      <c r="E30" s="29">
        <f t="shared" si="3"/>
        <v>61519523</v>
      </c>
      <c r="F30" s="30">
        <v>82.7</v>
      </c>
      <c r="G30" s="31">
        <v>82.4</v>
      </c>
      <c r="H30" s="32">
        <f t="shared" si="0"/>
        <v>60.57127961758668</v>
      </c>
      <c r="I30" s="28">
        <f t="shared" si="4"/>
        <v>4060.9399523032507</v>
      </c>
      <c r="J30" s="33">
        <f t="shared" si="4"/>
        <v>246576.9627965357</v>
      </c>
      <c r="K30" s="11"/>
      <c r="L30" s="1"/>
    </row>
    <row r="31" spans="1:12" ht="12.75" customHeight="1">
      <c r="A31" s="1"/>
      <c r="B31" s="10"/>
      <c r="C31" s="12" t="s">
        <v>72</v>
      </c>
      <c r="D31" s="28">
        <f t="shared" si="3"/>
        <v>0</v>
      </c>
      <c r="E31" s="29">
        <f t="shared" si="3"/>
        <v>0</v>
      </c>
      <c r="F31" s="30">
        <v>0</v>
      </c>
      <c r="G31" s="31">
        <v>0</v>
      </c>
      <c r="H31" s="38">
        <f t="shared" si="0"/>
        <v>0</v>
      </c>
      <c r="I31" s="34">
        <f t="shared" si="4"/>
        <v>0</v>
      </c>
      <c r="J31" s="39">
        <f t="shared" si="4"/>
        <v>0</v>
      </c>
      <c r="K31" s="13"/>
      <c r="L31" s="1"/>
    </row>
    <row r="32" spans="1:12" ht="15" customHeight="1">
      <c r="A32" s="1"/>
      <c r="B32" s="10"/>
      <c r="C32" s="14" t="s">
        <v>73</v>
      </c>
      <c r="D32" s="22">
        <f>SUM(D33:D37)</f>
        <v>34594357</v>
      </c>
      <c r="E32" s="23">
        <f>SUM(E33:E37)</f>
        <v>2365593549</v>
      </c>
      <c r="F32" s="24">
        <v>94.3</v>
      </c>
      <c r="G32" s="25">
        <v>96.2</v>
      </c>
      <c r="H32" s="40">
        <f t="shared" si="0"/>
        <v>68.38090816372161</v>
      </c>
      <c r="I32" s="22">
        <f>SUM(I33:I37)</f>
        <v>134608.39299610895</v>
      </c>
      <c r="J32" s="41">
        <f>SUM(J33:J37)</f>
        <v>9204644.159533074</v>
      </c>
      <c r="K32" s="9">
        <v>257</v>
      </c>
      <c r="L32" s="1"/>
    </row>
    <row r="33" spans="1:12" ht="12.75" customHeight="1">
      <c r="A33" s="1"/>
      <c r="B33" s="10"/>
      <c r="C33" s="10" t="s">
        <v>74</v>
      </c>
      <c r="D33" s="28">
        <v>32239741</v>
      </c>
      <c r="E33" s="29">
        <v>1995268730</v>
      </c>
      <c r="F33" s="30">
        <v>95.4</v>
      </c>
      <c r="G33" s="31">
        <v>96.9</v>
      </c>
      <c r="H33" s="42">
        <f t="shared" si="0"/>
        <v>61.88848508429395</v>
      </c>
      <c r="I33" s="28">
        <f>D33/K32</f>
        <v>125446.46303501945</v>
      </c>
      <c r="J33" s="29">
        <f>E33/K32</f>
        <v>7763691.556420233</v>
      </c>
      <c r="K33" s="11"/>
      <c r="L33" s="1"/>
    </row>
    <row r="34" spans="1:12" ht="12.75" customHeight="1">
      <c r="A34" s="1"/>
      <c r="B34" s="10"/>
      <c r="C34" s="10" t="s">
        <v>75</v>
      </c>
      <c r="D34" s="28">
        <v>1361378</v>
      </c>
      <c r="E34" s="29">
        <v>301525548</v>
      </c>
      <c r="F34" s="30">
        <v>81.1</v>
      </c>
      <c r="G34" s="31">
        <v>95.7</v>
      </c>
      <c r="H34" s="42">
        <f t="shared" si="0"/>
        <v>221.48554479358415</v>
      </c>
      <c r="I34" s="28">
        <f>D34/K32</f>
        <v>5297.190661478599</v>
      </c>
      <c r="J34" s="29">
        <f>E34/K32</f>
        <v>1173251.159533074</v>
      </c>
      <c r="K34" s="11"/>
      <c r="L34" s="1"/>
    </row>
    <row r="35" spans="1:12" ht="12.75" customHeight="1">
      <c r="A35" s="1"/>
      <c r="B35" s="10"/>
      <c r="C35" s="10" t="s">
        <v>76</v>
      </c>
      <c r="D35" s="28">
        <v>20142</v>
      </c>
      <c r="E35" s="29">
        <v>10092172</v>
      </c>
      <c r="F35" s="30">
        <v>78.2</v>
      </c>
      <c r="G35" s="31">
        <v>75.7</v>
      </c>
      <c r="H35" s="42">
        <f t="shared" si="0"/>
        <v>501.05113692781254</v>
      </c>
      <c r="I35" s="28">
        <f>D35/K32</f>
        <v>78.37354085603113</v>
      </c>
      <c r="J35" s="29">
        <f>E35/K32</f>
        <v>39269.151750972764</v>
      </c>
      <c r="K35" s="11"/>
      <c r="L35" s="1"/>
    </row>
    <row r="36" spans="1:12" ht="12.75" customHeight="1">
      <c r="A36" s="1"/>
      <c r="B36" s="10"/>
      <c r="C36" s="10" t="s">
        <v>77</v>
      </c>
      <c r="D36" s="28">
        <v>973096</v>
      </c>
      <c r="E36" s="29">
        <v>58707099</v>
      </c>
      <c r="F36" s="30">
        <v>81.9</v>
      </c>
      <c r="G36" s="31">
        <v>81.3</v>
      </c>
      <c r="H36" s="42">
        <f t="shared" si="0"/>
        <v>60.330223328428026</v>
      </c>
      <c r="I36" s="28">
        <f>D36/K32</f>
        <v>3786.3657587548637</v>
      </c>
      <c r="J36" s="29">
        <f>E36/K32</f>
        <v>228432.29182879376</v>
      </c>
      <c r="K36" s="11"/>
      <c r="L36" s="1"/>
    </row>
    <row r="37" spans="1:12" ht="12.75" customHeight="1">
      <c r="A37" s="1"/>
      <c r="B37" s="10"/>
      <c r="C37" s="12" t="s">
        <v>78</v>
      </c>
      <c r="D37" s="28">
        <v>0</v>
      </c>
      <c r="E37" s="29">
        <v>0</v>
      </c>
      <c r="F37" s="30">
        <v>0</v>
      </c>
      <c r="G37" s="31">
        <v>0</v>
      </c>
      <c r="H37" s="44">
        <f t="shared" si="0"/>
        <v>0</v>
      </c>
      <c r="I37" s="28">
        <f>D37/K32</f>
        <v>0</v>
      </c>
      <c r="J37" s="29">
        <f>E37/K32</f>
        <v>0</v>
      </c>
      <c r="K37" s="13"/>
      <c r="L37" s="1"/>
    </row>
    <row r="38" spans="1:12" ht="15" customHeight="1">
      <c r="A38" s="1"/>
      <c r="B38" s="10"/>
      <c r="C38" s="14" t="s">
        <v>79</v>
      </c>
      <c r="D38" s="22">
        <f>SUM(D39:D43)</f>
        <v>35410084</v>
      </c>
      <c r="E38" s="23">
        <f>SUM(E39:E43)</f>
        <v>2301644458</v>
      </c>
      <c r="F38" s="24">
        <v>119.3</v>
      </c>
      <c r="G38" s="25">
        <v>119.4</v>
      </c>
      <c r="H38" s="40">
        <f t="shared" si="0"/>
        <v>64.99968929754586</v>
      </c>
      <c r="I38" s="22">
        <f>SUM(I39:I43)</f>
        <v>228452.15483870968</v>
      </c>
      <c r="J38" s="41">
        <f>SUM(J39:J43)</f>
        <v>14849319.08387097</v>
      </c>
      <c r="K38" s="9">
        <v>155</v>
      </c>
      <c r="L38" s="1"/>
    </row>
    <row r="39" spans="1:12" ht="12.75" customHeight="1">
      <c r="A39" s="1"/>
      <c r="B39" s="10"/>
      <c r="C39" s="10" t="s">
        <v>80</v>
      </c>
      <c r="D39" s="28">
        <v>35298668</v>
      </c>
      <c r="E39" s="29">
        <v>2253370819</v>
      </c>
      <c r="F39" s="30">
        <v>119.5</v>
      </c>
      <c r="G39" s="31">
        <v>119.4</v>
      </c>
      <c r="H39" s="42">
        <f t="shared" si="0"/>
        <v>63.837276211102356</v>
      </c>
      <c r="I39" s="28">
        <f>D39/K38</f>
        <v>227733.34193548388</v>
      </c>
      <c r="J39" s="29">
        <f>E39/K38</f>
        <v>14537876.251612904</v>
      </c>
      <c r="K39" s="11"/>
      <c r="L39" s="1"/>
    </row>
    <row r="40" spans="1:12" ht="12.75" customHeight="1">
      <c r="A40" s="1"/>
      <c r="B40" s="10"/>
      <c r="C40" s="10" t="s">
        <v>81</v>
      </c>
      <c r="D40" s="28">
        <v>68500</v>
      </c>
      <c r="E40" s="29">
        <v>45259959</v>
      </c>
      <c r="F40" s="30">
        <v>78.1</v>
      </c>
      <c r="G40" s="31">
        <v>119.3</v>
      </c>
      <c r="H40" s="42">
        <f t="shared" si="0"/>
        <v>660.7293284671533</v>
      </c>
      <c r="I40" s="28">
        <f>D40/K38</f>
        <v>441.93548387096774</v>
      </c>
      <c r="J40" s="29">
        <f>E40/K38</f>
        <v>291999.73548387096</v>
      </c>
      <c r="K40" s="11"/>
      <c r="L40" s="1"/>
    </row>
    <row r="41" spans="1:12" ht="12.75" customHeight="1">
      <c r="A41" s="1"/>
      <c r="B41" s="10"/>
      <c r="C41" s="10" t="s">
        <v>82</v>
      </c>
      <c r="D41" s="28">
        <v>357</v>
      </c>
      <c r="E41" s="29">
        <v>201256</v>
      </c>
      <c r="F41" s="30">
        <v>64.1</v>
      </c>
      <c r="G41" s="31">
        <v>61.7</v>
      </c>
      <c r="H41" s="42">
        <f t="shared" si="0"/>
        <v>563.7422969187675</v>
      </c>
      <c r="I41" s="28">
        <f>D41/K38</f>
        <v>2.303225806451613</v>
      </c>
      <c r="J41" s="29">
        <f>E41/K38</f>
        <v>1298.425806451613</v>
      </c>
      <c r="K41" s="11"/>
      <c r="L41" s="1"/>
    </row>
    <row r="42" spans="1:12" ht="12.75" customHeight="1">
      <c r="A42" s="1"/>
      <c r="B42" s="10"/>
      <c r="C42" s="10" t="s">
        <v>83</v>
      </c>
      <c r="D42" s="28">
        <v>42559</v>
      </c>
      <c r="E42" s="29">
        <v>2812424</v>
      </c>
      <c r="F42" s="30">
        <v>105.5</v>
      </c>
      <c r="G42" s="31">
        <v>116.7</v>
      </c>
      <c r="H42" s="42">
        <f t="shared" si="0"/>
        <v>66.08294367818793</v>
      </c>
      <c r="I42" s="28">
        <f>D42/K38</f>
        <v>274.5741935483871</v>
      </c>
      <c r="J42" s="29">
        <f>E42/K38</f>
        <v>18144.670967741935</v>
      </c>
      <c r="K42" s="11"/>
      <c r="L42" s="1"/>
    </row>
    <row r="43" spans="1:12" ht="12.75" customHeight="1">
      <c r="A43" s="1"/>
      <c r="B43" s="12"/>
      <c r="C43" s="12" t="s">
        <v>84</v>
      </c>
      <c r="D43" s="34">
        <v>0</v>
      </c>
      <c r="E43" s="35">
        <v>0</v>
      </c>
      <c r="F43" s="36">
        <v>0</v>
      </c>
      <c r="G43" s="46">
        <v>0</v>
      </c>
      <c r="H43" s="44">
        <f t="shared" si="0"/>
        <v>0</v>
      </c>
      <c r="I43" s="34">
        <f>D43/K38</f>
        <v>0</v>
      </c>
      <c r="J43" s="35">
        <f>E43/K38</f>
        <v>0</v>
      </c>
      <c r="K43" s="13"/>
      <c r="L43" s="1"/>
    </row>
    <row r="44" spans="1:12" ht="4.5" customHeight="1">
      <c r="A44" s="1"/>
      <c r="B44" s="1"/>
      <c r="C44" s="1"/>
      <c r="D44" s="1" t="s">
        <v>35</v>
      </c>
      <c r="E44" s="1"/>
      <c r="F44" s="1"/>
      <c r="G44" s="1"/>
      <c r="H44" s="1"/>
      <c r="I44" s="1"/>
      <c r="J44" s="1"/>
      <c r="K44" s="1"/>
      <c r="L44" s="1"/>
    </row>
  </sheetData>
  <sheetProtection/>
  <mergeCells count="7">
    <mergeCell ref="I3:J3"/>
    <mergeCell ref="K3:K4"/>
    <mergeCell ref="E1:H1"/>
    <mergeCell ref="B3:B4"/>
    <mergeCell ref="D3:E3"/>
    <mergeCell ref="F3:G3"/>
    <mergeCell ref="H3:H4"/>
  </mergeCells>
  <printOptions/>
  <pageMargins left="0.3937007874015748" right="0.3937007874015748" top="0.7086614173228347" bottom="0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cp:lastPrinted>2022-02-18T01:31:16Z</cp:lastPrinted>
  <dcterms:modified xsi:type="dcterms:W3CDTF">2022-02-18T02:19:22Z</dcterms:modified>
  <cp:category/>
  <cp:version/>
  <cp:contentType/>
  <cp:contentStatus/>
</cp:coreProperties>
</file>