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101-150/"/>
    </mc:Choice>
  </mc:AlternateContent>
  <xr:revisionPtr revIDLastSave="0" documentId="13_ncr:1_{C23C636F-A212-224B-9714-E2ED0E821C87}" xr6:coauthVersionLast="41" xr6:coauthVersionMax="41" xr10:uidLastSave="{00000000-0000-0000-0000-000000000000}"/>
  <bookViews>
    <workbookView xWindow="22460" yWindow="1560" windowWidth="23200" windowHeight="21040" xr2:uid="{00000000-000D-0000-FFFF-FFFF00000000}"/>
  </bookViews>
  <sheets>
    <sheet name="表 １４４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8" i="1" l="1"/>
  <c r="G58" i="1"/>
  <c r="H58" i="1"/>
  <c r="I58" i="1"/>
  <c r="J58" i="1"/>
  <c r="K58" i="1"/>
  <c r="L58" i="1"/>
  <c r="M58" i="1"/>
  <c r="N58" i="1"/>
  <c r="F59" i="1"/>
  <c r="G59" i="1"/>
  <c r="H59" i="1"/>
  <c r="I59" i="1"/>
  <c r="J59" i="1"/>
  <c r="K59" i="1"/>
  <c r="L59" i="1"/>
  <c r="M59" i="1"/>
  <c r="N59" i="1"/>
  <c r="F61" i="1"/>
  <c r="G61" i="1"/>
  <c r="H61" i="1"/>
  <c r="I61" i="1"/>
  <c r="J61" i="1"/>
  <c r="K61" i="1"/>
  <c r="L61" i="1"/>
  <c r="M61" i="1"/>
  <c r="N61" i="1"/>
  <c r="F62" i="1"/>
  <c r="G62" i="1"/>
  <c r="H62" i="1"/>
  <c r="I62" i="1"/>
  <c r="J62" i="1"/>
  <c r="K62" i="1"/>
  <c r="L62" i="1"/>
  <c r="M62" i="1"/>
  <c r="N62" i="1"/>
  <c r="E51" i="1" l="1"/>
  <c r="E52" i="1"/>
  <c r="E50" i="1"/>
  <c r="E60" i="1"/>
  <c r="G55" i="1"/>
  <c r="G65" i="1" s="1"/>
  <c r="H55" i="1"/>
  <c r="H54" i="1"/>
  <c r="H53" i="1"/>
  <c r="I55" i="1"/>
  <c r="I54" i="1"/>
  <c r="J55" i="1"/>
  <c r="J65" i="1" s="1"/>
  <c r="J54" i="1"/>
  <c r="J64" i="1" s="1"/>
  <c r="K55" i="1"/>
  <c r="L55" i="1"/>
  <c r="M55" i="1"/>
  <c r="N55" i="1"/>
  <c r="F55" i="1"/>
  <c r="G54" i="1"/>
  <c r="K54" i="1"/>
  <c r="K64" i="1" s="1"/>
  <c r="L54" i="1"/>
  <c r="M54" i="1"/>
  <c r="N54" i="1"/>
  <c r="N64" i="1" s="1"/>
  <c r="F54" i="1"/>
  <c r="E48" i="1"/>
  <c r="E47" i="1" s="1"/>
  <c r="E57" i="1" s="1"/>
  <c r="E49" i="1"/>
  <c r="E59" i="1" s="1"/>
  <c r="G47" i="1"/>
  <c r="H47" i="1"/>
  <c r="I47" i="1"/>
  <c r="J47" i="1"/>
  <c r="K47" i="1"/>
  <c r="L47" i="1"/>
  <c r="M47" i="1"/>
  <c r="N47" i="1"/>
  <c r="F47" i="1"/>
  <c r="F50" i="1"/>
  <c r="G50" i="1"/>
  <c r="H50" i="1"/>
  <c r="H60" i="1" s="1"/>
  <c r="I50" i="1"/>
  <c r="J50" i="1"/>
  <c r="K50" i="1"/>
  <c r="L50" i="1"/>
  <c r="L60" i="1" s="1"/>
  <c r="M50" i="1"/>
  <c r="N50" i="1"/>
  <c r="H35" i="1"/>
  <c r="I35" i="1"/>
  <c r="J35" i="1"/>
  <c r="K35" i="1"/>
  <c r="L35" i="1"/>
  <c r="M35" i="1"/>
  <c r="N35" i="1"/>
  <c r="G35" i="1"/>
  <c r="F35" i="1"/>
  <c r="E35" i="1" s="1"/>
  <c r="H34" i="1"/>
  <c r="H33" i="1" s="1"/>
  <c r="I34" i="1"/>
  <c r="I33" i="1" s="1"/>
  <c r="J34" i="1"/>
  <c r="J33" i="1" s="1"/>
  <c r="K34" i="1"/>
  <c r="K33" i="1" s="1"/>
  <c r="L34" i="1"/>
  <c r="L33" i="1" s="1"/>
  <c r="M34" i="1"/>
  <c r="M33" i="1" s="1"/>
  <c r="N34" i="1"/>
  <c r="N33" i="1" s="1"/>
  <c r="G34" i="1"/>
  <c r="G33" i="1" s="1"/>
  <c r="F34" i="1"/>
  <c r="F33" i="1" s="1"/>
  <c r="E31" i="1"/>
  <c r="E32" i="1"/>
  <c r="E30" i="1"/>
  <c r="G30" i="1"/>
  <c r="H30" i="1"/>
  <c r="I30" i="1"/>
  <c r="J30" i="1"/>
  <c r="K30" i="1"/>
  <c r="L30" i="1"/>
  <c r="M30" i="1"/>
  <c r="N30" i="1"/>
  <c r="F30" i="1"/>
  <c r="E28" i="1"/>
  <c r="E29" i="1"/>
  <c r="E27" i="1"/>
  <c r="F27" i="1"/>
  <c r="G27" i="1"/>
  <c r="H27" i="1"/>
  <c r="I27" i="1"/>
  <c r="J27" i="1"/>
  <c r="K27" i="1"/>
  <c r="L27" i="1"/>
  <c r="M27" i="1"/>
  <c r="N27" i="1"/>
  <c r="F53" i="1"/>
  <c r="G9" i="1"/>
  <c r="K9" i="1"/>
  <c r="F9" i="1"/>
  <c r="G11" i="1"/>
  <c r="H11" i="1"/>
  <c r="E11" i="1" s="1"/>
  <c r="I11" i="1"/>
  <c r="J11" i="1"/>
  <c r="J9" i="1" s="1"/>
  <c r="K11" i="1"/>
  <c r="L11" i="1"/>
  <c r="M11" i="1"/>
  <c r="N11" i="1"/>
  <c r="N9" i="1" s="1"/>
  <c r="F11" i="1"/>
  <c r="G10" i="1"/>
  <c r="H10" i="1"/>
  <c r="H9" i="1" s="1"/>
  <c r="I10" i="1"/>
  <c r="I9" i="1" s="1"/>
  <c r="J10" i="1"/>
  <c r="K10" i="1"/>
  <c r="L10" i="1"/>
  <c r="L9" i="1" s="1"/>
  <c r="M10" i="1"/>
  <c r="M9" i="1" s="1"/>
  <c r="N10" i="1"/>
  <c r="F10" i="1"/>
  <c r="G6" i="1"/>
  <c r="H6" i="1"/>
  <c r="I6" i="1"/>
  <c r="J6" i="1"/>
  <c r="K6" i="1"/>
  <c r="L6" i="1"/>
  <c r="M6" i="1"/>
  <c r="N6" i="1"/>
  <c r="F6" i="1"/>
  <c r="E6" i="1" s="1"/>
  <c r="E8" i="1"/>
  <c r="E7" i="1"/>
  <c r="G3" i="1"/>
  <c r="H3" i="1"/>
  <c r="I3" i="1"/>
  <c r="J3" i="1"/>
  <c r="K3" i="1"/>
  <c r="L3" i="1"/>
  <c r="M3" i="1"/>
  <c r="N3" i="1"/>
  <c r="F3" i="1"/>
  <c r="E3" i="1" s="1"/>
  <c r="E4" i="1"/>
  <c r="E5" i="1"/>
  <c r="E9" i="1" l="1"/>
  <c r="F63" i="1"/>
  <c r="J57" i="1"/>
  <c r="M65" i="1"/>
  <c r="I65" i="1"/>
  <c r="K53" i="1"/>
  <c r="K63" i="1" s="1"/>
  <c r="E34" i="1"/>
  <c r="E33" i="1" s="1"/>
  <c r="M57" i="1"/>
  <c r="G64" i="1"/>
  <c r="L65" i="1"/>
  <c r="H63" i="1"/>
  <c r="E54" i="1"/>
  <c r="E64" i="1" s="1"/>
  <c r="E55" i="1"/>
  <c r="E65" i="1" s="1"/>
  <c r="N60" i="1"/>
  <c r="J60" i="1"/>
  <c r="F60" i="1"/>
  <c r="L57" i="1"/>
  <c r="H57" i="1"/>
  <c r="F64" i="1"/>
  <c r="M64" i="1"/>
  <c r="F65" i="1"/>
  <c r="K65" i="1"/>
  <c r="I53" i="1"/>
  <c r="I63" i="1" s="1"/>
  <c r="H64" i="1"/>
  <c r="E58" i="1"/>
  <c r="E62" i="1"/>
  <c r="N57" i="1"/>
  <c r="E10" i="1"/>
  <c r="G53" i="1"/>
  <c r="K60" i="1"/>
  <c r="G60" i="1"/>
  <c r="I57" i="1"/>
  <c r="M53" i="1"/>
  <c r="M63" i="1" s="1"/>
  <c r="L53" i="1"/>
  <c r="L63" i="1" s="1"/>
  <c r="M60" i="1"/>
  <c r="I60" i="1"/>
  <c r="F57" i="1"/>
  <c r="K57" i="1"/>
  <c r="G57" i="1"/>
  <c r="N53" i="1"/>
  <c r="N63" i="1" s="1"/>
  <c r="L64" i="1"/>
  <c r="N65" i="1"/>
  <c r="J53" i="1"/>
  <c r="J63" i="1" s="1"/>
  <c r="I64" i="1"/>
  <c r="H65" i="1"/>
  <c r="E61" i="1"/>
  <c r="G63" i="1" l="1"/>
  <c r="E53" i="1"/>
  <c r="E63" i="1" s="1"/>
</calcChain>
</file>

<file path=xl/sharedStrings.xml><?xml version="1.0" encoding="utf-8"?>
<sst xmlns="http://schemas.openxmlformats.org/spreadsheetml/2006/main" count="132" uniqueCount="28">
  <si>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</si>
  <si>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</si>
  <si>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</si>
  <si>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80歳～</t>
    <rPh sb="2" eb="3">
      <t>サイ</t>
    </rPh>
    <phoneticPr fontId="2"/>
  </si>
  <si>
    <t>45～49</t>
    <phoneticPr fontId="2"/>
  </si>
  <si>
    <t>50～54</t>
    <phoneticPr fontId="2"/>
  </si>
  <si>
    <t>60～64</t>
    <phoneticPr fontId="2"/>
  </si>
  <si>
    <t>65～69</t>
    <phoneticPr fontId="2"/>
  </si>
  <si>
    <t>エックス線</t>
    <rPh sb="4" eb="5">
      <t>セン</t>
    </rPh>
    <phoneticPr fontId="2"/>
  </si>
  <si>
    <t>内視鏡</t>
    <rPh sb="0" eb="3">
      <t>ナイシキョウ</t>
    </rPh>
    <phoneticPr fontId="2"/>
  </si>
  <si>
    <t>合計</t>
    <rPh sb="0" eb="2">
      <t>ゴウケイ</t>
    </rPh>
    <phoneticPr fontId="2"/>
  </si>
  <si>
    <t>前年度受診者</t>
    <phoneticPr fontId="2"/>
  </si>
  <si>
    <t>精密検査受診率</t>
    <phoneticPr fontId="2"/>
  </si>
  <si>
    <t>　精密検査結果については、前年度中に行った実績を記載している。（「地域保健・健康増進事業報告作成要領」による。）</t>
    <rPh sb="16" eb="17">
      <t>チュウ</t>
    </rPh>
    <rPh sb="18" eb="19">
      <t>オコナ</t>
    </rPh>
    <phoneticPr fontId="2"/>
  </si>
  <si>
    <t>　資料：健康増進課</t>
    <phoneticPr fontId="2"/>
  </si>
  <si>
    <t>40～44</t>
    <phoneticPr fontId="2"/>
  </si>
  <si>
    <t>55～59</t>
    <phoneticPr fontId="2"/>
  </si>
  <si>
    <t>70～74</t>
    <phoneticPr fontId="2"/>
  </si>
  <si>
    <t>75～79</t>
    <phoneticPr fontId="2"/>
  </si>
  <si>
    <t>受診者</t>
    <phoneticPr fontId="2"/>
  </si>
  <si>
    <t>受診率</t>
    <rPh sb="0" eb="2">
      <t>ジュシン</t>
    </rPh>
    <rPh sb="2" eb="3">
      <t>リツ</t>
    </rPh>
    <phoneticPr fontId="2"/>
  </si>
  <si>
    <t>要精密検査者</t>
    <phoneticPr fontId="2"/>
  </si>
  <si>
    <t>要精密検査率</t>
    <phoneticPr fontId="2"/>
  </si>
  <si>
    <t>精密検査受診者</t>
    <phoneticPr fontId="2"/>
  </si>
  <si>
    <t>（つづき）</t>
    <phoneticPr fontId="2"/>
  </si>
  <si>
    <t>陽性反応適中度</t>
    <phoneticPr fontId="2"/>
  </si>
  <si>
    <t>がん発見率</t>
    <phoneticPr fontId="2"/>
  </si>
  <si>
    <t>表 １４４  胃がん検診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</si>
</sst>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38" fontId="3" fillId="0" borderId="0" xfId="1" applyFont="1" applyAlignment="1">
      <alignment vertical="top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0" fontId="5" fillId="0" borderId="0" xfId="0" applyFont="1" applyFill="1" applyBorder="1" applyProtection="1">
      <alignment vertical="center"/>
      <protection locked="0"/>
    </xf>
    <xf numFmtId="38" fontId="4" fillId="0" borderId="0" xfId="1" applyFont="1" applyAlignment="1">
      <alignment horizontal="center" vertical="center"/>
    </xf>
    <xf numFmtId="38" fontId="4" fillId="0" borderId="0" xfId="1" applyFont="1">
      <alignment vertical="center"/>
    </xf>
    <xf numFmtId="38" fontId="4" fillId="0" borderId="0" xfId="1" applyFont="1" applyAlignment="1">
      <alignment horizontal="left" vertical="center"/>
    </xf>
    <xf numFmtId="38" fontId="4" fillId="0" borderId="1" xfId="1" applyFont="1" applyBorder="1">
      <alignment vertical="center"/>
    </xf>
    <xf numFmtId="41" fontId="4" fillId="0" borderId="0" xfId="1" applyNumberFormat="1" applyFont="1" applyFill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0" xfId="1" applyFont="1" applyFill="1">
      <alignment vertical="center"/>
    </xf>
    <xf numFmtId="38" fontId="5" fillId="0" borderId="0" xfId="1" applyFont="1">
      <alignment vertical="center"/>
    </xf>
    <xf numFmtId="38" fontId="6" fillId="0" borderId="0" xfId="1" applyFont="1">
      <alignment vertical="center"/>
    </xf>
    <xf numFmtId="38" fontId="4" fillId="0" borderId="0" xfId="1" applyFont="1" applyBorder="1">
      <alignment vertical="center"/>
    </xf>
    <xf numFmtId="38" fontId="4" fillId="0" borderId="0" xfId="1" applyFont="1" applyFill="1" applyAlignment="1">
      <alignment horizontal="left" vertical="center"/>
    </xf>
    <xf numFmtId="38" fontId="4" fillId="0" borderId="1" xfId="1" applyFont="1" applyFill="1" applyBorder="1">
      <alignment vertical="center"/>
    </xf>
    <xf numFmtId="38" fontId="5" fillId="0" borderId="0" xfId="1" applyFont="1" applyFill="1">
      <alignment vertical="center"/>
    </xf>
    <xf numFmtId="38" fontId="6" fillId="0" borderId="0" xfId="1" applyFont="1" applyFill="1">
      <alignment vertical="center"/>
    </xf>
    <xf numFmtId="38" fontId="4" fillId="0" borderId="0" xfId="1" applyFont="1" applyFill="1" applyAlignment="1">
      <alignment horizontal="center" vertical="center"/>
    </xf>
    <xf numFmtId="38" fontId="4" fillId="0" borderId="4" xfId="1" applyFont="1" applyFill="1" applyBorder="1">
      <alignment vertical="center"/>
    </xf>
    <xf numFmtId="38" fontId="4" fillId="0" borderId="5" xfId="1" applyFont="1" applyFill="1" applyBorder="1">
      <alignment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0" xfId="1" applyFont="1" applyFill="1" applyBorder="1">
      <alignment vertical="center"/>
    </xf>
    <xf numFmtId="38" fontId="4" fillId="0" borderId="0" xfId="1" applyFont="1" applyFill="1" applyBorder="1" applyAlignment="1">
      <alignment horizontal="left" vertical="center"/>
    </xf>
    <xf numFmtId="38" fontId="4" fillId="0" borderId="10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38" fontId="4" fillId="0" borderId="0" xfId="1" applyFont="1" applyFill="1" applyBorder="1" applyAlignment="1">
      <alignment horizontal="left" vertical="center" wrapText="1"/>
    </xf>
    <xf numFmtId="38" fontId="4" fillId="0" borderId="0" xfId="1" applyFont="1" applyFill="1" applyBorder="1" applyAlignment="1">
      <alignment horizontal="center" vertical="center" textRotation="255" wrapText="1"/>
    </xf>
    <xf numFmtId="38" fontId="4" fillId="0" borderId="0" xfId="1" applyFont="1" applyBorder="1" applyAlignment="1">
      <alignment horizontal="center" vertical="center" wrapText="1"/>
    </xf>
    <xf numFmtId="38" fontId="7" fillId="0" borderId="0" xfId="1" applyFont="1">
      <alignment vertical="center"/>
    </xf>
    <xf numFmtId="38" fontId="7" fillId="0" borderId="0" xfId="1" applyFont="1" applyFill="1">
      <alignment vertical="center"/>
    </xf>
    <xf numFmtId="38" fontId="4" fillId="0" borderId="2" xfId="1" applyFont="1" applyFill="1" applyBorder="1" applyAlignment="1">
      <alignment horizontal="center" vertical="center"/>
    </xf>
    <xf numFmtId="176" fontId="4" fillId="0" borderId="0" xfId="1" applyNumberFormat="1" applyFont="1" applyFill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176" fontId="4" fillId="0" borderId="0" xfId="1" applyNumberFormat="1" applyFont="1" applyFill="1">
      <alignment vertical="center"/>
    </xf>
    <xf numFmtId="176" fontId="4" fillId="0" borderId="7" xfId="1" applyNumberFormat="1" applyFont="1" applyFill="1" applyBorder="1">
      <alignment vertical="center"/>
    </xf>
    <xf numFmtId="176" fontId="4" fillId="0" borderId="0" xfId="1" applyNumberFormat="1" applyFont="1" applyFill="1" applyBorder="1">
      <alignment vertical="center"/>
    </xf>
    <xf numFmtId="176" fontId="4" fillId="0" borderId="8" xfId="1" applyNumberFormat="1" applyFont="1" applyFill="1" applyBorder="1">
      <alignment vertical="center"/>
    </xf>
    <xf numFmtId="176" fontId="4" fillId="0" borderId="4" xfId="1" applyNumberFormat="1" applyFont="1" applyFill="1" applyBorder="1">
      <alignment vertical="center"/>
    </xf>
    <xf numFmtId="38" fontId="4" fillId="0" borderId="11" xfId="1" applyFont="1" applyFill="1" applyBorder="1" applyAlignment="1">
      <alignment horizontal="center" vertical="center"/>
    </xf>
    <xf numFmtId="10" fontId="4" fillId="0" borderId="13" xfId="1" applyNumberFormat="1" applyFont="1" applyFill="1" applyBorder="1">
      <alignment vertical="center"/>
    </xf>
    <xf numFmtId="10" fontId="4" fillId="0" borderId="0" xfId="1" applyNumberFormat="1" applyFont="1" applyFill="1" applyBorder="1">
      <alignment vertical="center"/>
    </xf>
    <xf numFmtId="10" fontId="4" fillId="0" borderId="12" xfId="1" applyNumberFormat="1" applyFont="1" applyFill="1" applyBorder="1" applyAlignment="1">
      <alignment vertical="center"/>
    </xf>
    <xf numFmtId="10" fontId="4" fillId="0" borderId="10" xfId="1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horizontal="left" vertical="center" wrapText="1"/>
    </xf>
    <xf numFmtId="38" fontId="4" fillId="0" borderId="0" xfId="1" applyFont="1" applyFill="1" applyBorder="1" applyAlignment="1">
      <alignment horizontal="center" vertical="center" textRotation="255" wrapText="1"/>
    </xf>
    <xf numFmtId="38" fontId="4" fillId="0" borderId="10" xfId="1" applyFont="1" applyFill="1" applyBorder="1" applyAlignment="1">
      <alignment horizontal="center" vertical="center" textRotation="255" wrapText="1"/>
    </xf>
    <xf numFmtId="38" fontId="4" fillId="0" borderId="6" xfId="1" applyFont="1" applyBorder="1" applyAlignment="1">
      <alignment horizontal="center" vertical="center" wrapText="1"/>
    </xf>
    <xf numFmtId="38" fontId="4" fillId="0" borderId="0" xfId="1" applyFont="1" applyBorder="1" applyAlignment="1">
      <alignment horizontal="center" vertical="center" wrapText="1"/>
    </xf>
    <xf numFmtId="38" fontId="4" fillId="0" borderId="0" xfId="1" applyFont="1" applyBorder="1" applyAlignment="1">
      <alignment horizontal="center" vertical="center" textRotation="255" wrapText="1"/>
    </xf>
    <xf numFmtId="38" fontId="4" fillId="0" borderId="0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80</xdr:row>
      <xdr:rowOff>15010</xdr:rowOff>
    </xdr:from>
    <xdr:to>
      <xdr:col>1</xdr:col>
      <xdr:colOff>152400</xdr:colOff>
      <xdr:row>88</xdr:row>
      <xdr:rowOff>72160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/>
        </xdr:cNvSpPr>
      </xdr:nvSpPr>
      <xdr:spPr bwMode="auto">
        <a:xfrm>
          <a:off x="250825" y="11076710"/>
          <a:ext cx="104775" cy="1073150"/>
        </a:xfrm>
        <a:prstGeom prst="leftBrace">
          <a:avLst>
            <a:gd name="adj1" fmla="val 106061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70</xdr:row>
      <xdr:rowOff>15010</xdr:rowOff>
    </xdr:from>
    <xdr:to>
      <xdr:col>1</xdr:col>
      <xdr:colOff>152400</xdr:colOff>
      <xdr:row>78</xdr:row>
      <xdr:rowOff>72160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/>
        </xdr:cNvSpPr>
      </xdr:nvSpPr>
      <xdr:spPr bwMode="auto">
        <a:xfrm>
          <a:off x="250825" y="9806710"/>
          <a:ext cx="104775" cy="1073150"/>
        </a:xfrm>
        <a:prstGeom prst="leftBrace">
          <a:avLst>
            <a:gd name="adj1" fmla="val 106061"/>
            <a:gd name="adj2" fmla="val 50000"/>
          </a:avLst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2</xdr:row>
      <xdr:rowOff>18794</xdr:rowOff>
    </xdr:from>
    <xdr:to>
      <xdr:col>1</xdr:col>
      <xdr:colOff>180203</xdr:colOff>
      <xdr:row>10</xdr:row>
      <xdr:rowOff>96537</xdr:rowOff>
    </xdr:to>
    <xdr:sp macro="" textlink="">
      <xdr:nvSpPr>
        <xdr:cNvPr id="17" name="AutoShape 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/>
        </xdr:cNvSpPr>
      </xdr:nvSpPr>
      <xdr:spPr bwMode="auto">
        <a:xfrm>
          <a:off x="250825" y="437894"/>
          <a:ext cx="132578" cy="1195343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15</xdr:row>
      <xdr:rowOff>127000</xdr:rowOff>
    </xdr:from>
    <xdr:to>
      <xdr:col>1</xdr:col>
      <xdr:colOff>171450</xdr:colOff>
      <xdr:row>24</xdr:row>
      <xdr:rowOff>92075</xdr:rowOff>
    </xdr:to>
    <xdr:sp macro="" textlink="">
      <xdr:nvSpPr>
        <xdr:cNvPr id="18" name="AutoShape 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/>
        </xdr:cNvSpPr>
      </xdr:nvSpPr>
      <xdr:spPr bwMode="auto">
        <a:xfrm>
          <a:off x="250825" y="2362200"/>
          <a:ext cx="123825" cy="1222375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25</xdr:row>
      <xdr:rowOff>127000</xdr:rowOff>
    </xdr:from>
    <xdr:to>
      <xdr:col>1</xdr:col>
      <xdr:colOff>171450</xdr:colOff>
      <xdr:row>34</xdr:row>
      <xdr:rowOff>92075</xdr:rowOff>
    </xdr:to>
    <xdr:sp macro="" textlink="">
      <xdr:nvSpPr>
        <xdr:cNvPr id="19" name="AutoShape 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/>
        </xdr:cNvSpPr>
      </xdr:nvSpPr>
      <xdr:spPr bwMode="auto">
        <a:xfrm>
          <a:off x="250825" y="3759200"/>
          <a:ext cx="123825" cy="1222375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35</xdr:row>
      <xdr:rowOff>127000</xdr:rowOff>
    </xdr:from>
    <xdr:to>
      <xdr:col>1</xdr:col>
      <xdr:colOff>171450</xdr:colOff>
      <xdr:row>44</xdr:row>
      <xdr:rowOff>92075</xdr:rowOff>
    </xdr:to>
    <xdr:sp macro="" textlink="">
      <xdr:nvSpPr>
        <xdr:cNvPr id="20" name="AutoShape 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/>
        </xdr:cNvSpPr>
      </xdr:nvSpPr>
      <xdr:spPr bwMode="auto">
        <a:xfrm>
          <a:off x="250825" y="5156200"/>
          <a:ext cx="123825" cy="1222375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45</xdr:row>
      <xdr:rowOff>127000</xdr:rowOff>
    </xdr:from>
    <xdr:to>
      <xdr:col>1</xdr:col>
      <xdr:colOff>171450</xdr:colOff>
      <xdr:row>54</xdr:row>
      <xdr:rowOff>92075</xdr:rowOff>
    </xdr:to>
    <xdr:sp macro="" textlink="">
      <xdr:nvSpPr>
        <xdr:cNvPr id="21" name="AutoShape 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/>
        </xdr:cNvSpPr>
      </xdr:nvSpPr>
      <xdr:spPr bwMode="auto">
        <a:xfrm>
          <a:off x="250825" y="6553200"/>
          <a:ext cx="123825" cy="1222375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55</xdr:row>
      <xdr:rowOff>127000</xdr:rowOff>
    </xdr:from>
    <xdr:to>
      <xdr:col>1</xdr:col>
      <xdr:colOff>171450</xdr:colOff>
      <xdr:row>64</xdr:row>
      <xdr:rowOff>92075</xdr:rowOff>
    </xdr:to>
    <xdr:sp macro="" textlink="">
      <xdr:nvSpPr>
        <xdr:cNvPr id="22" name="AutoShape 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/>
        </xdr:cNvSpPr>
      </xdr:nvSpPr>
      <xdr:spPr bwMode="auto">
        <a:xfrm>
          <a:off x="250825" y="7950200"/>
          <a:ext cx="123825" cy="1222375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51315</xdr:colOff>
      <xdr:row>12</xdr:row>
      <xdr:rowOff>27117</xdr:rowOff>
    </xdr:from>
    <xdr:to>
      <xdr:col>1</xdr:col>
      <xdr:colOff>186639</xdr:colOff>
      <xdr:row>14</xdr:row>
      <xdr:rowOff>115845</xdr:rowOff>
    </xdr:to>
    <xdr:sp macro="" textlink="">
      <xdr:nvSpPr>
        <xdr:cNvPr id="23" name="AutoShape 7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/>
        </xdr:cNvSpPr>
      </xdr:nvSpPr>
      <xdr:spPr bwMode="auto">
        <a:xfrm>
          <a:off x="254515" y="1843217"/>
          <a:ext cx="135324" cy="368128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70</xdr:row>
      <xdr:rowOff>15010</xdr:rowOff>
    </xdr:from>
    <xdr:to>
      <xdr:col>1</xdr:col>
      <xdr:colOff>152400</xdr:colOff>
      <xdr:row>78</xdr:row>
      <xdr:rowOff>72160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/>
        </xdr:cNvSpPr>
      </xdr:nvSpPr>
      <xdr:spPr bwMode="auto">
        <a:xfrm>
          <a:off x="250825" y="9806710"/>
          <a:ext cx="104775" cy="1073150"/>
        </a:xfrm>
        <a:prstGeom prst="leftBrace">
          <a:avLst>
            <a:gd name="adj1" fmla="val 106061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8"/>
  <sheetViews>
    <sheetView showGridLines="0" tabSelected="1" zoomScaleNormal="100" zoomScaleSheetLayoutView="115" workbookViewId="0"/>
  </sheetViews>
  <sheetFormatPr baseColWidth="10" defaultColWidth="8.83203125" defaultRowHeight="14"/>
  <cols>
    <col min="1" max="2" width="2.6640625" style="14" customWidth="1"/>
    <col min="3" max="3" width="10.1640625" style="14" customWidth="1"/>
    <col min="4" max="4" width="5.5" style="14" customWidth="1"/>
    <col min="5" max="14" width="6.6640625" style="14" customWidth="1"/>
    <col min="15" max="16" width="7.6640625" style="14" customWidth="1"/>
    <col min="17" max="16384" width="8.83203125" style="14"/>
  </cols>
  <sheetData>
    <row r="1" spans="1:16" s="31" customFormat="1" ht="18" customHeight="1" thickBot="1">
      <c r="A1" s="1" t="s">
        <v>27</v>
      </c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6" s="5" customFormat="1" ht="15" customHeight="1" thickBot="1">
      <c r="A2" s="2"/>
      <c r="B2" s="2"/>
      <c r="C2" s="2"/>
      <c r="D2" s="3"/>
      <c r="E2" s="33" t="s">
        <v>2</v>
      </c>
      <c r="F2" s="33" t="s">
        <v>15</v>
      </c>
      <c r="G2" s="33" t="s">
        <v>4</v>
      </c>
      <c r="H2" s="33" t="s">
        <v>5</v>
      </c>
      <c r="I2" s="33" t="s">
        <v>16</v>
      </c>
      <c r="J2" s="33" t="s">
        <v>6</v>
      </c>
      <c r="K2" s="33" t="s">
        <v>7</v>
      </c>
      <c r="L2" s="33" t="s">
        <v>17</v>
      </c>
      <c r="M2" s="33" t="s">
        <v>18</v>
      </c>
      <c r="N2" s="33" t="s">
        <v>3</v>
      </c>
      <c r="O2" s="4"/>
      <c r="P2" s="4"/>
    </row>
    <row r="3" spans="1:16" s="5" customFormat="1" ht="11" customHeight="1">
      <c r="A3" s="49" t="s">
        <v>19</v>
      </c>
      <c r="B3" s="6"/>
      <c r="C3" s="7" t="s">
        <v>8</v>
      </c>
      <c r="D3" s="8" t="s">
        <v>2</v>
      </c>
      <c r="E3" s="9">
        <f t="shared" ref="E3:E4" si="0">SUM(F3:N3)</f>
        <v>10082</v>
      </c>
      <c r="F3" s="9">
        <f>SUM(F4:F5)</f>
        <v>909</v>
      </c>
      <c r="G3" s="9">
        <f t="shared" ref="G3:N3" si="1">SUM(G4:G5)</f>
        <v>848</v>
      </c>
      <c r="H3" s="9">
        <f t="shared" si="1"/>
        <v>781</v>
      </c>
      <c r="I3" s="9">
        <f t="shared" si="1"/>
        <v>779</v>
      </c>
      <c r="J3" s="9">
        <f t="shared" si="1"/>
        <v>888</v>
      </c>
      <c r="K3" s="9">
        <f t="shared" si="1"/>
        <v>1845</v>
      </c>
      <c r="L3" s="9">
        <f t="shared" si="1"/>
        <v>1457</v>
      </c>
      <c r="M3" s="9">
        <f t="shared" si="1"/>
        <v>1367</v>
      </c>
      <c r="N3" s="9">
        <f t="shared" si="1"/>
        <v>1208</v>
      </c>
      <c r="O3" s="4"/>
      <c r="P3" s="4"/>
    </row>
    <row r="4" spans="1:16" s="5" customFormat="1" ht="11" customHeight="1">
      <c r="A4" s="50"/>
      <c r="B4" s="6"/>
      <c r="C4" s="6"/>
      <c r="D4" s="8" t="s">
        <v>0</v>
      </c>
      <c r="E4" s="9">
        <f t="shared" si="0"/>
        <v>4528</v>
      </c>
      <c r="F4" s="9">
        <v>325</v>
      </c>
      <c r="G4" s="9">
        <v>322</v>
      </c>
      <c r="H4" s="9">
        <v>281</v>
      </c>
      <c r="I4" s="9">
        <v>292</v>
      </c>
      <c r="J4" s="9">
        <v>353</v>
      </c>
      <c r="K4" s="9">
        <v>923</v>
      </c>
      <c r="L4" s="9">
        <v>743</v>
      </c>
      <c r="M4" s="9">
        <v>704</v>
      </c>
      <c r="N4" s="9">
        <v>585</v>
      </c>
      <c r="O4" s="4"/>
      <c r="P4" s="4"/>
    </row>
    <row r="5" spans="1:16" s="5" customFormat="1" ht="11" customHeight="1">
      <c r="A5" s="50"/>
      <c r="B5" s="6"/>
      <c r="C5" s="6"/>
      <c r="D5" s="8" t="s">
        <v>1</v>
      </c>
      <c r="E5" s="9">
        <f t="shared" ref="E5:E11" si="2">SUM(F5:N5)</f>
        <v>5554</v>
      </c>
      <c r="F5" s="9">
        <v>584</v>
      </c>
      <c r="G5" s="9">
        <v>526</v>
      </c>
      <c r="H5" s="9">
        <v>500</v>
      </c>
      <c r="I5" s="9">
        <v>487</v>
      </c>
      <c r="J5" s="9">
        <v>535</v>
      </c>
      <c r="K5" s="9">
        <v>922</v>
      </c>
      <c r="L5" s="9">
        <v>714</v>
      </c>
      <c r="M5" s="9">
        <v>663</v>
      </c>
      <c r="N5" s="9">
        <v>623</v>
      </c>
      <c r="O5" s="4"/>
      <c r="P5" s="4"/>
    </row>
    <row r="6" spans="1:16" s="5" customFormat="1" ht="11" customHeight="1">
      <c r="A6" s="50"/>
      <c r="B6" s="6"/>
      <c r="C6" s="7" t="s">
        <v>9</v>
      </c>
      <c r="D6" s="8" t="s">
        <v>2</v>
      </c>
      <c r="E6" s="9">
        <f t="shared" si="2"/>
        <v>33491</v>
      </c>
      <c r="F6" s="9">
        <f>SUM(F7:F8)</f>
        <v>1958</v>
      </c>
      <c r="G6" s="9">
        <f t="shared" ref="G6:N6" si="3">SUM(G7:G8)</f>
        <v>2147</v>
      </c>
      <c r="H6" s="9">
        <f t="shared" si="3"/>
        <v>1961</v>
      </c>
      <c r="I6" s="9">
        <f t="shared" si="3"/>
        <v>2039</v>
      </c>
      <c r="J6" s="9">
        <f t="shared" si="3"/>
        <v>2645</v>
      </c>
      <c r="K6" s="9">
        <f t="shared" si="3"/>
        <v>5078</v>
      </c>
      <c r="L6" s="9">
        <f t="shared" si="3"/>
        <v>5932</v>
      </c>
      <c r="M6" s="9">
        <f t="shared" si="3"/>
        <v>6214</v>
      </c>
      <c r="N6" s="9">
        <f t="shared" si="3"/>
        <v>5517</v>
      </c>
      <c r="O6" s="4"/>
      <c r="P6" s="4"/>
    </row>
    <row r="7" spans="1:16" s="5" customFormat="1" ht="11" customHeight="1">
      <c r="A7" s="50"/>
      <c r="B7" s="6"/>
      <c r="C7" s="6"/>
      <c r="D7" s="8" t="s">
        <v>0</v>
      </c>
      <c r="E7" s="9">
        <f t="shared" si="2"/>
        <v>14331</v>
      </c>
      <c r="F7" s="9">
        <v>780</v>
      </c>
      <c r="G7" s="9">
        <v>784</v>
      </c>
      <c r="H7" s="9">
        <v>718</v>
      </c>
      <c r="I7" s="9">
        <v>764</v>
      </c>
      <c r="J7" s="9">
        <v>1030</v>
      </c>
      <c r="K7" s="9">
        <v>2165</v>
      </c>
      <c r="L7" s="9">
        <v>2633</v>
      </c>
      <c r="M7" s="9">
        <v>2854</v>
      </c>
      <c r="N7" s="9">
        <v>2603</v>
      </c>
      <c r="O7" s="4"/>
      <c r="P7" s="4"/>
    </row>
    <row r="8" spans="1:16" s="5" customFormat="1" ht="11" customHeight="1">
      <c r="A8" s="50"/>
      <c r="B8" s="6"/>
      <c r="C8" s="6"/>
      <c r="D8" s="8" t="s">
        <v>1</v>
      </c>
      <c r="E8" s="9">
        <f t="shared" si="2"/>
        <v>19160</v>
      </c>
      <c r="F8" s="9">
        <v>1178</v>
      </c>
      <c r="G8" s="9">
        <v>1363</v>
      </c>
      <c r="H8" s="9">
        <v>1243</v>
      </c>
      <c r="I8" s="9">
        <v>1275</v>
      </c>
      <c r="J8" s="9">
        <v>1615</v>
      </c>
      <c r="K8" s="9">
        <v>2913</v>
      </c>
      <c r="L8" s="9">
        <v>3299</v>
      </c>
      <c r="M8" s="9">
        <v>3360</v>
      </c>
      <c r="N8" s="9">
        <v>2914</v>
      </c>
      <c r="O8" s="4"/>
      <c r="P8" s="4"/>
    </row>
    <row r="9" spans="1:16" s="5" customFormat="1" ht="11" customHeight="1">
      <c r="A9" s="50"/>
      <c r="B9" s="6"/>
      <c r="C9" s="6" t="s">
        <v>10</v>
      </c>
      <c r="D9" s="8" t="s">
        <v>2</v>
      </c>
      <c r="E9" s="9">
        <f t="shared" si="2"/>
        <v>43573</v>
      </c>
      <c r="F9" s="9">
        <f>SUM(F10:F11)</f>
        <v>2867</v>
      </c>
      <c r="G9" s="9">
        <f t="shared" ref="G9:N9" si="4">SUM(G10:G11)</f>
        <v>2995</v>
      </c>
      <c r="H9" s="9">
        <f t="shared" si="4"/>
        <v>2742</v>
      </c>
      <c r="I9" s="9">
        <f t="shared" si="4"/>
        <v>2818</v>
      </c>
      <c r="J9" s="9">
        <f t="shared" si="4"/>
        <v>3533</v>
      </c>
      <c r="K9" s="9">
        <f t="shared" si="4"/>
        <v>6923</v>
      </c>
      <c r="L9" s="9">
        <f t="shared" si="4"/>
        <v>7389</v>
      </c>
      <c r="M9" s="9">
        <f t="shared" si="4"/>
        <v>7581</v>
      </c>
      <c r="N9" s="9">
        <f t="shared" si="4"/>
        <v>6725</v>
      </c>
      <c r="O9" s="4"/>
      <c r="P9" s="4"/>
    </row>
    <row r="10" spans="1:16" s="5" customFormat="1" ht="11" customHeight="1">
      <c r="A10" s="50"/>
      <c r="B10" s="6"/>
      <c r="C10" s="6"/>
      <c r="D10" s="8" t="s">
        <v>0</v>
      </c>
      <c r="E10" s="9">
        <f t="shared" si="2"/>
        <v>18859</v>
      </c>
      <c r="F10" s="9">
        <f>F4+F7</f>
        <v>1105</v>
      </c>
      <c r="G10" s="9">
        <f t="shared" ref="G10:N10" si="5">G4+G7</f>
        <v>1106</v>
      </c>
      <c r="H10" s="9">
        <f t="shared" si="5"/>
        <v>999</v>
      </c>
      <c r="I10" s="9">
        <f t="shared" si="5"/>
        <v>1056</v>
      </c>
      <c r="J10" s="9">
        <f t="shared" si="5"/>
        <v>1383</v>
      </c>
      <c r="K10" s="9">
        <f t="shared" si="5"/>
        <v>3088</v>
      </c>
      <c r="L10" s="9">
        <f t="shared" si="5"/>
        <v>3376</v>
      </c>
      <c r="M10" s="9">
        <f t="shared" si="5"/>
        <v>3558</v>
      </c>
      <c r="N10" s="9">
        <f t="shared" si="5"/>
        <v>3188</v>
      </c>
      <c r="O10" s="4"/>
      <c r="P10" s="4"/>
    </row>
    <row r="11" spans="1:16" s="5" customFormat="1" ht="11" customHeight="1">
      <c r="A11" s="50"/>
      <c r="B11" s="6"/>
      <c r="C11" s="6"/>
      <c r="D11" s="8" t="s">
        <v>1</v>
      </c>
      <c r="E11" s="9">
        <f t="shared" si="2"/>
        <v>24714</v>
      </c>
      <c r="F11" s="9">
        <f>F5+F8</f>
        <v>1762</v>
      </c>
      <c r="G11" s="9">
        <f t="shared" ref="G11:N11" si="6">G5+G8</f>
        <v>1889</v>
      </c>
      <c r="H11" s="9">
        <f t="shared" si="6"/>
        <v>1743</v>
      </c>
      <c r="I11" s="9">
        <f t="shared" si="6"/>
        <v>1762</v>
      </c>
      <c r="J11" s="9">
        <f t="shared" si="6"/>
        <v>2150</v>
      </c>
      <c r="K11" s="9">
        <f t="shared" si="6"/>
        <v>3835</v>
      </c>
      <c r="L11" s="9">
        <f t="shared" si="6"/>
        <v>4013</v>
      </c>
      <c r="M11" s="9">
        <f t="shared" si="6"/>
        <v>4023</v>
      </c>
      <c r="N11" s="9">
        <f t="shared" si="6"/>
        <v>3537</v>
      </c>
      <c r="O11" s="4"/>
      <c r="P11" s="4"/>
    </row>
    <row r="12" spans="1:16" s="5" customFormat="1" ht="11" customHeight="1">
      <c r="A12" s="30"/>
      <c r="B12" s="6"/>
      <c r="C12" s="6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4"/>
      <c r="P12" s="4"/>
    </row>
    <row r="13" spans="1:16" s="5" customFormat="1" ht="13" customHeight="1">
      <c r="A13" s="51" t="s">
        <v>20</v>
      </c>
      <c r="B13" s="6"/>
      <c r="C13" s="6"/>
      <c r="D13" s="8" t="s">
        <v>2</v>
      </c>
      <c r="E13" s="34">
        <v>0.11780466373774924</v>
      </c>
      <c r="F13" s="34">
        <v>7.0793619437996932E-2</v>
      </c>
      <c r="G13" s="34">
        <v>8.969482794765056E-2</v>
      </c>
      <c r="H13" s="34">
        <v>0.10612687231489724</v>
      </c>
      <c r="I13" s="34">
        <v>0.12677133474290342</v>
      </c>
      <c r="J13" s="34">
        <v>0.11438098938098938</v>
      </c>
      <c r="K13" s="34">
        <v>0.13987271441559754</v>
      </c>
      <c r="L13" s="34">
        <v>0.14639510233193984</v>
      </c>
      <c r="M13" s="34">
        <v>0.16614069690992767</v>
      </c>
      <c r="N13" s="34">
        <v>9.4142845143769069E-2</v>
      </c>
      <c r="O13" s="4"/>
      <c r="P13" s="4"/>
    </row>
    <row r="14" spans="1:16" s="5" customFormat="1" ht="13" customHeight="1">
      <c r="A14" s="51"/>
      <c r="B14" s="6"/>
      <c r="C14" s="6"/>
      <c r="D14" s="8" t="s">
        <v>0</v>
      </c>
      <c r="E14" s="34">
        <v>0.13216207882491451</v>
      </c>
      <c r="F14" s="34">
        <v>7.5241726814653409E-2</v>
      </c>
      <c r="G14" s="34">
        <v>8.7465401344404906E-2</v>
      </c>
      <c r="H14" s="34">
        <v>0.10442144873000941</v>
      </c>
      <c r="I14" s="34">
        <v>0.13918544879398972</v>
      </c>
      <c r="J14" s="34">
        <v>0.12036553524804178</v>
      </c>
      <c r="K14" s="34">
        <v>0.14876192311398015</v>
      </c>
      <c r="L14" s="34">
        <v>0.15579141670512228</v>
      </c>
      <c r="M14" s="34">
        <v>0.18425686172967373</v>
      </c>
      <c r="N14" s="34">
        <v>0.12760677260537165</v>
      </c>
      <c r="O14" s="4"/>
      <c r="P14" s="4"/>
    </row>
    <row r="15" spans="1:16" s="5" customFormat="1" ht="13" customHeight="1">
      <c r="A15" s="51"/>
      <c r="B15" s="6"/>
      <c r="C15" s="6"/>
      <c r="D15" s="8" t="s">
        <v>1</v>
      </c>
      <c r="E15" s="34">
        <v>0.1087864635375629</v>
      </c>
      <c r="F15" s="34">
        <v>6.8262823492949015E-2</v>
      </c>
      <c r="G15" s="34">
        <v>9.1053697098235811E-2</v>
      </c>
      <c r="H15" s="34">
        <v>0.10712968653964351</v>
      </c>
      <c r="I15" s="34">
        <v>0.12033875153667532</v>
      </c>
      <c r="J15" s="34">
        <v>0.11083616867718321</v>
      </c>
      <c r="K15" s="34">
        <v>0.13345164770156939</v>
      </c>
      <c r="L15" s="34">
        <v>0.13932576467729055</v>
      </c>
      <c r="M15" s="34">
        <v>0.15284954407294832</v>
      </c>
      <c r="N15" s="34">
        <v>7.6144754687735461E-2</v>
      </c>
      <c r="O15" s="4"/>
      <c r="P15" s="4"/>
    </row>
    <row r="16" spans="1:16" s="5" customFormat="1" ht="11" customHeight="1">
      <c r="A16" s="10"/>
      <c r="B16" s="10"/>
      <c r="C16" s="10"/>
      <c r="D16" s="11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4"/>
      <c r="P16" s="4"/>
    </row>
    <row r="17" spans="1:16" s="5" customFormat="1" ht="11" customHeight="1">
      <c r="A17" s="50" t="s">
        <v>11</v>
      </c>
      <c r="B17" s="6"/>
      <c r="C17" s="7" t="s">
        <v>8</v>
      </c>
      <c r="D17" s="8" t="s">
        <v>2</v>
      </c>
      <c r="E17" s="9">
        <v>11026</v>
      </c>
      <c r="F17" s="9">
        <v>705</v>
      </c>
      <c r="G17" s="9">
        <v>965</v>
      </c>
      <c r="H17" s="9">
        <v>842</v>
      </c>
      <c r="I17" s="9">
        <v>778</v>
      </c>
      <c r="J17" s="9">
        <v>947</v>
      </c>
      <c r="K17" s="9">
        <v>1804</v>
      </c>
      <c r="L17" s="9">
        <v>1652</v>
      </c>
      <c r="M17" s="9">
        <v>1678</v>
      </c>
      <c r="N17" s="9">
        <v>1655</v>
      </c>
      <c r="O17" s="4"/>
      <c r="P17" s="4"/>
    </row>
    <row r="18" spans="1:16" s="5" customFormat="1" ht="11" customHeight="1">
      <c r="A18" s="50"/>
      <c r="B18" s="6"/>
      <c r="C18" s="6"/>
      <c r="D18" s="8" t="s">
        <v>0</v>
      </c>
      <c r="E18" s="9">
        <v>5085</v>
      </c>
      <c r="F18" s="9">
        <v>301</v>
      </c>
      <c r="G18" s="9">
        <v>378</v>
      </c>
      <c r="H18" s="9">
        <v>317</v>
      </c>
      <c r="I18" s="9">
        <v>288</v>
      </c>
      <c r="J18" s="9">
        <v>381</v>
      </c>
      <c r="K18" s="9">
        <v>881</v>
      </c>
      <c r="L18" s="9">
        <v>836</v>
      </c>
      <c r="M18" s="9">
        <v>890</v>
      </c>
      <c r="N18" s="9">
        <v>813</v>
      </c>
      <c r="O18" s="4"/>
      <c r="P18" s="4"/>
    </row>
    <row r="19" spans="1:16" s="5" customFormat="1" ht="11" customHeight="1">
      <c r="A19" s="50"/>
      <c r="B19" s="6"/>
      <c r="C19" s="6"/>
      <c r="D19" s="8" t="s">
        <v>1</v>
      </c>
      <c r="E19" s="9">
        <v>5941</v>
      </c>
      <c r="F19" s="9">
        <v>404</v>
      </c>
      <c r="G19" s="9">
        <v>587</v>
      </c>
      <c r="H19" s="9">
        <v>525</v>
      </c>
      <c r="I19" s="9">
        <v>490</v>
      </c>
      <c r="J19" s="9">
        <v>566</v>
      </c>
      <c r="K19" s="9">
        <v>923</v>
      </c>
      <c r="L19" s="9">
        <v>816</v>
      </c>
      <c r="M19" s="9">
        <v>788</v>
      </c>
      <c r="N19" s="9">
        <v>842</v>
      </c>
      <c r="O19" s="4"/>
      <c r="P19" s="4"/>
    </row>
    <row r="20" spans="1:16" s="5" customFormat="1" ht="11" customHeight="1">
      <c r="A20" s="50"/>
      <c r="B20" s="6"/>
      <c r="C20" s="7" t="s">
        <v>9</v>
      </c>
      <c r="D20" s="8" t="s">
        <v>2</v>
      </c>
      <c r="E20" s="9">
        <v>31522</v>
      </c>
      <c r="F20" s="9">
        <v>1262</v>
      </c>
      <c r="G20" s="9">
        <v>2004</v>
      </c>
      <c r="H20" s="9">
        <v>1937</v>
      </c>
      <c r="I20" s="9">
        <v>1885</v>
      </c>
      <c r="J20" s="9">
        <v>2360</v>
      </c>
      <c r="K20" s="9">
        <v>4574</v>
      </c>
      <c r="L20" s="9">
        <v>5568</v>
      </c>
      <c r="M20" s="9">
        <v>5972</v>
      </c>
      <c r="N20" s="9">
        <v>5960</v>
      </c>
      <c r="O20" s="4"/>
      <c r="P20" s="4"/>
    </row>
    <row r="21" spans="1:16" s="5" customFormat="1" ht="11" customHeight="1">
      <c r="A21" s="50"/>
      <c r="B21" s="6"/>
      <c r="C21" s="6"/>
      <c r="D21" s="8" t="s">
        <v>0</v>
      </c>
      <c r="E21" s="9">
        <v>13617</v>
      </c>
      <c r="F21" s="9">
        <v>535</v>
      </c>
      <c r="G21" s="9">
        <v>744</v>
      </c>
      <c r="H21" s="9">
        <v>747</v>
      </c>
      <c r="I21" s="9">
        <v>736</v>
      </c>
      <c r="J21" s="9">
        <v>915</v>
      </c>
      <c r="K21" s="9">
        <v>1938</v>
      </c>
      <c r="L21" s="9">
        <v>2459</v>
      </c>
      <c r="M21" s="9">
        <v>2729</v>
      </c>
      <c r="N21" s="9">
        <v>2814</v>
      </c>
      <c r="O21" s="4"/>
      <c r="P21" s="4"/>
    </row>
    <row r="22" spans="1:16" s="5" customFormat="1" ht="11" customHeight="1">
      <c r="A22" s="50"/>
      <c r="B22" s="6"/>
      <c r="C22" s="6"/>
      <c r="D22" s="8" t="s">
        <v>1</v>
      </c>
      <c r="E22" s="9">
        <v>17905</v>
      </c>
      <c r="F22" s="9">
        <v>727</v>
      </c>
      <c r="G22" s="9">
        <v>1260</v>
      </c>
      <c r="H22" s="9">
        <v>1190</v>
      </c>
      <c r="I22" s="9">
        <v>1149</v>
      </c>
      <c r="J22" s="9">
        <v>1445</v>
      </c>
      <c r="K22" s="9">
        <v>2636</v>
      </c>
      <c r="L22" s="9">
        <v>3109</v>
      </c>
      <c r="M22" s="9">
        <v>3243</v>
      </c>
      <c r="N22" s="9">
        <v>3146</v>
      </c>
      <c r="O22" s="4"/>
      <c r="P22" s="4"/>
    </row>
    <row r="23" spans="1:16" s="5" customFormat="1" ht="11" customHeight="1">
      <c r="A23" s="50"/>
      <c r="B23" s="6"/>
      <c r="C23" s="6" t="s">
        <v>10</v>
      </c>
      <c r="D23" s="8" t="s">
        <v>2</v>
      </c>
      <c r="E23" s="9">
        <v>42548</v>
      </c>
      <c r="F23" s="9">
        <v>1967</v>
      </c>
      <c r="G23" s="9">
        <v>2969</v>
      </c>
      <c r="H23" s="9">
        <v>2779</v>
      </c>
      <c r="I23" s="9">
        <v>2663</v>
      </c>
      <c r="J23" s="9">
        <v>3307</v>
      </c>
      <c r="K23" s="9">
        <v>6378</v>
      </c>
      <c r="L23" s="9">
        <v>7220</v>
      </c>
      <c r="M23" s="9">
        <v>7650</v>
      </c>
      <c r="N23" s="9">
        <v>7615</v>
      </c>
      <c r="O23" s="4"/>
      <c r="P23" s="4"/>
    </row>
    <row r="24" spans="1:16" s="5" customFormat="1" ht="11" customHeight="1">
      <c r="A24" s="50"/>
      <c r="B24" s="6"/>
      <c r="C24" s="6"/>
      <c r="D24" s="8" t="s">
        <v>0</v>
      </c>
      <c r="E24" s="9">
        <v>18702</v>
      </c>
      <c r="F24" s="9">
        <v>836</v>
      </c>
      <c r="G24" s="9">
        <v>1122</v>
      </c>
      <c r="H24" s="9">
        <v>1064</v>
      </c>
      <c r="I24" s="9">
        <v>1024</v>
      </c>
      <c r="J24" s="9">
        <v>1296</v>
      </c>
      <c r="K24" s="9">
        <v>2819</v>
      </c>
      <c r="L24" s="9">
        <v>3295</v>
      </c>
      <c r="M24" s="9">
        <v>3619</v>
      </c>
      <c r="N24" s="9">
        <v>3627</v>
      </c>
      <c r="O24" s="4"/>
      <c r="P24" s="4"/>
    </row>
    <row r="25" spans="1:16" s="5" customFormat="1" ht="11" customHeight="1">
      <c r="A25" s="50"/>
      <c r="B25" s="6"/>
      <c r="C25" s="6"/>
      <c r="D25" s="8" t="s">
        <v>1</v>
      </c>
      <c r="E25" s="9">
        <v>23846</v>
      </c>
      <c r="F25" s="9">
        <v>1131</v>
      </c>
      <c r="G25" s="9">
        <v>1847</v>
      </c>
      <c r="H25" s="9">
        <v>1715</v>
      </c>
      <c r="I25" s="9">
        <v>1639</v>
      </c>
      <c r="J25" s="9">
        <v>2011</v>
      </c>
      <c r="K25" s="9">
        <v>3559</v>
      </c>
      <c r="L25" s="9">
        <v>3925</v>
      </c>
      <c r="M25" s="9">
        <v>4031</v>
      </c>
      <c r="N25" s="9">
        <v>3988</v>
      </c>
      <c r="O25" s="4"/>
      <c r="P25" s="4"/>
    </row>
    <row r="26" spans="1:16" s="6" customFormat="1" ht="11" customHeight="1">
      <c r="D26" s="8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6" s="5" customFormat="1" ht="11" customHeight="1">
      <c r="A27" s="52" t="s">
        <v>21</v>
      </c>
      <c r="B27" s="12"/>
      <c r="C27" s="16" t="s">
        <v>8</v>
      </c>
      <c r="D27" s="17" t="s">
        <v>2</v>
      </c>
      <c r="E27" s="9">
        <f t="shared" ref="E27:M27" si="7">SUM(E28:E29)</f>
        <v>1018</v>
      </c>
      <c r="F27" s="9">
        <f t="shared" si="7"/>
        <v>67</v>
      </c>
      <c r="G27" s="9">
        <f t="shared" si="7"/>
        <v>98</v>
      </c>
      <c r="H27" s="9">
        <f t="shared" si="7"/>
        <v>89</v>
      </c>
      <c r="I27" s="9">
        <f t="shared" si="7"/>
        <v>88</v>
      </c>
      <c r="J27" s="9">
        <f t="shared" si="7"/>
        <v>116</v>
      </c>
      <c r="K27" s="9">
        <f t="shared" si="7"/>
        <v>215</v>
      </c>
      <c r="L27" s="9">
        <f t="shared" si="7"/>
        <v>139</v>
      </c>
      <c r="M27" s="9">
        <f t="shared" si="7"/>
        <v>124</v>
      </c>
      <c r="N27" s="9">
        <f>SUM(N28:N29)</f>
        <v>82</v>
      </c>
      <c r="O27" s="4"/>
      <c r="P27" s="4"/>
    </row>
    <row r="28" spans="1:16" s="5" customFormat="1" ht="11" customHeight="1">
      <c r="A28" s="52"/>
      <c r="B28" s="12"/>
      <c r="C28" s="12"/>
      <c r="D28" s="17" t="s">
        <v>0</v>
      </c>
      <c r="E28" s="9">
        <f>SUM(F28:N28)</f>
        <v>492</v>
      </c>
      <c r="F28" s="9">
        <v>24</v>
      </c>
      <c r="G28" s="9">
        <v>36</v>
      </c>
      <c r="H28" s="9">
        <v>29</v>
      </c>
      <c r="I28" s="9">
        <v>26</v>
      </c>
      <c r="J28" s="9">
        <v>46</v>
      </c>
      <c r="K28" s="9">
        <v>118</v>
      </c>
      <c r="L28" s="9">
        <v>85</v>
      </c>
      <c r="M28" s="9">
        <v>72</v>
      </c>
      <c r="N28" s="9">
        <v>56</v>
      </c>
      <c r="O28" s="4"/>
      <c r="P28" s="4"/>
    </row>
    <row r="29" spans="1:16" s="5" customFormat="1" ht="11" customHeight="1">
      <c r="A29" s="52"/>
      <c r="B29" s="12"/>
      <c r="C29" s="12"/>
      <c r="D29" s="17" t="s">
        <v>1</v>
      </c>
      <c r="E29" s="9">
        <f>SUM(F29:N29)</f>
        <v>526</v>
      </c>
      <c r="F29" s="9">
        <v>43</v>
      </c>
      <c r="G29" s="9">
        <v>62</v>
      </c>
      <c r="H29" s="9">
        <v>60</v>
      </c>
      <c r="I29" s="9">
        <v>62</v>
      </c>
      <c r="J29" s="9">
        <v>70</v>
      </c>
      <c r="K29" s="9">
        <v>97</v>
      </c>
      <c r="L29" s="9">
        <v>54</v>
      </c>
      <c r="M29" s="9">
        <v>52</v>
      </c>
      <c r="N29" s="9">
        <v>26</v>
      </c>
      <c r="O29" s="4"/>
      <c r="P29" s="4"/>
    </row>
    <row r="30" spans="1:16" s="5" customFormat="1" ht="11" customHeight="1">
      <c r="A30" s="52"/>
      <c r="B30" s="12"/>
      <c r="C30" s="16" t="s">
        <v>9</v>
      </c>
      <c r="D30" s="17" t="s">
        <v>2</v>
      </c>
      <c r="E30" s="9">
        <f>SUM(E31:E32)</f>
        <v>5132</v>
      </c>
      <c r="F30" s="9">
        <f>SUM(F31:F32)</f>
        <v>160</v>
      </c>
      <c r="G30" s="9">
        <f t="shared" ref="G30:N30" si="8">SUM(G31:G32)</f>
        <v>271</v>
      </c>
      <c r="H30" s="9">
        <f t="shared" si="8"/>
        <v>308</v>
      </c>
      <c r="I30" s="9">
        <f t="shared" si="8"/>
        <v>302</v>
      </c>
      <c r="J30" s="9">
        <f t="shared" si="8"/>
        <v>444</v>
      </c>
      <c r="K30" s="9">
        <f t="shared" si="8"/>
        <v>901</v>
      </c>
      <c r="L30" s="9">
        <f t="shared" si="8"/>
        <v>971</v>
      </c>
      <c r="M30" s="9">
        <f t="shared" si="8"/>
        <v>985</v>
      </c>
      <c r="N30" s="9">
        <f t="shared" si="8"/>
        <v>790</v>
      </c>
      <c r="O30" s="4"/>
      <c r="P30" s="4"/>
    </row>
    <row r="31" spans="1:16" s="5" customFormat="1" ht="11" customHeight="1">
      <c r="A31" s="52"/>
      <c r="B31" s="12"/>
      <c r="C31" s="12"/>
      <c r="D31" s="17" t="s">
        <v>0</v>
      </c>
      <c r="E31" s="9">
        <f>SUM(F31:N31)</f>
        <v>2432</v>
      </c>
      <c r="F31" s="9">
        <v>74</v>
      </c>
      <c r="G31" s="9">
        <v>116</v>
      </c>
      <c r="H31" s="9">
        <v>135</v>
      </c>
      <c r="I31" s="9">
        <v>115</v>
      </c>
      <c r="J31" s="9">
        <v>200</v>
      </c>
      <c r="K31" s="9">
        <v>435</v>
      </c>
      <c r="L31" s="9">
        <v>465</v>
      </c>
      <c r="M31" s="9">
        <v>488</v>
      </c>
      <c r="N31" s="9">
        <v>404</v>
      </c>
      <c r="O31" s="4"/>
      <c r="P31" s="4"/>
    </row>
    <row r="32" spans="1:16" s="5" customFormat="1" ht="11" customHeight="1">
      <c r="A32" s="52"/>
      <c r="B32" s="12"/>
      <c r="C32" s="12"/>
      <c r="D32" s="17" t="s">
        <v>1</v>
      </c>
      <c r="E32" s="9">
        <f>SUM(F32:N32)</f>
        <v>2700</v>
      </c>
      <c r="F32" s="9">
        <v>86</v>
      </c>
      <c r="G32" s="9">
        <v>155</v>
      </c>
      <c r="H32" s="9">
        <v>173</v>
      </c>
      <c r="I32" s="9">
        <v>187</v>
      </c>
      <c r="J32" s="9">
        <v>244</v>
      </c>
      <c r="K32" s="9">
        <v>466</v>
      </c>
      <c r="L32" s="9">
        <v>506</v>
      </c>
      <c r="M32" s="9">
        <v>497</v>
      </c>
      <c r="N32" s="9">
        <v>386</v>
      </c>
      <c r="O32" s="4"/>
      <c r="P32" s="4"/>
    </row>
    <row r="33" spans="1:16" s="5" customFormat="1" ht="11" customHeight="1">
      <c r="A33" s="52"/>
      <c r="B33" s="12"/>
      <c r="C33" s="12" t="s">
        <v>10</v>
      </c>
      <c r="D33" s="17" t="s">
        <v>2</v>
      </c>
      <c r="E33" s="9">
        <f t="shared" ref="E33:M33" si="9">SUM(E34:E35)</f>
        <v>6150</v>
      </c>
      <c r="F33" s="9">
        <f t="shared" si="9"/>
        <v>227</v>
      </c>
      <c r="G33" s="9">
        <f t="shared" si="9"/>
        <v>369</v>
      </c>
      <c r="H33" s="9">
        <f t="shared" si="9"/>
        <v>397</v>
      </c>
      <c r="I33" s="9">
        <f t="shared" si="9"/>
        <v>390</v>
      </c>
      <c r="J33" s="9">
        <f t="shared" si="9"/>
        <v>560</v>
      </c>
      <c r="K33" s="9">
        <f t="shared" si="9"/>
        <v>1116</v>
      </c>
      <c r="L33" s="9">
        <f t="shared" si="9"/>
        <v>1110</v>
      </c>
      <c r="M33" s="9">
        <f t="shared" si="9"/>
        <v>1109</v>
      </c>
      <c r="N33" s="9">
        <f>SUM(N34:N35)</f>
        <v>872</v>
      </c>
      <c r="O33" s="4"/>
      <c r="P33" s="4"/>
    </row>
    <row r="34" spans="1:16" s="5" customFormat="1" ht="11" customHeight="1">
      <c r="A34" s="52"/>
      <c r="B34" s="12"/>
      <c r="C34" s="12"/>
      <c r="D34" s="17" t="s">
        <v>0</v>
      </c>
      <c r="E34" s="9">
        <f>SUM(F34:N34)</f>
        <v>2924</v>
      </c>
      <c r="F34" s="9">
        <f>F28+F31</f>
        <v>98</v>
      </c>
      <c r="G34" s="9">
        <f>G28+G31</f>
        <v>152</v>
      </c>
      <c r="H34" s="9">
        <f t="shared" ref="H34:N34" si="10">H28+H31</f>
        <v>164</v>
      </c>
      <c r="I34" s="9">
        <f t="shared" si="10"/>
        <v>141</v>
      </c>
      <c r="J34" s="9">
        <f t="shared" si="10"/>
        <v>246</v>
      </c>
      <c r="K34" s="9">
        <f t="shared" si="10"/>
        <v>553</v>
      </c>
      <c r="L34" s="9">
        <f t="shared" si="10"/>
        <v>550</v>
      </c>
      <c r="M34" s="9">
        <f t="shared" si="10"/>
        <v>560</v>
      </c>
      <c r="N34" s="9">
        <f t="shared" si="10"/>
        <v>460</v>
      </c>
      <c r="O34" s="4"/>
      <c r="P34" s="4"/>
    </row>
    <row r="35" spans="1:16" s="5" customFormat="1" ht="11" customHeight="1">
      <c r="A35" s="52"/>
      <c r="B35" s="12"/>
      <c r="C35" s="12"/>
      <c r="D35" s="17" t="s">
        <v>1</v>
      </c>
      <c r="E35" s="9">
        <f>SUM(F35:N35)</f>
        <v>3226</v>
      </c>
      <c r="F35" s="9">
        <f>F29+F32</f>
        <v>129</v>
      </c>
      <c r="G35" s="9">
        <f>G29+G32</f>
        <v>217</v>
      </c>
      <c r="H35" s="9">
        <f t="shared" ref="H35:N35" si="11">H29+H32</f>
        <v>233</v>
      </c>
      <c r="I35" s="9">
        <f t="shared" si="11"/>
        <v>249</v>
      </c>
      <c r="J35" s="9">
        <f t="shared" si="11"/>
        <v>314</v>
      </c>
      <c r="K35" s="9">
        <f t="shared" si="11"/>
        <v>563</v>
      </c>
      <c r="L35" s="9">
        <f t="shared" si="11"/>
        <v>560</v>
      </c>
      <c r="M35" s="9">
        <f t="shared" si="11"/>
        <v>549</v>
      </c>
      <c r="N35" s="9">
        <f t="shared" si="11"/>
        <v>412</v>
      </c>
      <c r="O35" s="4"/>
      <c r="P35" s="4"/>
    </row>
    <row r="36" spans="1:16" s="6" customFormat="1" ht="11" customHeight="1">
      <c r="A36" s="12"/>
      <c r="B36" s="12"/>
      <c r="C36" s="12"/>
      <c r="D36" s="17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3"/>
      <c r="P36" s="13"/>
    </row>
    <row r="37" spans="1:16" s="5" customFormat="1" ht="11" customHeight="1">
      <c r="A37" s="52" t="s">
        <v>22</v>
      </c>
      <c r="B37" s="12"/>
      <c r="C37" s="16" t="s">
        <v>8</v>
      </c>
      <c r="D37" s="17" t="s">
        <v>2</v>
      </c>
      <c r="E37" s="36">
        <v>9.2327226555414477E-2</v>
      </c>
      <c r="F37" s="36">
        <v>9.50354609929078E-2</v>
      </c>
      <c r="G37" s="36">
        <v>0.10155440414507771</v>
      </c>
      <c r="H37" s="36">
        <v>0.10570071258907364</v>
      </c>
      <c r="I37" s="36">
        <v>0.11311053984575835</v>
      </c>
      <c r="J37" s="36">
        <v>0.12249208025343189</v>
      </c>
      <c r="K37" s="36">
        <v>0.11917960088691797</v>
      </c>
      <c r="L37" s="36">
        <v>8.4140435835351093E-2</v>
      </c>
      <c r="M37" s="36">
        <v>7.3897497020262215E-2</v>
      </c>
      <c r="N37" s="36">
        <v>4.9546827794561932E-2</v>
      </c>
      <c r="O37" s="4"/>
      <c r="P37" s="4"/>
    </row>
    <row r="38" spans="1:16" s="5" customFormat="1" ht="11" customHeight="1">
      <c r="A38" s="52"/>
      <c r="B38" s="12"/>
      <c r="C38" s="12"/>
      <c r="D38" s="17" t="s">
        <v>0</v>
      </c>
      <c r="E38" s="36">
        <v>9.6755162241887904E-2</v>
      </c>
      <c r="F38" s="36">
        <v>7.9734219269102985E-2</v>
      </c>
      <c r="G38" s="36">
        <v>9.5238095238095233E-2</v>
      </c>
      <c r="H38" s="36">
        <v>9.1482649842271294E-2</v>
      </c>
      <c r="I38" s="36">
        <v>9.0277777777777776E-2</v>
      </c>
      <c r="J38" s="36">
        <v>0.12073490813648294</v>
      </c>
      <c r="K38" s="36">
        <v>0.13393870601589103</v>
      </c>
      <c r="L38" s="36">
        <v>0.10167464114832536</v>
      </c>
      <c r="M38" s="36">
        <v>8.0898876404494377E-2</v>
      </c>
      <c r="N38" s="36">
        <v>6.8880688806888066E-2</v>
      </c>
      <c r="O38" s="4"/>
      <c r="P38" s="4"/>
    </row>
    <row r="39" spans="1:16" s="5" customFormat="1" ht="11" customHeight="1">
      <c r="A39" s="52"/>
      <c r="B39" s="12"/>
      <c r="C39" s="12"/>
      <c r="D39" s="17" t="s">
        <v>1</v>
      </c>
      <c r="E39" s="36">
        <v>8.8537283285642143E-2</v>
      </c>
      <c r="F39" s="36">
        <v>0.10643564356435643</v>
      </c>
      <c r="G39" s="36">
        <v>0.10562180579216354</v>
      </c>
      <c r="H39" s="36">
        <v>0.11428571428571428</v>
      </c>
      <c r="I39" s="36">
        <v>0.12653061224489795</v>
      </c>
      <c r="J39" s="36">
        <v>0.12367491166077739</v>
      </c>
      <c r="K39" s="36">
        <v>0.10509209100758396</v>
      </c>
      <c r="L39" s="36">
        <v>6.6176470588235295E-2</v>
      </c>
      <c r="M39" s="36">
        <v>6.5989847715736044E-2</v>
      </c>
      <c r="N39" s="36">
        <v>3.0878859857482184E-2</v>
      </c>
      <c r="O39" s="4"/>
      <c r="P39" s="4"/>
    </row>
    <row r="40" spans="1:16" s="5" customFormat="1" ht="11" customHeight="1">
      <c r="A40" s="52"/>
      <c r="B40" s="12"/>
      <c r="C40" s="16" t="s">
        <v>9</v>
      </c>
      <c r="D40" s="17" t="s">
        <v>2</v>
      </c>
      <c r="E40" s="36">
        <v>0.16280692849438488</v>
      </c>
      <c r="F40" s="36">
        <v>0.12678288431061807</v>
      </c>
      <c r="G40" s="36">
        <v>0.13522954091816367</v>
      </c>
      <c r="H40" s="36">
        <v>0.15900877645844089</v>
      </c>
      <c r="I40" s="36">
        <v>0.16021220159151195</v>
      </c>
      <c r="J40" s="36">
        <v>0.18813559322033899</v>
      </c>
      <c r="K40" s="36">
        <v>0.19698294709226061</v>
      </c>
      <c r="L40" s="36">
        <v>0.17438936781609196</v>
      </c>
      <c r="M40" s="36">
        <v>0.16493636972538514</v>
      </c>
      <c r="N40" s="36">
        <v>0.1325503355704698</v>
      </c>
      <c r="O40" s="4"/>
      <c r="P40" s="4"/>
    </row>
    <row r="41" spans="1:16" s="5" customFormat="1" ht="11" customHeight="1">
      <c r="A41" s="52"/>
      <c r="B41" s="12"/>
      <c r="C41" s="12"/>
      <c r="D41" s="17" t="s">
        <v>0</v>
      </c>
      <c r="E41" s="36">
        <v>0.17860027906293605</v>
      </c>
      <c r="F41" s="36">
        <v>0.13831775700934579</v>
      </c>
      <c r="G41" s="36">
        <v>0.15591397849462366</v>
      </c>
      <c r="H41" s="36">
        <v>0.18072289156626506</v>
      </c>
      <c r="I41" s="36">
        <v>0.15625</v>
      </c>
      <c r="J41" s="36">
        <v>0.21857923497267759</v>
      </c>
      <c r="K41" s="36">
        <v>0.22445820433436534</v>
      </c>
      <c r="L41" s="36">
        <v>0.18910126067507116</v>
      </c>
      <c r="M41" s="36">
        <v>0.17882008061561011</v>
      </c>
      <c r="N41" s="36">
        <v>0.14356787491115849</v>
      </c>
      <c r="O41" s="4"/>
      <c r="P41" s="4"/>
    </row>
    <row r="42" spans="1:16" s="5" customFormat="1" ht="11" customHeight="1">
      <c r="A42" s="52"/>
      <c r="B42" s="12"/>
      <c r="C42" s="12"/>
      <c r="D42" s="17" t="s">
        <v>1</v>
      </c>
      <c r="E42" s="36">
        <v>0.15079586707623568</v>
      </c>
      <c r="F42" s="36">
        <v>0.11829436038514443</v>
      </c>
      <c r="G42" s="36">
        <v>0.12301587301587301</v>
      </c>
      <c r="H42" s="36">
        <v>0.14537815126050421</v>
      </c>
      <c r="I42" s="36">
        <v>0.16275021758050479</v>
      </c>
      <c r="J42" s="36">
        <v>0.16885813148788928</v>
      </c>
      <c r="K42" s="36">
        <v>0.17678300455235205</v>
      </c>
      <c r="L42" s="36">
        <v>0.16275329688002574</v>
      </c>
      <c r="M42" s="36">
        <v>0.15325316065371569</v>
      </c>
      <c r="N42" s="36">
        <v>0.12269548633184997</v>
      </c>
      <c r="O42" s="4"/>
      <c r="P42" s="4"/>
    </row>
    <row r="43" spans="1:16" s="5" customFormat="1" ht="11" customHeight="1">
      <c r="A43" s="52"/>
      <c r="B43" s="12"/>
      <c r="C43" s="12" t="s">
        <v>10</v>
      </c>
      <c r="D43" s="17" t="s">
        <v>2</v>
      </c>
      <c r="E43" s="36">
        <v>0.14454263420137256</v>
      </c>
      <c r="F43" s="36">
        <v>0.1154041687849517</v>
      </c>
      <c r="G43" s="36">
        <v>0.12428427079824857</v>
      </c>
      <c r="H43" s="36">
        <v>0.14285714285714285</v>
      </c>
      <c r="I43" s="36">
        <v>0.1464513706346226</v>
      </c>
      <c r="J43" s="36">
        <v>0.16933776837012399</v>
      </c>
      <c r="K43" s="36">
        <v>0.17497648165569143</v>
      </c>
      <c r="L43" s="36">
        <v>0.15373961218836565</v>
      </c>
      <c r="M43" s="36">
        <v>0.14496732026143791</v>
      </c>
      <c r="N43" s="36">
        <v>0.11451083388049901</v>
      </c>
      <c r="O43" s="4"/>
      <c r="P43" s="4"/>
    </row>
    <row r="44" spans="1:16" s="5" customFormat="1" ht="11" customHeight="1">
      <c r="A44" s="52"/>
      <c r="B44" s="12"/>
      <c r="C44" s="12"/>
      <c r="D44" s="17" t="s">
        <v>0</v>
      </c>
      <c r="E44" s="36">
        <v>0.15634691476847395</v>
      </c>
      <c r="F44" s="36">
        <v>0.11722488038277512</v>
      </c>
      <c r="G44" s="36">
        <v>0.13547237076648841</v>
      </c>
      <c r="H44" s="36">
        <v>0.15413533834586465</v>
      </c>
      <c r="I44" s="36">
        <v>0.1376953125</v>
      </c>
      <c r="J44" s="36">
        <v>0.18981481481481483</v>
      </c>
      <c r="K44" s="36">
        <v>0.19616885420361829</v>
      </c>
      <c r="L44" s="36">
        <v>0.16691957511380881</v>
      </c>
      <c r="M44" s="36">
        <v>0.15473887814313347</v>
      </c>
      <c r="N44" s="36">
        <v>0.12682657843948167</v>
      </c>
      <c r="O44" s="4"/>
      <c r="P44" s="4"/>
    </row>
    <row r="45" spans="1:16" s="5" customFormat="1" ht="11" customHeight="1">
      <c r="A45" s="52"/>
      <c r="B45" s="12"/>
      <c r="C45" s="12"/>
      <c r="D45" s="17" t="s">
        <v>1</v>
      </c>
      <c r="E45" s="36">
        <v>0.13528474377254046</v>
      </c>
      <c r="F45" s="36">
        <v>0.11405835543766578</v>
      </c>
      <c r="G45" s="36">
        <v>0.11748781808337845</v>
      </c>
      <c r="H45" s="36">
        <v>0.13586005830903791</v>
      </c>
      <c r="I45" s="36">
        <v>0.15192190359975594</v>
      </c>
      <c r="J45" s="36">
        <v>0.15614122327200397</v>
      </c>
      <c r="K45" s="36">
        <v>0.15819050295026693</v>
      </c>
      <c r="L45" s="36">
        <v>0.14267515923566879</v>
      </c>
      <c r="M45" s="36">
        <v>0.13619449268171668</v>
      </c>
      <c r="N45" s="36">
        <v>0.10330992978936811</v>
      </c>
      <c r="O45" s="4"/>
      <c r="P45" s="4"/>
    </row>
    <row r="46" spans="1:16" s="12" customFormat="1" ht="11" customHeight="1">
      <c r="D46" s="17"/>
      <c r="O46" s="18"/>
      <c r="P46" s="18"/>
    </row>
    <row r="47" spans="1:16" s="20" customFormat="1" ht="11" customHeight="1">
      <c r="A47" s="52" t="s">
        <v>23</v>
      </c>
      <c r="B47" s="12"/>
      <c r="C47" s="16" t="s">
        <v>8</v>
      </c>
      <c r="D47" s="17" t="s">
        <v>2</v>
      </c>
      <c r="E47" s="9">
        <f>SUM(E48:E49)</f>
        <v>603</v>
      </c>
      <c r="F47" s="9">
        <f>SUM(F48:F49)</f>
        <v>40</v>
      </c>
      <c r="G47" s="9">
        <f t="shared" ref="G47:N47" si="12">SUM(G48:G49)</f>
        <v>60</v>
      </c>
      <c r="H47" s="9">
        <f t="shared" si="12"/>
        <v>51</v>
      </c>
      <c r="I47" s="9">
        <f t="shared" si="12"/>
        <v>47</v>
      </c>
      <c r="J47" s="9">
        <f t="shared" si="12"/>
        <v>70</v>
      </c>
      <c r="K47" s="9">
        <f t="shared" si="12"/>
        <v>129</v>
      </c>
      <c r="L47" s="9">
        <f t="shared" si="12"/>
        <v>89</v>
      </c>
      <c r="M47" s="9">
        <f t="shared" si="12"/>
        <v>77</v>
      </c>
      <c r="N47" s="9">
        <f t="shared" si="12"/>
        <v>40</v>
      </c>
      <c r="O47" s="4"/>
      <c r="P47" s="4"/>
    </row>
    <row r="48" spans="1:16" s="20" customFormat="1" ht="11" customHeight="1">
      <c r="A48" s="52"/>
      <c r="B48" s="12"/>
      <c r="C48" s="12"/>
      <c r="D48" s="17" t="s">
        <v>0</v>
      </c>
      <c r="E48" s="9">
        <f>SUM(F48:N48)</f>
        <v>270</v>
      </c>
      <c r="F48" s="9">
        <v>16</v>
      </c>
      <c r="G48" s="9">
        <v>18</v>
      </c>
      <c r="H48" s="9">
        <v>16</v>
      </c>
      <c r="I48" s="9">
        <v>12</v>
      </c>
      <c r="J48" s="9">
        <v>22</v>
      </c>
      <c r="K48" s="9">
        <v>68</v>
      </c>
      <c r="L48" s="9">
        <v>56</v>
      </c>
      <c r="M48" s="9">
        <v>36</v>
      </c>
      <c r="N48" s="9">
        <v>26</v>
      </c>
      <c r="O48" s="4"/>
      <c r="P48" s="4"/>
    </row>
    <row r="49" spans="1:18" s="20" customFormat="1" ht="11" customHeight="1">
      <c r="A49" s="52"/>
      <c r="B49" s="12"/>
      <c r="C49" s="12"/>
      <c r="D49" s="17" t="s">
        <v>1</v>
      </c>
      <c r="E49" s="9">
        <f>SUM(F49:N49)</f>
        <v>333</v>
      </c>
      <c r="F49" s="9">
        <v>24</v>
      </c>
      <c r="G49" s="9">
        <v>42</v>
      </c>
      <c r="H49" s="9">
        <v>35</v>
      </c>
      <c r="I49" s="9">
        <v>35</v>
      </c>
      <c r="J49" s="9">
        <v>48</v>
      </c>
      <c r="K49" s="9">
        <v>61</v>
      </c>
      <c r="L49" s="9">
        <v>33</v>
      </c>
      <c r="M49" s="9">
        <v>41</v>
      </c>
      <c r="N49" s="9">
        <v>14</v>
      </c>
      <c r="O49" s="4"/>
      <c r="P49" s="4"/>
    </row>
    <row r="50" spans="1:18" s="20" customFormat="1" ht="11" customHeight="1">
      <c r="A50" s="52"/>
      <c r="B50" s="12"/>
      <c r="C50" s="16" t="s">
        <v>9</v>
      </c>
      <c r="D50" s="17" t="s">
        <v>2</v>
      </c>
      <c r="E50" s="9">
        <f t="shared" ref="E50:M50" si="13">SUM(E51:E52)</f>
        <v>4900</v>
      </c>
      <c r="F50" s="9">
        <f t="shared" si="13"/>
        <v>155</v>
      </c>
      <c r="G50" s="9">
        <f t="shared" si="13"/>
        <v>260</v>
      </c>
      <c r="H50" s="9">
        <f t="shared" si="13"/>
        <v>302</v>
      </c>
      <c r="I50" s="9">
        <f t="shared" si="13"/>
        <v>291</v>
      </c>
      <c r="J50" s="9">
        <f t="shared" si="13"/>
        <v>429</v>
      </c>
      <c r="K50" s="9">
        <f t="shared" si="13"/>
        <v>863</v>
      </c>
      <c r="L50" s="9">
        <f t="shared" si="13"/>
        <v>917</v>
      </c>
      <c r="M50" s="9">
        <f t="shared" si="13"/>
        <v>940</v>
      </c>
      <c r="N50" s="9">
        <f>SUM(N51:N52)</f>
        <v>743</v>
      </c>
      <c r="O50" s="4"/>
      <c r="P50" s="4"/>
    </row>
    <row r="51" spans="1:18" s="20" customFormat="1" ht="11" customHeight="1">
      <c r="A51" s="52"/>
      <c r="B51" s="12"/>
      <c r="C51" s="12"/>
      <c r="D51" s="17" t="s">
        <v>0</v>
      </c>
      <c r="E51" s="9">
        <f>SUM(F51:N51)</f>
        <v>2289</v>
      </c>
      <c r="F51" s="9">
        <v>72</v>
      </c>
      <c r="G51" s="9">
        <v>108</v>
      </c>
      <c r="H51" s="9">
        <v>133</v>
      </c>
      <c r="I51" s="9">
        <v>108</v>
      </c>
      <c r="J51" s="9">
        <v>192</v>
      </c>
      <c r="K51" s="9">
        <v>409</v>
      </c>
      <c r="L51" s="9">
        <v>430</v>
      </c>
      <c r="M51" s="9">
        <v>462</v>
      </c>
      <c r="N51" s="9">
        <v>375</v>
      </c>
      <c r="O51" s="4"/>
      <c r="P51" s="4"/>
    </row>
    <row r="52" spans="1:18" s="20" customFormat="1" ht="11" customHeight="1">
      <c r="A52" s="52"/>
      <c r="B52" s="12"/>
      <c r="C52" s="12"/>
      <c r="D52" s="17" t="s">
        <v>1</v>
      </c>
      <c r="E52" s="9">
        <f>SUM(F52:N52)</f>
        <v>2611</v>
      </c>
      <c r="F52" s="9">
        <v>83</v>
      </c>
      <c r="G52" s="9">
        <v>152</v>
      </c>
      <c r="H52" s="9">
        <v>169</v>
      </c>
      <c r="I52" s="9">
        <v>183</v>
      </c>
      <c r="J52" s="9">
        <v>237</v>
      </c>
      <c r="K52" s="9">
        <v>454</v>
      </c>
      <c r="L52" s="9">
        <v>487</v>
      </c>
      <c r="M52" s="9">
        <v>478</v>
      </c>
      <c r="N52" s="9">
        <v>368</v>
      </c>
      <c r="O52" s="4"/>
      <c r="P52" s="4"/>
    </row>
    <row r="53" spans="1:18" s="20" customFormat="1" ht="11" customHeight="1">
      <c r="A53" s="52"/>
      <c r="B53" s="12"/>
      <c r="C53" s="12" t="s">
        <v>10</v>
      </c>
      <c r="D53" s="17" t="s">
        <v>2</v>
      </c>
      <c r="E53" s="9">
        <f>SUM(F53:N53)</f>
        <v>5503</v>
      </c>
      <c r="F53" s="9">
        <f>SUM(F54:F55)</f>
        <v>195</v>
      </c>
      <c r="G53" s="9">
        <f t="shared" ref="G53:N53" si="14">SUM(G54:G55)</f>
        <v>320</v>
      </c>
      <c r="H53" s="9">
        <f t="shared" si="14"/>
        <v>353</v>
      </c>
      <c r="I53" s="9">
        <f t="shared" si="14"/>
        <v>338</v>
      </c>
      <c r="J53" s="9">
        <f t="shared" si="14"/>
        <v>499</v>
      </c>
      <c r="K53" s="9">
        <f t="shared" si="14"/>
        <v>992</v>
      </c>
      <c r="L53" s="9">
        <f t="shared" si="14"/>
        <v>1006</v>
      </c>
      <c r="M53" s="9">
        <f t="shared" si="14"/>
        <v>1017</v>
      </c>
      <c r="N53" s="9">
        <f t="shared" si="14"/>
        <v>783</v>
      </c>
      <c r="O53" s="9"/>
      <c r="P53" s="4"/>
    </row>
    <row r="54" spans="1:18" s="20" customFormat="1" ht="11" customHeight="1">
      <c r="A54" s="52"/>
      <c r="B54" s="12"/>
      <c r="C54" s="12"/>
      <c r="D54" s="17" t="s">
        <v>0</v>
      </c>
      <c r="E54" s="9">
        <f t="shared" ref="E54" si="15">SUM(F54:N54)</f>
        <v>2559</v>
      </c>
      <c r="F54" s="9">
        <f>F48+F51</f>
        <v>88</v>
      </c>
      <c r="G54" s="9">
        <f t="shared" ref="G54:N54" si="16">G48+G51</f>
        <v>126</v>
      </c>
      <c r="H54" s="9">
        <f t="shared" si="16"/>
        <v>149</v>
      </c>
      <c r="I54" s="9">
        <f t="shared" si="16"/>
        <v>120</v>
      </c>
      <c r="J54" s="9">
        <f t="shared" si="16"/>
        <v>214</v>
      </c>
      <c r="K54" s="9">
        <f t="shared" si="16"/>
        <v>477</v>
      </c>
      <c r="L54" s="9">
        <f t="shared" si="16"/>
        <v>486</v>
      </c>
      <c r="M54" s="9">
        <f t="shared" si="16"/>
        <v>498</v>
      </c>
      <c r="N54" s="9">
        <f t="shared" si="16"/>
        <v>401</v>
      </c>
      <c r="O54" s="4"/>
      <c r="P54" s="4"/>
    </row>
    <row r="55" spans="1:18" s="20" customFormat="1" ht="11" customHeight="1">
      <c r="A55" s="52"/>
      <c r="B55" s="12"/>
      <c r="C55" s="12"/>
      <c r="D55" s="17" t="s">
        <v>1</v>
      </c>
      <c r="E55" s="9">
        <f>SUM(F55:N55)</f>
        <v>2944</v>
      </c>
      <c r="F55" s="9">
        <f>F49+F52</f>
        <v>107</v>
      </c>
      <c r="G55" s="9">
        <f t="shared" ref="G55:N55" si="17">G49+G52</f>
        <v>194</v>
      </c>
      <c r="H55" s="9">
        <f t="shared" si="17"/>
        <v>204</v>
      </c>
      <c r="I55" s="9">
        <f t="shared" si="17"/>
        <v>218</v>
      </c>
      <c r="J55" s="9">
        <f t="shared" si="17"/>
        <v>285</v>
      </c>
      <c r="K55" s="9">
        <f t="shared" si="17"/>
        <v>515</v>
      </c>
      <c r="L55" s="9">
        <f t="shared" si="17"/>
        <v>520</v>
      </c>
      <c r="M55" s="9">
        <f t="shared" si="17"/>
        <v>519</v>
      </c>
      <c r="N55" s="9">
        <f t="shared" si="17"/>
        <v>382</v>
      </c>
      <c r="O55" s="4"/>
      <c r="P55" s="4"/>
    </row>
    <row r="56" spans="1:18" s="12" customFormat="1" ht="11" customHeight="1">
      <c r="D56" s="17"/>
      <c r="O56" s="18"/>
      <c r="P56" s="18"/>
      <c r="Q56" s="18"/>
      <c r="R56" s="18"/>
    </row>
    <row r="57" spans="1:18" s="20" customFormat="1" ht="11" customHeight="1">
      <c r="A57" s="52" t="s">
        <v>12</v>
      </c>
      <c r="B57" s="12"/>
      <c r="C57" s="16" t="s">
        <v>8</v>
      </c>
      <c r="D57" s="17" t="s">
        <v>2</v>
      </c>
      <c r="E57" s="37">
        <f>E47/E27</f>
        <v>0.59233791748526521</v>
      </c>
      <c r="F57" s="38">
        <f t="shared" ref="F57:N57" si="18">F47/F27</f>
        <v>0.59701492537313428</v>
      </c>
      <c r="G57" s="38">
        <f t="shared" si="18"/>
        <v>0.61224489795918369</v>
      </c>
      <c r="H57" s="38">
        <f t="shared" si="18"/>
        <v>0.5730337078651685</v>
      </c>
      <c r="I57" s="38">
        <f t="shared" si="18"/>
        <v>0.53409090909090906</v>
      </c>
      <c r="J57" s="38">
        <f t="shared" si="18"/>
        <v>0.60344827586206895</v>
      </c>
      <c r="K57" s="38">
        <f t="shared" si="18"/>
        <v>0.6</v>
      </c>
      <c r="L57" s="38">
        <f t="shared" si="18"/>
        <v>0.64028776978417268</v>
      </c>
      <c r="M57" s="38">
        <f t="shared" si="18"/>
        <v>0.62096774193548387</v>
      </c>
      <c r="N57" s="38">
        <f t="shared" si="18"/>
        <v>0.48780487804878048</v>
      </c>
      <c r="O57" s="4"/>
      <c r="P57" s="4"/>
    </row>
    <row r="58" spans="1:18" s="20" customFormat="1" ht="11" customHeight="1">
      <c r="A58" s="52"/>
      <c r="B58" s="12"/>
      <c r="C58" s="12"/>
      <c r="D58" s="17" t="s">
        <v>0</v>
      </c>
      <c r="E58" s="37">
        <f>E48/E28</f>
        <v>0.54878048780487809</v>
      </c>
      <c r="F58" s="38">
        <f t="shared" ref="F58:N58" si="19">F48/F28</f>
        <v>0.66666666666666663</v>
      </c>
      <c r="G58" s="38">
        <f t="shared" si="19"/>
        <v>0.5</v>
      </c>
      <c r="H58" s="38">
        <f t="shared" si="19"/>
        <v>0.55172413793103448</v>
      </c>
      <c r="I58" s="38">
        <f t="shared" si="19"/>
        <v>0.46153846153846156</v>
      </c>
      <c r="J58" s="38">
        <f t="shared" si="19"/>
        <v>0.47826086956521741</v>
      </c>
      <c r="K58" s="38">
        <f t="shared" si="19"/>
        <v>0.57627118644067798</v>
      </c>
      <c r="L58" s="38">
        <f t="shared" si="19"/>
        <v>0.6588235294117647</v>
      </c>
      <c r="M58" s="38">
        <f t="shared" si="19"/>
        <v>0.5</v>
      </c>
      <c r="N58" s="38">
        <f t="shared" si="19"/>
        <v>0.4642857142857143</v>
      </c>
      <c r="O58" s="4"/>
      <c r="P58" s="4"/>
    </row>
    <row r="59" spans="1:18" s="20" customFormat="1" ht="11" customHeight="1">
      <c r="A59" s="52"/>
      <c r="B59" s="12"/>
      <c r="C59" s="12"/>
      <c r="D59" s="17" t="s">
        <v>1</v>
      </c>
      <c r="E59" s="37">
        <f>E49/E29</f>
        <v>0.63307984790874527</v>
      </c>
      <c r="F59" s="38">
        <f t="shared" ref="F59:N59" si="20">F49/F29</f>
        <v>0.55813953488372092</v>
      </c>
      <c r="G59" s="38">
        <f t="shared" si="20"/>
        <v>0.67741935483870963</v>
      </c>
      <c r="H59" s="38">
        <f t="shared" si="20"/>
        <v>0.58333333333333337</v>
      </c>
      <c r="I59" s="38">
        <f t="shared" si="20"/>
        <v>0.56451612903225812</v>
      </c>
      <c r="J59" s="38">
        <f t="shared" si="20"/>
        <v>0.68571428571428572</v>
      </c>
      <c r="K59" s="38">
        <f t="shared" si="20"/>
        <v>0.62886597938144329</v>
      </c>
      <c r="L59" s="38">
        <f t="shared" si="20"/>
        <v>0.61111111111111116</v>
      </c>
      <c r="M59" s="38">
        <f t="shared" si="20"/>
        <v>0.78846153846153844</v>
      </c>
      <c r="N59" s="38">
        <f t="shared" si="20"/>
        <v>0.53846153846153844</v>
      </c>
      <c r="O59" s="4"/>
      <c r="P59" s="4"/>
    </row>
    <row r="60" spans="1:18" s="20" customFormat="1" ht="11" customHeight="1">
      <c r="A60" s="52"/>
      <c r="B60" s="12"/>
      <c r="C60" s="16" t="s">
        <v>9</v>
      </c>
      <c r="D60" s="17" t="s">
        <v>2</v>
      </c>
      <c r="E60" s="37">
        <f>E50/E30</f>
        <v>0.95479345284489481</v>
      </c>
      <c r="F60" s="38">
        <f t="shared" ref="F60:N60" si="21">F50/F30</f>
        <v>0.96875</v>
      </c>
      <c r="G60" s="38">
        <f t="shared" si="21"/>
        <v>0.95940959409594095</v>
      </c>
      <c r="H60" s="38">
        <f t="shared" si="21"/>
        <v>0.98051948051948057</v>
      </c>
      <c r="I60" s="38">
        <f t="shared" si="21"/>
        <v>0.96357615894039739</v>
      </c>
      <c r="J60" s="38">
        <f t="shared" si="21"/>
        <v>0.96621621621621623</v>
      </c>
      <c r="K60" s="38">
        <f t="shared" si="21"/>
        <v>0.95782463928967809</v>
      </c>
      <c r="L60" s="38">
        <f t="shared" si="21"/>
        <v>0.94438722966014421</v>
      </c>
      <c r="M60" s="38">
        <f t="shared" si="21"/>
        <v>0.95431472081218272</v>
      </c>
      <c r="N60" s="38">
        <f t="shared" si="21"/>
        <v>0.94050632911392407</v>
      </c>
      <c r="O60" s="4"/>
      <c r="P60" s="4"/>
    </row>
    <row r="61" spans="1:18" s="20" customFormat="1" ht="11" customHeight="1">
      <c r="A61" s="52"/>
      <c r="B61" s="12"/>
      <c r="C61" s="12"/>
      <c r="D61" s="17" t="s">
        <v>0</v>
      </c>
      <c r="E61" s="37">
        <f t="shared" ref="E61:N61" si="22">E51/E31</f>
        <v>0.94120065789473684</v>
      </c>
      <c r="F61" s="38">
        <f t="shared" si="22"/>
        <v>0.97297297297297303</v>
      </c>
      <c r="G61" s="38">
        <f t="shared" si="22"/>
        <v>0.93103448275862066</v>
      </c>
      <c r="H61" s="38">
        <f t="shared" si="22"/>
        <v>0.98518518518518516</v>
      </c>
      <c r="I61" s="38">
        <f t="shared" si="22"/>
        <v>0.93913043478260871</v>
      </c>
      <c r="J61" s="38">
        <f t="shared" si="22"/>
        <v>0.96</v>
      </c>
      <c r="K61" s="38">
        <f t="shared" si="22"/>
        <v>0.94022988505747129</v>
      </c>
      <c r="L61" s="38">
        <f t="shared" si="22"/>
        <v>0.92473118279569888</v>
      </c>
      <c r="M61" s="38">
        <f t="shared" si="22"/>
        <v>0.94672131147540983</v>
      </c>
      <c r="N61" s="38">
        <f t="shared" si="22"/>
        <v>0.92821782178217827</v>
      </c>
      <c r="O61" s="4"/>
      <c r="P61" s="4"/>
    </row>
    <row r="62" spans="1:18" s="20" customFormat="1" ht="11" customHeight="1">
      <c r="A62" s="52"/>
      <c r="B62" s="12"/>
      <c r="C62" s="12"/>
      <c r="D62" s="17" t="s">
        <v>1</v>
      </c>
      <c r="E62" s="37">
        <f t="shared" ref="E62:N62" si="23">E52/E32</f>
        <v>0.96703703703703703</v>
      </c>
      <c r="F62" s="38">
        <f t="shared" si="23"/>
        <v>0.96511627906976749</v>
      </c>
      <c r="G62" s="38">
        <f t="shared" si="23"/>
        <v>0.98064516129032253</v>
      </c>
      <c r="H62" s="38">
        <f t="shared" si="23"/>
        <v>0.97687861271676302</v>
      </c>
      <c r="I62" s="38">
        <f t="shared" si="23"/>
        <v>0.97860962566844922</v>
      </c>
      <c r="J62" s="38">
        <f t="shared" si="23"/>
        <v>0.97131147540983609</v>
      </c>
      <c r="K62" s="38">
        <f t="shared" si="23"/>
        <v>0.97424892703862664</v>
      </c>
      <c r="L62" s="38">
        <f t="shared" si="23"/>
        <v>0.96245059288537549</v>
      </c>
      <c r="M62" s="38">
        <f t="shared" si="23"/>
        <v>0.9617706237424547</v>
      </c>
      <c r="N62" s="38">
        <f t="shared" si="23"/>
        <v>0.95336787564766834</v>
      </c>
      <c r="O62" s="4"/>
      <c r="P62" s="4"/>
    </row>
    <row r="63" spans="1:18" s="20" customFormat="1" ht="11" customHeight="1">
      <c r="A63" s="52"/>
      <c r="B63" s="12"/>
      <c r="C63" s="12" t="s">
        <v>10</v>
      </c>
      <c r="D63" s="17" t="s">
        <v>2</v>
      </c>
      <c r="E63" s="37">
        <f>E53/E33</f>
        <v>0.89479674796747966</v>
      </c>
      <c r="F63" s="38">
        <f t="shared" ref="F63:N63" si="24">F53/F33</f>
        <v>0.8590308370044053</v>
      </c>
      <c r="G63" s="38">
        <f t="shared" si="24"/>
        <v>0.86720867208672092</v>
      </c>
      <c r="H63" s="38">
        <f t="shared" si="24"/>
        <v>0.88916876574307302</v>
      </c>
      <c r="I63" s="38">
        <f t="shared" si="24"/>
        <v>0.8666666666666667</v>
      </c>
      <c r="J63" s="38">
        <f t="shared" si="24"/>
        <v>0.89107142857142863</v>
      </c>
      <c r="K63" s="38">
        <f t="shared" si="24"/>
        <v>0.88888888888888884</v>
      </c>
      <c r="L63" s="38">
        <f t="shared" si="24"/>
        <v>0.90630630630630626</v>
      </c>
      <c r="M63" s="38">
        <f t="shared" si="24"/>
        <v>0.91704238052299369</v>
      </c>
      <c r="N63" s="38">
        <f t="shared" si="24"/>
        <v>0.89793577981651373</v>
      </c>
      <c r="O63" s="4"/>
      <c r="P63" s="4"/>
    </row>
    <row r="64" spans="1:18" s="20" customFormat="1" ht="11" customHeight="1">
      <c r="A64" s="52"/>
      <c r="B64" s="12"/>
      <c r="C64" s="12"/>
      <c r="D64" s="17" t="s">
        <v>0</v>
      </c>
      <c r="E64" s="37">
        <f>E54/E34</f>
        <v>0.87517099863201098</v>
      </c>
      <c r="F64" s="38">
        <f t="shared" ref="F64:N64" si="25">F54/F34</f>
        <v>0.89795918367346939</v>
      </c>
      <c r="G64" s="38">
        <f t="shared" si="25"/>
        <v>0.82894736842105265</v>
      </c>
      <c r="H64" s="38">
        <f t="shared" si="25"/>
        <v>0.90853658536585369</v>
      </c>
      <c r="I64" s="38">
        <f t="shared" si="25"/>
        <v>0.85106382978723405</v>
      </c>
      <c r="J64" s="38">
        <f t="shared" si="25"/>
        <v>0.86991869918699183</v>
      </c>
      <c r="K64" s="38">
        <f t="shared" si="25"/>
        <v>0.86256781193490051</v>
      </c>
      <c r="L64" s="38">
        <f t="shared" si="25"/>
        <v>0.88363636363636366</v>
      </c>
      <c r="M64" s="38">
        <f t="shared" si="25"/>
        <v>0.88928571428571423</v>
      </c>
      <c r="N64" s="38">
        <f t="shared" si="25"/>
        <v>0.87173913043478257</v>
      </c>
      <c r="O64" s="4"/>
      <c r="P64" s="4"/>
    </row>
    <row r="65" spans="1:18" s="20" customFormat="1" ht="11" customHeight="1" thickBot="1">
      <c r="A65" s="53"/>
      <c r="B65" s="21"/>
      <c r="C65" s="21"/>
      <c r="D65" s="22" t="s">
        <v>1</v>
      </c>
      <c r="E65" s="39">
        <f>E55/E35</f>
        <v>0.9125852448853069</v>
      </c>
      <c r="F65" s="40">
        <f t="shared" ref="F65:N65" si="26">F55/F35</f>
        <v>0.8294573643410853</v>
      </c>
      <c r="G65" s="40">
        <f t="shared" si="26"/>
        <v>0.89400921658986177</v>
      </c>
      <c r="H65" s="40">
        <f t="shared" si="26"/>
        <v>0.87553648068669532</v>
      </c>
      <c r="I65" s="40">
        <f t="shared" si="26"/>
        <v>0.87550200803212852</v>
      </c>
      <c r="J65" s="40">
        <f t="shared" si="26"/>
        <v>0.90764331210191085</v>
      </c>
      <c r="K65" s="40">
        <f t="shared" si="26"/>
        <v>0.91474245115452935</v>
      </c>
      <c r="L65" s="40">
        <f t="shared" si="26"/>
        <v>0.9285714285714286</v>
      </c>
      <c r="M65" s="40">
        <f t="shared" si="26"/>
        <v>0.94535519125683065</v>
      </c>
      <c r="N65" s="40">
        <f t="shared" si="26"/>
        <v>0.92718446601941751</v>
      </c>
      <c r="O65" s="4"/>
      <c r="P65" s="4"/>
    </row>
    <row r="66" spans="1:18" s="12" customFormat="1" ht="1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38"/>
      <c r="O66" s="18"/>
      <c r="P66" s="18"/>
      <c r="Q66" s="18"/>
      <c r="R66" s="18"/>
    </row>
    <row r="67" spans="1:18" s="12" customFormat="1" ht="1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38"/>
      <c r="O67" s="18"/>
      <c r="P67" s="18"/>
      <c r="Q67" s="18"/>
      <c r="R67" s="18"/>
    </row>
    <row r="68" spans="1:18" s="12" customFormat="1" ht="1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38"/>
      <c r="O68" s="18"/>
      <c r="P68" s="18"/>
      <c r="Q68" s="18"/>
      <c r="R68" s="18"/>
    </row>
    <row r="69" spans="1:18" s="19" customFormat="1" ht="15" thickBot="1">
      <c r="A69" s="12" t="s">
        <v>24</v>
      </c>
      <c r="D69" s="18"/>
    </row>
    <row r="70" spans="1:18" s="19" customFormat="1" ht="15" customHeight="1" thickBot="1">
      <c r="A70" s="23"/>
      <c r="B70" s="23"/>
      <c r="C70" s="23"/>
      <c r="D70" s="23"/>
      <c r="E70" s="41" t="s">
        <v>2</v>
      </c>
      <c r="F70" s="23" t="s">
        <v>15</v>
      </c>
      <c r="G70" s="23" t="s">
        <v>4</v>
      </c>
      <c r="H70" s="23" t="s">
        <v>5</v>
      </c>
      <c r="I70" s="23" t="s">
        <v>16</v>
      </c>
      <c r="J70" s="23" t="s">
        <v>6</v>
      </c>
      <c r="K70" s="23" t="s">
        <v>7</v>
      </c>
      <c r="L70" s="23" t="s">
        <v>17</v>
      </c>
      <c r="M70" s="23" t="s">
        <v>18</v>
      </c>
      <c r="N70" s="23" t="s">
        <v>3</v>
      </c>
    </row>
    <row r="71" spans="1:18" s="19" customFormat="1" ht="10.5" customHeight="1">
      <c r="A71" s="47" t="s">
        <v>25</v>
      </c>
      <c r="B71" s="24"/>
      <c r="C71" s="25" t="s">
        <v>8</v>
      </c>
      <c r="D71" s="24" t="s">
        <v>2</v>
      </c>
      <c r="E71" s="42">
        <v>5.893909626719057E-3</v>
      </c>
      <c r="F71" s="43">
        <v>0</v>
      </c>
      <c r="G71" s="43">
        <v>0</v>
      </c>
      <c r="H71" s="43">
        <v>0</v>
      </c>
      <c r="I71" s="43">
        <v>1.1363636363636364E-2</v>
      </c>
      <c r="J71" s="43">
        <v>8.6206896551724137E-3</v>
      </c>
      <c r="K71" s="43">
        <v>0</v>
      </c>
      <c r="L71" s="43">
        <v>1.4388489208633094E-2</v>
      </c>
      <c r="M71" s="43">
        <v>1.6129032258064516E-2</v>
      </c>
      <c r="N71" s="43">
        <v>0</v>
      </c>
    </row>
    <row r="72" spans="1:18" s="19" customFormat="1" ht="10.5" customHeight="1">
      <c r="A72" s="47"/>
      <c r="B72" s="24"/>
      <c r="C72" s="24"/>
      <c r="D72" s="24" t="s">
        <v>0</v>
      </c>
      <c r="E72" s="42">
        <v>4.0650406504065045E-3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2.3529411764705882E-2</v>
      </c>
      <c r="M72" s="43">
        <v>0</v>
      </c>
      <c r="N72" s="43">
        <v>0</v>
      </c>
    </row>
    <row r="73" spans="1:18" s="19" customFormat="1" ht="10.5" customHeight="1">
      <c r="A73" s="47"/>
      <c r="B73" s="24"/>
      <c r="C73" s="24"/>
      <c r="D73" s="24" t="s">
        <v>1</v>
      </c>
      <c r="E73" s="42">
        <v>7.6045627376425855E-3</v>
      </c>
      <c r="F73" s="43">
        <v>0</v>
      </c>
      <c r="G73" s="43">
        <v>0</v>
      </c>
      <c r="H73" s="43">
        <v>0</v>
      </c>
      <c r="I73" s="43">
        <v>1.6129032258064516E-2</v>
      </c>
      <c r="J73" s="43">
        <v>1.4285714285714285E-2</v>
      </c>
      <c r="K73" s="43">
        <v>0</v>
      </c>
      <c r="L73" s="43">
        <v>0</v>
      </c>
      <c r="M73" s="43">
        <v>3.8461538461538464E-2</v>
      </c>
      <c r="N73" s="43">
        <v>0</v>
      </c>
    </row>
    <row r="74" spans="1:18" s="19" customFormat="1" ht="10.5" customHeight="1">
      <c r="A74" s="47"/>
      <c r="B74" s="24"/>
      <c r="C74" s="25" t="s">
        <v>9</v>
      </c>
      <c r="D74" s="24" t="s">
        <v>2</v>
      </c>
      <c r="E74" s="42">
        <v>2.6500389711613406E-2</v>
      </c>
      <c r="F74" s="43">
        <v>0</v>
      </c>
      <c r="G74" s="43">
        <v>1.107011070110701E-2</v>
      </c>
      <c r="H74" s="43">
        <v>0</v>
      </c>
      <c r="I74" s="43">
        <v>1.3245033112582781E-2</v>
      </c>
      <c r="J74" s="43">
        <v>2.0270270270270271E-2</v>
      </c>
      <c r="K74" s="43">
        <v>1.5538290788013319E-2</v>
      </c>
      <c r="L74" s="43">
        <v>2.368692070030896E-2</v>
      </c>
      <c r="M74" s="43">
        <v>4.16243654822335E-2</v>
      </c>
      <c r="N74" s="43">
        <v>5.3164556962025315E-2</v>
      </c>
    </row>
    <row r="75" spans="1:18" s="19" customFormat="1" ht="10.5" customHeight="1">
      <c r="A75" s="47"/>
      <c r="B75" s="24"/>
      <c r="C75" s="24"/>
      <c r="D75" s="24" t="s">
        <v>0</v>
      </c>
      <c r="E75" s="42">
        <v>3.7006578947368418E-2</v>
      </c>
      <c r="F75" s="43">
        <v>0</v>
      </c>
      <c r="G75" s="43">
        <v>8.6206896551724137E-3</v>
      </c>
      <c r="H75" s="43">
        <v>0</v>
      </c>
      <c r="I75" s="43">
        <v>1.7391304347826087E-2</v>
      </c>
      <c r="J75" s="43">
        <v>0.03</v>
      </c>
      <c r="K75" s="43">
        <v>1.3793103448275862E-2</v>
      </c>
      <c r="L75" s="43">
        <v>3.870967741935484E-2</v>
      </c>
      <c r="M75" s="43">
        <v>5.5327868852459015E-2</v>
      </c>
      <c r="N75" s="43">
        <v>7.4257425742574254E-2</v>
      </c>
    </row>
    <row r="76" spans="1:18" s="19" customFormat="1" ht="10.5" customHeight="1">
      <c r="A76" s="47"/>
      <c r="B76" s="24"/>
      <c r="C76" s="24"/>
      <c r="D76" s="24" t="s">
        <v>1</v>
      </c>
      <c r="E76" s="42">
        <v>1.7037037037037038E-2</v>
      </c>
      <c r="F76" s="43">
        <v>0</v>
      </c>
      <c r="G76" s="43">
        <v>1.2903225806451613E-2</v>
      </c>
      <c r="H76" s="43">
        <v>0</v>
      </c>
      <c r="I76" s="43">
        <v>1.06951871657754E-2</v>
      </c>
      <c r="J76" s="43">
        <v>1.2295081967213115E-2</v>
      </c>
      <c r="K76" s="43">
        <v>1.7167381974248927E-2</v>
      </c>
      <c r="L76" s="43">
        <v>9.881422924901186E-3</v>
      </c>
      <c r="M76" s="43">
        <v>2.8169014084507043E-2</v>
      </c>
      <c r="N76" s="43">
        <v>3.1088082901554404E-2</v>
      </c>
    </row>
    <row r="77" spans="1:18" s="19" customFormat="1" ht="10.5" customHeight="1">
      <c r="A77" s="47"/>
      <c r="B77" s="24"/>
      <c r="C77" s="24" t="s">
        <v>10</v>
      </c>
      <c r="D77" s="24" t="s">
        <v>2</v>
      </c>
      <c r="E77" s="42">
        <v>2.3089430894308944E-2</v>
      </c>
      <c r="F77" s="43">
        <v>0</v>
      </c>
      <c r="G77" s="43">
        <v>8.130081300813009E-3</v>
      </c>
      <c r="H77" s="43">
        <v>0</v>
      </c>
      <c r="I77" s="43">
        <v>1.282051282051282E-2</v>
      </c>
      <c r="J77" s="43">
        <v>1.7857142857142856E-2</v>
      </c>
      <c r="K77" s="43">
        <v>1.2544802867383513E-2</v>
      </c>
      <c r="L77" s="43">
        <v>2.2522522522522521E-2</v>
      </c>
      <c r="M77" s="43">
        <v>3.87736699729486E-2</v>
      </c>
      <c r="N77" s="43">
        <v>4.8165137614678902E-2</v>
      </c>
    </row>
    <row r="78" spans="1:18" s="19" customFormat="1" ht="10.5" customHeight="1">
      <c r="A78" s="47"/>
      <c r="B78" s="24"/>
      <c r="C78" s="24"/>
      <c r="D78" s="24" t="s">
        <v>0</v>
      </c>
      <c r="E78" s="42">
        <v>3.1463748290013679E-2</v>
      </c>
      <c r="F78" s="43">
        <v>0</v>
      </c>
      <c r="G78" s="43">
        <v>6.5789473684210523E-3</v>
      </c>
      <c r="H78" s="43">
        <v>0</v>
      </c>
      <c r="I78" s="43">
        <v>1.4184397163120567E-2</v>
      </c>
      <c r="J78" s="43">
        <v>2.4390243902439025E-2</v>
      </c>
      <c r="K78" s="43">
        <v>1.0849909584086799E-2</v>
      </c>
      <c r="L78" s="43">
        <v>3.6363636363636362E-2</v>
      </c>
      <c r="M78" s="43">
        <v>4.8214285714285716E-2</v>
      </c>
      <c r="N78" s="43">
        <v>6.5217391304347824E-2</v>
      </c>
    </row>
    <row r="79" spans="1:18" s="19" customFormat="1" ht="10.5" customHeight="1">
      <c r="A79" s="47"/>
      <c r="B79" s="24"/>
      <c r="C79" s="24"/>
      <c r="D79" s="24" t="s">
        <v>1</v>
      </c>
      <c r="E79" s="42">
        <v>1.5499070055796652E-2</v>
      </c>
      <c r="F79" s="43">
        <v>0</v>
      </c>
      <c r="G79" s="43">
        <v>9.2165898617511521E-3</v>
      </c>
      <c r="H79" s="43">
        <v>0</v>
      </c>
      <c r="I79" s="43">
        <v>1.2048192771084338E-2</v>
      </c>
      <c r="J79" s="43">
        <v>1.2738853503184714E-2</v>
      </c>
      <c r="K79" s="43">
        <v>1.4209591474245116E-2</v>
      </c>
      <c r="L79" s="43">
        <v>8.9285714285714281E-3</v>
      </c>
      <c r="M79" s="43">
        <v>2.9143897996357013E-2</v>
      </c>
      <c r="N79" s="43">
        <v>2.9126213592233011E-2</v>
      </c>
    </row>
    <row r="80" spans="1:18" s="19" customFormat="1" ht="10.5" customHeight="1">
      <c r="A80" s="29"/>
      <c r="B80" s="24"/>
      <c r="C80" s="24"/>
      <c r="D80" s="24"/>
      <c r="E80" s="42"/>
      <c r="F80" s="43"/>
      <c r="G80" s="43"/>
      <c r="H80" s="43"/>
      <c r="I80" s="43"/>
      <c r="J80" s="43"/>
      <c r="K80" s="43"/>
      <c r="L80" s="43"/>
      <c r="M80" s="43"/>
      <c r="N80" s="43"/>
    </row>
    <row r="81" spans="1:14" s="19" customFormat="1" ht="10" customHeight="1">
      <c r="A81" s="47" t="s">
        <v>26</v>
      </c>
      <c r="B81" s="24"/>
      <c r="C81" s="25" t="s">
        <v>8</v>
      </c>
      <c r="D81" s="24" t="s">
        <v>2</v>
      </c>
      <c r="E81" s="42">
        <v>5.4416832940322869E-4</v>
      </c>
      <c r="F81" s="43">
        <v>0</v>
      </c>
      <c r="G81" s="43">
        <v>0</v>
      </c>
      <c r="H81" s="43">
        <v>0</v>
      </c>
      <c r="I81" s="43">
        <v>1.2853470437017994E-3</v>
      </c>
      <c r="J81" s="43">
        <v>1.0559662090813093E-3</v>
      </c>
      <c r="K81" s="43">
        <v>0</v>
      </c>
      <c r="L81" s="43">
        <v>1.2106537530266344E-3</v>
      </c>
      <c r="M81" s="43">
        <v>1.1918951132300357E-3</v>
      </c>
      <c r="N81" s="43">
        <v>0</v>
      </c>
    </row>
    <row r="82" spans="1:14" s="19" customFormat="1" ht="10" customHeight="1">
      <c r="A82" s="47"/>
      <c r="B82" s="24"/>
      <c r="C82" s="24"/>
      <c r="D82" s="24" t="s">
        <v>0</v>
      </c>
      <c r="E82" s="42">
        <v>3.9331366764995085E-4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2.3923444976076554E-3</v>
      </c>
      <c r="M82" s="43">
        <v>0</v>
      </c>
      <c r="N82" s="43">
        <v>0</v>
      </c>
    </row>
    <row r="83" spans="1:14" s="19" customFormat="1" ht="10" customHeight="1">
      <c r="A83" s="47"/>
      <c r="B83" s="24"/>
      <c r="C83" s="24"/>
      <c r="D83" s="24" t="s">
        <v>1</v>
      </c>
      <c r="E83" s="42">
        <v>6.7328732536610001E-4</v>
      </c>
      <c r="F83" s="43">
        <v>0</v>
      </c>
      <c r="G83" s="43">
        <v>0</v>
      </c>
      <c r="H83" s="43">
        <v>0</v>
      </c>
      <c r="I83" s="43">
        <v>2.0408163265306124E-3</v>
      </c>
      <c r="J83" s="43">
        <v>1.7667844522968198E-3</v>
      </c>
      <c r="K83" s="43">
        <v>0</v>
      </c>
      <c r="L83" s="43">
        <v>0</v>
      </c>
      <c r="M83" s="43">
        <v>2.5380710659898475E-3</v>
      </c>
      <c r="N83" s="43">
        <v>0</v>
      </c>
    </row>
    <row r="84" spans="1:14" s="19" customFormat="1" ht="10" customHeight="1">
      <c r="A84" s="47"/>
      <c r="B84" s="24"/>
      <c r="C84" s="25" t="s">
        <v>9</v>
      </c>
      <c r="D84" s="24" t="s">
        <v>2</v>
      </c>
      <c r="E84" s="42">
        <v>4.3144470528519762E-3</v>
      </c>
      <c r="F84" s="43">
        <v>0</v>
      </c>
      <c r="G84" s="43">
        <v>1.4970059880239522E-3</v>
      </c>
      <c r="H84" s="43">
        <v>0</v>
      </c>
      <c r="I84" s="43">
        <v>2.1220159151193632E-3</v>
      </c>
      <c r="J84" s="43">
        <v>3.8135593220338985E-3</v>
      </c>
      <c r="K84" s="43">
        <v>3.060778312199388E-3</v>
      </c>
      <c r="L84" s="43">
        <v>4.1307471264367818E-3</v>
      </c>
      <c r="M84" s="43">
        <v>6.8653717347622236E-3</v>
      </c>
      <c r="N84" s="43">
        <v>7.046979865771812E-3</v>
      </c>
    </row>
    <row r="85" spans="1:14" s="19" customFormat="1" ht="10" customHeight="1">
      <c r="A85" s="47"/>
      <c r="B85" s="24"/>
      <c r="C85" s="24"/>
      <c r="D85" s="24" t="s">
        <v>0</v>
      </c>
      <c r="E85" s="42">
        <v>6.6093853271645738E-3</v>
      </c>
      <c r="F85" s="43">
        <v>0</v>
      </c>
      <c r="G85" s="43">
        <v>1.3440860215053765E-3</v>
      </c>
      <c r="H85" s="43">
        <v>0</v>
      </c>
      <c r="I85" s="43">
        <v>2.717391304347826E-3</v>
      </c>
      <c r="J85" s="43">
        <v>6.5573770491803279E-3</v>
      </c>
      <c r="K85" s="43">
        <v>3.0959752321981426E-3</v>
      </c>
      <c r="L85" s="43">
        <v>7.3200488003253355E-3</v>
      </c>
      <c r="M85" s="43">
        <v>9.8937339684866243E-3</v>
      </c>
      <c r="N85" s="43">
        <v>1.0660980810234541E-2</v>
      </c>
    </row>
    <row r="86" spans="1:14" s="19" customFormat="1" ht="10" customHeight="1">
      <c r="A86" s="47"/>
      <c r="B86" s="24"/>
      <c r="C86" s="24"/>
      <c r="D86" s="24" t="s">
        <v>1</v>
      </c>
      <c r="E86" s="42">
        <v>2.5691147724099415E-3</v>
      </c>
      <c r="F86" s="43">
        <v>0</v>
      </c>
      <c r="G86" s="43">
        <v>1.5873015873015873E-3</v>
      </c>
      <c r="H86" s="43">
        <v>0</v>
      </c>
      <c r="I86" s="43">
        <v>1.7406440382941688E-3</v>
      </c>
      <c r="J86" s="43">
        <v>2.0761245674740486E-3</v>
      </c>
      <c r="K86" s="43">
        <v>3.0349013657056147E-3</v>
      </c>
      <c r="L86" s="43">
        <v>1.6082341588935349E-3</v>
      </c>
      <c r="M86" s="43">
        <v>4.3169904409497382E-3</v>
      </c>
      <c r="N86" s="43">
        <v>3.8143674507310869E-3</v>
      </c>
    </row>
    <row r="87" spans="1:14" s="19" customFormat="1" ht="10" customHeight="1">
      <c r="A87" s="47"/>
      <c r="B87" s="24"/>
      <c r="C87" s="24" t="s">
        <v>10</v>
      </c>
      <c r="D87" s="24" t="s">
        <v>2</v>
      </c>
      <c r="E87" s="42">
        <v>3.3374071636739682E-3</v>
      </c>
      <c r="F87" s="43">
        <v>0</v>
      </c>
      <c r="G87" s="43">
        <v>1.0104412260020209E-3</v>
      </c>
      <c r="H87" s="43">
        <v>0</v>
      </c>
      <c r="I87" s="43">
        <v>1.8775816748028539E-3</v>
      </c>
      <c r="J87" s="43">
        <v>3.0238887208950713E-3</v>
      </c>
      <c r="K87" s="43">
        <v>2.1950454687989967E-3</v>
      </c>
      <c r="L87" s="43">
        <v>3.4626038781163434E-3</v>
      </c>
      <c r="M87" s="43">
        <v>5.6209150326797389E-3</v>
      </c>
      <c r="N87" s="43">
        <v>5.5154300722258702E-3</v>
      </c>
    </row>
    <row r="88" spans="1:14" s="19" customFormat="1" ht="10" customHeight="1">
      <c r="A88" s="47"/>
      <c r="B88" s="24"/>
      <c r="C88" s="24"/>
      <c r="D88" s="24" t="s">
        <v>0</v>
      </c>
      <c r="E88" s="42">
        <v>4.9192599721954869E-3</v>
      </c>
      <c r="F88" s="43">
        <v>0</v>
      </c>
      <c r="G88" s="43">
        <v>8.9126559714795004E-4</v>
      </c>
      <c r="H88" s="43">
        <v>0</v>
      </c>
      <c r="I88" s="43">
        <v>1.953125E-3</v>
      </c>
      <c r="J88" s="43">
        <v>4.6296296296296294E-3</v>
      </c>
      <c r="K88" s="43">
        <v>2.1284143313231641E-3</v>
      </c>
      <c r="L88" s="43">
        <v>6.0698027314112293E-3</v>
      </c>
      <c r="M88" s="43">
        <v>7.460624481901078E-3</v>
      </c>
      <c r="N88" s="43">
        <v>8.271298593879239E-3</v>
      </c>
    </row>
    <row r="89" spans="1:14" s="27" customFormat="1" ht="12" customHeight="1" thickBot="1">
      <c r="A89" s="48"/>
      <c r="B89" s="26"/>
      <c r="C89" s="26"/>
      <c r="D89" s="26" t="s">
        <v>1</v>
      </c>
      <c r="E89" s="44">
        <v>2.0967877212111044E-3</v>
      </c>
      <c r="F89" s="45">
        <v>0</v>
      </c>
      <c r="G89" s="45">
        <v>1.0828370330265296E-3</v>
      </c>
      <c r="H89" s="45">
        <v>0</v>
      </c>
      <c r="I89" s="45">
        <v>1.8303843807199512E-3</v>
      </c>
      <c r="J89" s="45">
        <v>1.9890601690701142E-3</v>
      </c>
      <c r="K89" s="45">
        <v>2.2478224220286599E-3</v>
      </c>
      <c r="L89" s="45">
        <v>1.2738853503184713E-3</v>
      </c>
      <c r="M89" s="45">
        <v>3.9692384023815429E-3</v>
      </c>
      <c r="N89" s="45">
        <v>3.009027081243731E-3</v>
      </c>
    </row>
    <row r="90" spans="1:14" s="19" customFormat="1" ht="13" customHeight="1">
      <c r="A90" s="46" t="s">
        <v>14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3"/>
    </row>
    <row r="91" spans="1:14" ht="13" customHeight="1">
      <c r="A91" s="6" t="s">
        <v>13</v>
      </c>
      <c r="B91" s="6"/>
      <c r="C91" s="6"/>
      <c r="D91" s="15"/>
      <c r="E91" s="15"/>
      <c r="F91" s="6"/>
      <c r="G91" s="6"/>
      <c r="H91" s="6"/>
      <c r="I91" s="6"/>
      <c r="J91" s="6"/>
      <c r="K91" s="6"/>
      <c r="L91" s="6"/>
      <c r="M91" s="6"/>
    </row>
    <row r="92" spans="1:14" ht="15" customHeight="1"/>
    <row r="93" spans="1:14" ht="15" customHeight="1"/>
    <row r="94" spans="1:14" ht="15" customHeight="1"/>
    <row r="95" spans="1:14" ht="15" customHeight="1"/>
    <row r="96" spans="1:14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</sheetData>
  <mergeCells count="11">
    <mergeCell ref="A66:M66"/>
    <mergeCell ref="A71:A79"/>
    <mergeCell ref="A81:A89"/>
    <mergeCell ref="A90:M90"/>
    <mergeCell ref="A3:A11"/>
    <mergeCell ref="A13:A15"/>
    <mergeCell ref="A17:A25"/>
    <mergeCell ref="A27:A35"/>
    <mergeCell ref="A37:A45"/>
    <mergeCell ref="A47:A55"/>
    <mergeCell ref="A57:A65"/>
  </mergeCells>
  <phoneticPr fontId="2"/>
  <printOptions horizontalCentered="1"/>
  <pageMargins left="0.47244094488188981" right="0.47244094488188981" top="0.70866141732283472" bottom="0" header="0" footer="0"/>
  <pageSetup paperSize="9" orientation="portrait" r:id="rId1"/>
  <headerFooter alignWithMargins="0"/>
  <ignoredErrors>
    <ignoredError sqref="E30:E50" formula="1"/>
  </ignoredErrors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１４４</vt:lpstr>
    </vt:vector>
  </TitlesOfParts>
  <Company>川崎市役所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2019-03-04T15:51:20Z</cp:lastPrinted>
  <dcterms:created xsi:type="dcterms:W3CDTF">2009-11-09T06:32:38Z</dcterms:created>
  <dcterms:modified xsi:type="dcterms:W3CDTF">2019-03-04T15:51:21Z</dcterms:modified>
</cp:coreProperties>
</file>