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45（こ）保育・幼児教育部保育第２課\◆調整第３係\【要綱】\【要綱】川崎認定保育園事業実施要綱\川崎認定様式\R5.7\"/>
    </mc:Choice>
  </mc:AlternateContent>
  <bookViews>
    <workbookView xWindow="0" yWindow="0" windowWidth="20460" windowHeight="7305" tabRatio="741" firstSheet="1" activeTab="2"/>
  </bookViews>
  <sheets>
    <sheet name="処遇改善等加算Ⅰ単価表" sheetId="23" state="hidden" r:id="rId1"/>
    <sheet name="記載例" sheetId="43" r:id="rId2"/>
    <sheet name="認定申請書 " sheetId="44" r:id="rId3"/>
  </sheets>
  <definedNames>
    <definedName name="_xlnm.Print_Area" localSheetId="1">記載例!$A$1:$E$43</definedName>
    <definedName name="_xlnm.Print_Area" localSheetId="0">処遇改善等加算Ⅰ単価表!$A$1:$Q$26</definedName>
    <definedName name="_xlnm.Print_Area" localSheetId="2">'認定申請書 '!$A$1:$K$33</definedName>
  </definedNames>
  <calcPr calcId="162913"/>
</workbook>
</file>

<file path=xl/calcChain.xml><?xml version="1.0" encoding="utf-8"?>
<calcChain xmlns="http://schemas.openxmlformats.org/spreadsheetml/2006/main">
  <c r="N10" i="23" l="1"/>
  <c r="N6" i="23"/>
  <c r="M12" i="23" l="1"/>
  <c r="M13" i="23"/>
  <c r="M14" i="23"/>
  <c r="M15" i="23"/>
  <c r="M16" i="23"/>
  <c r="M17" i="23"/>
  <c r="N26" i="23" l="1"/>
  <c r="N25" i="23"/>
  <c r="N24" i="23"/>
  <c r="N23" i="23"/>
  <c r="N22" i="23"/>
  <c r="N21" i="23"/>
  <c r="N20" i="23"/>
  <c r="N19" i="23"/>
  <c r="N18" i="23"/>
  <c r="N17" i="23"/>
  <c r="N16" i="23"/>
  <c r="N15" i="23"/>
  <c r="N14" i="23"/>
  <c r="N13" i="23"/>
  <c r="N12" i="23"/>
  <c r="N11" i="23"/>
  <c r="M11" i="23"/>
  <c r="M10" i="23"/>
  <c r="N9" i="23"/>
  <c r="M9" i="23"/>
  <c r="N8" i="23"/>
  <c r="M8" i="23"/>
  <c r="N7" i="23"/>
  <c r="M7" i="23"/>
  <c r="M6" i="23"/>
  <c r="N5" i="23"/>
  <c r="M5" i="23"/>
  <c r="N4" i="23"/>
  <c r="M4" i="23"/>
</calcChain>
</file>

<file path=xl/sharedStrings.xml><?xml version="1.0" encoding="utf-8"?>
<sst xmlns="http://schemas.openxmlformats.org/spreadsheetml/2006/main" count="109" uniqueCount="96">
  <si>
    <t>保育標準時間認定</t>
    <rPh sb="0" eb="2">
      <t>ホイク</t>
    </rPh>
    <rPh sb="2" eb="4">
      <t>ヒョウジュン</t>
    </rPh>
    <rPh sb="4" eb="6">
      <t>ジカン</t>
    </rPh>
    <rPh sb="6" eb="8">
      <t>ニンテイ</t>
    </rPh>
    <phoneticPr fontId="8"/>
  </si>
  <si>
    <t>保育短時間認定</t>
    <rPh sb="0" eb="2">
      <t>ホイク</t>
    </rPh>
    <rPh sb="2" eb="3">
      <t>タン</t>
    </rPh>
    <rPh sb="3" eb="5">
      <t>ジカン</t>
    </rPh>
    <rPh sb="5" eb="7">
      <t>ニンテイ</t>
    </rPh>
    <phoneticPr fontId="8"/>
  </si>
  <si>
    <t>定員</t>
    <rPh sb="0" eb="2">
      <t>テイイン</t>
    </rPh>
    <phoneticPr fontId="8"/>
  </si>
  <si>
    <t>乳児</t>
    <rPh sb="0" eb="2">
      <t>ニュウジ</t>
    </rPh>
    <phoneticPr fontId="8"/>
  </si>
  <si>
    <t>20人</t>
    <rPh sb="2" eb="3">
      <t>ニン</t>
    </rPh>
    <phoneticPr fontId="8"/>
  </si>
  <si>
    <t>21人～30人</t>
    <rPh sb="2" eb="3">
      <t>ニン</t>
    </rPh>
    <rPh sb="6" eb="7">
      <t>ニン</t>
    </rPh>
    <phoneticPr fontId="8"/>
  </si>
  <si>
    <t>31人～40人</t>
    <rPh sb="2" eb="3">
      <t>ニン</t>
    </rPh>
    <rPh sb="6" eb="7">
      <t>ニン</t>
    </rPh>
    <phoneticPr fontId="8"/>
  </si>
  <si>
    <t>41人～50人</t>
    <rPh sb="2" eb="3">
      <t>ニン</t>
    </rPh>
    <rPh sb="6" eb="7">
      <t>ニン</t>
    </rPh>
    <phoneticPr fontId="8"/>
  </si>
  <si>
    <t>51人～60人</t>
    <rPh sb="2" eb="3">
      <t>ニン</t>
    </rPh>
    <rPh sb="6" eb="7">
      <t>ニン</t>
    </rPh>
    <phoneticPr fontId="8"/>
  </si>
  <si>
    <t>61人～70人</t>
    <rPh sb="2" eb="3">
      <t>ニン</t>
    </rPh>
    <rPh sb="6" eb="7">
      <t>ニン</t>
    </rPh>
    <phoneticPr fontId="8"/>
  </si>
  <si>
    <t>71人～80人</t>
    <rPh sb="2" eb="3">
      <t>ニン</t>
    </rPh>
    <rPh sb="6" eb="7">
      <t>ニン</t>
    </rPh>
    <phoneticPr fontId="8"/>
  </si>
  <si>
    <t>81人～90人</t>
    <rPh sb="2" eb="3">
      <t>ニン</t>
    </rPh>
    <rPh sb="6" eb="7">
      <t>ニン</t>
    </rPh>
    <phoneticPr fontId="8"/>
  </si>
  <si>
    <t>91人～100人</t>
    <rPh sb="2" eb="3">
      <t>ニン</t>
    </rPh>
    <rPh sb="7" eb="8">
      <t>ニン</t>
    </rPh>
    <phoneticPr fontId="8"/>
  </si>
  <si>
    <t>101人～110人</t>
    <rPh sb="3" eb="4">
      <t>ニン</t>
    </rPh>
    <rPh sb="8" eb="9">
      <t>ニン</t>
    </rPh>
    <phoneticPr fontId="8"/>
  </si>
  <si>
    <t>111人～120人</t>
    <rPh sb="3" eb="4">
      <t>ニン</t>
    </rPh>
    <rPh sb="8" eb="9">
      <t>ニン</t>
    </rPh>
    <phoneticPr fontId="8"/>
  </si>
  <si>
    <t>121人～130人</t>
    <rPh sb="3" eb="4">
      <t>ニン</t>
    </rPh>
    <rPh sb="8" eb="9">
      <t>ニン</t>
    </rPh>
    <phoneticPr fontId="8"/>
  </si>
  <si>
    <t>131人～140人</t>
    <rPh sb="3" eb="4">
      <t>ニン</t>
    </rPh>
    <rPh sb="8" eb="9">
      <t>ニン</t>
    </rPh>
    <phoneticPr fontId="8"/>
  </si>
  <si>
    <t>141人～150人</t>
    <rPh sb="3" eb="4">
      <t>ニン</t>
    </rPh>
    <rPh sb="8" eb="9">
      <t>ニン</t>
    </rPh>
    <phoneticPr fontId="8"/>
  </si>
  <si>
    <t>151人～160人</t>
    <rPh sb="3" eb="4">
      <t>ニン</t>
    </rPh>
    <rPh sb="8" eb="9">
      <t>ニン</t>
    </rPh>
    <phoneticPr fontId="8"/>
  </si>
  <si>
    <t>161人～170人</t>
    <rPh sb="3" eb="4">
      <t>ニン</t>
    </rPh>
    <rPh sb="8" eb="9">
      <t>ニン</t>
    </rPh>
    <phoneticPr fontId="8"/>
  </si>
  <si>
    <t>171人～180人</t>
    <rPh sb="3" eb="4">
      <t>ニン</t>
    </rPh>
    <rPh sb="8" eb="9">
      <t>ニン</t>
    </rPh>
    <phoneticPr fontId="8"/>
  </si>
  <si>
    <t>181人～190人</t>
    <rPh sb="3" eb="4">
      <t>ニン</t>
    </rPh>
    <rPh sb="8" eb="9">
      <t>ニン</t>
    </rPh>
    <phoneticPr fontId="8"/>
  </si>
  <si>
    <t>191人～200人</t>
    <rPh sb="3" eb="4">
      <t>ニン</t>
    </rPh>
    <rPh sb="8" eb="9">
      <t>ニン</t>
    </rPh>
    <phoneticPr fontId="8"/>
  </si>
  <si>
    <t>201人～210人</t>
    <rPh sb="3" eb="4">
      <t>ニン</t>
    </rPh>
    <rPh sb="8" eb="9">
      <t>ニン</t>
    </rPh>
    <phoneticPr fontId="8"/>
  </si>
  <si>
    <t>211人～220人</t>
    <rPh sb="3" eb="4">
      <t>ニン</t>
    </rPh>
    <rPh sb="8" eb="9">
      <t>ニン</t>
    </rPh>
    <phoneticPr fontId="8"/>
  </si>
  <si>
    <t>221人～230人</t>
    <rPh sb="3" eb="4">
      <t>ニン</t>
    </rPh>
    <rPh sb="8" eb="9">
      <t>ニン</t>
    </rPh>
    <phoneticPr fontId="8"/>
  </si>
  <si>
    <t>231人～240人</t>
    <rPh sb="3" eb="4">
      <t>ニン</t>
    </rPh>
    <rPh sb="8" eb="9">
      <t>ニン</t>
    </rPh>
    <phoneticPr fontId="8"/>
  </si>
  <si>
    <t>休日保育加算</t>
    <rPh sb="0" eb="2">
      <t>キュウジツ</t>
    </rPh>
    <rPh sb="2" eb="4">
      <t>ホイク</t>
    </rPh>
    <rPh sb="4" eb="6">
      <t>カサン</t>
    </rPh>
    <phoneticPr fontId="8"/>
  </si>
  <si>
    <t>～210人</t>
    <rPh sb="4" eb="5">
      <t>ニン</t>
    </rPh>
    <phoneticPr fontId="8"/>
  </si>
  <si>
    <t>1050人～</t>
    <rPh sb="4" eb="5">
      <t>ニン</t>
    </rPh>
    <phoneticPr fontId="8"/>
  </si>
  <si>
    <t>有</t>
    <rPh sb="0" eb="1">
      <t>ア</t>
    </rPh>
    <phoneticPr fontId="8"/>
  </si>
  <si>
    <t>無</t>
    <rPh sb="0" eb="1">
      <t>ム</t>
    </rPh>
    <phoneticPr fontId="8"/>
  </si>
  <si>
    <t>無</t>
    <rPh sb="0" eb="1">
      <t>ム</t>
    </rPh>
    <phoneticPr fontId="8"/>
  </si>
  <si>
    <t>適</t>
    <rPh sb="0" eb="1">
      <t>テキ</t>
    </rPh>
    <phoneticPr fontId="8"/>
  </si>
  <si>
    <t>否</t>
    <rPh sb="0" eb="1">
      <t>ヒ</t>
    </rPh>
    <phoneticPr fontId="8"/>
  </si>
  <si>
    <t>Ａ</t>
    <phoneticPr fontId="8"/>
  </si>
  <si>
    <t>Ｂ</t>
    <phoneticPr fontId="8"/>
  </si>
  <si>
    <t>主任保育士</t>
    <rPh sb="0" eb="2">
      <t>シュニン</t>
    </rPh>
    <rPh sb="2" eb="5">
      <t>ホイクシ</t>
    </rPh>
    <phoneticPr fontId="8"/>
  </si>
  <si>
    <t>事務職員</t>
    <rPh sb="0" eb="2">
      <t>ジム</t>
    </rPh>
    <rPh sb="2" eb="4">
      <t>ショクイン</t>
    </rPh>
    <phoneticPr fontId="8"/>
  </si>
  <si>
    <t>所長設置
加算</t>
    <rPh sb="0" eb="2">
      <t>ショチョウ</t>
    </rPh>
    <rPh sb="2" eb="4">
      <t>セッチ</t>
    </rPh>
    <rPh sb="5" eb="7">
      <t>カサン</t>
    </rPh>
    <phoneticPr fontId="8"/>
  </si>
  <si>
    <t>夜間保育
加算</t>
    <rPh sb="0" eb="2">
      <t>ヤカン</t>
    </rPh>
    <rPh sb="2" eb="4">
      <t>ホイク</t>
    </rPh>
    <rPh sb="5" eb="7">
      <t>カサン</t>
    </rPh>
    <phoneticPr fontId="8"/>
  </si>
  <si>
    <t>土曜閉所
減算</t>
    <rPh sb="0" eb="2">
      <t>ドヨウ</t>
    </rPh>
    <rPh sb="2" eb="4">
      <t>ヘイショ</t>
    </rPh>
    <rPh sb="5" eb="7">
      <t>ゲンサン</t>
    </rPh>
    <phoneticPr fontId="8"/>
  </si>
  <si>
    <t>定員超過
減算</t>
    <rPh sb="0" eb="2">
      <t>テイイン</t>
    </rPh>
    <rPh sb="2" eb="4">
      <t>チョウカ</t>
    </rPh>
    <rPh sb="5" eb="7">
      <t>ゲンサン</t>
    </rPh>
    <phoneticPr fontId="8"/>
  </si>
  <si>
    <t>211～279人</t>
    <rPh sb="7" eb="8">
      <t>ニン</t>
    </rPh>
    <phoneticPr fontId="8"/>
  </si>
  <si>
    <t>280～349人</t>
    <rPh sb="7" eb="8">
      <t>ニン</t>
    </rPh>
    <phoneticPr fontId="8"/>
  </si>
  <si>
    <t>420～489人</t>
    <rPh sb="7" eb="8">
      <t>ニン</t>
    </rPh>
    <phoneticPr fontId="8"/>
  </si>
  <si>
    <t>490～559人</t>
    <rPh sb="7" eb="8">
      <t>ニン</t>
    </rPh>
    <phoneticPr fontId="8"/>
  </si>
  <si>
    <t>560～629人</t>
    <rPh sb="7" eb="8">
      <t>ニン</t>
    </rPh>
    <phoneticPr fontId="8"/>
  </si>
  <si>
    <t>630～699人</t>
    <rPh sb="7" eb="8">
      <t>ニン</t>
    </rPh>
    <phoneticPr fontId="8"/>
  </si>
  <si>
    <t>700～769人</t>
    <rPh sb="7" eb="8">
      <t>ニン</t>
    </rPh>
    <phoneticPr fontId="8"/>
  </si>
  <si>
    <t>770～839人</t>
    <rPh sb="7" eb="8">
      <t>ニン</t>
    </rPh>
    <phoneticPr fontId="8"/>
  </si>
  <si>
    <t>840～909人</t>
    <rPh sb="7" eb="8">
      <t>ニン</t>
    </rPh>
    <phoneticPr fontId="8"/>
  </si>
  <si>
    <t>910～979人</t>
    <rPh sb="7" eb="8">
      <t>ニン</t>
    </rPh>
    <phoneticPr fontId="8"/>
  </si>
  <si>
    <t>980～1049人</t>
    <rPh sb="8" eb="9">
      <t>ニン</t>
    </rPh>
    <phoneticPr fontId="8"/>
  </si>
  <si>
    <t>チーム保育
推進加算</t>
    <rPh sb="3" eb="5">
      <t>ホイク</t>
    </rPh>
    <rPh sb="6" eb="8">
      <t>スイシン</t>
    </rPh>
    <rPh sb="8" eb="10">
      <t>カサン</t>
    </rPh>
    <phoneticPr fontId="8"/>
  </si>
  <si>
    <t>チーム保育
推進加算
（基本分）</t>
    <rPh sb="3" eb="5">
      <t>ホイク</t>
    </rPh>
    <rPh sb="6" eb="8">
      <t>スイシン</t>
    </rPh>
    <rPh sb="8" eb="10">
      <t>カサン</t>
    </rPh>
    <rPh sb="12" eb="14">
      <t>キホン</t>
    </rPh>
    <rPh sb="14" eb="15">
      <t>ブン</t>
    </rPh>
    <phoneticPr fontId="8"/>
  </si>
  <si>
    <t>350～419人</t>
    <rPh sb="7" eb="8">
      <t>ニン</t>
    </rPh>
    <phoneticPr fontId="8"/>
  </si>
  <si>
    <t>4歳以上児</t>
    <rPh sb="1" eb="2">
      <t>サイ</t>
    </rPh>
    <rPh sb="2" eb="4">
      <t>イジョウ</t>
    </rPh>
    <rPh sb="4" eb="5">
      <t>ジ</t>
    </rPh>
    <phoneticPr fontId="8"/>
  </si>
  <si>
    <t>3歳児</t>
    <rPh sb="1" eb="2">
      <t>サイ</t>
    </rPh>
    <rPh sb="2" eb="3">
      <t>ジ</t>
    </rPh>
    <phoneticPr fontId="8"/>
  </si>
  <si>
    <t>1・2歳児</t>
    <rPh sb="3" eb="4">
      <t>サイ</t>
    </rPh>
    <rPh sb="4" eb="5">
      <t>ジ</t>
    </rPh>
    <phoneticPr fontId="8"/>
  </si>
  <si>
    <t>3歳児配置
改善加算</t>
    <rPh sb="1" eb="2">
      <t>サイ</t>
    </rPh>
    <rPh sb="2" eb="3">
      <t>ジ</t>
    </rPh>
    <rPh sb="3" eb="5">
      <t>ハイチ</t>
    </rPh>
    <rPh sb="6" eb="8">
      <t>カイゼン</t>
    </rPh>
    <rPh sb="8" eb="10">
      <t>カサン</t>
    </rPh>
    <phoneticPr fontId="8"/>
  </si>
  <si>
    <t>処遇改善等加算Ⅰ</t>
    <rPh sb="0" eb="2">
      <t>ショグウ</t>
    </rPh>
    <rPh sb="2" eb="4">
      <t>カイゼン</t>
    </rPh>
    <rPh sb="4" eb="5">
      <t>トウ</t>
    </rPh>
    <rPh sb="5" eb="7">
      <t>カサン</t>
    </rPh>
    <phoneticPr fontId="8"/>
  </si>
  <si>
    <t>療育支援A</t>
    <rPh sb="0" eb="2">
      <t>リョウイク</t>
    </rPh>
    <rPh sb="2" eb="4">
      <t>シエン</t>
    </rPh>
    <phoneticPr fontId="8"/>
  </si>
  <si>
    <t>療育支援B</t>
    <rPh sb="0" eb="2">
      <t>リョウイク</t>
    </rPh>
    <rPh sb="2" eb="4">
      <t>シエン</t>
    </rPh>
    <phoneticPr fontId="8"/>
  </si>
  <si>
    <t>～　添付書類　～</t>
  </si>
  <si>
    <t>川崎認定保育園処遇改善等加算費Ⅱ認定申請書</t>
    <rPh sb="0" eb="2">
      <t>カワサキ</t>
    </rPh>
    <rPh sb="2" eb="4">
      <t>ニンテイ</t>
    </rPh>
    <rPh sb="4" eb="7">
      <t>ホイクエン</t>
    </rPh>
    <rPh sb="14" eb="15">
      <t>ヒ</t>
    </rPh>
    <phoneticPr fontId="15"/>
  </si>
  <si>
    <t>川　崎　市　長　宛</t>
    <rPh sb="8" eb="9">
      <t>ア</t>
    </rPh>
    <phoneticPr fontId="8"/>
  </si>
  <si>
    <t>●  処遇改善等加算費Ⅱ対象職員一覧表</t>
    <phoneticPr fontId="15"/>
  </si>
  <si>
    <t>加算対象人数</t>
    <rPh sb="4" eb="5">
      <t>ニン</t>
    </rPh>
    <phoneticPr fontId="15"/>
  </si>
  <si>
    <t>●　資格証の写し</t>
    <rPh sb="2" eb="4">
      <t>シカク</t>
    </rPh>
    <rPh sb="4" eb="5">
      <t>ショウ</t>
    </rPh>
    <rPh sb="6" eb="7">
      <t>ウツ</t>
    </rPh>
    <phoneticPr fontId="8"/>
  </si>
  <si>
    <t>2人</t>
    <rPh sb="1" eb="2">
      <t>ニン</t>
    </rPh>
    <phoneticPr fontId="8"/>
  </si>
  <si>
    <t>月額40,000円（経験年数７年以上）</t>
    <rPh sb="0" eb="1">
      <t>ツキ</t>
    </rPh>
    <rPh sb="1" eb="2">
      <t>ガク</t>
    </rPh>
    <rPh sb="8" eb="9">
      <t>エン</t>
    </rPh>
    <rPh sb="10" eb="12">
      <t>ケイケン</t>
    </rPh>
    <rPh sb="12" eb="14">
      <t>ネンスウ</t>
    </rPh>
    <rPh sb="15" eb="16">
      <t>ネン</t>
    </rPh>
    <rPh sb="16" eb="18">
      <t>イジョウ</t>
    </rPh>
    <phoneticPr fontId="8"/>
  </si>
  <si>
    <t>月額40,000円（経験年数７年以上）</t>
    <rPh sb="0" eb="1">
      <t>ツキ</t>
    </rPh>
    <rPh sb="1" eb="2">
      <t>ガク</t>
    </rPh>
    <rPh sb="8" eb="9">
      <t>エン</t>
    </rPh>
    <phoneticPr fontId="8"/>
  </si>
  <si>
    <t>●  在職証明（願）書</t>
    <rPh sb="3" eb="5">
      <t>ザイショク</t>
    </rPh>
    <rPh sb="5" eb="7">
      <t>ショウメイ</t>
    </rPh>
    <rPh sb="8" eb="9">
      <t>ガン</t>
    </rPh>
    <rPh sb="10" eb="11">
      <t>ショ</t>
    </rPh>
    <phoneticPr fontId="15"/>
  </si>
  <si>
    <t>●  在職証明（願）書(昨年度から継続して申請する職員は不要）</t>
    <phoneticPr fontId="15"/>
  </si>
  <si>
    <t>●　資格証の写し(昨年度から継続して申請する職員は不要）</t>
    <rPh sb="2" eb="4">
      <t>シカク</t>
    </rPh>
    <rPh sb="4" eb="5">
      <t>ショウ</t>
    </rPh>
    <rPh sb="6" eb="7">
      <t>ウツ</t>
    </rPh>
    <phoneticPr fontId="8"/>
  </si>
  <si>
    <t>日</t>
    <rPh sb="0" eb="1">
      <t>ニチ</t>
    </rPh>
    <phoneticPr fontId="8"/>
  </si>
  <si>
    <t>月</t>
    <rPh sb="0" eb="1">
      <t>ツキ</t>
    </rPh>
    <phoneticPr fontId="8"/>
  </si>
  <si>
    <t>年</t>
    <rPh sb="0" eb="1">
      <t>ネン</t>
    </rPh>
    <phoneticPr fontId="8"/>
  </si>
  <si>
    <t>法人所在地</t>
    <phoneticPr fontId="8"/>
  </si>
  <si>
    <t>法人名</t>
    <phoneticPr fontId="8"/>
  </si>
  <si>
    <t>施設名</t>
    <phoneticPr fontId="8"/>
  </si>
  <si>
    <t>代表者名</t>
    <phoneticPr fontId="8"/>
  </si>
  <si>
    <t>川崎市川崎区１番地</t>
    <rPh sb="0" eb="3">
      <t>カワサキシ</t>
    </rPh>
    <rPh sb="3" eb="6">
      <t>カワサキク</t>
    </rPh>
    <rPh sb="7" eb="9">
      <t>バンチ</t>
    </rPh>
    <phoneticPr fontId="15"/>
  </si>
  <si>
    <t>法人所在地</t>
    <phoneticPr fontId="8"/>
  </si>
  <si>
    <t>社会福祉法人川崎</t>
    <rPh sb="0" eb="2">
      <t>シャカイ</t>
    </rPh>
    <rPh sb="2" eb="4">
      <t>フクシ</t>
    </rPh>
    <rPh sb="4" eb="6">
      <t>ホウジン</t>
    </rPh>
    <rPh sb="6" eb="8">
      <t>カワサキ</t>
    </rPh>
    <phoneticPr fontId="5"/>
  </si>
  <si>
    <t>法人名</t>
    <rPh sb="2" eb="3">
      <t>メイ</t>
    </rPh>
    <phoneticPr fontId="8"/>
  </si>
  <si>
    <t>川崎保育園</t>
    <rPh sb="0" eb="2">
      <t>カワサキ</t>
    </rPh>
    <rPh sb="2" eb="5">
      <t>ホイクエン</t>
    </rPh>
    <phoneticPr fontId="5"/>
  </si>
  <si>
    <t>施設名</t>
    <phoneticPr fontId="8"/>
  </si>
  <si>
    <t>理事長　川崎　一郎　</t>
    <rPh sb="0" eb="3">
      <t>リジチョウ</t>
    </rPh>
    <rPh sb="4" eb="6">
      <t>カワサキ</t>
    </rPh>
    <rPh sb="7" eb="9">
      <t>イチロウ</t>
    </rPh>
    <phoneticPr fontId="5"/>
  </si>
  <si>
    <t>代表者名</t>
    <phoneticPr fontId="8"/>
  </si>
  <si>
    <t>（第７号様式の１１）</t>
    <phoneticPr fontId="8"/>
  </si>
  <si>
    <t>●　処遇Ⅱの対象金額が反映される前の雇用契約書・労働条件通知書等</t>
    <rPh sb="2" eb="4">
      <t>ショグウ</t>
    </rPh>
    <rPh sb="6" eb="8">
      <t>タイショウ</t>
    </rPh>
    <rPh sb="8" eb="10">
      <t>キンガク</t>
    </rPh>
    <rPh sb="11" eb="13">
      <t>ハンエイ</t>
    </rPh>
    <rPh sb="16" eb="17">
      <t>マエ</t>
    </rPh>
    <rPh sb="18" eb="20">
      <t>コヨウ</t>
    </rPh>
    <rPh sb="20" eb="23">
      <t>ケイヤクショ</t>
    </rPh>
    <rPh sb="24" eb="26">
      <t>ロウドウ</t>
    </rPh>
    <rPh sb="26" eb="28">
      <t>ジョウケン</t>
    </rPh>
    <rPh sb="28" eb="31">
      <t>ツウチショ</t>
    </rPh>
    <rPh sb="31" eb="32">
      <t>ナド</t>
    </rPh>
    <phoneticPr fontId="8"/>
  </si>
  <si>
    <t xml:space="preserve">※処遇改善等加算Ⅱの認定後、処遇Ⅱの対象金額が反映されている雇用契約書・労働条件通知書・給与改定通知書等を御提出ください。
</t>
    <phoneticPr fontId="8"/>
  </si>
  <si>
    <t>※処遇改善等加算Ⅱの認定後、処遇Ⅱの対象金額が反映されている雇用契約書・労働条件通知書・給与改定通知書等を御提出ください。</t>
    <phoneticPr fontId="8"/>
  </si>
  <si>
    <t>月額5,000円（経験年数３年以上７年未満）</t>
    <rPh sb="0" eb="1">
      <t>ツキ</t>
    </rPh>
    <rPh sb="1" eb="2">
      <t>ガク</t>
    </rPh>
    <rPh sb="7" eb="8">
      <t>エン</t>
    </rPh>
    <rPh sb="19" eb="21">
      <t>ミマン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</si>
</sst>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);[Red]\(0.00\)"/>
  </numFmts>
  <fonts count="27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Century"/>
      <family val="1"/>
    </font>
    <font>
      <sz val="14"/>
      <color theme="1"/>
      <name val="ＭＳ 明朝"/>
      <family val="1"/>
      <charset val="128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4" fillId="0" borderId="0"/>
    <xf numFmtId="38" fontId="14" fillId="0" borderId="0" applyFont="0" applyFill="0" applyBorder="0" applyAlignment="0" applyProtection="0">
      <alignment vertical="center"/>
    </xf>
    <xf numFmtId="0" fontId="7" fillId="0" borderId="0"/>
    <xf numFmtId="0" fontId="3" fillId="0" borderId="0">
      <alignment vertical="center"/>
    </xf>
    <xf numFmtId="0" fontId="2" fillId="0" borderId="0">
      <alignment vertical="center"/>
    </xf>
    <xf numFmtId="0" fontId="7" fillId="0" borderId="0"/>
    <xf numFmtId="38" fontId="2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0" borderId="1" xfId="0" applyFont="1" applyBorder="1" applyAlignment="1" applyProtection="1">
      <alignment horizontal="center"/>
      <protection hidden="1"/>
    </xf>
    <xf numFmtId="0" fontId="9" fillId="0" borderId="1" xfId="0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38" fontId="9" fillId="0" borderId="1" xfId="1" applyFont="1" applyBorder="1" applyAlignment="1" applyProtection="1">
      <protection hidden="1"/>
    </xf>
    <xf numFmtId="177" fontId="9" fillId="0" borderId="1" xfId="0" applyNumberFormat="1" applyFont="1" applyBorder="1" applyAlignment="1" applyProtection="1">
      <alignment horizontal="center"/>
      <protection hidden="1"/>
    </xf>
    <xf numFmtId="38" fontId="9" fillId="0" borderId="1" xfId="1" applyFont="1" applyBorder="1">
      <alignment vertical="center"/>
    </xf>
    <xf numFmtId="38" fontId="11" fillId="2" borderId="0" xfId="1" applyFont="1" applyFill="1">
      <alignment vertical="center"/>
    </xf>
    <xf numFmtId="176" fontId="9" fillId="3" borderId="1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1" xfId="0" applyFont="1" applyBorder="1">
      <alignment vertical="center"/>
    </xf>
    <xf numFmtId="38" fontId="13" fillId="0" borderId="1" xfId="1" applyFont="1" applyBorder="1">
      <alignment vertical="center"/>
    </xf>
    <xf numFmtId="177" fontId="13" fillId="0" borderId="1" xfId="0" applyNumberFormat="1" applyFont="1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vertical="center"/>
      <protection hidden="1"/>
    </xf>
    <xf numFmtId="176" fontId="9" fillId="0" borderId="1" xfId="0" applyNumberFormat="1" applyFont="1" applyBorder="1">
      <alignment vertical="center"/>
    </xf>
    <xf numFmtId="3" fontId="9" fillId="0" borderId="1" xfId="0" applyNumberFormat="1" applyFont="1" applyBorder="1" applyAlignment="1" applyProtection="1">
      <alignment vertical="center"/>
      <protection hidden="1"/>
    </xf>
    <xf numFmtId="0" fontId="18" fillId="0" borderId="0" xfId="7" applyFont="1" applyAlignment="1" applyProtection="1">
      <alignment horizontal="justify" vertical="center"/>
      <protection hidden="1"/>
    </xf>
    <xf numFmtId="0" fontId="3" fillId="0" borderId="0" xfId="7" applyProtection="1">
      <alignment vertical="center"/>
      <protection hidden="1"/>
    </xf>
    <xf numFmtId="0" fontId="19" fillId="0" borderId="0" xfId="7" applyFont="1" applyAlignment="1" applyProtection="1">
      <alignment vertical="center"/>
      <protection hidden="1"/>
    </xf>
    <xf numFmtId="0" fontId="18" fillId="0" borderId="0" xfId="7" applyFont="1" applyAlignment="1" applyProtection="1">
      <alignment horizontal="right" vertical="center"/>
      <protection hidden="1"/>
    </xf>
    <xf numFmtId="0" fontId="18" fillId="0" borderId="0" xfId="7" applyFont="1" applyAlignment="1" applyProtection="1">
      <alignment horizontal="left" vertical="center"/>
      <protection hidden="1"/>
    </xf>
    <xf numFmtId="0" fontId="19" fillId="0" borderId="0" xfId="7" applyFont="1" applyAlignment="1" applyProtection="1">
      <alignment horizontal="left" vertical="center"/>
      <protection hidden="1"/>
    </xf>
    <xf numFmtId="0" fontId="22" fillId="0" borderId="0" xfId="7" applyFont="1" applyProtection="1">
      <alignment vertical="center"/>
      <protection hidden="1"/>
    </xf>
    <xf numFmtId="0" fontId="21" fillId="0" borderId="0" xfId="7" applyFont="1" applyAlignment="1" applyProtection="1">
      <alignment horizontal="left" vertical="center"/>
      <protection hidden="1"/>
    </xf>
    <xf numFmtId="58" fontId="18" fillId="0" borderId="0" xfId="7" applyNumberFormat="1" applyFont="1" applyAlignment="1" applyProtection="1">
      <alignment vertical="center"/>
      <protection locked="0"/>
    </xf>
    <xf numFmtId="0" fontId="18" fillId="0" borderId="0" xfId="7" applyFont="1" applyAlignment="1" applyProtection="1">
      <alignment vertical="center"/>
      <protection locked="0"/>
    </xf>
    <xf numFmtId="0" fontId="21" fillId="0" borderId="0" xfId="7" applyFont="1" applyBorder="1" applyAlignment="1" applyProtection="1">
      <alignment vertical="center" wrapText="1"/>
      <protection hidden="1"/>
    </xf>
    <xf numFmtId="0" fontId="19" fillId="0" borderId="0" xfId="7" applyFont="1" applyFill="1" applyAlignment="1" applyProtection="1">
      <alignment horizontal="left" vertical="center"/>
      <protection hidden="1"/>
    </xf>
    <xf numFmtId="0" fontId="1" fillId="0" borderId="0" xfId="7" applyFont="1" applyAlignment="1" applyProtection="1">
      <alignment horizontal="right" vertical="center"/>
      <protection hidden="1"/>
    </xf>
    <xf numFmtId="0" fontId="22" fillId="0" borderId="0" xfId="7" applyFont="1" applyBorder="1" applyAlignment="1" applyProtection="1">
      <alignment horizontal="right" vertical="center" wrapText="1"/>
      <protection hidden="1"/>
    </xf>
    <xf numFmtId="58" fontId="23" fillId="0" borderId="0" xfId="7" applyNumberFormat="1" applyFont="1" applyAlignment="1" applyProtection="1">
      <alignment horizontal="right" vertical="center"/>
    </xf>
    <xf numFmtId="0" fontId="0" fillId="0" borderId="0" xfId="0" applyProtection="1">
      <alignment vertical="center"/>
    </xf>
    <xf numFmtId="58" fontId="23" fillId="0" borderId="0" xfId="7" applyNumberFormat="1" applyFont="1" applyAlignment="1" applyProtection="1">
      <alignment horizontal="distributed" vertical="center"/>
      <protection locked="0"/>
    </xf>
    <xf numFmtId="0" fontId="20" fillId="0" borderId="0" xfId="7" applyFont="1" applyBorder="1" applyAlignment="1" applyProtection="1">
      <alignment horizontal="right" vertical="center" wrapText="1"/>
      <protection hidden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176" fontId="10" fillId="3" borderId="1" xfId="0" applyNumberFormat="1" applyFont="1" applyFill="1" applyBorder="1" applyAlignment="1" applyProtection="1">
      <alignment horizontal="center" vertical="center"/>
      <protection hidden="1"/>
    </xf>
    <xf numFmtId="176" fontId="9" fillId="3" borderId="1" xfId="0" applyNumberFormat="1" applyFont="1" applyFill="1" applyBorder="1" applyAlignment="1" applyProtection="1">
      <alignment horizontal="center" vertical="center"/>
      <protection hidden="1"/>
    </xf>
    <xf numFmtId="176" fontId="9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7" applyFont="1" applyFill="1" applyAlignment="1" applyProtection="1">
      <alignment horizontal="left" vertical="top" wrapText="1"/>
      <protection hidden="1"/>
    </xf>
    <xf numFmtId="0" fontId="22" fillId="0" borderId="0" xfId="7" applyFont="1" applyFill="1" applyAlignment="1" applyProtection="1">
      <alignment horizontal="left" vertical="top"/>
      <protection hidden="1"/>
    </xf>
    <xf numFmtId="0" fontId="1" fillId="0" borderId="7" xfId="7" applyFont="1" applyBorder="1" applyAlignment="1" applyProtection="1">
      <alignment horizontal="center" vertical="center"/>
      <protection hidden="1"/>
    </xf>
    <xf numFmtId="0" fontId="3" fillId="0" borderId="1" xfId="7" applyBorder="1" applyAlignment="1" applyProtection="1">
      <alignment horizontal="center" vertical="center"/>
      <protection hidden="1"/>
    </xf>
    <xf numFmtId="0" fontId="3" fillId="0" borderId="3" xfId="7" applyBorder="1" applyAlignment="1" applyProtection="1">
      <alignment horizontal="center" vertical="center"/>
      <protection hidden="1"/>
    </xf>
    <xf numFmtId="0" fontId="3" fillId="0" borderId="9" xfId="7" applyBorder="1" applyAlignment="1" applyProtection="1">
      <alignment horizontal="center" vertical="center"/>
      <protection hidden="1"/>
    </xf>
    <xf numFmtId="0" fontId="1" fillId="0" borderId="1" xfId="7" applyFont="1" applyBorder="1" applyAlignment="1" applyProtection="1">
      <alignment horizontal="center" vertical="center"/>
      <protection hidden="1"/>
    </xf>
    <xf numFmtId="0" fontId="3" fillId="0" borderId="8" xfId="7" applyBorder="1" applyAlignment="1" applyProtection="1">
      <alignment horizontal="center" vertical="center"/>
      <protection hidden="1"/>
    </xf>
    <xf numFmtId="0" fontId="3" fillId="0" borderId="4" xfId="7" applyBorder="1" applyAlignment="1" applyProtection="1">
      <alignment horizontal="center" vertical="center"/>
      <protection hidden="1"/>
    </xf>
    <xf numFmtId="0" fontId="24" fillId="0" borderId="0" xfId="9" applyFont="1" applyFill="1" applyAlignment="1">
      <alignment horizontal="left" vertical="center"/>
    </xf>
    <xf numFmtId="0" fontId="17" fillId="0" borderId="0" xfId="7" applyFont="1" applyAlignment="1" applyProtection="1">
      <alignment horizontal="center" vertical="center"/>
      <protection hidden="1"/>
    </xf>
    <xf numFmtId="0" fontId="16" fillId="0" borderId="0" xfId="7" applyFont="1" applyAlignment="1" applyProtection="1">
      <alignment horizontal="center" vertical="center"/>
      <protection hidden="1"/>
    </xf>
    <xf numFmtId="0" fontId="25" fillId="0" borderId="0" xfId="9" applyFont="1" applyAlignment="1">
      <alignment horizontal="left" vertical="center"/>
    </xf>
    <xf numFmtId="0" fontId="24" fillId="0" borderId="0" xfId="9" applyFont="1" applyAlignment="1">
      <alignment horizontal="left" vertical="center"/>
    </xf>
    <xf numFmtId="0" fontId="21" fillId="0" borderId="5" xfId="7" applyFont="1" applyBorder="1" applyAlignment="1" applyProtection="1">
      <alignment horizontal="center" vertical="center" shrinkToFit="1"/>
      <protection hidden="1"/>
    </xf>
    <xf numFmtId="0" fontId="21" fillId="0" borderId="10" xfId="7" applyFont="1" applyBorder="1" applyAlignment="1" applyProtection="1">
      <alignment horizontal="center" vertical="center" shrinkToFit="1"/>
      <protection hidden="1"/>
    </xf>
    <xf numFmtId="0" fontId="21" fillId="0" borderId="11" xfId="7" applyFont="1" applyBorder="1" applyAlignment="1" applyProtection="1">
      <alignment horizontal="center" vertical="center" shrinkToFit="1"/>
      <protection hidden="1"/>
    </xf>
    <xf numFmtId="0" fontId="21" fillId="0" borderId="12" xfId="7" applyFont="1" applyBorder="1" applyAlignment="1" applyProtection="1">
      <alignment horizontal="center" vertical="center" shrinkToFit="1"/>
      <protection hidden="1"/>
    </xf>
    <xf numFmtId="0" fontId="3" fillId="0" borderId="16" xfId="7" applyBorder="1" applyAlignment="1" applyProtection="1">
      <alignment horizontal="center" vertical="center"/>
      <protection hidden="1"/>
    </xf>
    <xf numFmtId="0" fontId="3" fillId="0" borderId="17" xfId="7" applyBorder="1" applyAlignment="1" applyProtection="1">
      <alignment horizontal="center" vertical="center"/>
      <protection hidden="1"/>
    </xf>
    <xf numFmtId="0" fontId="3" fillId="0" borderId="18" xfId="7" applyBorder="1" applyAlignment="1" applyProtection="1">
      <alignment horizontal="center" vertical="center"/>
      <protection hidden="1"/>
    </xf>
    <xf numFmtId="0" fontId="3" fillId="0" borderId="19" xfId="7" applyBorder="1" applyAlignment="1" applyProtection="1">
      <alignment horizontal="center" vertical="center"/>
      <protection hidden="1"/>
    </xf>
    <xf numFmtId="0" fontId="3" fillId="0" borderId="20" xfId="7" applyBorder="1" applyAlignment="1" applyProtection="1">
      <alignment horizontal="center" vertical="center"/>
      <protection hidden="1"/>
    </xf>
    <xf numFmtId="0" fontId="3" fillId="0" borderId="21" xfId="7" applyBorder="1" applyAlignment="1" applyProtection="1">
      <alignment horizontal="center" vertical="center"/>
      <protection hidden="1"/>
    </xf>
    <xf numFmtId="0" fontId="21" fillId="0" borderId="13" xfId="7" applyFont="1" applyBorder="1" applyAlignment="1" applyProtection="1">
      <alignment horizontal="center" vertical="center" shrinkToFit="1"/>
      <protection hidden="1"/>
    </xf>
    <xf numFmtId="0" fontId="21" fillId="0" borderId="14" xfId="7" applyFont="1" applyBorder="1" applyAlignment="1" applyProtection="1">
      <alignment horizontal="center" vertical="center" shrinkToFit="1"/>
      <protection hidden="1"/>
    </xf>
    <xf numFmtId="0" fontId="21" fillId="0" borderId="15" xfId="7" applyFont="1" applyBorder="1" applyAlignment="1" applyProtection="1">
      <alignment horizontal="center" vertical="center" shrinkToFit="1"/>
      <protection hidden="1"/>
    </xf>
    <xf numFmtId="0" fontId="21" fillId="0" borderId="16" xfId="7" applyFont="1" applyBorder="1" applyAlignment="1" applyProtection="1">
      <alignment horizontal="center" vertical="center" shrinkToFit="1"/>
      <protection hidden="1"/>
    </xf>
    <xf numFmtId="0" fontId="21" fillId="0" borderId="17" xfId="7" applyFont="1" applyBorder="1" applyAlignment="1" applyProtection="1">
      <alignment horizontal="center" vertical="center" shrinkToFit="1"/>
      <protection hidden="1"/>
    </xf>
    <xf numFmtId="0" fontId="21" fillId="0" borderId="18" xfId="7" applyFont="1" applyBorder="1" applyAlignment="1" applyProtection="1">
      <alignment horizontal="center" vertical="center" shrinkToFit="1"/>
      <protection hidden="1"/>
    </xf>
    <xf numFmtId="0" fontId="24" fillId="0" borderId="0" xfId="9" applyFont="1" applyAlignment="1">
      <alignment horizontal="center" vertical="center"/>
    </xf>
    <xf numFmtId="0" fontId="3" fillId="0" borderId="7" xfId="7" applyBorder="1" applyAlignment="1" applyProtection="1">
      <alignment horizontal="center" vertical="center"/>
      <protection hidden="1"/>
    </xf>
    <xf numFmtId="0" fontId="24" fillId="0" borderId="0" xfId="7" applyFont="1" applyProtection="1">
      <alignment vertical="center"/>
      <protection hidden="1"/>
    </xf>
    <xf numFmtId="0" fontId="26" fillId="0" borderId="0" xfId="0" applyFont="1">
      <alignment vertical="center"/>
    </xf>
    <xf numFmtId="0" fontId="24" fillId="0" borderId="0" xfId="7" applyFont="1" applyFill="1" applyAlignment="1" applyProtection="1">
      <alignment horizontal="left" vertical="top" wrapText="1"/>
      <protection hidden="1"/>
    </xf>
    <xf numFmtId="0" fontId="19" fillId="0" borderId="6" xfId="7" applyFont="1" applyBorder="1" applyAlignment="1" applyProtection="1">
      <alignment horizontal="center" vertical="center" shrinkToFit="1"/>
      <protection hidden="1"/>
    </xf>
    <xf numFmtId="0" fontId="19" fillId="0" borderId="2" xfId="7" applyFont="1" applyBorder="1" applyAlignment="1" applyProtection="1">
      <alignment horizontal="center" vertical="center" shrinkToFit="1"/>
      <protection hidden="1"/>
    </xf>
    <xf numFmtId="0" fontId="19" fillId="0" borderId="1" xfId="7" applyFont="1" applyBorder="1" applyAlignment="1" applyProtection="1">
      <alignment horizontal="center" vertical="center" shrinkToFit="1"/>
      <protection hidden="1"/>
    </xf>
    <xf numFmtId="0" fontId="19" fillId="0" borderId="8" xfId="7" applyFont="1" applyBorder="1" applyAlignment="1" applyProtection="1">
      <alignment horizontal="center" vertical="center" shrinkToFit="1"/>
      <protection hidden="1"/>
    </xf>
  </cellXfs>
  <cellStyles count="11">
    <cellStyle name="桁区切り" xfId="1" builtinId="6"/>
    <cellStyle name="桁区切り 2" xfId="5"/>
    <cellStyle name="桁区切り 3" xfId="3"/>
    <cellStyle name="桁区切り 4" xfId="10"/>
    <cellStyle name="標準" xfId="0" builtinId="0"/>
    <cellStyle name="標準 2" xfId="4"/>
    <cellStyle name="標準 2 2" xfId="9"/>
    <cellStyle name="標準 3" xfId="6"/>
    <cellStyle name="標準 4" xfId="2"/>
    <cellStyle name="標準 5" xfId="7"/>
    <cellStyle name="標準 6" xfId="8"/>
  </cellStyles>
  <dxfs count="0"/>
  <tableStyles count="0" defaultTableStyle="TableStyleMedium2" defaultPivotStyle="PivotStyleLight16"/>
  <colors>
    <mruColors>
      <color rgb="FF0000FF"/>
      <color rgb="FFFF99CC"/>
      <color rgb="FFFF0066"/>
      <color rgb="FFFFFF66"/>
      <color rgb="FF008000"/>
      <color rgb="FFFFFF99"/>
      <color rgb="FFFFFFCC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78441</xdr:colOff>
      <xdr:row>22</xdr:row>
      <xdr:rowOff>72109</xdr:rowOff>
    </xdr:from>
    <xdr:to>
      <xdr:col>4</xdr:col>
      <xdr:colOff>1423147</xdr:colOff>
      <xdr:row>34</xdr:row>
      <xdr:rowOff>56030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8441" y="4408785"/>
          <a:ext cx="6712324" cy="219148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eaLnBrk="1" fontAlgn="auto" latinLnBrk="0" hangingPunct="1"/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＜注記＞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■処遇改善等加算費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Ⅱ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の認定申請は毎年度必要です。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申請書（別紙①）の添付書類は処遇改善等加算費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Ⅱ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対象職員一覧表（別紙②）、在職証明（願）書（別紙③）、資格証の写し及び処遇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Ⅱ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の対象金額が反映される前の雇用契約書・労働条件通知書等になります。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また、</a:t>
          </a:r>
          <a:r>
            <a:rPr kumimoji="1" lang="ja-JP" altLang="en-US" sz="12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処遇改善等加算</a:t>
          </a:r>
          <a:r>
            <a:rPr kumimoji="1" lang="en-US" altLang="ja-JP" sz="12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Ⅱ</a:t>
          </a:r>
          <a:r>
            <a:rPr kumimoji="1" lang="ja-JP" altLang="en-US" sz="12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の認定後、処遇</a:t>
          </a:r>
          <a:r>
            <a:rPr kumimoji="1" lang="en-US" altLang="ja-JP" sz="12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Ⅱ</a:t>
          </a:r>
          <a:r>
            <a:rPr kumimoji="1" lang="ja-JP" altLang="en-US" sz="12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の対象金額が反映されている雇用契約書・労働条件通知書・給与改定通知書等を御提出ください。</a:t>
          </a:r>
          <a:endParaRPr kumimoji="1" lang="en-US" altLang="ja-JP" sz="12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■加算対象人数は、「処遇改善等加算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Ⅱ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対象職員一覧」（別紙②）の経験年数を基にそれぞれ人数を記載してください。</a:t>
          </a:r>
          <a:endParaRPr lang="ja-JP" altLang="ja-JP" sz="95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T51"/>
  <sheetViews>
    <sheetView view="pageBreakPreview" zoomScaleNormal="100" zoomScaleSheetLayoutView="100" workbookViewId="0">
      <selection activeCell="F25" sqref="F25"/>
    </sheetView>
  </sheetViews>
  <sheetFormatPr defaultRowHeight="12"/>
  <cols>
    <col min="1" max="1" width="12.625" style="1" customWidth="1"/>
    <col min="2" max="9" width="8.625" style="1" customWidth="1"/>
    <col min="10" max="14" width="9.625" style="1" customWidth="1"/>
    <col min="15" max="15" width="2.125" style="1" customWidth="1"/>
    <col min="16" max="16" width="12.625" style="1" customWidth="1"/>
    <col min="17" max="17" width="7.125" style="1" customWidth="1"/>
    <col min="18" max="18" width="2.75" style="1" customWidth="1"/>
    <col min="19" max="20" width="10" style="1" customWidth="1"/>
    <col min="21" max="16384" width="9" style="1"/>
  </cols>
  <sheetData>
    <row r="1" spans="1:20">
      <c r="A1" s="36" t="s">
        <v>2</v>
      </c>
      <c r="B1" s="37" t="s">
        <v>61</v>
      </c>
      <c r="C1" s="37"/>
      <c r="D1" s="37"/>
      <c r="E1" s="37"/>
      <c r="F1" s="37"/>
      <c r="G1" s="37"/>
      <c r="H1" s="37"/>
      <c r="I1" s="37"/>
      <c r="J1" s="38" t="s">
        <v>39</v>
      </c>
      <c r="K1" s="38" t="s">
        <v>60</v>
      </c>
      <c r="L1" s="38" t="s">
        <v>40</v>
      </c>
      <c r="M1" s="38" t="s">
        <v>41</v>
      </c>
      <c r="N1" s="38" t="s">
        <v>42</v>
      </c>
      <c r="O1" s="4"/>
      <c r="P1" s="37" t="s">
        <v>27</v>
      </c>
      <c r="Q1" s="37"/>
      <c r="S1" s="34" t="s">
        <v>54</v>
      </c>
      <c r="T1" s="34" t="s">
        <v>55</v>
      </c>
    </row>
    <row r="2" spans="1:20">
      <c r="A2" s="36"/>
      <c r="B2" s="37" t="s">
        <v>0</v>
      </c>
      <c r="C2" s="37"/>
      <c r="D2" s="37"/>
      <c r="E2" s="37"/>
      <c r="F2" s="37" t="s">
        <v>1</v>
      </c>
      <c r="G2" s="37"/>
      <c r="H2" s="37"/>
      <c r="I2" s="37"/>
      <c r="J2" s="38"/>
      <c r="K2" s="38"/>
      <c r="L2" s="38"/>
      <c r="M2" s="38"/>
      <c r="N2" s="38"/>
      <c r="P2" s="37"/>
      <c r="Q2" s="37"/>
      <c r="S2" s="35"/>
      <c r="T2" s="35"/>
    </row>
    <row r="3" spans="1:20" ht="22.5" customHeight="1">
      <c r="A3" s="36"/>
      <c r="B3" s="9" t="s">
        <v>57</v>
      </c>
      <c r="C3" s="9" t="s">
        <v>58</v>
      </c>
      <c r="D3" s="9" t="s">
        <v>59</v>
      </c>
      <c r="E3" s="9" t="s">
        <v>3</v>
      </c>
      <c r="F3" s="9" t="s">
        <v>57</v>
      </c>
      <c r="G3" s="9" t="s">
        <v>58</v>
      </c>
      <c r="H3" s="9" t="s">
        <v>59</v>
      </c>
      <c r="I3" s="9" t="s">
        <v>3</v>
      </c>
      <c r="J3" s="38"/>
      <c r="K3" s="38"/>
      <c r="L3" s="38"/>
      <c r="M3" s="38"/>
      <c r="N3" s="38"/>
      <c r="P3" s="37"/>
      <c r="Q3" s="37"/>
      <c r="S3" s="35"/>
      <c r="T3" s="35"/>
    </row>
    <row r="4" spans="1:20">
      <c r="A4" s="2" t="s">
        <v>4</v>
      </c>
      <c r="B4" s="5">
        <v>900</v>
      </c>
      <c r="C4" s="5">
        <v>970</v>
      </c>
      <c r="D4" s="5">
        <v>1480</v>
      </c>
      <c r="E4" s="5">
        <v>2220</v>
      </c>
      <c r="F4" s="5">
        <v>650</v>
      </c>
      <c r="G4" s="5">
        <v>720</v>
      </c>
      <c r="H4" s="5">
        <v>1230</v>
      </c>
      <c r="I4" s="5">
        <v>1970</v>
      </c>
      <c r="J4" s="5">
        <v>250</v>
      </c>
      <c r="K4" s="5">
        <v>70</v>
      </c>
      <c r="L4" s="5">
        <v>190</v>
      </c>
      <c r="M4" s="6">
        <f>7/100</f>
        <v>7.0000000000000007E-2</v>
      </c>
      <c r="N4" s="6">
        <f>80/100</f>
        <v>0.8</v>
      </c>
      <c r="P4" s="2" t="s">
        <v>32</v>
      </c>
      <c r="Q4" s="13">
        <v>0</v>
      </c>
      <c r="S4" s="10">
        <v>220</v>
      </c>
      <c r="T4" s="14">
        <v>22030</v>
      </c>
    </row>
    <row r="5" spans="1:20">
      <c r="A5" s="2" t="s">
        <v>5</v>
      </c>
      <c r="B5" s="5">
        <v>650</v>
      </c>
      <c r="C5" s="5">
        <v>720</v>
      </c>
      <c r="D5" s="5">
        <v>1230</v>
      </c>
      <c r="E5" s="5">
        <v>1970</v>
      </c>
      <c r="F5" s="5">
        <v>490</v>
      </c>
      <c r="G5" s="5">
        <v>560</v>
      </c>
      <c r="H5" s="5">
        <v>1070</v>
      </c>
      <c r="I5" s="5">
        <v>1810</v>
      </c>
      <c r="J5" s="5">
        <v>170</v>
      </c>
      <c r="K5" s="5">
        <v>70</v>
      </c>
      <c r="L5" s="5">
        <v>130</v>
      </c>
      <c r="M5" s="6">
        <f t="shared" ref="M5:M17" si="0">7/100</f>
        <v>7.0000000000000007E-2</v>
      </c>
      <c r="N5" s="6">
        <f>87/100</f>
        <v>0.87</v>
      </c>
      <c r="P5" s="2" t="s">
        <v>28</v>
      </c>
      <c r="Q5" s="15">
        <v>2500</v>
      </c>
      <c r="S5" s="10">
        <v>140</v>
      </c>
      <c r="T5" s="14">
        <v>14690</v>
      </c>
    </row>
    <row r="6" spans="1:20">
      <c r="A6" s="2" t="s">
        <v>6</v>
      </c>
      <c r="B6" s="5">
        <v>530</v>
      </c>
      <c r="C6" s="5">
        <v>600</v>
      </c>
      <c r="D6" s="5">
        <v>1110</v>
      </c>
      <c r="E6" s="5">
        <v>1850</v>
      </c>
      <c r="F6" s="5">
        <v>410</v>
      </c>
      <c r="G6" s="5">
        <v>480</v>
      </c>
      <c r="H6" s="5">
        <v>990</v>
      </c>
      <c r="I6" s="5">
        <v>1730</v>
      </c>
      <c r="J6" s="5">
        <v>120</v>
      </c>
      <c r="K6" s="5">
        <v>70</v>
      </c>
      <c r="L6" s="5">
        <v>90</v>
      </c>
      <c r="M6" s="6">
        <f t="shared" si="0"/>
        <v>7.0000000000000007E-2</v>
      </c>
      <c r="N6" s="12">
        <f>97/100</f>
        <v>0.97</v>
      </c>
      <c r="P6" s="2" t="s">
        <v>43</v>
      </c>
      <c r="Q6" s="15">
        <v>2680</v>
      </c>
      <c r="S6" s="10">
        <v>110</v>
      </c>
      <c r="T6" s="14">
        <v>11010</v>
      </c>
    </row>
    <row r="7" spans="1:20">
      <c r="A7" s="2" t="s">
        <v>7</v>
      </c>
      <c r="B7" s="5">
        <v>510</v>
      </c>
      <c r="C7" s="5">
        <v>580</v>
      </c>
      <c r="D7" s="5">
        <v>1090</v>
      </c>
      <c r="E7" s="5">
        <v>1830</v>
      </c>
      <c r="F7" s="5">
        <v>420</v>
      </c>
      <c r="G7" s="5">
        <v>490</v>
      </c>
      <c r="H7" s="5">
        <v>1000</v>
      </c>
      <c r="I7" s="5">
        <v>1740</v>
      </c>
      <c r="J7" s="5">
        <v>100</v>
      </c>
      <c r="K7" s="5">
        <v>70</v>
      </c>
      <c r="L7" s="5">
        <v>70</v>
      </c>
      <c r="M7" s="6">
        <f t="shared" si="0"/>
        <v>7.0000000000000007E-2</v>
      </c>
      <c r="N7" s="6">
        <f>92/100</f>
        <v>0.92</v>
      </c>
      <c r="P7" s="2" t="s">
        <v>44</v>
      </c>
      <c r="Q7" s="15">
        <v>3040</v>
      </c>
      <c r="S7" s="10">
        <v>80</v>
      </c>
      <c r="T7" s="14">
        <v>8810</v>
      </c>
    </row>
    <row r="8" spans="1:20">
      <c r="A8" s="2" t="s">
        <v>8</v>
      </c>
      <c r="B8" s="5">
        <v>450</v>
      </c>
      <c r="C8" s="5">
        <v>520</v>
      </c>
      <c r="D8" s="5">
        <v>1030</v>
      </c>
      <c r="E8" s="5">
        <v>1770</v>
      </c>
      <c r="F8" s="5">
        <v>370</v>
      </c>
      <c r="G8" s="5">
        <v>440</v>
      </c>
      <c r="H8" s="5">
        <v>950</v>
      </c>
      <c r="I8" s="5">
        <v>1690</v>
      </c>
      <c r="J8" s="5">
        <v>80</v>
      </c>
      <c r="K8" s="5">
        <v>70</v>
      </c>
      <c r="L8" s="5">
        <v>60</v>
      </c>
      <c r="M8" s="6">
        <f t="shared" si="0"/>
        <v>7.0000000000000007E-2</v>
      </c>
      <c r="N8" s="6">
        <f>90/100</f>
        <v>0.9</v>
      </c>
      <c r="P8" s="2" t="s">
        <v>56</v>
      </c>
      <c r="Q8" s="15">
        <v>3410</v>
      </c>
      <c r="S8" s="10">
        <v>70</v>
      </c>
      <c r="T8" s="14">
        <v>7340</v>
      </c>
    </row>
    <row r="9" spans="1:20">
      <c r="A9" s="2" t="s">
        <v>9</v>
      </c>
      <c r="B9" s="5">
        <v>410</v>
      </c>
      <c r="C9" s="5">
        <v>480</v>
      </c>
      <c r="D9" s="5">
        <v>990</v>
      </c>
      <c r="E9" s="5">
        <v>1730</v>
      </c>
      <c r="F9" s="5">
        <v>340</v>
      </c>
      <c r="G9" s="5">
        <v>410</v>
      </c>
      <c r="H9" s="5">
        <v>920</v>
      </c>
      <c r="I9" s="5">
        <v>1660</v>
      </c>
      <c r="J9" s="5">
        <v>70</v>
      </c>
      <c r="K9" s="5">
        <v>70</v>
      </c>
      <c r="L9" s="5">
        <v>50</v>
      </c>
      <c r="M9" s="6">
        <f t="shared" si="0"/>
        <v>7.0000000000000007E-2</v>
      </c>
      <c r="N9" s="6">
        <f>92/100</f>
        <v>0.92</v>
      </c>
      <c r="P9" s="2" t="s">
        <v>45</v>
      </c>
      <c r="Q9" s="15">
        <v>3770</v>
      </c>
      <c r="S9" s="10">
        <v>60</v>
      </c>
      <c r="T9" s="14">
        <v>6290</v>
      </c>
    </row>
    <row r="10" spans="1:20">
      <c r="A10" s="2" t="s">
        <v>10</v>
      </c>
      <c r="B10" s="5">
        <v>370</v>
      </c>
      <c r="C10" s="5">
        <v>440</v>
      </c>
      <c r="D10" s="5">
        <v>950</v>
      </c>
      <c r="E10" s="5">
        <v>1690</v>
      </c>
      <c r="F10" s="5">
        <v>310</v>
      </c>
      <c r="G10" s="5">
        <v>380</v>
      </c>
      <c r="H10" s="5">
        <v>890</v>
      </c>
      <c r="I10" s="5">
        <v>1630</v>
      </c>
      <c r="J10" s="5">
        <v>60</v>
      </c>
      <c r="K10" s="5">
        <v>70</v>
      </c>
      <c r="L10" s="5">
        <v>40</v>
      </c>
      <c r="M10" s="6">
        <f t="shared" si="0"/>
        <v>7.0000000000000007E-2</v>
      </c>
      <c r="N10" s="12">
        <f>89/100</f>
        <v>0.89</v>
      </c>
      <c r="P10" s="2" t="s">
        <v>46</v>
      </c>
      <c r="Q10" s="15">
        <v>4130</v>
      </c>
      <c r="S10" s="10">
        <v>50</v>
      </c>
      <c r="T10" s="14">
        <v>5500</v>
      </c>
    </row>
    <row r="11" spans="1:20">
      <c r="A11" s="2" t="s">
        <v>11</v>
      </c>
      <c r="B11" s="5">
        <v>350</v>
      </c>
      <c r="C11" s="5">
        <v>420</v>
      </c>
      <c r="D11" s="5">
        <v>930</v>
      </c>
      <c r="E11" s="5">
        <v>1670</v>
      </c>
      <c r="F11" s="5">
        <v>290</v>
      </c>
      <c r="G11" s="5">
        <v>360</v>
      </c>
      <c r="H11" s="5">
        <v>870</v>
      </c>
      <c r="I11" s="5">
        <v>1610</v>
      </c>
      <c r="J11" s="5">
        <v>50</v>
      </c>
      <c r="K11" s="5">
        <v>70</v>
      </c>
      <c r="L11" s="5">
        <v>40</v>
      </c>
      <c r="M11" s="6">
        <f t="shared" si="0"/>
        <v>7.0000000000000007E-2</v>
      </c>
      <c r="N11" s="6">
        <f>91/100</f>
        <v>0.91</v>
      </c>
      <c r="P11" s="2" t="s">
        <v>47</v>
      </c>
      <c r="Q11" s="15">
        <v>4490</v>
      </c>
      <c r="S11" s="10">
        <v>40</v>
      </c>
      <c r="T11" s="14">
        <v>4890</v>
      </c>
    </row>
    <row r="12" spans="1:20">
      <c r="A12" s="2" t="s">
        <v>12</v>
      </c>
      <c r="B12" s="5">
        <v>300</v>
      </c>
      <c r="C12" s="5">
        <v>370</v>
      </c>
      <c r="D12" s="5">
        <v>880</v>
      </c>
      <c r="E12" s="5">
        <v>1620</v>
      </c>
      <c r="F12" s="5">
        <v>250</v>
      </c>
      <c r="G12" s="5">
        <v>320</v>
      </c>
      <c r="H12" s="5">
        <v>830</v>
      </c>
      <c r="I12" s="5">
        <v>1570</v>
      </c>
      <c r="J12" s="5">
        <v>50</v>
      </c>
      <c r="K12" s="5">
        <v>70</v>
      </c>
      <c r="L12" s="5">
        <v>0</v>
      </c>
      <c r="M12" s="6">
        <f t="shared" si="0"/>
        <v>7.0000000000000007E-2</v>
      </c>
      <c r="N12" s="6">
        <f>96/100</f>
        <v>0.96</v>
      </c>
      <c r="P12" s="2" t="s">
        <v>48</v>
      </c>
      <c r="Q12" s="15">
        <v>4850</v>
      </c>
      <c r="S12" s="10">
        <v>40</v>
      </c>
      <c r="T12" s="14">
        <v>4400</v>
      </c>
    </row>
    <row r="13" spans="1:20">
      <c r="A13" s="2" t="s">
        <v>13</v>
      </c>
      <c r="B13" s="5">
        <v>280</v>
      </c>
      <c r="C13" s="5">
        <v>350</v>
      </c>
      <c r="D13" s="5">
        <v>860</v>
      </c>
      <c r="E13" s="5">
        <v>1600</v>
      </c>
      <c r="F13" s="5">
        <v>240</v>
      </c>
      <c r="G13" s="5">
        <v>310</v>
      </c>
      <c r="H13" s="5">
        <v>820</v>
      </c>
      <c r="I13" s="5">
        <v>1560</v>
      </c>
      <c r="J13" s="5">
        <v>40</v>
      </c>
      <c r="K13" s="5">
        <v>70</v>
      </c>
      <c r="L13" s="5">
        <v>0</v>
      </c>
      <c r="M13" s="6">
        <f t="shared" si="0"/>
        <v>7.0000000000000007E-2</v>
      </c>
      <c r="N13" s="6">
        <f>95/100</f>
        <v>0.95</v>
      </c>
      <c r="P13" s="2" t="s">
        <v>49</v>
      </c>
      <c r="Q13" s="15">
        <v>5210</v>
      </c>
      <c r="S13" s="10">
        <v>40</v>
      </c>
      <c r="T13" s="14">
        <v>4000</v>
      </c>
    </row>
    <row r="14" spans="1:20">
      <c r="A14" s="2" t="s">
        <v>14</v>
      </c>
      <c r="B14" s="5">
        <v>270</v>
      </c>
      <c r="C14" s="5">
        <v>340</v>
      </c>
      <c r="D14" s="5">
        <v>850</v>
      </c>
      <c r="E14" s="5">
        <v>1590</v>
      </c>
      <c r="F14" s="5">
        <v>230</v>
      </c>
      <c r="G14" s="5">
        <v>300</v>
      </c>
      <c r="H14" s="5">
        <v>810</v>
      </c>
      <c r="I14" s="5">
        <v>1550</v>
      </c>
      <c r="J14" s="5">
        <v>40</v>
      </c>
      <c r="K14" s="5">
        <v>70</v>
      </c>
      <c r="L14" s="5">
        <v>0</v>
      </c>
      <c r="M14" s="6">
        <f t="shared" si="0"/>
        <v>7.0000000000000007E-2</v>
      </c>
      <c r="N14" s="6">
        <f>96/100</f>
        <v>0.96</v>
      </c>
      <c r="P14" s="2" t="s">
        <v>50</v>
      </c>
      <c r="Q14" s="15">
        <v>5580</v>
      </c>
      <c r="S14" s="10">
        <v>30</v>
      </c>
      <c r="T14" s="14">
        <v>3670</v>
      </c>
    </row>
    <row r="15" spans="1:20">
      <c r="A15" s="2" t="s">
        <v>15</v>
      </c>
      <c r="B15" s="5">
        <v>260</v>
      </c>
      <c r="C15" s="5">
        <v>330</v>
      </c>
      <c r="D15" s="5">
        <v>840</v>
      </c>
      <c r="E15" s="5">
        <v>1580</v>
      </c>
      <c r="F15" s="5">
        <v>220</v>
      </c>
      <c r="G15" s="5">
        <v>290</v>
      </c>
      <c r="H15" s="5">
        <v>800</v>
      </c>
      <c r="I15" s="5">
        <v>1540</v>
      </c>
      <c r="J15" s="5">
        <v>30</v>
      </c>
      <c r="K15" s="5">
        <v>70</v>
      </c>
      <c r="L15" s="5">
        <v>0</v>
      </c>
      <c r="M15" s="6">
        <f t="shared" si="0"/>
        <v>7.0000000000000007E-2</v>
      </c>
      <c r="N15" s="6">
        <f>98/100</f>
        <v>0.98</v>
      </c>
      <c r="P15" s="2" t="s">
        <v>51</v>
      </c>
      <c r="Q15" s="15">
        <v>5940</v>
      </c>
      <c r="S15" s="10">
        <v>30</v>
      </c>
      <c r="T15" s="14">
        <v>3390</v>
      </c>
    </row>
    <row r="16" spans="1:20">
      <c r="A16" s="2" t="s">
        <v>16</v>
      </c>
      <c r="B16" s="5">
        <v>250</v>
      </c>
      <c r="C16" s="5">
        <v>320</v>
      </c>
      <c r="D16" s="5">
        <v>830</v>
      </c>
      <c r="E16" s="5">
        <v>1570</v>
      </c>
      <c r="F16" s="5">
        <v>220</v>
      </c>
      <c r="G16" s="5">
        <v>290</v>
      </c>
      <c r="H16" s="5">
        <v>800</v>
      </c>
      <c r="I16" s="5">
        <v>1540</v>
      </c>
      <c r="J16" s="5">
        <v>30</v>
      </c>
      <c r="K16" s="5">
        <v>70</v>
      </c>
      <c r="L16" s="5">
        <v>0</v>
      </c>
      <c r="M16" s="6">
        <f t="shared" si="0"/>
        <v>7.0000000000000007E-2</v>
      </c>
      <c r="N16" s="6">
        <f>98/100</f>
        <v>0.98</v>
      </c>
      <c r="P16" s="2" t="s">
        <v>52</v>
      </c>
      <c r="Q16" s="15">
        <v>6300</v>
      </c>
      <c r="S16" s="10">
        <v>30</v>
      </c>
      <c r="T16" s="14">
        <v>3140</v>
      </c>
    </row>
    <row r="17" spans="1:20">
      <c r="A17" s="2" t="s">
        <v>17</v>
      </c>
      <c r="B17" s="5">
        <v>250</v>
      </c>
      <c r="C17" s="5">
        <v>320</v>
      </c>
      <c r="D17" s="5">
        <v>830</v>
      </c>
      <c r="E17" s="5">
        <v>1570</v>
      </c>
      <c r="F17" s="5">
        <v>210</v>
      </c>
      <c r="G17" s="5">
        <v>280</v>
      </c>
      <c r="H17" s="5">
        <v>790</v>
      </c>
      <c r="I17" s="5">
        <v>1530</v>
      </c>
      <c r="J17" s="5">
        <v>30</v>
      </c>
      <c r="K17" s="5">
        <v>70</v>
      </c>
      <c r="L17" s="5">
        <v>0</v>
      </c>
      <c r="M17" s="6">
        <f t="shared" si="0"/>
        <v>7.0000000000000007E-2</v>
      </c>
      <c r="N17" s="6">
        <f>98/100</f>
        <v>0.98</v>
      </c>
      <c r="P17" s="2" t="s">
        <v>53</v>
      </c>
      <c r="Q17" s="15">
        <v>6660</v>
      </c>
      <c r="S17" s="10">
        <v>20</v>
      </c>
      <c r="T17" s="14">
        <v>2930</v>
      </c>
    </row>
    <row r="18" spans="1:20">
      <c r="A18" s="2" t="s">
        <v>18</v>
      </c>
      <c r="B18" s="5">
        <v>250</v>
      </c>
      <c r="C18" s="5">
        <v>320</v>
      </c>
      <c r="D18" s="5">
        <v>830</v>
      </c>
      <c r="E18" s="5">
        <v>1570</v>
      </c>
      <c r="F18" s="5">
        <v>220</v>
      </c>
      <c r="G18" s="5">
        <v>290</v>
      </c>
      <c r="H18" s="5">
        <v>800</v>
      </c>
      <c r="I18" s="5">
        <v>1540</v>
      </c>
      <c r="J18" s="5">
        <v>30</v>
      </c>
      <c r="K18" s="5">
        <v>70</v>
      </c>
      <c r="L18" s="5">
        <v>0</v>
      </c>
      <c r="M18" s="6">
        <v>0.08</v>
      </c>
      <c r="N18" s="6">
        <f>98/100</f>
        <v>0.98</v>
      </c>
      <c r="P18" s="2" t="s">
        <v>29</v>
      </c>
      <c r="Q18" s="15">
        <v>7020</v>
      </c>
      <c r="S18" s="10">
        <v>20</v>
      </c>
      <c r="T18" s="14">
        <v>2750</v>
      </c>
    </row>
    <row r="19" spans="1:20">
      <c r="A19" s="2" t="s">
        <v>19</v>
      </c>
      <c r="B19" s="5">
        <v>240</v>
      </c>
      <c r="C19" s="5">
        <v>310</v>
      </c>
      <c r="D19" s="5">
        <v>820</v>
      </c>
      <c r="E19" s="5">
        <v>1560</v>
      </c>
      <c r="F19" s="5">
        <v>210</v>
      </c>
      <c r="G19" s="5">
        <v>280</v>
      </c>
      <c r="H19" s="5">
        <v>790</v>
      </c>
      <c r="I19" s="5">
        <v>1530</v>
      </c>
      <c r="J19" s="5">
        <v>30</v>
      </c>
      <c r="K19" s="5">
        <v>70</v>
      </c>
      <c r="L19" s="5">
        <v>0</v>
      </c>
      <c r="M19" s="6">
        <v>7.0000000000000007E-2</v>
      </c>
      <c r="N19" s="6">
        <f t="shared" ref="N19:N26" si="1">99/100</f>
        <v>0.99</v>
      </c>
      <c r="S19" s="10">
        <v>20</v>
      </c>
      <c r="T19" s="14">
        <v>2590</v>
      </c>
    </row>
    <row r="20" spans="1:20">
      <c r="A20" s="2" t="s">
        <v>20</v>
      </c>
      <c r="B20" s="5">
        <v>240</v>
      </c>
      <c r="C20" s="5">
        <v>310</v>
      </c>
      <c r="D20" s="5">
        <v>820</v>
      </c>
      <c r="E20" s="5">
        <v>1560</v>
      </c>
      <c r="F20" s="5">
        <v>210</v>
      </c>
      <c r="G20" s="5">
        <v>280</v>
      </c>
      <c r="H20" s="5">
        <v>790</v>
      </c>
      <c r="I20" s="5">
        <v>1530</v>
      </c>
      <c r="J20" s="5">
        <v>20</v>
      </c>
      <c r="K20" s="5">
        <v>70</v>
      </c>
      <c r="L20" s="5">
        <v>0</v>
      </c>
      <c r="M20" s="6">
        <v>7.0000000000000007E-2</v>
      </c>
      <c r="N20" s="6">
        <f t="shared" si="1"/>
        <v>0.99</v>
      </c>
      <c r="P20" s="3" t="s">
        <v>37</v>
      </c>
      <c r="Q20" s="11">
        <v>2540</v>
      </c>
      <c r="S20" s="10">
        <v>20</v>
      </c>
      <c r="T20" s="14">
        <v>2440</v>
      </c>
    </row>
    <row r="21" spans="1:20">
      <c r="A21" s="2" t="s">
        <v>21</v>
      </c>
      <c r="B21" s="5">
        <v>240</v>
      </c>
      <c r="C21" s="5">
        <v>310</v>
      </c>
      <c r="D21" s="5">
        <v>820</v>
      </c>
      <c r="E21" s="5">
        <v>1560</v>
      </c>
      <c r="F21" s="5">
        <v>210</v>
      </c>
      <c r="G21" s="5">
        <v>280</v>
      </c>
      <c r="H21" s="5">
        <v>790</v>
      </c>
      <c r="I21" s="5">
        <v>1530</v>
      </c>
      <c r="J21" s="5">
        <v>20</v>
      </c>
      <c r="K21" s="5">
        <v>70</v>
      </c>
      <c r="L21" s="5">
        <v>0</v>
      </c>
      <c r="M21" s="6">
        <v>7.0000000000000007E-2</v>
      </c>
      <c r="N21" s="6">
        <f t="shared" si="1"/>
        <v>0.99</v>
      </c>
      <c r="P21" s="3" t="s">
        <v>62</v>
      </c>
      <c r="Q21" s="7">
        <v>490</v>
      </c>
      <c r="S21" s="10">
        <v>20</v>
      </c>
      <c r="T21" s="14">
        <v>2440</v>
      </c>
    </row>
    <row r="22" spans="1:20">
      <c r="A22" s="2" t="s">
        <v>22</v>
      </c>
      <c r="B22" s="5">
        <v>240</v>
      </c>
      <c r="C22" s="5">
        <v>310</v>
      </c>
      <c r="D22" s="5">
        <v>820</v>
      </c>
      <c r="E22" s="5">
        <v>1560</v>
      </c>
      <c r="F22" s="5">
        <v>210</v>
      </c>
      <c r="G22" s="5">
        <v>280</v>
      </c>
      <c r="H22" s="5">
        <v>790</v>
      </c>
      <c r="I22" s="5">
        <v>1530</v>
      </c>
      <c r="J22" s="5">
        <v>20</v>
      </c>
      <c r="K22" s="5">
        <v>70</v>
      </c>
      <c r="L22" s="5">
        <v>0</v>
      </c>
      <c r="M22" s="6">
        <v>7.0000000000000007E-2</v>
      </c>
      <c r="N22" s="6">
        <f t="shared" si="1"/>
        <v>0.99</v>
      </c>
      <c r="P22" s="3" t="s">
        <v>63</v>
      </c>
      <c r="Q22" s="7">
        <v>330</v>
      </c>
      <c r="S22" s="10">
        <v>20</v>
      </c>
      <c r="T22" s="14">
        <v>2440</v>
      </c>
    </row>
    <row r="23" spans="1:20">
      <c r="A23" s="2" t="s">
        <v>23</v>
      </c>
      <c r="B23" s="5">
        <v>240</v>
      </c>
      <c r="C23" s="5">
        <v>310</v>
      </c>
      <c r="D23" s="5">
        <v>820</v>
      </c>
      <c r="E23" s="5">
        <v>1560</v>
      </c>
      <c r="F23" s="5">
        <v>210</v>
      </c>
      <c r="G23" s="5">
        <v>280</v>
      </c>
      <c r="H23" s="5">
        <v>790</v>
      </c>
      <c r="I23" s="5">
        <v>1530</v>
      </c>
      <c r="J23" s="5">
        <v>20</v>
      </c>
      <c r="K23" s="5">
        <v>70</v>
      </c>
      <c r="L23" s="5">
        <v>0</v>
      </c>
      <c r="M23" s="6">
        <v>7.0000000000000007E-2</v>
      </c>
      <c r="N23" s="6">
        <f t="shared" si="1"/>
        <v>0.99</v>
      </c>
      <c r="P23" s="3" t="s">
        <v>38</v>
      </c>
      <c r="Q23" s="7">
        <v>460</v>
      </c>
      <c r="S23" s="10">
        <v>20</v>
      </c>
      <c r="T23" s="14">
        <v>2440</v>
      </c>
    </row>
    <row r="24" spans="1:20">
      <c r="A24" s="2" t="s">
        <v>24</v>
      </c>
      <c r="B24" s="5">
        <v>240</v>
      </c>
      <c r="C24" s="5">
        <v>310</v>
      </c>
      <c r="D24" s="5">
        <v>820</v>
      </c>
      <c r="E24" s="5">
        <v>1560</v>
      </c>
      <c r="F24" s="5">
        <v>210</v>
      </c>
      <c r="G24" s="5">
        <v>280</v>
      </c>
      <c r="H24" s="5">
        <v>790</v>
      </c>
      <c r="I24" s="5">
        <v>1530</v>
      </c>
      <c r="J24" s="5">
        <v>20</v>
      </c>
      <c r="K24" s="5">
        <v>70</v>
      </c>
      <c r="L24" s="5">
        <v>0</v>
      </c>
      <c r="M24" s="6">
        <v>7.0000000000000007E-2</v>
      </c>
      <c r="N24" s="6">
        <f t="shared" si="1"/>
        <v>0.99</v>
      </c>
      <c r="S24" s="10">
        <v>20</v>
      </c>
      <c r="T24" s="14">
        <v>2440</v>
      </c>
    </row>
    <row r="25" spans="1:20">
      <c r="A25" s="2" t="s">
        <v>25</v>
      </c>
      <c r="B25" s="5">
        <v>240</v>
      </c>
      <c r="C25" s="5">
        <v>310</v>
      </c>
      <c r="D25" s="5">
        <v>820</v>
      </c>
      <c r="E25" s="5">
        <v>1560</v>
      </c>
      <c r="F25" s="5">
        <v>210</v>
      </c>
      <c r="G25" s="5">
        <v>280</v>
      </c>
      <c r="H25" s="5">
        <v>790</v>
      </c>
      <c r="I25" s="5">
        <v>1530</v>
      </c>
      <c r="J25" s="5">
        <v>20</v>
      </c>
      <c r="K25" s="5">
        <v>70</v>
      </c>
      <c r="L25" s="5">
        <v>0</v>
      </c>
      <c r="M25" s="6">
        <v>7.0000000000000007E-2</v>
      </c>
      <c r="N25" s="6">
        <f t="shared" si="1"/>
        <v>0.99</v>
      </c>
      <c r="S25" s="10">
        <v>20</v>
      </c>
      <c r="T25" s="14">
        <v>2440</v>
      </c>
    </row>
    <row r="26" spans="1:20">
      <c r="A26" s="2" t="s">
        <v>26</v>
      </c>
      <c r="B26" s="5">
        <v>240</v>
      </c>
      <c r="C26" s="5">
        <v>310</v>
      </c>
      <c r="D26" s="5">
        <v>820</v>
      </c>
      <c r="E26" s="5">
        <v>1560</v>
      </c>
      <c r="F26" s="5">
        <v>210</v>
      </c>
      <c r="G26" s="5">
        <v>280</v>
      </c>
      <c r="H26" s="5">
        <v>790</v>
      </c>
      <c r="I26" s="5">
        <v>1530</v>
      </c>
      <c r="J26" s="5">
        <v>20</v>
      </c>
      <c r="K26" s="5">
        <v>70</v>
      </c>
      <c r="L26" s="5">
        <v>0</v>
      </c>
      <c r="M26" s="6">
        <v>7.0000000000000007E-2</v>
      </c>
      <c r="N26" s="6">
        <f t="shared" si="1"/>
        <v>0.99</v>
      </c>
      <c r="S26" s="10">
        <v>20</v>
      </c>
      <c r="T26" s="14">
        <v>2440</v>
      </c>
    </row>
    <row r="48" spans="1:2">
      <c r="A48" s="8" t="s">
        <v>30</v>
      </c>
      <c r="B48" s="1" t="s">
        <v>33</v>
      </c>
    </row>
    <row r="49" spans="1:2">
      <c r="A49" s="8" t="s">
        <v>31</v>
      </c>
      <c r="B49" s="1" t="s">
        <v>34</v>
      </c>
    </row>
    <row r="50" spans="1:2">
      <c r="A50" s="1" t="s">
        <v>35</v>
      </c>
    </row>
    <row r="51" spans="1:2">
      <c r="A51" s="1" t="s">
        <v>36</v>
      </c>
    </row>
  </sheetData>
  <mergeCells count="12">
    <mergeCell ref="T1:T3"/>
    <mergeCell ref="S1:S3"/>
    <mergeCell ref="A1:A3"/>
    <mergeCell ref="P1:Q3"/>
    <mergeCell ref="B1:I1"/>
    <mergeCell ref="B2:E2"/>
    <mergeCell ref="F2:I2"/>
    <mergeCell ref="K1:K3"/>
    <mergeCell ref="J1:J3"/>
    <mergeCell ref="L1:L3"/>
    <mergeCell ref="M1:M3"/>
    <mergeCell ref="N1:N3"/>
  </mergeCells>
  <phoneticPr fontId="8"/>
  <pageMargins left="0.70866141732283472" right="0.70866141732283472" top="1.1417322834645669" bottom="0.74803149606299213" header="0.82677165354330717" footer="0.31496062992125984"/>
  <pageSetup paperSize="9" scale="87" fitToHeight="0" orientation="landscape" r:id="rId1"/>
  <headerFooter>
    <oddHeader>&amp;C&amp;14平成29年度処遇改善等加算単価表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E43"/>
  <sheetViews>
    <sheetView view="pageBreakPreview" zoomScale="85" zoomScaleNormal="100" zoomScaleSheetLayoutView="85" workbookViewId="0">
      <selection activeCell="B37" sqref="B37"/>
    </sheetView>
  </sheetViews>
  <sheetFormatPr defaultRowHeight="13.5"/>
  <cols>
    <col min="1" max="1" width="17.75" customWidth="1"/>
    <col min="2" max="2" width="16.25" customWidth="1"/>
    <col min="3" max="3" width="19.25" customWidth="1"/>
    <col min="4" max="4" width="15.25" customWidth="1"/>
    <col min="5" max="5" width="19.75" customWidth="1"/>
    <col min="6" max="6" width="16.75" customWidth="1"/>
  </cols>
  <sheetData>
    <row r="1" spans="1:5">
      <c r="A1" t="s">
        <v>91</v>
      </c>
    </row>
    <row r="3" spans="1:5" ht="18" customHeight="1">
      <c r="A3" s="49" t="s">
        <v>65</v>
      </c>
      <c r="B3" s="50"/>
      <c r="C3" s="50"/>
      <c r="D3" s="50"/>
      <c r="E3" s="50"/>
    </row>
    <row r="4" spans="1:5">
      <c r="A4" s="16"/>
      <c r="B4" s="17"/>
      <c r="C4" s="17"/>
      <c r="D4" s="17"/>
      <c r="E4" s="17"/>
    </row>
    <row r="5" spans="1:5">
      <c r="A5" s="16"/>
      <c r="B5" s="17"/>
      <c r="C5" s="17"/>
      <c r="D5" s="17"/>
      <c r="E5" s="17"/>
    </row>
    <row r="6" spans="1:5">
      <c r="A6" s="16"/>
      <c r="B6" s="17"/>
      <c r="C6" s="17"/>
      <c r="D6" s="17"/>
      <c r="E6" s="17"/>
    </row>
    <row r="7" spans="1:5">
      <c r="A7" s="18" t="s">
        <v>66</v>
      </c>
      <c r="B7" s="18"/>
      <c r="C7" s="18"/>
      <c r="D7" s="17"/>
      <c r="E7" s="17"/>
    </row>
    <row r="8" spans="1:5">
      <c r="A8" s="16"/>
      <c r="B8" s="17"/>
      <c r="C8" s="17"/>
      <c r="D8" s="17"/>
      <c r="E8" s="17"/>
    </row>
    <row r="9" spans="1:5">
      <c r="A9" s="16"/>
      <c r="B9" s="17"/>
      <c r="C9" s="17"/>
      <c r="D9" s="17"/>
      <c r="E9" s="17"/>
    </row>
    <row r="10" spans="1:5">
      <c r="A10" s="24"/>
      <c r="B10" s="25"/>
      <c r="C10" s="25"/>
      <c r="D10" s="25"/>
      <c r="E10" s="32">
        <v>45017</v>
      </c>
    </row>
    <row r="11" spans="1:5">
      <c r="A11" s="19"/>
      <c r="B11" s="17"/>
      <c r="C11" s="17"/>
      <c r="D11" s="17"/>
      <c r="E11" s="17"/>
    </row>
    <row r="12" spans="1:5">
      <c r="A12" s="19"/>
      <c r="B12" s="17"/>
      <c r="C12" s="17"/>
      <c r="D12" s="17"/>
      <c r="E12" s="17"/>
    </row>
    <row r="13" spans="1:5" ht="22.5" customHeight="1">
      <c r="A13" s="17"/>
      <c r="B13" s="17"/>
      <c r="C13" s="33" t="s">
        <v>84</v>
      </c>
      <c r="D13" s="51" t="s">
        <v>83</v>
      </c>
      <c r="E13" s="51"/>
    </row>
    <row r="14" spans="1:5" ht="22.5" customHeight="1">
      <c r="A14" s="17"/>
      <c r="B14" s="17"/>
      <c r="C14" s="33" t="s">
        <v>86</v>
      </c>
      <c r="D14" s="52" t="s">
        <v>85</v>
      </c>
      <c r="E14" s="52"/>
    </row>
    <row r="15" spans="1:5" ht="22.5" customHeight="1">
      <c r="A15" s="20"/>
      <c r="B15" s="17"/>
      <c r="C15" s="28" t="s">
        <v>88</v>
      </c>
      <c r="D15" s="52" t="s">
        <v>87</v>
      </c>
      <c r="E15" s="52"/>
    </row>
    <row r="16" spans="1:5" ht="22.5" customHeight="1">
      <c r="A16" s="20"/>
      <c r="B16" s="17"/>
      <c r="C16" s="28" t="s">
        <v>90</v>
      </c>
      <c r="D16" s="48" t="s">
        <v>89</v>
      </c>
      <c r="E16" s="48"/>
    </row>
    <row r="17" spans="1:5">
      <c r="A17" s="18"/>
      <c r="B17" s="17"/>
      <c r="C17" s="17"/>
      <c r="D17" s="17"/>
      <c r="E17" s="17"/>
    </row>
    <row r="18" spans="1:5" ht="14.25" thickBot="1">
      <c r="A18" s="18" t="s">
        <v>68</v>
      </c>
      <c r="B18" s="26"/>
      <c r="C18" s="26"/>
      <c r="D18" s="26"/>
      <c r="E18" s="26"/>
    </row>
    <row r="19" spans="1:5" ht="27" customHeight="1">
      <c r="A19" s="26"/>
      <c r="B19" s="53" t="s">
        <v>71</v>
      </c>
      <c r="C19" s="54"/>
      <c r="D19" s="74" t="s">
        <v>95</v>
      </c>
      <c r="E19" s="75"/>
    </row>
    <row r="20" spans="1:5">
      <c r="A20" s="20"/>
      <c r="B20" s="55"/>
      <c r="C20" s="56"/>
      <c r="D20" s="76"/>
      <c r="E20" s="77"/>
    </row>
    <row r="21" spans="1:5" ht="18" customHeight="1">
      <c r="A21" s="20"/>
      <c r="B21" s="41" t="s">
        <v>70</v>
      </c>
      <c r="C21" s="42"/>
      <c r="D21" s="45" t="s">
        <v>70</v>
      </c>
      <c r="E21" s="46"/>
    </row>
    <row r="22" spans="1:5" ht="14.25" thickBot="1">
      <c r="A22" s="18"/>
      <c r="B22" s="43"/>
      <c r="C22" s="44"/>
      <c r="D22" s="44"/>
      <c r="E22" s="47"/>
    </row>
    <row r="23" spans="1:5">
      <c r="A23" s="21"/>
      <c r="B23" s="22"/>
      <c r="C23" s="22"/>
      <c r="D23" s="22"/>
      <c r="E23" s="22"/>
    </row>
    <row r="24" spans="1:5">
      <c r="A24" s="21"/>
      <c r="B24" s="22"/>
      <c r="C24" s="22"/>
      <c r="D24" s="22"/>
      <c r="E24" s="22"/>
    </row>
    <row r="25" spans="1:5" ht="28.5" customHeight="1">
      <c r="A25" s="21"/>
      <c r="B25" s="22"/>
      <c r="C25" s="22"/>
      <c r="D25" s="22"/>
      <c r="E25" s="22"/>
    </row>
    <row r="26" spans="1:5">
      <c r="E26" s="22"/>
    </row>
    <row r="27" spans="1:5">
      <c r="E27" s="22"/>
    </row>
    <row r="28" spans="1:5">
      <c r="E28" s="22"/>
    </row>
    <row r="29" spans="1:5">
      <c r="E29" s="22"/>
    </row>
    <row r="30" spans="1:5">
      <c r="E30" s="22"/>
    </row>
    <row r="31" spans="1:5">
      <c r="A31" s="27"/>
    </row>
    <row r="36" spans="1:5">
      <c r="A36" s="21" t="s">
        <v>64</v>
      </c>
      <c r="B36" s="22"/>
      <c r="C36" s="22"/>
      <c r="D36" s="22"/>
    </row>
    <row r="37" spans="1:5">
      <c r="A37" s="21" t="s">
        <v>67</v>
      </c>
      <c r="B37" s="22"/>
      <c r="C37" s="22"/>
      <c r="D37" s="22"/>
    </row>
    <row r="38" spans="1:5">
      <c r="A38" s="21" t="s">
        <v>73</v>
      </c>
      <c r="B38" s="22"/>
      <c r="C38" s="22"/>
      <c r="D38" s="22"/>
    </row>
    <row r="39" spans="1:5">
      <c r="A39" s="21" t="s">
        <v>69</v>
      </c>
      <c r="B39" s="22"/>
      <c r="C39" s="22"/>
      <c r="D39" s="22"/>
    </row>
    <row r="40" spans="1:5">
      <c r="A40" s="23" t="s">
        <v>92</v>
      </c>
      <c r="B40" s="22"/>
      <c r="C40" s="22"/>
      <c r="D40" s="22"/>
    </row>
    <row r="41" spans="1:5">
      <c r="A41" s="23"/>
      <c r="B41" s="22"/>
      <c r="C41" s="22"/>
      <c r="D41" s="22"/>
    </row>
    <row r="42" spans="1:5">
      <c r="A42" s="39" t="s">
        <v>93</v>
      </c>
      <c r="B42" s="40"/>
      <c r="C42" s="40"/>
      <c r="D42" s="40"/>
      <c r="E42" s="40"/>
    </row>
    <row r="43" spans="1:5">
      <c r="A43" s="40"/>
      <c r="B43" s="40"/>
      <c r="C43" s="40"/>
      <c r="D43" s="40"/>
      <c r="E43" s="40"/>
    </row>
  </sheetData>
  <mergeCells count="10">
    <mergeCell ref="A42:E43"/>
    <mergeCell ref="B21:C22"/>
    <mergeCell ref="D21:E22"/>
    <mergeCell ref="D16:E16"/>
    <mergeCell ref="A3:E3"/>
    <mergeCell ref="D13:E13"/>
    <mergeCell ref="D14:E14"/>
    <mergeCell ref="D15:E15"/>
    <mergeCell ref="B19:C20"/>
    <mergeCell ref="D19:E20"/>
  </mergeCells>
  <phoneticPr fontId="8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K33"/>
  <sheetViews>
    <sheetView tabSelected="1" view="pageBreakPreview" zoomScale="85" zoomScaleNormal="100" zoomScaleSheetLayoutView="85" workbookViewId="0">
      <selection activeCell="F10" sqref="F10"/>
    </sheetView>
  </sheetViews>
  <sheetFormatPr defaultColWidth="8.125" defaultRowHeight="13.5"/>
  <cols>
    <col min="1" max="1" width="17.75" customWidth="1"/>
    <col min="2" max="2" width="16.25" customWidth="1"/>
    <col min="3" max="3" width="19.25" customWidth="1"/>
    <col min="4" max="4" width="10.625" customWidth="1"/>
    <col min="5" max="5" width="8.75" customWidth="1"/>
    <col min="6" max="11" width="2.5" customWidth="1"/>
  </cols>
  <sheetData>
    <row r="1" spans="1:11">
      <c r="A1" t="s">
        <v>91</v>
      </c>
    </row>
    <row r="3" spans="1:11" ht="18" customHeight="1">
      <c r="A3" s="49" t="s">
        <v>65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>
      <c r="A4" s="16"/>
      <c r="B4" s="17"/>
      <c r="C4" s="17"/>
      <c r="D4" s="17"/>
      <c r="E4" s="17"/>
    </row>
    <row r="5" spans="1:11">
      <c r="A5" s="16"/>
      <c r="B5" s="17"/>
      <c r="C5" s="17"/>
      <c r="D5" s="17"/>
      <c r="E5" s="17"/>
    </row>
    <row r="6" spans="1:11">
      <c r="A6" s="16"/>
      <c r="B6" s="17"/>
      <c r="C6" s="17"/>
      <c r="D6" s="17"/>
      <c r="E6" s="17"/>
    </row>
    <row r="7" spans="1:11">
      <c r="A7" s="18" t="s">
        <v>66</v>
      </c>
      <c r="B7" s="18"/>
      <c r="C7" s="18"/>
      <c r="D7" s="17"/>
      <c r="E7" s="17"/>
    </row>
    <row r="8" spans="1:11">
      <c r="A8" s="16"/>
      <c r="B8" s="17"/>
      <c r="C8" s="17"/>
      <c r="D8" s="17"/>
      <c r="E8" s="17"/>
    </row>
    <row r="9" spans="1:11">
      <c r="A9" s="16"/>
      <c r="B9" s="17"/>
      <c r="C9" s="17"/>
      <c r="D9" s="17"/>
      <c r="E9" s="17"/>
    </row>
    <row r="10" spans="1:11">
      <c r="A10" s="24"/>
      <c r="B10" s="25"/>
      <c r="C10" s="25"/>
      <c r="D10" s="25"/>
      <c r="E10" s="30"/>
      <c r="G10" s="31" t="s">
        <v>78</v>
      </c>
      <c r="I10" s="31" t="s">
        <v>77</v>
      </c>
      <c r="J10" s="31"/>
      <c r="K10" s="31" t="s">
        <v>76</v>
      </c>
    </row>
    <row r="11" spans="1:11">
      <c r="A11" s="19"/>
      <c r="B11" s="17"/>
      <c r="C11" s="17"/>
      <c r="D11" s="17"/>
      <c r="E11" s="17"/>
    </row>
    <row r="12" spans="1:11">
      <c r="A12" s="19"/>
      <c r="B12" s="17"/>
      <c r="C12" s="17"/>
      <c r="D12" s="17"/>
      <c r="E12" s="17"/>
    </row>
    <row r="13" spans="1:11" ht="22.5" customHeight="1">
      <c r="A13" s="17"/>
      <c r="B13" s="17"/>
      <c r="C13" s="29" t="s">
        <v>79</v>
      </c>
      <c r="D13" s="69"/>
      <c r="E13" s="69"/>
      <c r="F13" s="69"/>
      <c r="G13" s="69"/>
      <c r="H13" s="69"/>
      <c r="I13" s="69"/>
      <c r="J13" s="69"/>
      <c r="K13" s="69"/>
    </row>
    <row r="14" spans="1:11" ht="22.5" customHeight="1">
      <c r="A14" s="17"/>
      <c r="B14" s="17"/>
      <c r="C14" s="29" t="s">
        <v>80</v>
      </c>
      <c r="D14" s="69"/>
      <c r="E14" s="69"/>
      <c r="F14" s="69"/>
      <c r="G14" s="69"/>
      <c r="H14" s="69"/>
      <c r="I14" s="69"/>
      <c r="J14" s="69"/>
      <c r="K14" s="69"/>
    </row>
    <row r="15" spans="1:11" ht="22.5" customHeight="1">
      <c r="A15" s="20"/>
      <c r="B15" s="17"/>
      <c r="C15" s="28" t="s">
        <v>81</v>
      </c>
      <c r="D15" s="69"/>
      <c r="E15" s="69"/>
      <c r="F15" s="69"/>
      <c r="G15" s="69"/>
      <c r="H15" s="69"/>
      <c r="I15" s="69"/>
      <c r="J15" s="69"/>
      <c r="K15" s="69"/>
    </row>
    <row r="16" spans="1:11" ht="22.5" customHeight="1">
      <c r="A16" s="20"/>
      <c r="B16" s="17"/>
      <c r="C16" s="28" t="s">
        <v>82</v>
      </c>
      <c r="D16" s="69"/>
      <c r="E16" s="69"/>
      <c r="F16" s="69"/>
      <c r="G16" s="69"/>
      <c r="H16" s="69"/>
      <c r="I16" s="69"/>
      <c r="J16" s="69"/>
      <c r="K16" s="69"/>
    </row>
    <row r="17" spans="1:11">
      <c r="A17" s="18"/>
      <c r="B17" s="17"/>
      <c r="C17" s="17"/>
      <c r="D17" s="17"/>
      <c r="E17" s="17"/>
    </row>
    <row r="18" spans="1:11" ht="14.25" thickBot="1">
      <c r="A18" s="18" t="s">
        <v>68</v>
      </c>
      <c r="B18" s="26"/>
      <c r="C18" s="26"/>
      <c r="D18" s="26"/>
      <c r="E18" s="26"/>
    </row>
    <row r="19" spans="1:11" ht="27" customHeight="1">
      <c r="A19" s="26"/>
      <c r="B19" s="53" t="s">
        <v>72</v>
      </c>
      <c r="C19" s="54"/>
      <c r="D19" s="63" t="s">
        <v>95</v>
      </c>
      <c r="E19" s="64"/>
      <c r="F19" s="64"/>
      <c r="G19" s="64"/>
      <c r="H19" s="64"/>
      <c r="I19" s="64"/>
      <c r="J19" s="64"/>
      <c r="K19" s="65"/>
    </row>
    <row r="20" spans="1:11">
      <c r="A20" s="20"/>
      <c r="B20" s="55"/>
      <c r="C20" s="56"/>
      <c r="D20" s="66"/>
      <c r="E20" s="67"/>
      <c r="F20" s="67"/>
      <c r="G20" s="67"/>
      <c r="H20" s="67"/>
      <c r="I20" s="67"/>
      <c r="J20" s="67"/>
      <c r="K20" s="68"/>
    </row>
    <row r="21" spans="1:11" ht="18" customHeight="1">
      <c r="A21" s="20"/>
      <c r="B21" s="70"/>
      <c r="C21" s="42"/>
      <c r="D21" s="57"/>
      <c r="E21" s="58"/>
      <c r="F21" s="58"/>
      <c r="G21" s="58"/>
      <c r="H21" s="58"/>
      <c r="I21" s="58"/>
      <c r="J21" s="58"/>
      <c r="K21" s="59"/>
    </row>
    <row r="22" spans="1:11" ht="14.25" thickBot="1">
      <c r="A22" s="18"/>
      <c r="B22" s="43"/>
      <c r="C22" s="44"/>
      <c r="D22" s="60"/>
      <c r="E22" s="61"/>
      <c r="F22" s="61"/>
      <c r="G22" s="61"/>
      <c r="H22" s="61"/>
      <c r="I22" s="61"/>
      <c r="J22" s="61"/>
      <c r="K22" s="62"/>
    </row>
    <row r="23" spans="1:11">
      <c r="A23" s="21"/>
      <c r="B23" s="22"/>
      <c r="C23" s="22"/>
      <c r="D23" s="22"/>
      <c r="E23" s="22"/>
    </row>
    <row r="24" spans="1:11">
      <c r="A24" s="21"/>
      <c r="B24" s="22"/>
      <c r="C24" s="22"/>
      <c r="D24" s="22"/>
      <c r="E24" s="22"/>
    </row>
    <row r="25" spans="1:11" ht="28.5" customHeight="1">
      <c r="A25" s="21"/>
      <c r="B25" s="22"/>
      <c r="C25" s="22"/>
      <c r="D25" s="22"/>
      <c r="E25" s="22"/>
    </row>
    <row r="26" spans="1:11">
      <c r="A26" s="21" t="s">
        <v>64</v>
      </c>
      <c r="B26" s="22"/>
      <c r="C26" s="22"/>
      <c r="D26" s="22"/>
      <c r="E26" s="22"/>
    </row>
    <row r="27" spans="1:11">
      <c r="A27" s="21" t="s">
        <v>67</v>
      </c>
      <c r="B27" s="22"/>
      <c r="C27" s="22"/>
      <c r="D27" s="22"/>
      <c r="E27" s="22"/>
    </row>
    <row r="28" spans="1:11">
      <c r="A28" s="23" t="s">
        <v>74</v>
      </c>
      <c r="B28" s="71"/>
      <c r="C28" s="71"/>
      <c r="D28" s="71"/>
      <c r="E28" s="71"/>
      <c r="F28" s="72"/>
      <c r="G28" s="72"/>
      <c r="H28" s="72"/>
      <c r="I28" s="72"/>
      <c r="J28" s="72"/>
      <c r="K28" s="72"/>
    </row>
    <row r="29" spans="1:11">
      <c r="A29" s="23" t="s">
        <v>75</v>
      </c>
      <c r="B29" s="71"/>
      <c r="C29" s="71"/>
      <c r="D29" s="71"/>
      <c r="E29" s="71"/>
      <c r="F29" s="72"/>
      <c r="G29" s="72"/>
      <c r="H29" s="72"/>
      <c r="I29" s="72"/>
      <c r="J29" s="72"/>
      <c r="K29" s="72"/>
    </row>
    <row r="30" spans="1:11">
      <c r="A30" s="23" t="s">
        <v>92</v>
      </c>
      <c r="B30" s="71"/>
      <c r="C30" s="71"/>
      <c r="D30" s="71"/>
      <c r="E30" s="72"/>
      <c r="F30" s="72"/>
      <c r="G30" s="72"/>
      <c r="H30" s="72"/>
      <c r="I30" s="72"/>
      <c r="J30" s="72"/>
      <c r="K30" s="72"/>
    </row>
    <row r="31" spans="1:11">
      <c r="A31" s="23"/>
      <c r="B31" s="71"/>
      <c r="C31" s="71"/>
      <c r="D31" s="71"/>
      <c r="E31" s="72"/>
      <c r="F31" s="72"/>
      <c r="G31" s="72"/>
      <c r="H31" s="72"/>
      <c r="I31" s="72"/>
      <c r="J31" s="72"/>
      <c r="K31" s="72"/>
    </row>
    <row r="32" spans="1:11" ht="13.5" customHeight="1">
      <c r="A32" s="73" t="s">
        <v>94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1:1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</row>
  </sheetData>
  <mergeCells count="10">
    <mergeCell ref="A3:K3"/>
    <mergeCell ref="A32:K33"/>
    <mergeCell ref="B19:C20"/>
    <mergeCell ref="D21:K22"/>
    <mergeCell ref="D19:K20"/>
    <mergeCell ref="D13:K13"/>
    <mergeCell ref="D14:K14"/>
    <mergeCell ref="D15:K15"/>
    <mergeCell ref="D16:K16"/>
    <mergeCell ref="B21:C22"/>
  </mergeCells>
  <phoneticPr fontId="8"/>
  <dataValidations count="3">
    <dataValidation type="list" allowBlank="1" showInputMessage="1" showErrorMessage="1" sqref="F10">
      <formula1>"5,6"</formula1>
    </dataValidation>
    <dataValidation type="list" allowBlank="1" showInputMessage="1" showErrorMessage="1" sqref="H10">
      <formula1>"4,5,6,7,8,9,10,11,12,1,2,3"</formula1>
    </dataValidation>
    <dataValidation type="list" allowBlank="1" showInputMessage="1" showErrorMessage="1" sqref="J10">
      <formula1>"1"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処遇改善等加算Ⅰ単価表</vt:lpstr>
      <vt:lpstr>記載例</vt:lpstr>
      <vt:lpstr>認定申請書 </vt:lpstr>
      <vt:lpstr>記載例!Print_Area</vt:lpstr>
      <vt:lpstr>処遇改善等加算Ⅰ単価表!Print_Area</vt:lpstr>
      <vt:lpstr>'認定申請書 '!Print_Area</vt:lpstr>
    </vt:vector>
  </TitlesOfParts>
  <Company>川崎市役所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川崎市</cp:lastModifiedBy>
  <cp:lastPrinted>2023-05-25T07:55:24Z</cp:lastPrinted>
  <dcterms:created xsi:type="dcterms:W3CDTF">2013-07-08T07:52:40Z</dcterms:created>
  <dcterms:modified xsi:type="dcterms:W3CDTF">2023-09-04T06:32:37Z</dcterms:modified>
</cp:coreProperties>
</file>