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97" sheetId="1" r:id="rId1"/>
  </sheets>
  <definedNames/>
  <calcPr fullCalcOnLoad="1"/>
</workbook>
</file>

<file path=xl/sharedStrings.xml><?xml version="1.0" encoding="utf-8"?>
<sst xmlns="http://schemas.openxmlformats.org/spreadsheetml/2006/main" count="87" uniqueCount="65">
  <si>
    <t>種別</t>
  </si>
  <si>
    <t>総数</t>
  </si>
  <si>
    <t>市立</t>
  </si>
  <si>
    <t>私立</t>
  </si>
  <si>
    <t>男</t>
  </si>
  <si>
    <t>女</t>
  </si>
  <si>
    <t>Ⅰ</t>
  </si>
  <si>
    <t>高等学校等進学者</t>
  </si>
  <si>
    <t>高等学校本科</t>
  </si>
  <si>
    <t>総    数</t>
  </si>
  <si>
    <t>全日制</t>
  </si>
  <si>
    <t>定時制</t>
  </si>
  <si>
    <t>通信制</t>
  </si>
  <si>
    <t>高等学校別科</t>
  </si>
  <si>
    <t>高等専門学校</t>
  </si>
  <si>
    <t>盲･ろう･養護学校本科</t>
  </si>
  <si>
    <t>盲･ろう･養護学校別科</t>
  </si>
  <si>
    <t>Ⅱ</t>
  </si>
  <si>
    <t>専修学校（高等課程）進学者</t>
  </si>
  <si>
    <t>専修学校（一般課程）等入学者</t>
  </si>
  <si>
    <t>Ⅳ</t>
  </si>
  <si>
    <t>就職した者</t>
  </si>
  <si>
    <t>Ⅴ</t>
  </si>
  <si>
    <t>死亡・不祥</t>
  </si>
  <si>
    <t>Ⅶ</t>
  </si>
  <si>
    <t>就業しつつ進・入学している者（再掲）</t>
  </si>
  <si>
    <t>Ⅷ</t>
  </si>
  <si>
    <t>他県の高等学校等進学者（再掲）</t>
  </si>
  <si>
    <t>Ⅸ</t>
  </si>
  <si>
    <t>高等学校等への入学志願者数（再掲）</t>
  </si>
  <si>
    <t>高等学校本科</t>
  </si>
  <si>
    <t>総数</t>
  </si>
  <si>
    <t>全日制</t>
  </si>
  <si>
    <t>定時制</t>
  </si>
  <si>
    <t>盲・ろう・養護学科本科</t>
  </si>
  <si>
    <t>Ⅹ</t>
  </si>
  <si>
    <t>第一次産業</t>
  </si>
  <si>
    <t>第二次産業</t>
  </si>
  <si>
    <t>第三次産業</t>
  </si>
  <si>
    <t>上記以外のもの</t>
  </si>
  <si>
    <t>高等学校等</t>
  </si>
  <si>
    <t>高等専門学校</t>
  </si>
  <si>
    <t>専修学校（高等課程）進学者</t>
  </si>
  <si>
    <t>専修学校（一般課程）等入学者</t>
  </si>
  <si>
    <t xml:space="preserve"> 資料：総合企画局都市政策部統計情報課</t>
  </si>
  <si>
    <t xml:space="preserve">　　　の　卒　業　後　の　状　況          </t>
  </si>
  <si>
    <t>平成8年3月卒業者</t>
  </si>
  <si>
    <t>平成9年3月卒業者</t>
  </si>
  <si>
    <t>平成10年3月卒業者</t>
  </si>
  <si>
    <t>平成11年3月卒業者</t>
  </si>
  <si>
    <t>平成12年3月卒業者</t>
  </si>
  <si>
    <t>各種学校</t>
  </si>
  <si>
    <t>専修学校（一般課程）</t>
  </si>
  <si>
    <t>Ⅲ</t>
  </si>
  <si>
    <t>　</t>
  </si>
  <si>
    <t>中等教育学校後期課程本科</t>
  </si>
  <si>
    <t>公共職業能力開発施設等</t>
  </si>
  <si>
    <t>上記及び死亡・不詳以外の者</t>
  </si>
  <si>
    <t>就職者総数（Ⅴ＋Ⅷ）</t>
  </si>
  <si>
    <t>ⅩⅠ</t>
  </si>
  <si>
    <t>９７　　中    学    校    卒    業    者　　　</t>
  </si>
  <si>
    <t>本表は中学校卒業者の卒業後の状況について，各年5月1日現在実施　　　</t>
  </si>
  <si>
    <t>　　　の学校基本調査（指定統計第13号）の結果を表したものである。</t>
  </si>
  <si>
    <t>中等教育学校後期課程本科</t>
  </si>
  <si>
    <t>平成13年3月卒業者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</si>
</sst>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明朝"/>
      <family val="1"/>
    </font>
    <font>
      <sz val="7.5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distributed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176" fontId="5" fillId="0" borderId="0" xfId="0" applyNumberFormat="1" applyFont="1" applyAlignment="1">
      <alignment horizontal="right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7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5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176" fontId="3" fillId="2" borderId="6" xfId="0" applyNumberFormat="1" applyFont="1" applyFill="1" applyBorder="1" applyAlignment="1">
      <alignment horizontal="right"/>
    </xf>
    <xf numFmtId="176" fontId="3" fillId="2" borderId="0" xfId="0" applyNumberFormat="1" applyFont="1" applyFill="1" applyBorder="1" applyAlignment="1">
      <alignment horizontal="right"/>
    </xf>
    <xf numFmtId="176" fontId="3" fillId="2" borderId="0" xfId="0" applyNumberFormat="1" applyFont="1" applyFill="1" applyAlignment="1">
      <alignment horizontal="right"/>
    </xf>
    <xf numFmtId="176" fontId="3" fillId="2" borderId="8" xfId="0" applyNumberFormat="1" applyFont="1" applyFill="1" applyBorder="1" applyAlignment="1">
      <alignment horizontal="right"/>
    </xf>
    <xf numFmtId="176" fontId="3" fillId="2" borderId="5" xfId="0" applyNumberFormat="1" applyFont="1" applyFill="1" applyBorder="1" applyAlignment="1">
      <alignment horizontal="right"/>
    </xf>
    <xf numFmtId="176" fontId="5" fillId="2" borderId="6" xfId="0" applyNumberFormat="1" applyFont="1" applyFill="1" applyBorder="1" applyAlignment="1">
      <alignment horizontal="right"/>
    </xf>
    <xf numFmtId="176" fontId="5" fillId="2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0" fontId="0" fillId="0" borderId="0" xfId="0" applyBorder="1" applyAlignment="1">
      <alignment horizontal="distributed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4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0" fontId="8" fillId="0" borderId="4" xfId="0" applyFont="1" applyBorder="1" applyAlignment="1">
      <alignment horizontal="distributed"/>
    </xf>
    <xf numFmtId="0" fontId="8" fillId="0" borderId="0" xfId="0" applyFont="1" applyBorder="1" applyAlignment="1">
      <alignment/>
    </xf>
    <xf numFmtId="0" fontId="8" fillId="0" borderId="4" xfId="0" applyFont="1" applyBorder="1" applyAlignment="1">
      <alignment/>
    </xf>
    <xf numFmtId="0" fontId="3" fillId="0" borderId="5" xfId="0" applyFont="1" applyBorder="1" applyAlignment="1">
      <alignment horizontal="distributed"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3" fillId="0" borderId="15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/>
    </xf>
    <xf numFmtId="0" fontId="3" fillId="0" borderId="17" xfId="0" applyFont="1" applyBorder="1" applyAlignment="1">
      <alignment horizontal="distributed"/>
    </xf>
    <xf numFmtId="0" fontId="0" fillId="0" borderId="4" xfId="0" applyBorder="1" applyAlignment="1">
      <alignment horizontal="distributed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distributed"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847725</xdr:colOff>
      <xdr:row>11</xdr:row>
      <xdr:rowOff>85725</xdr:rowOff>
    </xdr:from>
    <xdr:to>
      <xdr:col>3</xdr:col>
      <xdr:colOff>76200</xdr:colOff>
      <xdr:row>14</xdr:row>
      <xdr:rowOff>104775</xdr:rowOff>
    </xdr:to>
    <xdr:sp>
      <xdr:nvSpPr>
        <xdr:cNvPr id="1" name="AutoShape 2"/>
        <xdr:cNvSpPr>
          <a:spLocks/>
        </xdr:cNvSpPr>
      </xdr:nvSpPr>
      <xdr:spPr>
        <a:xfrm>
          <a:off x="1247775" y="2076450"/>
          <a:ext cx="95250" cy="533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657225</xdr:colOff>
      <xdr:row>14</xdr:row>
      <xdr:rowOff>76200</xdr:rowOff>
    </xdr:from>
    <xdr:to>
      <xdr:col>17</xdr:col>
      <xdr:colOff>47625</xdr:colOff>
      <xdr:row>17</xdr:row>
      <xdr:rowOff>0</xdr:rowOff>
    </xdr:to>
    <xdr:sp>
      <xdr:nvSpPr>
        <xdr:cNvPr id="2" name="AutoShape 3"/>
        <xdr:cNvSpPr>
          <a:spLocks/>
        </xdr:cNvSpPr>
      </xdr:nvSpPr>
      <xdr:spPr>
        <a:xfrm>
          <a:off x="8115300" y="2581275"/>
          <a:ext cx="76200" cy="438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875" style="0" customWidth="1"/>
    <col min="2" max="2" width="3.375" style="0" customWidth="1"/>
    <col min="3" max="3" width="11.375" style="0" customWidth="1"/>
    <col min="4" max="4" width="7.875" style="0" customWidth="1"/>
    <col min="5" max="5" width="7.625" style="0" customWidth="1"/>
    <col min="6" max="9" width="7.375" style="0" customWidth="1"/>
    <col min="10" max="10" width="7.125" style="0" customWidth="1"/>
    <col min="11" max="11" width="7.375" style="0" customWidth="1"/>
    <col min="12" max="13" width="7.125" style="0" customWidth="1"/>
    <col min="14" max="14" width="2.375" style="0" customWidth="1"/>
    <col min="15" max="15" width="2.00390625" style="0" customWidth="1"/>
    <col min="16" max="16" width="3.125" style="0" customWidth="1"/>
    <col min="18" max="18" width="9.75390625" style="0" customWidth="1"/>
    <col min="19" max="19" width="7.50390625" style="0" customWidth="1"/>
    <col min="20" max="21" width="7.125" style="0" customWidth="1"/>
    <col min="22" max="22" width="7.375" style="0" customWidth="1"/>
    <col min="23" max="24" width="7.125" style="0" customWidth="1"/>
    <col min="25" max="25" width="7.375" style="0" customWidth="1"/>
    <col min="26" max="27" width="7.125" style="0" customWidth="1"/>
  </cols>
  <sheetData>
    <row r="1" spans="1:27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5" t="s">
        <v>60</v>
      </c>
      <c r="N1" s="25"/>
      <c r="O1" s="26" t="s">
        <v>45</v>
      </c>
      <c r="P1" s="1"/>
      <c r="Q1" s="1"/>
      <c r="R1" s="1"/>
      <c r="T1" s="1"/>
      <c r="U1" s="1"/>
      <c r="V1" s="1"/>
      <c r="W1" s="1"/>
      <c r="X1" s="1"/>
      <c r="Y1" s="1"/>
      <c r="Z1" s="1"/>
      <c r="AA1" s="1"/>
    </row>
    <row r="2" spans="1:27" ht="14.25" thickBot="1">
      <c r="A2" s="19"/>
      <c r="B2" s="19"/>
      <c r="C2" s="19"/>
      <c r="D2" s="20"/>
      <c r="E2" s="19"/>
      <c r="F2" s="19"/>
      <c r="G2" s="19"/>
      <c r="H2" s="19"/>
      <c r="I2" s="19"/>
      <c r="J2" s="19"/>
      <c r="K2" s="19"/>
      <c r="L2" s="19"/>
      <c r="M2" s="22" t="s">
        <v>61</v>
      </c>
      <c r="N2" s="22"/>
      <c r="O2" s="28" t="s">
        <v>62</v>
      </c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15" customHeight="1" thickTop="1">
      <c r="A3" s="56" t="s">
        <v>0</v>
      </c>
      <c r="B3" s="56"/>
      <c r="C3" s="56"/>
      <c r="D3" s="58"/>
      <c r="E3" s="52" t="s">
        <v>1</v>
      </c>
      <c r="F3" s="53"/>
      <c r="G3" s="53"/>
      <c r="H3" s="54" t="s">
        <v>2</v>
      </c>
      <c r="I3" s="53"/>
      <c r="J3" s="53"/>
      <c r="K3" s="54" t="s">
        <v>3</v>
      </c>
      <c r="L3" s="53"/>
      <c r="M3" s="55"/>
      <c r="N3" s="56" t="s">
        <v>0</v>
      </c>
      <c r="O3" s="57"/>
      <c r="P3" s="57"/>
      <c r="Q3" s="57"/>
      <c r="R3" s="58"/>
      <c r="S3" s="52" t="s">
        <v>1</v>
      </c>
      <c r="T3" s="53"/>
      <c r="U3" s="53"/>
      <c r="V3" s="54" t="s">
        <v>2</v>
      </c>
      <c r="W3" s="53"/>
      <c r="X3" s="53"/>
      <c r="Y3" s="54" t="s">
        <v>3</v>
      </c>
      <c r="Z3" s="53"/>
      <c r="AA3" s="55"/>
    </row>
    <row r="4" spans="1:27" ht="13.5">
      <c r="A4" s="65"/>
      <c r="B4" s="65"/>
      <c r="C4" s="65"/>
      <c r="D4" s="60"/>
      <c r="E4" s="4" t="s">
        <v>1</v>
      </c>
      <c r="F4" s="5" t="s">
        <v>4</v>
      </c>
      <c r="G4" s="5" t="s">
        <v>5</v>
      </c>
      <c r="H4" s="5" t="s">
        <v>1</v>
      </c>
      <c r="I4" s="5" t="s">
        <v>4</v>
      </c>
      <c r="J4" s="5" t="s">
        <v>5</v>
      </c>
      <c r="K4" s="5" t="s">
        <v>1</v>
      </c>
      <c r="L4" s="5" t="s">
        <v>4</v>
      </c>
      <c r="M4" s="6" t="s">
        <v>5</v>
      </c>
      <c r="N4" s="59"/>
      <c r="O4" s="59"/>
      <c r="P4" s="59"/>
      <c r="Q4" s="59"/>
      <c r="R4" s="60"/>
      <c r="S4" s="4" t="s">
        <v>1</v>
      </c>
      <c r="T4" s="5" t="s">
        <v>4</v>
      </c>
      <c r="U4" s="5" t="s">
        <v>5</v>
      </c>
      <c r="V4" s="5" t="s">
        <v>1</v>
      </c>
      <c r="W4" s="5" t="s">
        <v>4</v>
      </c>
      <c r="X4" s="5" t="s">
        <v>5</v>
      </c>
      <c r="Y4" s="5" t="s">
        <v>1</v>
      </c>
      <c r="Z4" s="5" t="s">
        <v>4</v>
      </c>
      <c r="AA4" s="6" t="s">
        <v>5</v>
      </c>
    </row>
    <row r="5" spans="1:27" ht="13.5" customHeight="1">
      <c r="A5" s="66" t="s">
        <v>46</v>
      </c>
      <c r="B5" s="66"/>
      <c r="C5" s="66"/>
      <c r="D5" s="67"/>
      <c r="E5" s="17">
        <v>10773</v>
      </c>
      <c r="F5" s="18">
        <v>5474</v>
      </c>
      <c r="G5" s="18">
        <v>5299</v>
      </c>
      <c r="H5" s="18">
        <v>9614</v>
      </c>
      <c r="I5" s="17">
        <v>5103</v>
      </c>
      <c r="J5" s="17">
        <v>4511</v>
      </c>
      <c r="K5" s="18">
        <v>1159</v>
      </c>
      <c r="L5" s="17">
        <v>371</v>
      </c>
      <c r="M5" s="17">
        <v>788</v>
      </c>
      <c r="N5" s="41" t="s">
        <v>20</v>
      </c>
      <c r="O5" s="41"/>
      <c r="P5" s="42" t="s">
        <v>56</v>
      </c>
      <c r="Q5" s="42"/>
      <c r="R5" s="43"/>
      <c r="S5" s="29">
        <f>T5+U5</f>
        <v>14</v>
      </c>
      <c r="T5" s="30">
        <f aca="true" t="shared" si="0" ref="T5:U8">W5+Z5</f>
        <v>14</v>
      </c>
      <c r="U5" s="30">
        <f t="shared" si="0"/>
        <v>0</v>
      </c>
      <c r="V5" s="30">
        <f>W5+X5</f>
        <v>14</v>
      </c>
      <c r="W5" s="30">
        <v>14</v>
      </c>
      <c r="X5" s="30">
        <v>0</v>
      </c>
      <c r="Y5" s="30">
        <f>Z5+AA5</f>
        <v>0</v>
      </c>
      <c r="Z5" s="30">
        <v>0</v>
      </c>
      <c r="AA5" s="30">
        <v>0</v>
      </c>
    </row>
    <row r="6" spans="1:27" ht="13.5" customHeight="1">
      <c r="A6" s="61" t="s">
        <v>47</v>
      </c>
      <c r="B6" s="61"/>
      <c r="C6" s="61"/>
      <c r="D6" s="62"/>
      <c r="E6" s="17">
        <v>10552</v>
      </c>
      <c r="F6" s="16">
        <v>5355</v>
      </c>
      <c r="G6" s="16">
        <v>5197</v>
      </c>
      <c r="H6" s="16">
        <v>9376</v>
      </c>
      <c r="I6" s="17">
        <v>4959</v>
      </c>
      <c r="J6" s="17">
        <v>4417</v>
      </c>
      <c r="K6" s="16">
        <v>1176</v>
      </c>
      <c r="L6" s="17">
        <v>396</v>
      </c>
      <c r="M6" s="17">
        <v>780</v>
      </c>
      <c r="N6" s="40" t="s">
        <v>22</v>
      </c>
      <c r="O6" s="40"/>
      <c r="P6" s="42" t="s">
        <v>21</v>
      </c>
      <c r="Q6" s="42"/>
      <c r="R6" s="43"/>
      <c r="S6" s="29">
        <f>T6+U6</f>
        <v>73</v>
      </c>
      <c r="T6" s="30">
        <f t="shared" si="0"/>
        <v>56</v>
      </c>
      <c r="U6" s="30">
        <f t="shared" si="0"/>
        <v>17</v>
      </c>
      <c r="V6" s="30">
        <f>W6+X6</f>
        <v>73</v>
      </c>
      <c r="W6" s="30">
        <v>56</v>
      </c>
      <c r="X6" s="30">
        <v>17</v>
      </c>
      <c r="Y6" s="30">
        <f>Z6+AA6</f>
        <v>0</v>
      </c>
      <c r="Z6" s="30">
        <v>0</v>
      </c>
      <c r="AA6" s="30">
        <v>0</v>
      </c>
    </row>
    <row r="7" spans="1:27" ht="13.5" customHeight="1">
      <c r="A7" s="61" t="s">
        <v>48</v>
      </c>
      <c r="B7" s="61"/>
      <c r="C7" s="61"/>
      <c r="D7" s="62"/>
      <c r="E7" s="17">
        <v>10617</v>
      </c>
      <c r="F7" s="16">
        <v>5288</v>
      </c>
      <c r="G7" s="16">
        <v>5329</v>
      </c>
      <c r="H7" s="16">
        <v>9388</v>
      </c>
      <c r="I7" s="17">
        <v>4883</v>
      </c>
      <c r="J7" s="17">
        <v>4505</v>
      </c>
      <c r="K7" s="16">
        <v>1229</v>
      </c>
      <c r="L7" s="17">
        <v>405</v>
      </c>
      <c r="M7" s="17">
        <v>824</v>
      </c>
      <c r="N7" s="40" t="s">
        <v>20</v>
      </c>
      <c r="O7" s="40"/>
      <c r="P7" s="42" t="s">
        <v>57</v>
      </c>
      <c r="Q7" s="42"/>
      <c r="R7" s="43"/>
      <c r="S7" s="29">
        <f>T7+U7</f>
        <v>163</v>
      </c>
      <c r="T7" s="30">
        <f t="shared" si="0"/>
        <v>80</v>
      </c>
      <c r="U7" s="30">
        <f t="shared" si="0"/>
        <v>83</v>
      </c>
      <c r="V7" s="30">
        <f>W7+X7</f>
        <v>155</v>
      </c>
      <c r="W7" s="30">
        <v>78</v>
      </c>
      <c r="X7" s="30">
        <v>77</v>
      </c>
      <c r="Y7" s="30">
        <f>Z7+AA7</f>
        <v>8</v>
      </c>
      <c r="Z7" s="30">
        <v>2</v>
      </c>
      <c r="AA7" s="30">
        <v>6</v>
      </c>
    </row>
    <row r="8" spans="1:27" ht="13.5" customHeight="1">
      <c r="A8" s="61" t="s">
        <v>49</v>
      </c>
      <c r="B8" s="61"/>
      <c r="C8" s="61"/>
      <c r="D8" s="62"/>
      <c r="E8" s="17">
        <v>10591</v>
      </c>
      <c r="F8" s="16">
        <v>5305</v>
      </c>
      <c r="G8" s="16">
        <v>5286</v>
      </c>
      <c r="H8" s="16">
        <v>9371</v>
      </c>
      <c r="I8" s="17">
        <v>4900</v>
      </c>
      <c r="J8" s="17">
        <v>4471</v>
      </c>
      <c r="K8" s="16">
        <v>1220</v>
      </c>
      <c r="L8" s="17">
        <v>405</v>
      </c>
      <c r="M8" s="17">
        <v>815</v>
      </c>
      <c r="N8" s="40" t="s">
        <v>24</v>
      </c>
      <c r="O8" s="40"/>
      <c r="P8" s="42" t="s">
        <v>23</v>
      </c>
      <c r="Q8" s="42"/>
      <c r="R8" s="43"/>
      <c r="S8" s="15">
        <f>T8+U8</f>
        <v>4</v>
      </c>
      <c r="T8" s="16">
        <f t="shared" si="0"/>
        <v>3</v>
      </c>
      <c r="U8" s="16">
        <f t="shared" si="0"/>
        <v>1</v>
      </c>
      <c r="V8" s="16">
        <f>W8+X8</f>
        <v>3</v>
      </c>
      <c r="W8" s="16">
        <v>3</v>
      </c>
      <c r="X8" s="16">
        <v>0</v>
      </c>
      <c r="Y8" s="16">
        <f>Z8+AA8</f>
        <v>1</v>
      </c>
      <c r="Z8" s="16">
        <v>0</v>
      </c>
      <c r="AA8" s="16">
        <v>1</v>
      </c>
    </row>
    <row r="9" spans="1:27" ht="13.5" customHeight="1">
      <c r="A9" s="61" t="s">
        <v>50</v>
      </c>
      <c r="B9" s="61"/>
      <c r="C9" s="61"/>
      <c r="D9" s="62"/>
      <c r="E9" s="17">
        <v>10392</v>
      </c>
      <c r="F9" s="16">
        <v>5278</v>
      </c>
      <c r="G9" s="16">
        <v>5114</v>
      </c>
      <c r="H9" s="16">
        <v>9104</v>
      </c>
      <c r="I9" s="17">
        <v>4815</v>
      </c>
      <c r="J9" s="17">
        <v>4289</v>
      </c>
      <c r="K9" s="16">
        <v>1289</v>
      </c>
      <c r="L9" s="17">
        <v>463</v>
      </c>
      <c r="M9" s="17">
        <v>826</v>
      </c>
      <c r="N9" s="40" t="s">
        <v>26</v>
      </c>
      <c r="O9" s="40"/>
      <c r="P9" s="37" t="s">
        <v>25</v>
      </c>
      <c r="Q9" s="37"/>
      <c r="R9" s="38"/>
      <c r="S9" s="29">
        <f>SUM(S10:S12)</f>
        <v>9</v>
      </c>
      <c r="T9" s="30">
        <f aca="true" t="shared" si="1" ref="T9:AA9">SUM(T10:T12)</f>
        <v>6</v>
      </c>
      <c r="U9" s="30">
        <f t="shared" si="1"/>
        <v>3</v>
      </c>
      <c r="V9" s="30">
        <f t="shared" si="1"/>
        <v>9</v>
      </c>
      <c r="W9" s="30">
        <f t="shared" si="1"/>
        <v>6</v>
      </c>
      <c r="X9" s="30">
        <f t="shared" si="1"/>
        <v>3</v>
      </c>
      <c r="Y9" s="30">
        <f t="shared" si="1"/>
        <v>0</v>
      </c>
      <c r="Z9" s="30">
        <f t="shared" si="1"/>
        <v>0</v>
      </c>
      <c r="AA9" s="30">
        <f t="shared" si="1"/>
        <v>0</v>
      </c>
    </row>
    <row r="10" spans="1:27" ht="13.5" customHeight="1">
      <c r="A10" s="63" t="s">
        <v>64</v>
      </c>
      <c r="B10" s="63"/>
      <c r="C10" s="63"/>
      <c r="D10" s="64"/>
      <c r="E10" s="34">
        <f>E11+E21+E22+S5+S6+S7+S8</f>
        <v>10154</v>
      </c>
      <c r="F10" s="35">
        <f>F11+F21+F22+T5+T6+T7+T8</f>
        <v>5088</v>
      </c>
      <c r="G10" s="35">
        <f aca="true" t="shared" si="2" ref="G10:M10">G11+G21+G22+U5+U6+U7+U8</f>
        <v>5066</v>
      </c>
      <c r="H10" s="35">
        <f t="shared" si="2"/>
        <v>8918</v>
      </c>
      <c r="I10" s="35">
        <f t="shared" si="2"/>
        <v>4668</v>
      </c>
      <c r="J10" s="35">
        <f t="shared" si="2"/>
        <v>4250</v>
      </c>
      <c r="K10" s="35">
        <f t="shared" si="2"/>
        <v>1236</v>
      </c>
      <c r="L10" s="35">
        <f t="shared" si="2"/>
        <v>420</v>
      </c>
      <c r="M10" s="35">
        <f t="shared" si="2"/>
        <v>816</v>
      </c>
      <c r="N10" s="14"/>
      <c r="O10" s="3"/>
      <c r="P10" s="7">
        <v>1</v>
      </c>
      <c r="Q10" s="46" t="s">
        <v>40</v>
      </c>
      <c r="R10" s="47"/>
      <c r="S10" s="29">
        <f>T10+U10</f>
        <v>9</v>
      </c>
      <c r="T10" s="30">
        <f aca="true" t="shared" si="3" ref="T10:U13">W10+Z10</f>
        <v>6</v>
      </c>
      <c r="U10" s="30">
        <f t="shared" si="3"/>
        <v>3</v>
      </c>
      <c r="V10" s="30">
        <f>W10+X10</f>
        <v>9</v>
      </c>
      <c r="W10" s="30">
        <v>6</v>
      </c>
      <c r="X10" s="30">
        <v>3</v>
      </c>
      <c r="Y10" s="30">
        <f>Z10+AA10</f>
        <v>0</v>
      </c>
      <c r="Z10" s="30">
        <v>0</v>
      </c>
      <c r="AA10" s="30">
        <v>0</v>
      </c>
    </row>
    <row r="11" spans="1:27" ht="13.5">
      <c r="A11" s="7" t="s">
        <v>6</v>
      </c>
      <c r="B11" s="61" t="s">
        <v>7</v>
      </c>
      <c r="C11" s="61"/>
      <c r="D11" s="68"/>
      <c r="E11" s="29">
        <f>E12+E16+E17+E18+E19+E20</f>
        <v>9852</v>
      </c>
      <c r="F11" s="30">
        <f>F12+F16+F17+F18+F19+F20</f>
        <v>4914</v>
      </c>
      <c r="G11" s="30">
        <f aca="true" t="shared" si="4" ref="G11:M11">G12+G16+G17+G18+G19+G20</f>
        <v>4938</v>
      </c>
      <c r="H11" s="30">
        <f t="shared" si="4"/>
        <v>8625</v>
      </c>
      <c r="I11" s="30">
        <f t="shared" si="4"/>
        <v>4496</v>
      </c>
      <c r="J11" s="30">
        <f t="shared" si="4"/>
        <v>4129</v>
      </c>
      <c r="K11" s="30">
        <f t="shared" si="4"/>
        <v>1227</v>
      </c>
      <c r="L11" s="30">
        <f t="shared" si="4"/>
        <v>418</v>
      </c>
      <c r="M11" s="30">
        <f t="shared" si="4"/>
        <v>809</v>
      </c>
      <c r="N11" s="17"/>
      <c r="O11" s="3"/>
      <c r="P11" s="7">
        <v>2</v>
      </c>
      <c r="Q11" s="48" t="s">
        <v>42</v>
      </c>
      <c r="R11" s="49"/>
      <c r="S11" s="15">
        <f>T11+U11</f>
        <v>0</v>
      </c>
      <c r="T11" s="16">
        <f t="shared" si="3"/>
        <v>0</v>
      </c>
      <c r="U11" s="16">
        <f t="shared" si="3"/>
        <v>0</v>
      </c>
      <c r="V11" s="16">
        <f>W11+X11</f>
        <v>0</v>
      </c>
      <c r="W11" s="16">
        <v>0</v>
      </c>
      <c r="X11" s="16">
        <v>0</v>
      </c>
      <c r="Y11" s="16">
        <f>Z11+AA11</f>
        <v>0</v>
      </c>
      <c r="Z11" s="16">
        <v>0</v>
      </c>
      <c r="AA11" s="16">
        <v>0</v>
      </c>
    </row>
    <row r="12" spans="1:27" ht="13.5">
      <c r="A12" s="3"/>
      <c r="B12" s="69">
        <v>1</v>
      </c>
      <c r="C12" s="36" t="s">
        <v>8</v>
      </c>
      <c r="D12" s="8" t="s">
        <v>9</v>
      </c>
      <c r="E12" s="29">
        <f aca="true" t="shared" si="5" ref="E12:M12">SUM(E13:E15)</f>
        <v>9804</v>
      </c>
      <c r="F12" s="30">
        <f t="shared" si="5"/>
        <v>4887</v>
      </c>
      <c r="G12" s="30">
        <f t="shared" si="5"/>
        <v>4917</v>
      </c>
      <c r="H12" s="30">
        <f t="shared" si="5"/>
        <v>8577</v>
      </c>
      <c r="I12" s="30">
        <f t="shared" si="5"/>
        <v>4469</v>
      </c>
      <c r="J12" s="30">
        <f t="shared" si="5"/>
        <v>4108</v>
      </c>
      <c r="K12" s="30">
        <f t="shared" si="5"/>
        <v>1227</v>
      </c>
      <c r="L12" s="30">
        <f t="shared" si="5"/>
        <v>418</v>
      </c>
      <c r="M12" s="30">
        <f t="shared" si="5"/>
        <v>809</v>
      </c>
      <c r="N12" s="17"/>
      <c r="O12" s="3"/>
      <c r="P12" s="7">
        <v>3</v>
      </c>
      <c r="Q12" s="74" t="s">
        <v>43</v>
      </c>
      <c r="R12" s="75"/>
      <c r="S12" s="15">
        <f>T12+U12</f>
        <v>0</v>
      </c>
      <c r="T12" s="16">
        <f t="shared" si="3"/>
        <v>0</v>
      </c>
      <c r="U12" s="16">
        <f t="shared" si="3"/>
        <v>0</v>
      </c>
      <c r="V12" s="16">
        <f>W12+X12</f>
        <v>0</v>
      </c>
      <c r="W12" s="16">
        <v>0</v>
      </c>
      <c r="X12" s="16">
        <v>0</v>
      </c>
      <c r="Y12" s="16">
        <f>Z12+AA12</f>
        <v>0</v>
      </c>
      <c r="Z12" s="16">
        <v>0</v>
      </c>
      <c r="AA12" s="16">
        <v>0</v>
      </c>
    </row>
    <row r="13" spans="1:27" ht="13.5">
      <c r="A13" s="3"/>
      <c r="B13" s="70"/>
      <c r="C13" s="36"/>
      <c r="D13" s="8" t="s">
        <v>10</v>
      </c>
      <c r="E13" s="29">
        <f aca="true" t="shared" si="6" ref="E13:E21">F13+G13</f>
        <v>9343</v>
      </c>
      <c r="F13" s="30">
        <f aca="true" t="shared" si="7" ref="F13:F21">I13+L13</f>
        <v>4605</v>
      </c>
      <c r="G13" s="30">
        <f aca="true" t="shared" si="8" ref="G13:G21">J13+M13</f>
        <v>4738</v>
      </c>
      <c r="H13" s="30">
        <f aca="true" t="shared" si="9" ref="H13:H21">I13+J13</f>
        <v>8117</v>
      </c>
      <c r="I13" s="31">
        <v>4187</v>
      </c>
      <c r="J13" s="31">
        <v>3930</v>
      </c>
      <c r="K13" s="30">
        <f aca="true" t="shared" si="10" ref="K13:K21">L13+M13</f>
        <v>1226</v>
      </c>
      <c r="L13" s="31">
        <v>418</v>
      </c>
      <c r="M13" s="31">
        <v>808</v>
      </c>
      <c r="N13" s="40" t="s">
        <v>28</v>
      </c>
      <c r="O13" s="40"/>
      <c r="P13" s="76" t="s">
        <v>27</v>
      </c>
      <c r="Q13" s="76"/>
      <c r="R13" s="77"/>
      <c r="S13" s="29">
        <f>T13+U13</f>
        <v>2349</v>
      </c>
      <c r="T13" s="30">
        <f t="shared" si="3"/>
        <v>1344</v>
      </c>
      <c r="U13" s="30">
        <f t="shared" si="3"/>
        <v>1005</v>
      </c>
      <c r="V13" s="30">
        <f>W13+X13</f>
        <v>2315</v>
      </c>
      <c r="W13" s="30">
        <v>1331</v>
      </c>
      <c r="X13" s="30">
        <v>984</v>
      </c>
      <c r="Y13" s="30">
        <f>Z13+AA13</f>
        <v>34</v>
      </c>
      <c r="Z13" s="30">
        <v>13</v>
      </c>
      <c r="AA13" s="30">
        <v>21</v>
      </c>
    </row>
    <row r="14" spans="1:27" ht="13.5">
      <c r="A14" s="3"/>
      <c r="B14" s="70"/>
      <c r="C14" s="36"/>
      <c r="D14" s="8" t="s">
        <v>11</v>
      </c>
      <c r="E14" s="29">
        <f t="shared" si="6"/>
        <v>275</v>
      </c>
      <c r="F14" s="30">
        <f t="shared" si="7"/>
        <v>165</v>
      </c>
      <c r="G14" s="30">
        <f t="shared" si="8"/>
        <v>110</v>
      </c>
      <c r="H14" s="30">
        <f t="shared" si="9"/>
        <v>275</v>
      </c>
      <c r="I14" s="31">
        <v>165</v>
      </c>
      <c r="J14" s="31">
        <v>110</v>
      </c>
      <c r="K14" s="30">
        <f t="shared" si="10"/>
        <v>0</v>
      </c>
      <c r="L14" s="31">
        <v>0</v>
      </c>
      <c r="M14" s="31">
        <v>0</v>
      </c>
      <c r="N14" s="40" t="s">
        <v>35</v>
      </c>
      <c r="O14" s="40"/>
      <c r="P14" s="48" t="s">
        <v>29</v>
      </c>
      <c r="Q14" s="48"/>
      <c r="R14" s="49"/>
      <c r="S14" s="29">
        <f>S15+S18+S19+S20</f>
        <v>9790</v>
      </c>
      <c r="T14" s="30">
        <f>T15+T18+T19+T20</f>
        <v>4871</v>
      </c>
      <c r="U14" s="30">
        <f aca="true" t="shared" si="11" ref="U14:AA14">U15+U18+U19+U20</f>
        <v>4919</v>
      </c>
      <c r="V14" s="30">
        <f t="shared" si="11"/>
        <v>8562</v>
      </c>
      <c r="W14" s="30">
        <f t="shared" si="11"/>
        <v>4453</v>
      </c>
      <c r="X14" s="30">
        <f t="shared" si="11"/>
        <v>4109</v>
      </c>
      <c r="Y14" s="30">
        <f t="shared" si="11"/>
        <v>1228</v>
      </c>
      <c r="Z14" s="30">
        <f t="shared" si="11"/>
        <v>418</v>
      </c>
      <c r="AA14" s="30">
        <f t="shared" si="11"/>
        <v>810</v>
      </c>
    </row>
    <row r="15" spans="1:27" ht="13.5">
      <c r="A15" s="3"/>
      <c r="B15" s="70"/>
      <c r="C15" s="36"/>
      <c r="D15" s="8" t="s">
        <v>12</v>
      </c>
      <c r="E15" s="29">
        <f t="shared" si="6"/>
        <v>186</v>
      </c>
      <c r="F15" s="30">
        <f t="shared" si="7"/>
        <v>117</v>
      </c>
      <c r="G15" s="30">
        <f t="shared" si="8"/>
        <v>69</v>
      </c>
      <c r="H15" s="30">
        <f t="shared" si="9"/>
        <v>185</v>
      </c>
      <c r="I15" s="31">
        <v>117</v>
      </c>
      <c r="J15" s="31">
        <v>68</v>
      </c>
      <c r="K15" s="30">
        <f t="shared" si="10"/>
        <v>1</v>
      </c>
      <c r="L15" s="31">
        <v>0</v>
      </c>
      <c r="M15" s="31">
        <v>1</v>
      </c>
      <c r="N15" s="17"/>
      <c r="O15" s="7"/>
      <c r="P15" s="9"/>
      <c r="Q15" s="9"/>
      <c r="R15" s="10" t="s">
        <v>31</v>
      </c>
      <c r="S15" s="29">
        <f aca="true" t="shared" si="12" ref="S15:AA15">SUM(S16:S17)</f>
        <v>9742</v>
      </c>
      <c r="T15" s="30">
        <f t="shared" si="12"/>
        <v>4844</v>
      </c>
      <c r="U15" s="30">
        <f t="shared" si="12"/>
        <v>4898</v>
      </c>
      <c r="V15" s="30">
        <f t="shared" si="12"/>
        <v>8514</v>
      </c>
      <c r="W15" s="30">
        <f t="shared" si="12"/>
        <v>4426</v>
      </c>
      <c r="X15" s="30">
        <f t="shared" si="12"/>
        <v>4088</v>
      </c>
      <c r="Y15" s="30">
        <f t="shared" si="12"/>
        <v>1228</v>
      </c>
      <c r="Z15" s="30">
        <f t="shared" si="12"/>
        <v>418</v>
      </c>
      <c r="AA15" s="30">
        <f t="shared" si="12"/>
        <v>810</v>
      </c>
    </row>
    <row r="16" spans="1:27" ht="13.5">
      <c r="A16" s="3"/>
      <c r="B16" s="7">
        <v>2</v>
      </c>
      <c r="C16" s="42" t="s">
        <v>13</v>
      </c>
      <c r="D16" s="43"/>
      <c r="E16" s="29">
        <f t="shared" si="6"/>
        <v>0</v>
      </c>
      <c r="F16" s="30">
        <f t="shared" si="7"/>
        <v>0</v>
      </c>
      <c r="G16" s="30">
        <f t="shared" si="8"/>
        <v>0</v>
      </c>
      <c r="H16" s="30">
        <f t="shared" si="9"/>
        <v>0</v>
      </c>
      <c r="I16" s="31">
        <v>0</v>
      </c>
      <c r="J16" s="31">
        <v>0</v>
      </c>
      <c r="K16" s="30">
        <f t="shared" si="10"/>
        <v>0</v>
      </c>
      <c r="L16" s="31">
        <v>0</v>
      </c>
      <c r="M16" s="31">
        <v>0</v>
      </c>
      <c r="N16" s="17"/>
      <c r="O16" s="7"/>
      <c r="P16" s="7">
        <v>1</v>
      </c>
      <c r="Q16" s="11" t="s">
        <v>30</v>
      </c>
      <c r="R16" s="10" t="s">
        <v>32</v>
      </c>
      <c r="S16" s="29">
        <f>T16+U16</f>
        <v>9464</v>
      </c>
      <c r="T16" s="30">
        <f aca="true" t="shared" si="13" ref="T16:U20">W16+Z16</f>
        <v>4678</v>
      </c>
      <c r="U16" s="30">
        <f t="shared" si="13"/>
        <v>4786</v>
      </c>
      <c r="V16" s="30">
        <f>W16+X16</f>
        <v>8236</v>
      </c>
      <c r="W16" s="30">
        <v>4260</v>
      </c>
      <c r="X16" s="30">
        <v>3976</v>
      </c>
      <c r="Y16" s="30">
        <f>Z16+AA16</f>
        <v>1228</v>
      </c>
      <c r="Z16" s="30">
        <v>418</v>
      </c>
      <c r="AA16" s="30">
        <v>810</v>
      </c>
    </row>
    <row r="17" spans="1:27" ht="13.5" customHeight="1">
      <c r="A17" s="3"/>
      <c r="B17" s="7">
        <v>3</v>
      </c>
      <c r="C17" s="42" t="s">
        <v>14</v>
      </c>
      <c r="D17" s="43"/>
      <c r="E17" s="29">
        <f t="shared" si="6"/>
        <v>4</v>
      </c>
      <c r="F17" s="30">
        <f t="shared" si="7"/>
        <v>2</v>
      </c>
      <c r="G17" s="30">
        <f t="shared" si="8"/>
        <v>2</v>
      </c>
      <c r="H17" s="30">
        <f t="shared" si="9"/>
        <v>4</v>
      </c>
      <c r="I17" s="31">
        <v>2</v>
      </c>
      <c r="J17" s="31">
        <v>2</v>
      </c>
      <c r="K17" s="30">
        <f t="shared" si="10"/>
        <v>0</v>
      </c>
      <c r="L17" s="31">
        <v>0</v>
      </c>
      <c r="M17" s="31">
        <v>0</v>
      </c>
      <c r="N17" s="17"/>
      <c r="O17" s="7"/>
      <c r="P17" s="9"/>
      <c r="Q17" s="9"/>
      <c r="R17" s="10" t="s">
        <v>33</v>
      </c>
      <c r="S17" s="29">
        <f>T17+U17</f>
        <v>278</v>
      </c>
      <c r="T17" s="30">
        <f t="shared" si="13"/>
        <v>166</v>
      </c>
      <c r="U17" s="30">
        <f t="shared" si="13"/>
        <v>112</v>
      </c>
      <c r="V17" s="30">
        <f>W17+X17</f>
        <v>278</v>
      </c>
      <c r="W17" s="30">
        <v>166</v>
      </c>
      <c r="X17" s="30">
        <v>112</v>
      </c>
      <c r="Y17" s="30">
        <f>Z17+AA17</f>
        <v>0</v>
      </c>
      <c r="Z17" s="30">
        <v>0</v>
      </c>
      <c r="AA17" s="30">
        <v>0</v>
      </c>
    </row>
    <row r="18" spans="1:27" ht="13.5" customHeight="1">
      <c r="A18" s="3"/>
      <c r="B18" s="7">
        <v>4</v>
      </c>
      <c r="C18" s="42" t="s">
        <v>15</v>
      </c>
      <c r="D18" s="43"/>
      <c r="E18" s="29">
        <f t="shared" si="6"/>
        <v>44</v>
      </c>
      <c r="F18" s="30">
        <f t="shared" si="7"/>
        <v>25</v>
      </c>
      <c r="G18" s="30">
        <f t="shared" si="8"/>
        <v>19</v>
      </c>
      <c r="H18" s="30">
        <f t="shared" si="9"/>
        <v>44</v>
      </c>
      <c r="I18" s="31">
        <v>25</v>
      </c>
      <c r="J18" s="31">
        <v>19</v>
      </c>
      <c r="K18" s="30">
        <f t="shared" si="10"/>
        <v>0</v>
      </c>
      <c r="L18" s="31">
        <v>0</v>
      </c>
      <c r="M18" s="31">
        <v>0</v>
      </c>
      <c r="N18" s="17"/>
      <c r="O18" s="7"/>
      <c r="P18" s="7">
        <v>2</v>
      </c>
      <c r="Q18" s="42" t="s">
        <v>41</v>
      </c>
      <c r="R18" s="43"/>
      <c r="S18" s="29">
        <f>T18+U18</f>
        <v>4</v>
      </c>
      <c r="T18" s="30">
        <f t="shared" si="13"/>
        <v>2</v>
      </c>
      <c r="U18" s="30">
        <f t="shared" si="13"/>
        <v>2</v>
      </c>
      <c r="V18" s="30">
        <f>W18+X18</f>
        <v>4</v>
      </c>
      <c r="W18" s="30">
        <v>2</v>
      </c>
      <c r="X18" s="30">
        <v>2</v>
      </c>
      <c r="Y18" s="30">
        <f>Z18+AA18</f>
        <v>0</v>
      </c>
      <c r="Z18" s="30">
        <v>0</v>
      </c>
      <c r="AA18" s="30">
        <v>0</v>
      </c>
    </row>
    <row r="19" spans="1:27" ht="13.5" customHeight="1">
      <c r="A19" s="3"/>
      <c r="B19" s="7">
        <v>5</v>
      </c>
      <c r="C19" s="42" t="s">
        <v>16</v>
      </c>
      <c r="D19" s="43"/>
      <c r="E19" s="29">
        <f t="shared" si="6"/>
        <v>0</v>
      </c>
      <c r="F19" s="30">
        <f t="shared" si="7"/>
        <v>0</v>
      </c>
      <c r="G19" s="30">
        <f t="shared" si="8"/>
        <v>0</v>
      </c>
      <c r="H19" s="30">
        <f t="shared" si="9"/>
        <v>0</v>
      </c>
      <c r="I19" s="31">
        <v>0</v>
      </c>
      <c r="J19" s="31">
        <v>0</v>
      </c>
      <c r="K19" s="30">
        <f t="shared" si="10"/>
        <v>0</v>
      </c>
      <c r="L19" s="31">
        <v>0</v>
      </c>
      <c r="M19" s="31">
        <v>0</v>
      </c>
      <c r="N19" s="17"/>
      <c r="O19" s="7"/>
      <c r="P19" s="7">
        <v>3</v>
      </c>
      <c r="Q19" s="42" t="s">
        <v>34</v>
      </c>
      <c r="R19" s="43"/>
      <c r="S19" s="29">
        <f>T19+U19</f>
        <v>44</v>
      </c>
      <c r="T19" s="30">
        <f t="shared" si="13"/>
        <v>25</v>
      </c>
      <c r="U19" s="30">
        <f t="shared" si="13"/>
        <v>19</v>
      </c>
      <c r="V19" s="30">
        <f>W19+X19</f>
        <v>44</v>
      </c>
      <c r="W19" s="30">
        <v>25</v>
      </c>
      <c r="X19" s="30">
        <v>19</v>
      </c>
      <c r="Y19" s="30">
        <f>Z19+AA19</f>
        <v>0</v>
      </c>
      <c r="Z19" s="30">
        <v>0</v>
      </c>
      <c r="AA19" s="30">
        <v>0</v>
      </c>
    </row>
    <row r="20" spans="1:27" ht="13.5">
      <c r="A20" s="7" t="s">
        <v>54</v>
      </c>
      <c r="B20" s="9">
        <v>6</v>
      </c>
      <c r="C20" s="44" t="s">
        <v>55</v>
      </c>
      <c r="D20" s="45"/>
      <c r="E20" s="29">
        <f t="shared" si="6"/>
        <v>0</v>
      </c>
      <c r="F20" s="30">
        <f t="shared" si="7"/>
        <v>0</v>
      </c>
      <c r="G20" s="30">
        <f t="shared" si="8"/>
        <v>0</v>
      </c>
      <c r="H20" s="30">
        <f t="shared" si="9"/>
        <v>0</v>
      </c>
      <c r="I20" s="31">
        <v>0</v>
      </c>
      <c r="J20" s="31">
        <v>0</v>
      </c>
      <c r="K20" s="30">
        <f t="shared" si="10"/>
        <v>0</v>
      </c>
      <c r="L20" s="31">
        <v>0</v>
      </c>
      <c r="M20" s="31">
        <v>0</v>
      </c>
      <c r="N20" s="7" t="s">
        <v>54</v>
      </c>
      <c r="O20" s="7"/>
      <c r="P20" s="7">
        <v>4</v>
      </c>
      <c r="Q20" s="44" t="s">
        <v>63</v>
      </c>
      <c r="R20" s="45"/>
      <c r="S20" s="29">
        <f>T20+U20</f>
        <v>0</v>
      </c>
      <c r="T20" s="30">
        <f t="shared" si="13"/>
        <v>0</v>
      </c>
      <c r="U20" s="30">
        <f t="shared" si="13"/>
        <v>0</v>
      </c>
      <c r="V20" s="30">
        <f>W20+X20</f>
        <v>0</v>
      </c>
      <c r="W20" s="30">
        <v>0</v>
      </c>
      <c r="X20" s="30">
        <v>0</v>
      </c>
      <c r="Y20" s="30">
        <f>Z20+AA20</f>
        <v>0</v>
      </c>
      <c r="Z20" s="30">
        <v>0</v>
      </c>
      <c r="AA20" s="30">
        <v>0</v>
      </c>
    </row>
    <row r="21" spans="1:27" ht="13.5" customHeight="1">
      <c r="A21" s="7" t="s">
        <v>17</v>
      </c>
      <c r="B21" s="42" t="s">
        <v>18</v>
      </c>
      <c r="C21" s="39"/>
      <c r="D21" s="71"/>
      <c r="E21" s="29">
        <f t="shared" si="6"/>
        <v>35</v>
      </c>
      <c r="F21" s="30">
        <f t="shared" si="7"/>
        <v>18</v>
      </c>
      <c r="G21" s="30">
        <f t="shared" si="8"/>
        <v>17</v>
      </c>
      <c r="H21" s="30">
        <f t="shared" si="9"/>
        <v>35</v>
      </c>
      <c r="I21" s="31">
        <v>18</v>
      </c>
      <c r="J21" s="31">
        <v>17</v>
      </c>
      <c r="K21" s="30">
        <f t="shared" si="10"/>
        <v>0</v>
      </c>
      <c r="L21" s="31">
        <v>0</v>
      </c>
      <c r="M21" s="31">
        <v>0</v>
      </c>
      <c r="N21" s="40" t="s">
        <v>59</v>
      </c>
      <c r="O21" s="40"/>
      <c r="P21" s="42" t="s">
        <v>58</v>
      </c>
      <c r="Q21" s="42"/>
      <c r="R21" s="43"/>
      <c r="S21" s="29">
        <f>SUM(S22:S25)</f>
        <v>82</v>
      </c>
      <c r="T21" s="30">
        <f aca="true" t="shared" si="14" ref="T21:AA21">SUM(T22:T25)</f>
        <v>62</v>
      </c>
      <c r="U21" s="30">
        <f t="shared" si="14"/>
        <v>20</v>
      </c>
      <c r="V21" s="30">
        <f t="shared" si="14"/>
        <v>82</v>
      </c>
      <c r="W21" s="30">
        <f t="shared" si="14"/>
        <v>62</v>
      </c>
      <c r="X21" s="30">
        <f t="shared" si="14"/>
        <v>20</v>
      </c>
      <c r="Y21" s="30">
        <f t="shared" si="14"/>
        <v>0</v>
      </c>
      <c r="Z21" s="30">
        <f t="shared" si="14"/>
        <v>0</v>
      </c>
      <c r="AA21" s="30">
        <f t="shared" si="14"/>
        <v>0</v>
      </c>
    </row>
    <row r="22" spans="1:27" ht="13.5" customHeight="1">
      <c r="A22" s="3" t="s">
        <v>53</v>
      </c>
      <c r="B22" s="72" t="s">
        <v>19</v>
      </c>
      <c r="C22" s="72"/>
      <c r="D22" s="73"/>
      <c r="E22" s="29">
        <f>SUM(E23:E24)</f>
        <v>13</v>
      </c>
      <c r="F22" s="30">
        <f>SUM(F23:F24)</f>
        <v>3</v>
      </c>
      <c r="G22" s="30">
        <f aca="true" t="shared" si="15" ref="G22:M22">SUM(G23:G24)</f>
        <v>10</v>
      </c>
      <c r="H22" s="30">
        <f t="shared" si="15"/>
        <v>13</v>
      </c>
      <c r="I22" s="30">
        <f t="shared" si="15"/>
        <v>3</v>
      </c>
      <c r="J22" s="30">
        <f t="shared" si="15"/>
        <v>10</v>
      </c>
      <c r="K22" s="30">
        <f t="shared" si="15"/>
        <v>0</v>
      </c>
      <c r="L22" s="30">
        <f t="shared" si="15"/>
        <v>0</v>
      </c>
      <c r="M22" s="30">
        <f t="shared" si="15"/>
        <v>0</v>
      </c>
      <c r="N22" s="17"/>
      <c r="O22" s="3"/>
      <c r="P22" s="7">
        <v>1</v>
      </c>
      <c r="Q22" s="42" t="s">
        <v>36</v>
      </c>
      <c r="R22" s="43"/>
      <c r="S22" s="29">
        <f>T22+U22</f>
        <v>0</v>
      </c>
      <c r="T22" s="30">
        <f aca="true" t="shared" si="16" ref="T22:U25">W22+Z22</f>
        <v>0</v>
      </c>
      <c r="U22" s="30">
        <f t="shared" si="16"/>
        <v>0</v>
      </c>
      <c r="V22" s="30">
        <f>W22+X22</f>
        <v>0</v>
      </c>
      <c r="W22" s="30">
        <v>0</v>
      </c>
      <c r="X22" s="30">
        <v>0</v>
      </c>
      <c r="Y22" s="30">
        <f>Z22+AA22</f>
        <v>0</v>
      </c>
      <c r="Z22" s="30">
        <v>0</v>
      </c>
      <c r="AA22" s="30">
        <v>0</v>
      </c>
    </row>
    <row r="23" spans="1:27" ht="13.5" customHeight="1">
      <c r="A23" s="3"/>
      <c r="B23" s="7">
        <v>1</v>
      </c>
      <c r="C23" s="42" t="s">
        <v>52</v>
      </c>
      <c r="D23" s="43"/>
      <c r="E23" s="29">
        <f>F23+G23</f>
        <v>6</v>
      </c>
      <c r="F23" s="30">
        <f>I23+L23</f>
        <v>0</v>
      </c>
      <c r="G23" s="30">
        <f>J23+M23</f>
        <v>6</v>
      </c>
      <c r="H23" s="30">
        <f>I23+J23</f>
        <v>6</v>
      </c>
      <c r="I23" s="31">
        <v>0</v>
      </c>
      <c r="J23" s="31">
        <v>6</v>
      </c>
      <c r="K23" s="30">
        <f>L23+M23</f>
        <v>0</v>
      </c>
      <c r="L23" s="31">
        <v>0</v>
      </c>
      <c r="M23" s="31">
        <v>0</v>
      </c>
      <c r="N23" s="17"/>
      <c r="O23" s="3"/>
      <c r="P23" s="7">
        <v>2</v>
      </c>
      <c r="Q23" s="42" t="s">
        <v>37</v>
      </c>
      <c r="R23" s="43"/>
      <c r="S23" s="29">
        <f>T23+U23</f>
        <v>56</v>
      </c>
      <c r="T23" s="30">
        <f t="shared" si="16"/>
        <v>50</v>
      </c>
      <c r="U23" s="30">
        <f t="shared" si="16"/>
        <v>6</v>
      </c>
      <c r="V23" s="30">
        <f>W23+X23</f>
        <v>56</v>
      </c>
      <c r="W23" s="30">
        <v>50</v>
      </c>
      <c r="X23" s="30">
        <v>6</v>
      </c>
      <c r="Y23" s="30">
        <f>Z23+AA23</f>
        <v>0</v>
      </c>
      <c r="Z23" s="30">
        <v>0</v>
      </c>
      <c r="AA23" s="30">
        <v>0</v>
      </c>
    </row>
    <row r="24" spans="1:27" ht="13.5" customHeight="1" thickBot="1">
      <c r="A24" s="12"/>
      <c r="B24" s="13">
        <v>2</v>
      </c>
      <c r="C24" s="50" t="s">
        <v>51</v>
      </c>
      <c r="D24" s="51"/>
      <c r="E24" s="32">
        <f>F24+G24</f>
        <v>7</v>
      </c>
      <c r="F24" s="33">
        <f>I24+L24</f>
        <v>3</v>
      </c>
      <c r="G24" s="33">
        <f>J24+M24</f>
        <v>4</v>
      </c>
      <c r="H24" s="33">
        <f>I24+J24</f>
        <v>7</v>
      </c>
      <c r="I24" s="33">
        <v>3</v>
      </c>
      <c r="J24" s="33">
        <v>4</v>
      </c>
      <c r="K24" s="33">
        <f>L24+M24</f>
        <v>0</v>
      </c>
      <c r="L24" s="33">
        <v>0</v>
      </c>
      <c r="M24" s="33">
        <v>0</v>
      </c>
      <c r="N24" s="16"/>
      <c r="O24" s="3"/>
      <c r="P24" s="7">
        <v>3</v>
      </c>
      <c r="Q24" s="42" t="s">
        <v>38</v>
      </c>
      <c r="R24" s="43"/>
      <c r="S24" s="29">
        <f>T24+U24</f>
        <v>26</v>
      </c>
      <c r="T24" s="30">
        <f t="shared" si="16"/>
        <v>12</v>
      </c>
      <c r="U24" s="30">
        <f t="shared" si="16"/>
        <v>14</v>
      </c>
      <c r="V24" s="30">
        <f>W24+X24</f>
        <v>26</v>
      </c>
      <c r="W24" s="30">
        <v>12</v>
      </c>
      <c r="X24" s="30">
        <v>14</v>
      </c>
      <c r="Y24" s="30">
        <f>Z24+AA24</f>
        <v>0</v>
      </c>
      <c r="Z24" s="30">
        <v>0</v>
      </c>
      <c r="AA24" s="30">
        <v>0</v>
      </c>
    </row>
    <row r="25" spans="1:27" s="23" customFormat="1" ht="13.5" customHeight="1" thickBot="1" thickTop="1">
      <c r="A25" s="24" t="s">
        <v>44</v>
      </c>
      <c r="O25" s="27"/>
      <c r="P25" s="13">
        <v>4</v>
      </c>
      <c r="Q25" s="50" t="s">
        <v>39</v>
      </c>
      <c r="R25" s="51"/>
      <c r="S25" s="32">
        <f>T25+U25</f>
        <v>0</v>
      </c>
      <c r="T25" s="33">
        <f t="shared" si="16"/>
        <v>0</v>
      </c>
      <c r="U25" s="33">
        <f t="shared" si="16"/>
        <v>0</v>
      </c>
      <c r="V25" s="33">
        <f>W25+X25</f>
        <v>0</v>
      </c>
      <c r="W25" s="33">
        <v>0</v>
      </c>
      <c r="X25" s="33">
        <v>0</v>
      </c>
      <c r="Y25" s="33">
        <f>Z25+AA25</f>
        <v>0</v>
      </c>
      <c r="Z25" s="33">
        <v>0</v>
      </c>
      <c r="AA25" s="33">
        <v>0</v>
      </c>
    </row>
    <row r="26" spans="15:27" ht="13.5" customHeight="1" thickTop="1"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</sheetData>
  <mergeCells count="52">
    <mergeCell ref="C20:D20"/>
    <mergeCell ref="Q12:R12"/>
    <mergeCell ref="P13:R13"/>
    <mergeCell ref="P14:R14"/>
    <mergeCell ref="Q19:R19"/>
    <mergeCell ref="Q18:R18"/>
    <mergeCell ref="C23:D23"/>
    <mergeCell ref="B21:D21"/>
    <mergeCell ref="C24:D24"/>
    <mergeCell ref="B22:D22"/>
    <mergeCell ref="P5:R5"/>
    <mergeCell ref="P7:R7"/>
    <mergeCell ref="P8:R8"/>
    <mergeCell ref="P9:R9"/>
    <mergeCell ref="P6:R6"/>
    <mergeCell ref="B11:D11"/>
    <mergeCell ref="C17:D17"/>
    <mergeCell ref="C18:D18"/>
    <mergeCell ref="C19:D19"/>
    <mergeCell ref="B12:B15"/>
    <mergeCell ref="C12:C15"/>
    <mergeCell ref="C16:D16"/>
    <mergeCell ref="A8:D8"/>
    <mergeCell ref="A9:D9"/>
    <mergeCell ref="A10:D10"/>
    <mergeCell ref="A3:D4"/>
    <mergeCell ref="A5:D5"/>
    <mergeCell ref="A6:D6"/>
    <mergeCell ref="A7:D7"/>
    <mergeCell ref="S3:U3"/>
    <mergeCell ref="V3:X3"/>
    <mergeCell ref="Y3:AA3"/>
    <mergeCell ref="E3:G3"/>
    <mergeCell ref="H3:J3"/>
    <mergeCell ref="K3:M3"/>
    <mergeCell ref="N3:R4"/>
    <mergeCell ref="Q25:R25"/>
    <mergeCell ref="Q22:R22"/>
    <mergeCell ref="Q23:R23"/>
    <mergeCell ref="Q24:R24"/>
    <mergeCell ref="P21:R21"/>
    <mergeCell ref="N21:O21"/>
    <mergeCell ref="Q20:R20"/>
    <mergeCell ref="Q10:R10"/>
    <mergeCell ref="Q11:R11"/>
    <mergeCell ref="N9:O9"/>
    <mergeCell ref="N13:O13"/>
    <mergeCell ref="N14:O14"/>
    <mergeCell ref="N5:O5"/>
    <mergeCell ref="N6:O6"/>
    <mergeCell ref="N7:O7"/>
    <mergeCell ref="N8:O8"/>
  </mergeCells>
  <printOptions/>
  <pageMargins left="0.6692913385826772" right="0.6692913385826772" top="0.984251968503937" bottom="0.984251968503937" header="0.5118110236220472" footer="0.5118110236220472"/>
  <pageSetup horizontalDpi="600" verticalDpi="600" orientation="portrait" paperSize="9" scale="98" r:id="rId2"/>
  <colBreaks count="1" manualBreakCount="1">
    <brk id="13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統計情報課№７</cp:lastModifiedBy>
  <cp:lastPrinted>2001-12-14T04:50:22Z</cp:lastPrinted>
  <dcterms:created xsi:type="dcterms:W3CDTF">1998-06-04T02:33:07Z</dcterms:created>
  <dcterms:modified xsi:type="dcterms:W3CDTF">2000-02-07T01:05:22Z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