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02" sheetId="1" r:id="rId1"/>
  </sheets>
  <definedNames>
    <definedName name="_xlnm.Print_Area" localSheetId="0">'202'!$A$1:$Z$40</definedName>
  </definedNames>
  <calcPr fullCalcOnLoad="1"/>
</workbook>
</file>

<file path=xl/sharedStrings.xml><?xml version="1.0" encoding="utf-8"?>
<sst xmlns="http://schemas.openxmlformats.org/spreadsheetml/2006/main" count="103" uniqueCount="82">
  <si>
    <t>総数</t>
  </si>
  <si>
    <t>新受</t>
  </si>
  <si>
    <t>起訴</t>
  </si>
  <si>
    <t>　　　　種          別</t>
  </si>
  <si>
    <t>種別</t>
  </si>
  <si>
    <t>受　　　　理</t>
  </si>
  <si>
    <t>既　　　　　　済</t>
  </si>
  <si>
    <t>未済</t>
  </si>
  <si>
    <t>受　　　　理</t>
  </si>
  <si>
    <t>既　　　　　済</t>
  </si>
  <si>
    <t>旧受</t>
  </si>
  <si>
    <t>不起訴</t>
  </si>
  <si>
    <t>中止</t>
  </si>
  <si>
    <t>他へ送致</t>
  </si>
  <si>
    <t>総数</t>
  </si>
  <si>
    <t>旧受</t>
  </si>
  <si>
    <t>　　平　成</t>
  </si>
  <si>
    <t>Ａ</t>
  </si>
  <si>
    <t>Ｂ</t>
  </si>
  <si>
    <t>Ｃ</t>
  </si>
  <si>
    <t>Ａ</t>
  </si>
  <si>
    <t>Ｂ</t>
  </si>
  <si>
    <t>Ｃ</t>
  </si>
  <si>
    <t>刑法犯</t>
  </si>
  <si>
    <t>公務執行妨害</t>
  </si>
  <si>
    <t>放火</t>
  </si>
  <si>
    <t>住居侵入</t>
  </si>
  <si>
    <t>文書偽造</t>
  </si>
  <si>
    <t>わいせつ，姦淫, 重婚</t>
  </si>
  <si>
    <t>賭博, 富籤</t>
  </si>
  <si>
    <t>殺　　　　　　人</t>
  </si>
  <si>
    <t>過失傷害</t>
  </si>
  <si>
    <t>自動車等による</t>
  </si>
  <si>
    <t>業務上過失致死等</t>
  </si>
  <si>
    <t>窃盗</t>
  </si>
  <si>
    <t>詐欺</t>
  </si>
  <si>
    <t>恐喝</t>
  </si>
  <si>
    <t>横領</t>
  </si>
  <si>
    <t>贓物関係</t>
  </si>
  <si>
    <t>その他の刑法</t>
  </si>
  <si>
    <t>準刑法犯</t>
  </si>
  <si>
    <t>特別法犯</t>
  </si>
  <si>
    <t>その他の特別法犯</t>
  </si>
  <si>
    <t>涜　　　職</t>
  </si>
  <si>
    <t>強　　盗</t>
  </si>
  <si>
    <t>暴力行為処罰等に関する法律</t>
  </si>
  <si>
    <t>家裁へ　　送致</t>
  </si>
  <si>
    <t>　　　伴う件数の増減を表す。</t>
  </si>
  <si>
    <t>　　(3)「その他の準刑法犯」は，「特別法犯」に計上されている。(4)未済欄の（　）内の数字は，処理時に罪名変更されたことに</t>
  </si>
  <si>
    <t>年</t>
  </si>
  <si>
    <t>傷　　　害</t>
  </si>
  <si>
    <t>庁</t>
  </si>
  <si>
    <t>地方検察</t>
  </si>
  <si>
    <t>区検察庁</t>
  </si>
  <si>
    <t>　　　処　　　理　　　状　　　況</t>
  </si>
  <si>
    <t>本表は横浜地方検察庁川崎支部，川崎区検察庁で　　　</t>
  </si>
  <si>
    <t>　　　取扱った被疑者の受理及び処理状況である。</t>
  </si>
  <si>
    <t>鉄砲刀剣類所持等取締法</t>
  </si>
  <si>
    <t>強盗致死傷，　　　強盗，その他</t>
  </si>
  <si>
    <t>職権濫用，　　　　贈賄，収賄</t>
  </si>
  <si>
    <t>傷害致死，　　　　　　その他</t>
  </si>
  <si>
    <t>(-9)</t>
  </si>
  <si>
    <t>資料：横浜地方検察庁川崎支部，川崎区検察庁</t>
  </si>
  <si>
    <t>道路交通法，同法に基づく命令</t>
  </si>
  <si>
    <t>２０２　　検　　　察　　　庁　　　</t>
  </si>
  <si>
    <t>平成8年</t>
  </si>
  <si>
    <t xml:space="preserve">     9年</t>
  </si>
  <si>
    <t xml:space="preserve">   10年</t>
  </si>
  <si>
    <t xml:space="preserve">   11年</t>
  </si>
  <si>
    <t xml:space="preserve">  12 年</t>
  </si>
  <si>
    <t>(-8)</t>
  </si>
  <si>
    <t>(-3)</t>
  </si>
  <si>
    <t>(3)</t>
  </si>
  <si>
    <t>(-1)</t>
  </si>
  <si>
    <t>(4)</t>
  </si>
  <si>
    <t>(-7)</t>
  </si>
  <si>
    <t>(1)</t>
  </si>
  <si>
    <t>(1)</t>
  </si>
  <si>
    <t>(8)</t>
  </si>
  <si>
    <t>(-8)</t>
  </si>
  <si>
    <t xml:space="preserve"> </t>
  </si>
  <si>
    <t>（注）(1)「横領」には,「横領」と「背任」が計上されている。(2)「道路交通法，同法に基づく命令」には「保管法」が含まれている。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</si>
</sst>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  <numFmt numFmtId="177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7.5"/>
      <color indexed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2" fillId="0" borderId="3" xfId="0" applyFont="1" applyBorder="1" applyAlignment="1">
      <alignment horizontal="left" vertical="center"/>
    </xf>
    <xf numFmtId="0" fontId="8" fillId="0" borderId="0" xfId="0" applyFont="1" applyFill="1" applyBorder="1" applyAlignment="1" applyProtection="1" quotePrefix="1">
      <alignment/>
      <protection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176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Alignment="1">
      <alignment horizontal="left" vertical="center"/>
    </xf>
    <xf numFmtId="176" fontId="2" fillId="2" borderId="6" xfId="0" applyNumberFormat="1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176" fontId="2" fillId="2" borderId="0" xfId="0" applyNumberFormat="1" applyFont="1" applyFill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4" fillId="0" borderId="9" xfId="0" applyFont="1" applyFill="1" applyBorder="1" applyAlignment="1" applyProtection="1" quotePrefix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4" fillId="0" borderId="7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6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horizontal="distributed"/>
      <protection/>
    </xf>
    <xf numFmtId="0" fontId="4" fillId="0" borderId="6" xfId="0" applyFont="1" applyFill="1" applyBorder="1" applyAlignment="1" applyProtection="1" quotePrefix="1">
      <alignment horizontal="distributed"/>
      <protection/>
    </xf>
    <xf numFmtId="176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7" fillId="0" borderId="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6" xfId="0" applyFont="1" applyFill="1" applyBorder="1" applyAlignment="1" applyProtection="1" quotePrefix="1">
      <alignment vertical="center"/>
      <protection/>
    </xf>
    <xf numFmtId="0" fontId="4" fillId="0" borderId="5" xfId="0" applyFont="1" applyFill="1" applyBorder="1" applyAlignment="1" applyProtection="1" quotePrefix="1">
      <alignment vertical="center"/>
      <protection/>
    </xf>
    <xf numFmtId="0" fontId="4" fillId="0" borderId="14" xfId="0" applyFont="1" applyFill="1" applyBorder="1" applyAlignment="1" applyProtection="1" quotePrefix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6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 vertical="top"/>
      <protection/>
    </xf>
    <xf numFmtId="0" fontId="4" fillId="0" borderId="6" xfId="0" applyFont="1" applyFill="1" applyBorder="1" applyAlignment="1" applyProtection="1">
      <alignment horizontal="distributed" vertical="top"/>
      <protection/>
    </xf>
    <xf numFmtId="0" fontId="13" fillId="0" borderId="0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76" fontId="2" fillId="2" borderId="6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76200</xdr:rowOff>
    </xdr:from>
    <xdr:to>
      <xdr:col>2</xdr:col>
      <xdr:colOff>9525</xdr:colOff>
      <xdr:row>25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723900" y="6162675"/>
          <a:ext cx="285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25</xdr:row>
      <xdr:rowOff>57150</xdr:rowOff>
    </xdr:from>
    <xdr:to>
      <xdr:col>3</xdr:col>
      <xdr:colOff>657225</xdr:colOff>
      <xdr:row>26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6143625"/>
          <a:ext cx="381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18</xdr:row>
      <xdr:rowOff>66675</xdr:rowOff>
    </xdr:from>
    <xdr:to>
      <xdr:col>2</xdr:col>
      <xdr:colOff>9525</xdr:colOff>
      <xdr:row>18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704850" y="4210050"/>
          <a:ext cx="4762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18</xdr:row>
      <xdr:rowOff>76200</xdr:rowOff>
    </xdr:from>
    <xdr:to>
      <xdr:col>3</xdr:col>
      <xdr:colOff>657225</xdr:colOff>
      <xdr:row>18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1552575" y="42195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76200</xdr:rowOff>
    </xdr:from>
    <xdr:to>
      <xdr:col>2</xdr:col>
      <xdr:colOff>9525</xdr:colOff>
      <xdr:row>25</xdr:row>
      <xdr:rowOff>285750</xdr:rowOff>
    </xdr:to>
    <xdr:sp>
      <xdr:nvSpPr>
        <xdr:cNvPr id="5" name="AutoShape 6"/>
        <xdr:cNvSpPr>
          <a:spLocks/>
        </xdr:cNvSpPr>
      </xdr:nvSpPr>
      <xdr:spPr>
        <a:xfrm>
          <a:off x="723900" y="6162675"/>
          <a:ext cx="2857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25</xdr:row>
      <xdr:rowOff>57150</xdr:rowOff>
    </xdr:from>
    <xdr:to>
      <xdr:col>3</xdr:col>
      <xdr:colOff>657225</xdr:colOff>
      <xdr:row>26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562100" y="6143625"/>
          <a:ext cx="381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95250</xdr:rowOff>
    </xdr:from>
    <xdr:to>
      <xdr:col>4</xdr:col>
      <xdr:colOff>9525</xdr:colOff>
      <xdr:row>20</xdr:row>
      <xdr:rowOff>323850</xdr:rowOff>
    </xdr:to>
    <xdr:sp>
      <xdr:nvSpPr>
        <xdr:cNvPr id="7" name="AutoShape 9"/>
        <xdr:cNvSpPr>
          <a:spLocks/>
        </xdr:cNvSpPr>
      </xdr:nvSpPr>
      <xdr:spPr>
        <a:xfrm>
          <a:off x="1562100" y="4867275"/>
          <a:ext cx="476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20</xdr:row>
      <xdr:rowOff>95250</xdr:rowOff>
    </xdr:from>
    <xdr:to>
      <xdr:col>2</xdr:col>
      <xdr:colOff>19050</xdr:colOff>
      <xdr:row>20</xdr:row>
      <xdr:rowOff>342900</xdr:rowOff>
    </xdr:to>
    <xdr:sp>
      <xdr:nvSpPr>
        <xdr:cNvPr id="8" name="AutoShape 10"/>
        <xdr:cNvSpPr>
          <a:spLocks/>
        </xdr:cNvSpPr>
      </xdr:nvSpPr>
      <xdr:spPr>
        <a:xfrm>
          <a:off x="733425" y="4867275"/>
          <a:ext cx="285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7.375" style="1" customWidth="1"/>
    <col min="3" max="3" width="2.625" style="2" customWidth="1"/>
    <col min="4" max="4" width="8.625" style="2" customWidth="1"/>
    <col min="5" max="13" width="7.625" style="2" customWidth="1"/>
    <col min="14" max="14" width="3.375" style="2" customWidth="1"/>
    <col min="15" max="15" width="6.00390625" style="2" bestFit="1" customWidth="1"/>
    <col min="16" max="16" width="8.375" style="2" customWidth="1"/>
    <col min="17" max="17" width="8.125" style="2" customWidth="1"/>
    <col min="18" max="21" width="8.375" style="2" customWidth="1"/>
    <col min="22" max="22" width="8.125" style="2" customWidth="1"/>
    <col min="23" max="23" width="8.375" style="2" customWidth="1"/>
    <col min="24" max="24" width="3.375" style="2" customWidth="1"/>
    <col min="25" max="25" width="5.00390625" style="2" customWidth="1"/>
    <col min="26" max="26" width="5.875" style="2" customWidth="1"/>
    <col min="27" max="16384" width="9.00390625" style="2" customWidth="1"/>
  </cols>
  <sheetData>
    <row r="1" spans="13:14" ht="14.25">
      <c r="M1" s="31" t="s">
        <v>64</v>
      </c>
      <c r="N1" s="3" t="s">
        <v>54</v>
      </c>
    </row>
    <row r="2" spans="13:14" ht="16.5" customHeight="1">
      <c r="M2" s="32" t="s">
        <v>55</v>
      </c>
      <c r="N2" s="27" t="s">
        <v>56</v>
      </c>
    </row>
    <row r="3" ht="12" thickBot="1"/>
    <row r="4" spans="1:26" ht="13.5" customHeight="1" thickTop="1">
      <c r="A4" s="15"/>
      <c r="B4" s="55" t="s">
        <v>3</v>
      </c>
      <c r="C4" s="55"/>
      <c r="D4" s="91"/>
      <c r="E4" s="84" t="s">
        <v>52</v>
      </c>
      <c r="F4" s="85"/>
      <c r="G4" s="85"/>
      <c r="H4" s="85"/>
      <c r="I4" s="85"/>
      <c r="J4" s="85"/>
      <c r="K4" s="85"/>
      <c r="L4" s="85"/>
      <c r="M4" s="85"/>
      <c r="N4" s="82" t="s">
        <v>51</v>
      </c>
      <c r="O4" s="83"/>
      <c r="P4" s="84" t="s">
        <v>53</v>
      </c>
      <c r="Q4" s="85"/>
      <c r="R4" s="85"/>
      <c r="S4" s="85"/>
      <c r="T4" s="85"/>
      <c r="U4" s="85"/>
      <c r="V4" s="85"/>
      <c r="W4" s="85"/>
      <c r="X4" s="85"/>
      <c r="Y4" s="86"/>
      <c r="Z4" s="76" t="s">
        <v>4</v>
      </c>
    </row>
    <row r="5" spans="1:26" ht="13.5" customHeight="1">
      <c r="A5" s="7"/>
      <c r="B5" s="92"/>
      <c r="C5" s="92"/>
      <c r="D5" s="93"/>
      <c r="E5" s="62" t="s">
        <v>5</v>
      </c>
      <c r="F5" s="89"/>
      <c r="G5" s="89"/>
      <c r="H5" s="89" t="s">
        <v>6</v>
      </c>
      <c r="I5" s="89"/>
      <c r="J5" s="89"/>
      <c r="K5" s="89"/>
      <c r="L5" s="89"/>
      <c r="M5" s="89"/>
      <c r="N5" s="70" t="s">
        <v>7</v>
      </c>
      <c r="O5" s="71"/>
      <c r="P5" s="62" t="s">
        <v>8</v>
      </c>
      <c r="Q5" s="89"/>
      <c r="R5" s="89"/>
      <c r="S5" s="60" t="s">
        <v>9</v>
      </c>
      <c r="T5" s="61"/>
      <c r="U5" s="61"/>
      <c r="V5" s="61"/>
      <c r="W5" s="62"/>
      <c r="X5" s="87" t="s">
        <v>7</v>
      </c>
      <c r="Y5" s="71"/>
      <c r="Z5" s="77"/>
    </row>
    <row r="6" spans="1:26" ht="22.5">
      <c r="A6" s="16"/>
      <c r="B6" s="94"/>
      <c r="C6" s="94"/>
      <c r="D6" s="95"/>
      <c r="E6" s="5" t="s">
        <v>0</v>
      </c>
      <c r="F6" s="4" t="s">
        <v>10</v>
      </c>
      <c r="G6" s="4" t="s">
        <v>1</v>
      </c>
      <c r="H6" s="4" t="s">
        <v>0</v>
      </c>
      <c r="I6" s="4" t="s">
        <v>2</v>
      </c>
      <c r="J6" s="4" t="s">
        <v>11</v>
      </c>
      <c r="K6" s="4" t="s">
        <v>12</v>
      </c>
      <c r="L6" s="4" t="s">
        <v>13</v>
      </c>
      <c r="M6" s="4" t="s">
        <v>46</v>
      </c>
      <c r="N6" s="72"/>
      <c r="O6" s="73"/>
      <c r="P6" s="5" t="s">
        <v>14</v>
      </c>
      <c r="Q6" s="4" t="s">
        <v>15</v>
      </c>
      <c r="R6" s="4" t="s">
        <v>1</v>
      </c>
      <c r="S6" s="4" t="s">
        <v>0</v>
      </c>
      <c r="T6" s="4" t="s">
        <v>2</v>
      </c>
      <c r="U6" s="4" t="s">
        <v>11</v>
      </c>
      <c r="V6" s="4" t="s">
        <v>12</v>
      </c>
      <c r="W6" s="4" t="s">
        <v>13</v>
      </c>
      <c r="X6" s="88"/>
      <c r="Y6" s="73"/>
      <c r="Z6" s="78"/>
    </row>
    <row r="7" spans="2:26" ht="19.5" customHeight="1">
      <c r="B7" s="6" t="s">
        <v>16</v>
      </c>
      <c r="C7" s="7">
        <v>8</v>
      </c>
      <c r="D7" s="29" t="s">
        <v>49</v>
      </c>
      <c r="E7" s="19">
        <v>11015</v>
      </c>
      <c r="F7" s="19">
        <v>196</v>
      </c>
      <c r="G7" s="19">
        <v>10819</v>
      </c>
      <c r="H7" s="19">
        <v>10873</v>
      </c>
      <c r="I7" s="19">
        <v>810</v>
      </c>
      <c r="J7" s="19">
        <v>4933</v>
      </c>
      <c r="K7" s="19">
        <v>11</v>
      </c>
      <c r="L7" s="19">
        <v>2390</v>
      </c>
      <c r="M7" s="19">
        <v>2729</v>
      </c>
      <c r="N7" s="24" t="s">
        <v>61</v>
      </c>
      <c r="O7" s="22">
        <v>142</v>
      </c>
      <c r="P7" s="19">
        <v>6485</v>
      </c>
      <c r="Q7" s="19">
        <v>289</v>
      </c>
      <c r="R7" s="19">
        <v>6196</v>
      </c>
      <c r="S7" s="19">
        <v>6369</v>
      </c>
      <c r="T7" s="19">
        <v>2690</v>
      </c>
      <c r="U7" s="19">
        <v>1882</v>
      </c>
      <c r="V7" s="19">
        <v>26</v>
      </c>
      <c r="W7" s="19">
        <v>1771</v>
      </c>
      <c r="X7" s="24"/>
      <c r="Y7" s="22">
        <v>116</v>
      </c>
      <c r="Z7" s="8" t="s">
        <v>65</v>
      </c>
    </row>
    <row r="8" spans="2:26" ht="19.5" customHeight="1">
      <c r="B8" s="9"/>
      <c r="C8" s="7">
        <v>9</v>
      </c>
      <c r="D8" s="29" t="s">
        <v>49</v>
      </c>
      <c r="E8" s="19">
        <v>11572</v>
      </c>
      <c r="F8" s="19">
        <v>142</v>
      </c>
      <c r="G8" s="19">
        <v>11430</v>
      </c>
      <c r="H8" s="19">
        <v>11306</v>
      </c>
      <c r="I8" s="19">
        <v>705</v>
      </c>
      <c r="J8" s="19">
        <v>5173</v>
      </c>
      <c r="K8" s="19">
        <v>4</v>
      </c>
      <c r="L8" s="19">
        <v>2458</v>
      </c>
      <c r="M8" s="19">
        <v>2966</v>
      </c>
      <c r="N8" s="24"/>
      <c r="O8" s="22">
        <v>266</v>
      </c>
      <c r="P8" s="19">
        <v>6577</v>
      </c>
      <c r="Q8" s="19">
        <v>116</v>
      </c>
      <c r="R8" s="19">
        <v>6461</v>
      </c>
      <c r="S8" s="19">
        <v>6393</v>
      </c>
      <c r="T8" s="19">
        <v>2479</v>
      </c>
      <c r="U8" s="19">
        <v>1860</v>
      </c>
      <c r="V8" s="19">
        <v>20</v>
      </c>
      <c r="W8" s="19">
        <v>2034</v>
      </c>
      <c r="X8" s="24"/>
      <c r="Y8" s="22">
        <v>184</v>
      </c>
      <c r="Z8" s="38" t="s">
        <v>66</v>
      </c>
    </row>
    <row r="9" spans="2:26" ht="19.5" customHeight="1">
      <c r="B9" s="9"/>
      <c r="C9" s="7">
        <v>10</v>
      </c>
      <c r="D9" s="29" t="s">
        <v>49</v>
      </c>
      <c r="E9" s="19">
        <v>11295</v>
      </c>
      <c r="F9" s="19">
        <v>266</v>
      </c>
      <c r="G9" s="19">
        <v>11029</v>
      </c>
      <c r="H9" s="19">
        <v>10995</v>
      </c>
      <c r="I9" s="19">
        <v>771</v>
      </c>
      <c r="J9" s="19">
        <v>5124</v>
      </c>
      <c r="K9" s="19">
        <v>12</v>
      </c>
      <c r="L9" s="19">
        <v>2089</v>
      </c>
      <c r="M9" s="19">
        <v>2999</v>
      </c>
      <c r="N9" s="24"/>
      <c r="O9" s="22">
        <v>300</v>
      </c>
      <c r="P9" s="19">
        <v>6521</v>
      </c>
      <c r="Q9" s="19">
        <v>184</v>
      </c>
      <c r="R9" s="19">
        <v>6337</v>
      </c>
      <c r="S9" s="19">
        <v>6399</v>
      </c>
      <c r="T9" s="19">
        <v>2155</v>
      </c>
      <c r="U9" s="19">
        <v>2361</v>
      </c>
      <c r="V9" s="19">
        <v>18</v>
      </c>
      <c r="W9" s="19">
        <v>1865</v>
      </c>
      <c r="X9" s="24"/>
      <c r="Y9" s="22">
        <v>122</v>
      </c>
      <c r="Z9" s="38" t="s">
        <v>67</v>
      </c>
    </row>
    <row r="10" spans="2:26" ht="19.5" customHeight="1">
      <c r="B10" s="9"/>
      <c r="C10" s="7">
        <v>11</v>
      </c>
      <c r="D10" s="29" t="s">
        <v>49</v>
      </c>
      <c r="E10" s="19">
        <v>11527</v>
      </c>
      <c r="F10" s="19">
        <v>300</v>
      </c>
      <c r="G10" s="19">
        <v>11227</v>
      </c>
      <c r="H10" s="19">
        <v>11398</v>
      </c>
      <c r="I10" s="19">
        <v>884</v>
      </c>
      <c r="J10" s="19">
        <v>5570</v>
      </c>
      <c r="K10" s="19">
        <v>5</v>
      </c>
      <c r="L10" s="19">
        <v>2075</v>
      </c>
      <c r="M10" s="19">
        <v>2864</v>
      </c>
      <c r="N10" s="24"/>
      <c r="O10" s="22">
        <v>129</v>
      </c>
      <c r="P10" s="19">
        <v>6321</v>
      </c>
      <c r="Q10" s="19">
        <v>122</v>
      </c>
      <c r="R10" s="19">
        <v>6199</v>
      </c>
      <c r="S10" s="19">
        <v>6257</v>
      </c>
      <c r="T10" s="19">
        <v>1883</v>
      </c>
      <c r="U10" s="19">
        <v>2541</v>
      </c>
      <c r="V10" s="19">
        <v>7</v>
      </c>
      <c r="W10" s="19">
        <v>1826</v>
      </c>
      <c r="X10" s="24"/>
      <c r="Y10" s="22">
        <v>64</v>
      </c>
      <c r="Z10" s="38" t="s">
        <v>68</v>
      </c>
    </row>
    <row r="11" spans="2:26" s="14" customFormat="1" ht="19.5" customHeight="1">
      <c r="B11" s="11"/>
      <c r="C11" s="12">
        <v>12</v>
      </c>
      <c r="D11" s="30" t="s">
        <v>49</v>
      </c>
      <c r="E11" s="20">
        <f aca="true" t="shared" si="0" ref="E11:M11">E12+E32+E34</f>
        <v>11911</v>
      </c>
      <c r="F11" s="21">
        <f t="shared" si="0"/>
        <v>129</v>
      </c>
      <c r="G11" s="21">
        <f t="shared" si="0"/>
        <v>11782</v>
      </c>
      <c r="H11" s="21">
        <f t="shared" si="0"/>
        <v>11763</v>
      </c>
      <c r="I11" s="21">
        <f t="shared" si="0"/>
        <v>822</v>
      </c>
      <c r="J11" s="21">
        <f t="shared" si="0"/>
        <v>6153</v>
      </c>
      <c r="K11" s="21">
        <f t="shared" si="0"/>
        <v>11</v>
      </c>
      <c r="L11" s="21">
        <f t="shared" si="0"/>
        <v>2178</v>
      </c>
      <c r="M11" s="21">
        <f t="shared" si="0"/>
        <v>2599</v>
      </c>
      <c r="N11" s="25"/>
      <c r="O11" s="23">
        <f>SUM(O12,O32,O34)</f>
        <v>148</v>
      </c>
      <c r="P11" s="21">
        <f>P12+P32+P34</f>
        <v>6800</v>
      </c>
      <c r="Q11" s="21">
        <f aca="true" t="shared" si="1" ref="Q11:W11">Q12+Q32+Q34</f>
        <v>64</v>
      </c>
      <c r="R11" s="21">
        <f t="shared" si="1"/>
        <v>6736</v>
      </c>
      <c r="S11" s="21">
        <f t="shared" si="1"/>
        <v>6706</v>
      </c>
      <c r="T11" s="21">
        <f t="shared" si="1"/>
        <v>2346</v>
      </c>
      <c r="U11" s="21">
        <f t="shared" si="1"/>
        <v>2760</v>
      </c>
      <c r="V11" s="21">
        <f t="shared" si="1"/>
        <v>5</v>
      </c>
      <c r="W11" s="21">
        <f t="shared" si="1"/>
        <v>1595</v>
      </c>
      <c r="X11" s="25"/>
      <c r="Y11" s="26">
        <f>SUM(Y12,Y32,Y34)</f>
        <v>94</v>
      </c>
      <c r="Z11" s="13" t="s">
        <v>69</v>
      </c>
    </row>
    <row r="12" spans="1:26" ht="19.5" customHeight="1">
      <c r="A12" s="2" t="s">
        <v>20</v>
      </c>
      <c r="B12" s="66" t="s">
        <v>23</v>
      </c>
      <c r="C12" s="67"/>
      <c r="D12" s="68"/>
      <c r="E12" s="19">
        <f>SUM(E13:E31)</f>
        <v>10391</v>
      </c>
      <c r="F12" s="19">
        <f aca="true" t="shared" si="2" ref="F12:W12">SUM(F13:F31)</f>
        <v>87</v>
      </c>
      <c r="G12" s="19">
        <f t="shared" si="2"/>
        <v>10304</v>
      </c>
      <c r="H12" s="19">
        <f t="shared" si="2"/>
        <v>10285</v>
      </c>
      <c r="I12" s="19">
        <f t="shared" si="2"/>
        <v>463</v>
      </c>
      <c r="J12" s="19">
        <f t="shared" si="2"/>
        <v>5915</v>
      </c>
      <c r="K12" s="19">
        <f t="shared" si="2"/>
        <v>5</v>
      </c>
      <c r="L12" s="19">
        <f t="shared" si="2"/>
        <v>1842</v>
      </c>
      <c r="M12" s="19">
        <f t="shared" si="2"/>
        <v>2060</v>
      </c>
      <c r="N12" s="24" t="s">
        <v>79</v>
      </c>
      <c r="O12" s="22">
        <f>SUM(O13:O31)</f>
        <v>98</v>
      </c>
      <c r="P12" s="19">
        <f t="shared" si="2"/>
        <v>2533</v>
      </c>
      <c r="Q12" s="19">
        <f t="shared" si="2"/>
        <v>17</v>
      </c>
      <c r="R12" s="19">
        <f t="shared" si="2"/>
        <v>2516</v>
      </c>
      <c r="S12" s="19">
        <f t="shared" si="2"/>
        <v>2487</v>
      </c>
      <c r="T12" s="19">
        <f t="shared" si="2"/>
        <v>1066</v>
      </c>
      <c r="U12" s="19">
        <f t="shared" si="2"/>
        <v>1330</v>
      </c>
      <c r="V12" s="19">
        <f t="shared" si="2"/>
        <v>3</v>
      </c>
      <c r="W12" s="19">
        <f t="shared" si="2"/>
        <v>88</v>
      </c>
      <c r="X12" s="46" t="s">
        <v>73</v>
      </c>
      <c r="Y12" s="22">
        <f>SUM(Y13:Y31)</f>
        <v>45</v>
      </c>
      <c r="Z12" s="8" t="s">
        <v>17</v>
      </c>
    </row>
    <row r="13" spans="1:26" ht="19.5" customHeight="1">
      <c r="A13" s="18">
        <v>1</v>
      </c>
      <c r="B13" s="63" t="s">
        <v>24</v>
      </c>
      <c r="C13" s="64"/>
      <c r="D13" s="65"/>
      <c r="E13" s="33">
        <f>F13+G13</f>
        <v>16</v>
      </c>
      <c r="F13" s="39">
        <v>1</v>
      </c>
      <c r="G13" s="39">
        <v>15</v>
      </c>
      <c r="H13" s="39">
        <f>SUM(I13:M13)</f>
        <v>16</v>
      </c>
      <c r="I13" s="39">
        <v>6</v>
      </c>
      <c r="J13" s="39">
        <v>8</v>
      </c>
      <c r="K13" s="39">
        <v>0</v>
      </c>
      <c r="L13" s="39">
        <v>1</v>
      </c>
      <c r="M13" s="39">
        <v>1</v>
      </c>
      <c r="N13" s="40"/>
      <c r="O13" s="41">
        <v>0</v>
      </c>
      <c r="P13" s="33">
        <f>Q13+R13</f>
        <v>1</v>
      </c>
      <c r="Q13" s="39">
        <v>0</v>
      </c>
      <c r="R13" s="39">
        <v>1</v>
      </c>
      <c r="S13" s="39">
        <f>SUM(T13:W13)</f>
        <v>1</v>
      </c>
      <c r="T13" s="39">
        <v>1</v>
      </c>
      <c r="U13" s="39">
        <v>0</v>
      </c>
      <c r="V13" s="39">
        <v>0</v>
      </c>
      <c r="W13" s="39">
        <v>0</v>
      </c>
      <c r="X13" s="40"/>
      <c r="Y13" s="41">
        <v>0</v>
      </c>
      <c r="Z13" s="10">
        <v>1</v>
      </c>
    </row>
    <row r="14" spans="1:26" ht="19.5" customHeight="1">
      <c r="A14" s="18">
        <v>2</v>
      </c>
      <c r="B14" s="63" t="s">
        <v>25</v>
      </c>
      <c r="C14" s="64"/>
      <c r="D14" s="65"/>
      <c r="E14" s="33">
        <f aca="true" t="shared" si="3" ref="E14:E37">F14+G14</f>
        <v>16</v>
      </c>
      <c r="F14" s="39">
        <v>4</v>
      </c>
      <c r="G14" s="39">
        <v>12</v>
      </c>
      <c r="H14" s="39">
        <f aca="true" t="shared" si="4" ref="H14:H37">SUM(I14:M14)</f>
        <v>16</v>
      </c>
      <c r="I14" s="39">
        <v>4</v>
      </c>
      <c r="J14" s="39">
        <v>9</v>
      </c>
      <c r="K14" s="39">
        <v>0</v>
      </c>
      <c r="L14" s="39">
        <v>0</v>
      </c>
      <c r="M14" s="39">
        <v>3</v>
      </c>
      <c r="N14" s="40"/>
      <c r="O14" s="41">
        <v>0</v>
      </c>
      <c r="P14" s="33">
        <f aca="true" t="shared" si="5" ref="P14:P31">Q14+R14</f>
        <v>0</v>
      </c>
      <c r="Q14" s="39">
        <v>0</v>
      </c>
      <c r="R14" s="39">
        <v>0</v>
      </c>
      <c r="S14" s="39">
        <f aca="true" t="shared" si="6" ref="S14:S31">SUM(T14:W14)</f>
        <v>0</v>
      </c>
      <c r="T14" s="39">
        <v>0</v>
      </c>
      <c r="U14" s="39">
        <v>0</v>
      </c>
      <c r="V14" s="39">
        <v>0</v>
      </c>
      <c r="W14" s="39">
        <v>0</v>
      </c>
      <c r="X14" s="40"/>
      <c r="Y14" s="47">
        <v>0</v>
      </c>
      <c r="Z14" s="10">
        <v>2</v>
      </c>
    </row>
    <row r="15" spans="1:26" ht="19.5" customHeight="1">
      <c r="A15" s="18">
        <v>3</v>
      </c>
      <c r="B15" s="63" t="s">
        <v>26</v>
      </c>
      <c r="C15" s="64"/>
      <c r="D15" s="65"/>
      <c r="E15" s="33">
        <f t="shared" si="3"/>
        <v>40</v>
      </c>
      <c r="F15" s="39">
        <v>0</v>
      </c>
      <c r="G15" s="39">
        <v>40</v>
      </c>
      <c r="H15" s="39">
        <f t="shared" si="4"/>
        <v>39</v>
      </c>
      <c r="I15" s="39">
        <v>13</v>
      </c>
      <c r="J15" s="39">
        <v>4</v>
      </c>
      <c r="K15" s="39">
        <v>0</v>
      </c>
      <c r="L15" s="39">
        <v>1</v>
      </c>
      <c r="M15" s="39">
        <v>21</v>
      </c>
      <c r="N15" s="40"/>
      <c r="O15" s="41">
        <v>1</v>
      </c>
      <c r="P15" s="33">
        <f t="shared" si="5"/>
        <v>73</v>
      </c>
      <c r="Q15" s="39">
        <v>4</v>
      </c>
      <c r="R15" s="39">
        <v>69</v>
      </c>
      <c r="S15" s="39">
        <f t="shared" si="6"/>
        <v>71</v>
      </c>
      <c r="T15" s="39">
        <v>33</v>
      </c>
      <c r="U15" s="39">
        <v>31</v>
      </c>
      <c r="V15" s="39">
        <v>0</v>
      </c>
      <c r="W15" s="39">
        <v>7</v>
      </c>
      <c r="X15" s="40"/>
      <c r="Y15" s="41">
        <v>2</v>
      </c>
      <c r="Z15" s="10">
        <v>3</v>
      </c>
    </row>
    <row r="16" spans="1:26" ht="19.5" customHeight="1">
      <c r="A16" s="18">
        <v>4</v>
      </c>
      <c r="B16" s="63" t="s">
        <v>27</v>
      </c>
      <c r="C16" s="64"/>
      <c r="D16" s="65"/>
      <c r="E16" s="33">
        <f t="shared" si="3"/>
        <v>18</v>
      </c>
      <c r="F16" s="39">
        <v>2</v>
      </c>
      <c r="G16" s="39">
        <v>16</v>
      </c>
      <c r="H16" s="39">
        <f t="shared" si="4"/>
        <v>15</v>
      </c>
      <c r="I16" s="39">
        <v>8</v>
      </c>
      <c r="J16" s="39">
        <v>6</v>
      </c>
      <c r="K16" s="39">
        <v>0</v>
      </c>
      <c r="L16" s="39">
        <v>0</v>
      </c>
      <c r="M16" s="39">
        <v>1</v>
      </c>
      <c r="N16" s="40"/>
      <c r="O16" s="41">
        <v>3</v>
      </c>
      <c r="P16" s="33">
        <f t="shared" si="5"/>
        <v>0</v>
      </c>
      <c r="Q16" s="39">
        <v>0</v>
      </c>
      <c r="R16" s="39">
        <v>0</v>
      </c>
      <c r="S16" s="39">
        <f t="shared" si="6"/>
        <v>0</v>
      </c>
      <c r="T16" s="39">
        <v>0</v>
      </c>
      <c r="U16" s="39">
        <v>0</v>
      </c>
      <c r="V16" s="39">
        <v>0</v>
      </c>
      <c r="W16" s="39">
        <v>0</v>
      </c>
      <c r="X16" s="40"/>
      <c r="Y16" s="47">
        <v>0</v>
      </c>
      <c r="Z16" s="10">
        <v>4</v>
      </c>
    </row>
    <row r="17" spans="1:26" ht="19.5" customHeight="1">
      <c r="A17" s="18">
        <v>5</v>
      </c>
      <c r="B17" s="90" t="s">
        <v>28</v>
      </c>
      <c r="C17" s="56"/>
      <c r="D17" s="57"/>
      <c r="E17" s="33">
        <f t="shared" si="3"/>
        <v>106</v>
      </c>
      <c r="F17" s="39">
        <v>3</v>
      </c>
      <c r="G17" s="39">
        <v>103</v>
      </c>
      <c r="H17" s="39">
        <f t="shared" si="4"/>
        <v>96</v>
      </c>
      <c r="I17" s="39">
        <v>36</v>
      </c>
      <c r="J17" s="39">
        <v>43</v>
      </c>
      <c r="K17" s="39">
        <v>0</v>
      </c>
      <c r="L17" s="39">
        <v>10</v>
      </c>
      <c r="M17" s="39">
        <v>7</v>
      </c>
      <c r="N17" s="50" t="s">
        <v>79</v>
      </c>
      <c r="O17" s="41">
        <v>2</v>
      </c>
      <c r="P17" s="33">
        <f t="shared" si="5"/>
        <v>8</v>
      </c>
      <c r="Q17" s="39">
        <v>0</v>
      </c>
      <c r="R17" s="39">
        <v>8</v>
      </c>
      <c r="S17" s="39">
        <f t="shared" si="6"/>
        <v>8</v>
      </c>
      <c r="T17" s="39">
        <v>8</v>
      </c>
      <c r="U17" s="39">
        <v>0</v>
      </c>
      <c r="V17" s="39">
        <v>0</v>
      </c>
      <c r="W17" s="39">
        <v>0</v>
      </c>
      <c r="X17" s="40"/>
      <c r="Y17" s="47">
        <v>0</v>
      </c>
      <c r="Z17" s="10">
        <v>5</v>
      </c>
    </row>
    <row r="18" spans="1:26" ht="19.5" customHeight="1">
      <c r="A18" s="18">
        <v>6</v>
      </c>
      <c r="B18" s="63" t="s">
        <v>29</v>
      </c>
      <c r="C18" s="64"/>
      <c r="D18" s="65"/>
      <c r="E18" s="33">
        <f t="shared" si="3"/>
        <v>12</v>
      </c>
      <c r="F18" s="39">
        <v>1</v>
      </c>
      <c r="G18" s="39">
        <v>11</v>
      </c>
      <c r="H18" s="39">
        <f t="shared" si="4"/>
        <v>12</v>
      </c>
      <c r="I18" s="39">
        <v>2</v>
      </c>
      <c r="J18" s="39">
        <v>3</v>
      </c>
      <c r="K18" s="39">
        <v>0</v>
      </c>
      <c r="L18" s="39">
        <v>7</v>
      </c>
      <c r="M18" s="39">
        <v>0</v>
      </c>
      <c r="N18" s="40"/>
      <c r="O18" s="41">
        <v>0</v>
      </c>
      <c r="P18" s="33">
        <f t="shared" si="5"/>
        <v>7</v>
      </c>
      <c r="Q18" s="39">
        <v>0</v>
      </c>
      <c r="R18" s="39">
        <v>7</v>
      </c>
      <c r="S18" s="39">
        <f t="shared" si="6"/>
        <v>7</v>
      </c>
      <c r="T18" s="39">
        <v>7</v>
      </c>
      <c r="U18" s="39">
        <v>0</v>
      </c>
      <c r="V18" s="39">
        <v>0</v>
      </c>
      <c r="W18" s="39">
        <v>0</v>
      </c>
      <c r="X18" s="40"/>
      <c r="Y18" s="47">
        <v>0</v>
      </c>
      <c r="Z18" s="10">
        <v>6</v>
      </c>
    </row>
    <row r="19" spans="1:26" ht="30" customHeight="1">
      <c r="A19" s="18">
        <v>7</v>
      </c>
      <c r="B19" s="17" t="s">
        <v>43</v>
      </c>
      <c r="C19" s="74" t="s">
        <v>59</v>
      </c>
      <c r="D19" s="75"/>
      <c r="E19" s="33">
        <f t="shared" si="3"/>
        <v>1</v>
      </c>
      <c r="F19" s="39">
        <v>0</v>
      </c>
      <c r="G19" s="39">
        <v>1</v>
      </c>
      <c r="H19" s="39">
        <f t="shared" si="4"/>
        <v>1</v>
      </c>
      <c r="I19" s="39">
        <v>0</v>
      </c>
      <c r="J19" s="39">
        <v>1</v>
      </c>
      <c r="K19" s="39">
        <v>0</v>
      </c>
      <c r="L19" s="39">
        <v>0</v>
      </c>
      <c r="M19" s="39">
        <v>0</v>
      </c>
      <c r="N19" s="40"/>
      <c r="O19" s="41">
        <v>0</v>
      </c>
      <c r="P19" s="33">
        <f t="shared" si="5"/>
        <v>0</v>
      </c>
      <c r="Q19" s="39">
        <v>0</v>
      </c>
      <c r="R19" s="39">
        <v>0</v>
      </c>
      <c r="S19" s="39">
        <f t="shared" si="6"/>
        <v>0</v>
      </c>
      <c r="T19" s="39">
        <v>0</v>
      </c>
      <c r="U19" s="39">
        <v>0</v>
      </c>
      <c r="V19" s="39">
        <v>0</v>
      </c>
      <c r="W19" s="39">
        <v>0</v>
      </c>
      <c r="X19" s="40"/>
      <c r="Y19" s="47">
        <v>0</v>
      </c>
      <c r="Z19" s="10">
        <v>7</v>
      </c>
    </row>
    <row r="20" spans="1:26" ht="19.5" customHeight="1">
      <c r="A20" s="18">
        <v>8</v>
      </c>
      <c r="B20" s="63" t="s">
        <v>30</v>
      </c>
      <c r="C20" s="64"/>
      <c r="D20" s="65"/>
      <c r="E20" s="33">
        <f t="shared" si="3"/>
        <v>26</v>
      </c>
      <c r="F20" s="39">
        <v>1</v>
      </c>
      <c r="G20" s="39">
        <v>25</v>
      </c>
      <c r="H20" s="39">
        <f t="shared" si="4"/>
        <v>23</v>
      </c>
      <c r="I20" s="39">
        <v>15</v>
      </c>
      <c r="J20" s="39">
        <v>7</v>
      </c>
      <c r="K20" s="39">
        <v>0</v>
      </c>
      <c r="L20" s="39">
        <v>1</v>
      </c>
      <c r="M20" s="39">
        <v>0</v>
      </c>
      <c r="N20" s="40" t="s">
        <v>71</v>
      </c>
      <c r="O20" s="41">
        <v>0</v>
      </c>
      <c r="P20" s="33">
        <f t="shared" si="5"/>
        <v>0</v>
      </c>
      <c r="Q20" s="39">
        <v>0</v>
      </c>
      <c r="R20" s="39">
        <v>0</v>
      </c>
      <c r="S20" s="39">
        <f t="shared" si="6"/>
        <v>0</v>
      </c>
      <c r="T20" s="39">
        <v>0</v>
      </c>
      <c r="U20" s="39">
        <v>0</v>
      </c>
      <c r="V20" s="39">
        <v>0</v>
      </c>
      <c r="W20" s="39">
        <v>0</v>
      </c>
      <c r="X20" s="40"/>
      <c r="Y20" s="48">
        <v>0</v>
      </c>
      <c r="Z20" s="34">
        <v>8</v>
      </c>
    </row>
    <row r="21" spans="1:26" ht="31.5" customHeight="1">
      <c r="A21" s="18">
        <v>9</v>
      </c>
      <c r="B21" s="17" t="s">
        <v>50</v>
      </c>
      <c r="C21" s="103" t="s">
        <v>60</v>
      </c>
      <c r="D21" s="104"/>
      <c r="E21" s="33">
        <f t="shared" si="3"/>
        <v>438</v>
      </c>
      <c r="F21" s="39">
        <v>13</v>
      </c>
      <c r="G21" s="39">
        <v>425</v>
      </c>
      <c r="H21" s="39">
        <f t="shared" si="4"/>
        <v>422</v>
      </c>
      <c r="I21" s="39">
        <v>68</v>
      </c>
      <c r="J21" s="39">
        <v>99</v>
      </c>
      <c r="K21" s="39">
        <v>0</v>
      </c>
      <c r="L21" s="39">
        <v>95</v>
      </c>
      <c r="M21" s="39">
        <v>160</v>
      </c>
      <c r="N21" s="51" t="s">
        <v>72</v>
      </c>
      <c r="O21" s="41">
        <v>19</v>
      </c>
      <c r="P21" s="33">
        <f t="shared" si="5"/>
        <v>336</v>
      </c>
      <c r="Q21" s="39">
        <v>1</v>
      </c>
      <c r="R21" s="39">
        <v>335</v>
      </c>
      <c r="S21" s="39">
        <f t="shared" si="6"/>
        <v>317</v>
      </c>
      <c r="T21" s="39">
        <v>178</v>
      </c>
      <c r="U21" s="39">
        <v>117</v>
      </c>
      <c r="V21" s="39">
        <v>1</v>
      </c>
      <c r="W21" s="39">
        <v>21</v>
      </c>
      <c r="X21" s="40"/>
      <c r="Y21" s="48">
        <v>19</v>
      </c>
      <c r="Z21" s="34">
        <v>9</v>
      </c>
    </row>
    <row r="22" spans="1:26" ht="19.5" customHeight="1">
      <c r="A22" s="18">
        <v>10</v>
      </c>
      <c r="B22" s="63" t="s">
        <v>31</v>
      </c>
      <c r="C22" s="64"/>
      <c r="D22" s="65"/>
      <c r="E22" s="33">
        <f t="shared" si="3"/>
        <v>9</v>
      </c>
      <c r="F22" s="39">
        <v>1</v>
      </c>
      <c r="G22" s="39">
        <v>8</v>
      </c>
      <c r="H22" s="39">
        <f t="shared" si="4"/>
        <v>6</v>
      </c>
      <c r="I22" s="39">
        <v>1</v>
      </c>
      <c r="J22" s="39">
        <v>3</v>
      </c>
      <c r="K22" s="39">
        <v>1</v>
      </c>
      <c r="L22" s="39">
        <v>0</v>
      </c>
      <c r="M22" s="39">
        <v>1</v>
      </c>
      <c r="N22" s="40"/>
      <c r="O22" s="41">
        <v>3</v>
      </c>
      <c r="P22" s="33">
        <f t="shared" si="5"/>
        <v>0</v>
      </c>
      <c r="Q22" s="39">
        <v>0</v>
      </c>
      <c r="R22" s="39">
        <v>0</v>
      </c>
      <c r="S22" s="39">
        <f t="shared" si="6"/>
        <v>0</v>
      </c>
      <c r="T22" s="39">
        <v>0</v>
      </c>
      <c r="U22" s="39">
        <v>0</v>
      </c>
      <c r="V22" s="39">
        <v>0</v>
      </c>
      <c r="W22" s="39">
        <v>0</v>
      </c>
      <c r="X22" s="40"/>
      <c r="Y22" s="48">
        <v>0</v>
      </c>
      <c r="Z22" s="34">
        <v>10</v>
      </c>
    </row>
    <row r="23" spans="1:26" ht="17.25" customHeight="1">
      <c r="A23" s="59">
        <v>11</v>
      </c>
      <c r="B23" s="66" t="s">
        <v>32</v>
      </c>
      <c r="C23" s="66"/>
      <c r="D23" s="100"/>
      <c r="E23" s="69">
        <f t="shared" si="3"/>
        <v>7576</v>
      </c>
      <c r="F23" s="80">
        <v>43</v>
      </c>
      <c r="G23" s="80">
        <v>7533</v>
      </c>
      <c r="H23" s="80">
        <f t="shared" si="4"/>
        <v>7522</v>
      </c>
      <c r="I23" s="80">
        <v>56</v>
      </c>
      <c r="J23" s="80">
        <v>5593</v>
      </c>
      <c r="K23" s="80">
        <v>4</v>
      </c>
      <c r="L23" s="80">
        <v>1488</v>
      </c>
      <c r="M23" s="80">
        <v>381</v>
      </c>
      <c r="N23" s="107" t="s">
        <v>73</v>
      </c>
      <c r="O23" s="81">
        <v>53</v>
      </c>
      <c r="P23" s="106">
        <f t="shared" si="5"/>
        <v>1606</v>
      </c>
      <c r="Q23" s="80">
        <v>4</v>
      </c>
      <c r="R23" s="80">
        <v>1602</v>
      </c>
      <c r="S23" s="80">
        <f t="shared" si="6"/>
        <v>1593</v>
      </c>
      <c r="T23" s="80">
        <v>688</v>
      </c>
      <c r="U23" s="80">
        <v>878</v>
      </c>
      <c r="V23" s="80">
        <v>2</v>
      </c>
      <c r="W23" s="80">
        <v>25</v>
      </c>
      <c r="X23" s="40"/>
      <c r="Y23" s="108">
        <v>13</v>
      </c>
      <c r="Z23" s="79">
        <v>11</v>
      </c>
    </row>
    <row r="24" spans="1:26" ht="15.75" customHeight="1">
      <c r="A24" s="59"/>
      <c r="B24" s="101" t="s">
        <v>33</v>
      </c>
      <c r="C24" s="101"/>
      <c r="D24" s="102"/>
      <c r="E24" s="69">
        <f t="shared" si="3"/>
        <v>0</v>
      </c>
      <c r="F24" s="80"/>
      <c r="G24" s="80"/>
      <c r="H24" s="80">
        <f t="shared" si="4"/>
        <v>0</v>
      </c>
      <c r="I24" s="80"/>
      <c r="J24" s="80"/>
      <c r="K24" s="80"/>
      <c r="L24" s="80"/>
      <c r="M24" s="80"/>
      <c r="N24" s="107"/>
      <c r="O24" s="81"/>
      <c r="P24" s="106">
        <f t="shared" si="5"/>
        <v>0</v>
      </c>
      <c r="Q24" s="80"/>
      <c r="R24" s="80"/>
      <c r="S24" s="80">
        <f t="shared" si="6"/>
        <v>0</v>
      </c>
      <c r="T24" s="80"/>
      <c r="U24" s="80"/>
      <c r="V24" s="80"/>
      <c r="W24" s="80"/>
      <c r="X24" s="40"/>
      <c r="Y24" s="108"/>
      <c r="Z24" s="79"/>
    </row>
    <row r="25" spans="1:26" ht="19.5" customHeight="1">
      <c r="A25" s="18">
        <v>12</v>
      </c>
      <c r="B25" s="63" t="s">
        <v>34</v>
      </c>
      <c r="C25" s="64"/>
      <c r="D25" s="65"/>
      <c r="E25" s="33">
        <f t="shared" si="3"/>
        <v>1157</v>
      </c>
      <c r="F25" s="39">
        <v>5</v>
      </c>
      <c r="G25" s="39">
        <v>1152</v>
      </c>
      <c r="H25" s="39">
        <f t="shared" si="4"/>
        <v>1159</v>
      </c>
      <c r="I25" s="39">
        <v>122</v>
      </c>
      <c r="J25" s="39">
        <v>37</v>
      </c>
      <c r="K25" s="39">
        <v>0</v>
      </c>
      <c r="L25" s="39">
        <v>134</v>
      </c>
      <c r="M25" s="39">
        <v>866</v>
      </c>
      <c r="N25" s="42" t="s">
        <v>74</v>
      </c>
      <c r="O25" s="41">
        <v>2</v>
      </c>
      <c r="P25" s="33">
        <f t="shared" si="5"/>
        <v>391</v>
      </c>
      <c r="Q25" s="39">
        <v>8</v>
      </c>
      <c r="R25" s="39">
        <v>383</v>
      </c>
      <c r="S25" s="39">
        <f t="shared" si="6"/>
        <v>385</v>
      </c>
      <c r="T25" s="39">
        <v>135</v>
      </c>
      <c r="U25" s="39">
        <v>227</v>
      </c>
      <c r="V25" s="39">
        <v>0</v>
      </c>
      <c r="W25" s="39">
        <v>23</v>
      </c>
      <c r="X25" s="40"/>
      <c r="Y25" s="48">
        <v>6</v>
      </c>
      <c r="Z25" s="34">
        <v>12</v>
      </c>
    </row>
    <row r="26" spans="1:26" ht="25.5" customHeight="1">
      <c r="A26" s="18">
        <v>13</v>
      </c>
      <c r="B26" s="17" t="s">
        <v>44</v>
      </c>
      <c r="C26" s="105" t="s">
        <v>58</v>
      </c>
      <c r="D26" s="75"/>
      <c r="E26" s="33">
        <f t="shared" si="3"/>
        <v>66</v>
      </c>
      <c r="F26" s="39">
        <v>2</v>
      </c>
      <c r="G26" s="39">
        <v>64</v>
      </c>
      <c r="H26" s="39">
        <f t="shared" si="4"/>
        <v>57</v>
      </c>
      <c r="I26" s="39">
        <v>16</v>
      </c>
      <c r="J26" s="39">
        <v>9</v>
      </c>
      <c r="K26" s="39">
        <v>0</v>
      </c>
      <c r="L26" s="39">
        <v>0</v>
      </c>
      <c r="M26" s="39">
        <v>32</v>
      </c>
      <c r="N26" s="40" t="s">
        <v>70</v>
      </c>
      <c r="O26" s="41">
        <v>1</v>
      </c>
      <c r="P26" s="33">
        <f t="shared" si="5"/>
        <v>0</v>
      </c>
      <c r="Q26" s="39">
        <v>0</v>
      </c>
      <c r="R26" s="39">
        <v>0</v>
      </c>
      <c r="S26" s="39">
        <f t="shared" si="6"/>
        <v>0</v>
      </c>
      <c r="T26" s="39">
        <v>0</v>
      </c>
      <c r="U26" s="39">
        <v>0</v>
      </c>
      <c r="V26" s="39">
        <v>0</v>
      </c>
      <c r="W26" s="39">
        <v>0</v>
      </c>
      <c r="X26" s="40"/>
      <c r="Y26" s="48">
        <v>0</v>
      </c>
      <c r="Z26" s="34">
        <v>13</v>
      </c>
    </row>
    <row r="27" spans="1:26" ht="19.5" customHeight="1">
      <c r="A27" s="18">
        <v>14</v>
      </c>
      <c r="B27" s="63" t="s">
        <v>35</v>
      </c>
      <c r="C27" s="64"/>
      <c r="D27" s="65"/>
      <c r="E27" s="33">
        <f t="shared" si="3"/>
        <v>122</v>
      </c>
      <c r="F27" s="39">
        <v>5</v>
      </c>
      <c r="G27" s="39">
        <v>117</v>
      </c>
      <c r="H27" s="39">
        <f t="shared" si="4"/>
        <v>113</v>
      </c>
      <c r="I27" s="39">
        <v>53</v>
      </c>
      <c r="J27" s="39">
        <v>42</v>
      </c>
      <c r="K27" s="39">
        <v>0</v>
      </c>
      <c r="L27" s="39">
        <v>2</v>
      </c>
      <c r="M27" s="39">
        <v>16</v>
      </c>
      <c r="N27" s="40" t="s">
        <v>75</v>
      </c>
      <c r="O27" s="41">
        <v>2</v>
      </c>
      <c r="P27" s="33">
        <f t="shared" si="5"/>
        <v>0</v>
      </c>
      <c r="Q27" s="39">
        <v>0</v>
      </c>
      <c r="R27" s="39">
        <v>0</v>
      </c>
      <c r="S27" s="39">
        <f t="shared" si="6"/>
        <v>0</v>
      </c>
      <c r="T27" s="39">
        <v>0</v>
      </c>
      <c r="U27" s="39">
        <v>0</v>
      </c>
      <c r="V27" s="39">
        <v>0</v>
      </c>
      <c r="W27" s="39">
        <v>0</v>
      </c>
      <c r="X27" s="40"/>
      <c r="Y27" s="48">
        <v>0</v>
      </c>
      <c r="Z27" s="34">
        <v>14</v>
      </c>
    </row>
    <row r="28" spans="1:26" ht="19.5" customHeight="1">
      <c r="A28" s="18">
        <v>15</v>
      </c>
      <c r="B28" s="63" t="s">
        <v>36</v>
      </c>
      <c r="C28" s="64"/>
      <c r="D28" s="65"/>
      <c r="E28" s="33">
        <f t="shared" si="3"/>
        <v>120</v>
      </c>
      <c r="F28" s="39">
        <v>2</v>
      </c>
      <c r="G28" s="39">
        <v>118</v>
      </c>
      <c r="H28" s="39">
        <f t="shared" si="4"/>
        <v>123</v>
      </c>
      <c r="I28" s="39">
        <v>30</v>
      </c>
      <c r="J28" s="39">
        <v>21</v>
      </c>
      <c r="K28" s="39">
        <v>0</v>
      </c>
      <c r="L28" s="39">
        <v>4</v>
      </c>
      <c r="M28" s="39">
        <v>68</v>
      </c>
      <c r="N28" s="42" t="s">
        <v>74</v>
      </c>
      <c r="O28" s="41">
        <v>1</v>
      </c>
      <c r="P28" s="33">
        <f t="shared" si="5"/>
        <v>0</v>
      </c>
      <c r="Q28" s="39">
        <v>0</v>
      </c>
      <c r="R28" s="39">
        <v>0</v>
      </c>
      <c r="S28" s="39">
        <f t="shared" si="6"/>
        <v>0</v>
      </c>
      <c r="T28" s="39">
        <v>0</v>
      </c>
      <c r="U28" s="39">
        <v>0</v>
      </c>
      <c r="V28" s="39">
        <v>0</v>
      </c>
      <c r="W28" s="39">
        <v>0</v>
      </c>
      <c r="X28" s="40"/>
      <c r="Y28" s="48">
        <v>0</v>
      </c>
      <c r="Z28" s="34">
        <v>15</v>
      </c>
    </row>
    <row r="29" spans="1:26" ht="19.5" customHeight="1">
      <c r="A29" s="18">
        <v>16</v>
      </c>
      <c r="B29" s="63" t="s">
        <v>37</v>
      </c>
      <c r="C29" s="64"/>
      <c r="D29" s="65"/>
      <c r="E29" s="33">
        <f t="shared" si="3"/>
        <v>590</v>
      </c>
      <c r="F29" s="39">
        <v>0</v>
      </c>
      <c r="G29" s="39">
        <v>590</v>
      </c>
      <c r="H29" s="39">
        <f t="shared" si="4"/>
        <v>590</v>
      </c>
      <c r="I29" s="39">
        <v>6</v>
      </c>
      <c r="J29" s="39">
        <v>7</v>
      </c>
      <c r="K29" s="39">
        <v>0</v>
      </c>
      <c r="L29" s="39">
        <v>93</v>
      </c>
      <c r="M29" s="39">
        <v>484</v>
      </c>
      <c r="N29" s="42" t="s">
        <v>77</v>
      </c>
      <c r="O29" s="41">
        <v>1</v>
      </c>
      <c r="P29" s="33">
        <f t="shared" si="5"/>
        <v>37</v>
      </c>
      <c r="Q29" s="39">
        <v>0</v>
      </c>
      <c r="R29" s="39">
        <v>37</v>
      </c>
      <c r="S29" s="39">
        <f t="shared" si="6"/>
        <v>35</v>
      </c>
      <c r="T29" s="39">
        <v>2</v>
      </c>
      <c r="U29" s="39">
        <v>32</v>
      </c>
      <c r="V29" s="39">
        <v>0</v>
      </c>
      <c r="W29" s="39">
        <v>1</v>
      </c>
      <c r="X29" s="40"/>
      <c r="Y29" s="48">
        <v>2</v>
      </c>
      <c r="Z29" s="34">
        <v>16</v>
      </c>
    </row>
    <row r="30" spans="1:26" ht="19.5" customHeight="1">
      <c r="A30" s="18">
        <v>17</v>
      </c>
      <c r="B30" s="63" t="s">
        <v>38</v>
      </c>
      <c r="C30" s="64"/>
      <c r="D30" s="65"/>
      <c r="E30" s="33">
        <f t="shared" si="3"/>
        <v>17</v>
      </c>
      <c r="F30" s="39">
        <v>0</v>
      </c>
      <c r="G30" s="39">
        <v>17</v>
      </c>
      <c r="H30" s="39">
        <f t="shared" si="4"/>
        <v>16</v>
      </c>
      <c r="I30" s="39">
        <v>0</v>
      </c>
      <c r="J30" s="39">
        <v>0</v>
      </c>
      <c r="K30" s="39">
        <v>0</v>
      </c>
      <c r="L30" s="39">
        <v>2</v>
      </c>
      <c r="M30" s="39">
        <v>14</v>
      </c>
      <c r="N30" s="40" t="s">
        <v>73</v>
      </c>
      <c r="O30" s="41">
        <v>0</v>
      </c>
      <c r="P30" s="33">
        <f t="shared" si="5"/>
        <v>0</v>
      </c>
      <c r="Q30" s="39">
        <v>0</v>
      </c>
      <c r="R30" s="39">
        <v>0</v>
      </c>
      <c r="S30" s="39">
        <f t="shared" si="6"/>
        <v>0</v>
      </c>
      <c r="T30" s="39">
        <v>0</v>
      </c>
      <c r="U30" s="39">
        <v>0</v>
      </c>
      <c r="V30" s="39">
        <v>0</v>
      </c>
      <c r="W30" s="39">
        <v>0</v>
      </c>
      <c r="X30" s="40"/>
      <c r="Y30" s="47">
        <v>0</v>
      </c>
      <c r="Z30" s="10">
        <v>17</v>
      </c>
    </row>
    <row r="31" spans="1:26" ht="19.5" customHeight="1">
      <c r="A31" s="18">
        <v>18</v>
      </c>
      <c r="B31" s="63" t="s">
        <v>39</v>
      </c>
      <c r="C31" s="64"/>
      <c r="D31" s="65"/>
      <c r="E31" s="33">
        <f t="shared" si="3"/>
        <v>61</v>
      </c>
      <c r="F31" s="39">
        <v>4</v>
      </c>
      <c r="G31" s="39">
        <v>57</v>
      </c>
      <c r="H31" s="39">
        <f t="shared" si="4"/>
        <v>59</v>
      </c>
      <c r="I31" s="39">
        <v>27</v>
      </c>
      <c r="J31" s="39">
        <v>23</v>
      </c>
      <c r="K31" s="39">
        <v>0</v>
      </c>
      <c r="L31" s="39">
        <v>4</v>
      </c>
      <c r="M31" s="39">
        <v>5</v>
      </c>
      <c r="N31" s="42" t="s">
        <v>78</v>
      </c>
      <c r="O31" s="41">
        <v>10</v>
      </c>
      <c r="P31" s="33">
        <f t="shared" si="5"/>
        <v>74</v>
      </c>
      <c r="Q31" s="39">
        <v>0</v>
      </c>
      <c r="R31" s="39">
        <v>74</v>
      </c>
      <c r="S31" s="39">
        <f t="shared" si="6"/>
        <v>70</v>
      </c>
      <c r="T31" s="39">
        <v>14</v>
      </c>
      <c r="U31" s="39">
        <v>45</v>
      </c>
      <c r="V31" s="39">
        <v>0</v>
      </c>
      <c r="W31" s="39">
        <v>11</v>
      </c>
      <c r="X31" s="40"/>
      <c r="Y31" s="41">
        <v>3</v>
      </c>
      <c r="Z31" s="10">
        <v>18</v>
      </c>
    </row>
    <row r="32" spans="1:26" ht="19.5" customHeight="1">
      <c r="A32" s="18" t="s">
        <v>21</v>
      </c>
      <c r="B32" s="63" t="s">
        <v>40</v>
      </c>
      <c r="C32" s="64"/>
      <c r="D32" s="65"/>
      <c r="E32" s="33">
        <f>E33</f>
        <v>17</v>
      </c>
      <c r="F32" s="39">
        <f aca="true" t="shared" si="7" ref="F32:Y32">F33</f>
        <v>0</v>
      </c>
      <c r="G32" s="39">
        <f>G33</f>
        <v>17</v>
      </c>
      <c r="H32" s="39">
        <f t="shared" si="7"/>
        <v>15</v>
      </c>
      <c r="I32" s="39">
        <f>I33</f>
        <v>0</v>
      </c>
      <c r="J32" s="39">
        <f t="shared" si="7"/>
        <v>3</v>
      </c>
      <c r="K32" s="39">
        <f t="shared" si="7"/>
        <v>1</v>
      </c>
      <c r="L32" s="39">
        <f t="shared" si="7"/>
        <v>6</v>
      </c>
      <c r="M32" s="39">
        <f t="shared" si="7"/>
        <v>5</v>
      </c>
      <c r="N32" s="42" t="s">
        <v>80</v>
      </c>
      <c r="O32" s="41">
        <f>O33</f>
        <v>2</v>
      </c>
      <c r="P32" s="33">
        <f t="shared" si="7"/>
        <v>8</v>
      </c>
      <c r="Q32" s="39">
        <f t="shared" si="7"/>
        <v>0</v>
      </c>
      <c r="R32" s="39">
        <f t="shared" si="7"/>
        <v>8</v>
      </c>
      <c r="S32" s="39">
        <f t="shared" si="7"/>
        <v>8</v>
      </c>
      <c r="T32" s="39">
        <f t="shared" si="7"/>
        <v>8</v>
      </c>
      <c r="U32" s="39">
        <f t="shared" si="7"/>
        <v>0</v>
      </c>
      <c r="V32" s="39">
        <f t="shared" si="7"/>
        <v>0</v>
      </c>
      <c r="W32" s="39">
        <f t="shared" si="7"/>
        <v>0</v>
      </c>
      <c r="X32" s="46" t="s">
        <v>73</v>
      </c>
      <c r="Y32" s="47">
        <f t="shared" si="7"/>
        <v>0</v>
      </c>
      <c r="Z32" s="10" t="s">
        <v>18</v>
      </c>
    </row>
    <row r="33" spans="1:26" ht="19.5" customHeight="1">
      <c r="A33" s="18">
        <v>1</v>
      </c>
      <c r="B33" s="96" t="s">
        <v>45</v>
      </c>
      <c r="C33" s="97"/>
      <c r="D33" s="98"/>
      <c r="E33" s="33">
        <f t="shared" si="3"/>
        <v>17</v>
      </c>
      <c r="F33" s="39">
        <v>0</v>
      </c>
      <c r="G33" s="39">
        <v>17</v>
      </c>
      <c r="H33" s="39">
        <f t="shared" si="4"/>
        <v>15</v>
      </c>
      <c r="I33" s="39">
        <v>0</v>
      </c>
      <c r="J33" s="39">
        <v>3</v>
      </c>
      <c r="K33" s="39">
        <v>1</v>
      </c>
      <c r="L33" s="39">
        <v>6</v>
      </c>
      <c r="M33" s="39">
        <v>5</v>
      </c>
      <c r="N33" s="40"/>
      <c r="O33" s="41">
        <v>2</v>
      </c>
      <c r="P33" s="33">
        <f>Q33+R33</f>
        <v>8</v>
      </c>
      <c r="Q33" s="39">
        <v>0</v>
      </c>
      <c r="R33" s="39">
        <v>8</v>
      </c>
      <c r="S33" s="39">
        <f>SUM(T33:W33)</f>
        <v>8</v>
      </c>
      <c r="T33" s="39">
        <v>8</v>
      </c>
      <c r="U33" s="39">
        <v>0</v>
      </c>
      <c r="V33" s="39">
        <v>0</v>
      </c>
      <c r="W33" s="39">
        <v>0</v>
      </c>
      <c r="X33" s="40"/>
      <c r="Y33" s="47">
        <v>0</v>
      </c>
      <c r="Z33" s="10">
        <v>1</v>
      </c>
    </row>
    <row r="34" spans="1:26" ht="19.5" customHeight="1">
      <c r="A34" s="18" t="s">
        <v>22</v>
      </c>
      <c r="B34" s="63" t="s">
        <v>41</v>
      </c>
      <c r="C34" s="64"/>
      <c r="D34" s="65"/>
      <c r="E34" s="33">
        <f>SUM(E35:E37)</f>
        <v>1503</v>
      </c>
      <c r="F34" s="39">
        <f aca="true" t="shared" si="8" ref="F34:W34">SUM(F35:F37)</f>
        <v>42</v>
      </c>
      <c r="G34" s="39">
        <f>SUM(G35:G37)</f>
        <v>1461</v>
      </c>
      <c r="H34" s="39">
        <f t="shared" si="8"/>
        <v>1463</v>
      </c>
      <c r="I34" s="39">
        <f>SUM(I35:I37)</f>
        <v>359</v>
      </c>
      <c r="J34" s="39">
        <f t="shared" si="8"/>
        <v>235</v>
      </c>
      <c r="K34" s="39">
        <f t="shared" si="8"/>
        <v>5</v>
      </c>
      <c r="L34" s="39">
        <f t="shared" si="8"/>
        <v>330</v>
      </c>
      <c r="M34" s="39">
        <f t="shared" si="8"/>
        <v>534</v>
      </c>
      <c r="N34" s="42" t="s">
        <v>78</v>
      </c>
      <c r="O34" s="41">
        <f>SUM(O35:O37)</f>
        <v>48</v>
      </c>
      <c r="P34" s="33">
        <f t="shared" si="8"/>
        <v>4259</v>
      </c>
      <c r="Q34" s="39">
        <f t="shared" si="8"/>
        <v>47</v>
      </c>
      <c r="R34" s="39">
        <f t="shared" si="8"/>
        <v>4212</v>
      </c>
      <c r="S34" s="39">
        <f t="shared" si="8"/>
        <v>4211</v>
      </c>
      <c r="T34" s="39">
        <f t="shared" si="8"/>
        <v>1272</v>
      </c>
      <c r="U34" s="39">
        <f t="shared" si="8"/>
        <v>1430</v>
      </c>
      <c r="V34" s="39">
        <f t="shared" si="8"/>
        <v>2</v>
      </c>
      <c r="W34" s="39">
        <f t="shared" si="8"/>
        <v>1507</v>
      </c>
      <c r="X34" s="40" t="s">
        <v>77</v>
      </c>
      <c r="Y34" s="41">
        <f>SUM(Y35:Y37)</f>
        <v>49</v>
      </c>
      <c r="Z34" s="10" t="s">
        <v>19</v>
      </c>
    </row>
    <row r="35" spans="1:26" ht="19.5" customHeight="1">
      <c r="A35" s="18">
        <v>1</v>
      </c>
      <c r="B35" s="99" t="s">
        <v>57</v>
      </c>
      <c r="C35" s="92"/>
      <c r="D35" s="93"/>
      <c r="E35" s="33">
        <f t="shared" si="3"/>
        <v>40</v>
      </c>
      <c r="F35" s="39">
        <v>0</v>
      </c>
      <c r="G35" s="39">
        <v>40</v>
      </c>
      <c r="H35" s="39">
        <f t="shared" si="4"/>
        <v>40</v>
      </c>
      <c r="I35" s="39">
        <v>8</v>
      </c>
      <c r="J35" s="39">
        <v>18</v>
      </c>
      <c r="K35" s="39">
        <v>0</v>
      </c>
      <c r="L35" s="39">
        <v>11</v>
      </c>
      <c r="M35" s="39">
        <v>3</v>
      </c>
      <c r="N35" s="42" t="s">
        <v>80</v>
      </c>
      <c r="O35" s="41">
        <v>0</v>
      </c>
      <c r="P35" s="33">
        <f>Q35+R35</f>
        <v>12</v>
      </c>
      <c r="Q35" s="39">
        <v>0</v>
      </c>
      <c r="R35" s="39">
        <v>12</v>
      </c>
      <c r="S35" s="39">
        <f>SUM(T35:W35)</f>
        <v>12</v>
      </c>
      <c r="T35" s="39">
        <v>11</v>
      </c>
      <c r="U35" s="39">
        <v>1</v>
      </c>
      <c r="V35" s="39">
        <v>0</v>
      </c>
      <c r="W35" s="39">
        <v>0</v>
      </c>
      <c r="X35" s="40"/>
      <c r="Y35" s="41">
        <v>0</v>
      </c>
      <c r="Z35" s="10">
        <v>1</v>
      </c>
    </row>
    <row r="36" spans="1:26" ht="19.5" customHeight="1">
      <c r="A36" s="18">
        <v>2</v>
      </c>
      <c r="B36" s="96" t="s">
        <v>63</v>
      </c>
      <c r="C36" s="97"/>
      <c r="D36" s="98"/>
      <c r="E36" s="33">
        <f t="shared" si="3"/>
        <v>591</v>
      </c>
      <c r="F36" s="39">
        <v>4</v>
      </c>
      <c r="G36" s="39">
        <v>587</v>
      </c>
      <c r="H36" s="39">
        <f t="shared" si="4"/>
        <v>591</v>
      </c>
      <c r="I36" s="39">
        <v>28</v>
      </c>
      <c r="J36" s="39">
        <v>7</v>
      </c>
      <c r="K36" s="39">
        <v>1</v>
      </c>
      <c r="L36" s="39">
        <v>105</v>
      </c>
      <c r="M36" s="39">
        <v>450</v>
      </c>
      <c r="N36" s="40"/>
      <c r="O36" s="41">
        <v>0</v>
      </c>
      <c r="P36" s="33">
        <f>Q36+R36</f>
        <v>3802</v>
      </c>
      <c r="Q36" s="39">
        <v>44</v>
      </c>
      <c r="R36" s="39">
        <v>3758</v>
      </c>
      <c r="S36" s="39">
        <f>SUM(T36:W36)</f>
        <v>3759</v>
      </c>
      <c r="T36" s="39">
        <v>937</v>
      </c>
      <c r="U36" s="39">
        <v>1373</v>
      </c>
      <c r="V36" s="39">
        <v>2</v>
      </c>
      <c r="W36" s="39">
        <v>1447</v>
      </c>
      <c r="X36" s="40"/>
      <c r="Y36" s="41">
        <v>43</v>
      </c>
      <c r="Z36" s="10">
        <v>2</v>
      </c>
    </row>
    <row r="37" spans="1:26" ht="19.5" customHeight="1" thickBot="1">
      <c r="A37" s="35">
        <v>3</v>
      </c>
      <c r="B37" s="58" t="s">
        <v>42</v>
      </c>
      <c r="C37" s="53"/>
      <c r="D37" s="54"/>
      <c r="E37" s="36">
        <f t="shared" si="3"/>
        <v>872</v>
      </c>
      <c r="F37" s="43">
        <v>38</v>
      </c>
      <c r="G37" s="43">
        <v>834</v>
      </c>
      <c r="H37" s="43">
        <f t="shared" si="4"/>
        <v>832</v>
      </c>
      <c r="I37" s="43">
        <v>323</v>
      </c>
      <c r="J37" s="43">
        <v>210</v>
      </c>
      <c r="K37" s="43">
        <v>4</v>
      </c>
      <c r="L37" s="43">
        <v>214</v>
      </c>
      <c r="M37" s="43">
        <v>81</v>
      </c>
      <c r="N37" s="52" t="s">
        <v>78</v>
      </c>
      <c r="O37" s="45">
        <v>48</v>
      </c>
      <c r="P37" s="36">
        <f>Q37+R37</f>
        <v>445</v>
      </c>
      <c r="Q37" s="43">
        <v>3</v>
      </c>
      <c r="R37" s="43">
        <v>442</v>
      </c>
      <c r="S37" s="43">
        <f>SUM(T37:W37)</f>
        <v>440</v>
      </c>
      <c r="T37" s="43">
        <v>324</v>
      </c>
      <c r="U37" s="43">
        <v>56</v>
      </c>
      <c r="V37" s="43">
        <v>0</v>
      </c>
      <c r="W37" s="43">
        <v>60</v>
      </c>
      <c r="X37" s="44" t="s">
        <v>76</v>
      </c>
      <c r="Y37" s="49">
        <v>6</v>
      </c>
      <c r="Z37" s="37">
        <v>3</v>
      </c>
    </row>
    <row r="38" spans="1:14" ht="11.25" customHeight="1" thickTop="1">
      <c r="A38" s="27" t="s">
        <v>81</v>
      </c>
      <c r="N38" s="27" t="s">
        <v>48</v>
      </c>
    </row>
    <row r="39" ht="11.25" customHeight="1">
      <c r="A39" s="27" t="s">
        <v>47</v>
      </c>
    </row>
    <row r="40" ht="12.75" customHeight="1">
      <c r="A40" s="28" t="s">
        <v>62</v>
      </c>
    </row>
  </sheetData>
  <mergeCells count="59">
    <mergeCell ref="Y23:Y24"/>
    <mergeCell ref="S23:S24"/>
    <mergeCell ref="T23:T24"/>
    <mergeCell ref="U23:U24"/>
    <mergeCell ref="V23:V24"/>
    <mergeCell ref="M23:M24"/>
    <mergeCell ref="W23:W24"/>
    <mergeCell ref="P23:P24"/>
    <mergeCell ref="Q23:Q24"/>
    <mergeCell ref="R23:R24"/>
    <mergeCell ref="N23:N24"/>
    <mergeCell ref="B32:D32"/>
    <mergeCell ref="B27:D27"/>
    <mergeCell ref="B28:D28"/>
    <mergeCell ref="B20:D20"/>
    <mergeCell ref="B25:D25"/>
    <mergeCell ref="B22:D22"/>
    <mergeCell ref="B23:D23"/>
    <mergeCell ref="B24:D24"/>
    <mergeCell ref="C21:D21"/>
    <mergeCell ref="C26:D26"/>
    <mergeCell ref="B17:D17"/>
    <mergeCell ref="B37:D37"/>
    <mergeCell ref="B4:D6"/>
    <mergeCell ref="B33:D33"/>
    <mergeCell ref="B34:D34"/>
    <mergeCell ref="B35:D35"/>
    <mergeCell ref="B36:D36"/>
    <mergeCell ref="B29:D29"/>
    <mergeCell ref="B30:D30"/>
    <mergeCell ref="B31:D31"/>
    <mergeCell ref="B16:D16"/>
    <mergeCell ref="N4:O4"/>
    <mergeCell ref="P4:Y4"/>
    <mergeCell ref="X5:Y6"/>
    <mergeCell ref="P5:R5"/>
    <mergeCell ref="E4:M4"/>
    <mergeCell ref="E5:G5"/>
    <mergeCell ref="H5:M5"/>
    <mergeCell ref="Z4:Z6"/>
    <mergeCell ref="Z23:Z24"/>
    <mergeCell ref="F23:F24"/>
    <mergeCell ref="G23:G24"/>
    <mergeCell ref="H23:H24"/>
    <mergeCell ref="I23:I24"/>
    <mergeCell ref="O23:O24"/>
    <mergeCell ref="J23:J24"/>
    <mergeCell ref="K23:K24"/>
    <mergeCell ref="L23:L24"/>
    <mergeCell ref="A23:A24"/>
    <mergeCell ref="S5:W5"/>
    <mergeCell ref="B18:D18"/>
    <mergeCell ref="B12:D12"/>
    <mergeCell ref="B13:D13"/>
    <mergeCell ref="B14:D14"/>
    <mergeCell ref="B15:D15"/>
    <mergeCell ref="E23:E24"/>
    <mergeCell ref="N5:O6"/>
    <mergeCell ref="C19:D19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tokei60</cp:lastModifiedBy>
  <cp:lastPrinted>2002-01-10T04:47:44Z</cp:lastPrinted>
  <dcterms:created xsi:type="dcterms:W3CDTF">1998-08-17T06:52:15Z</dcterms:created>
  <dcterms:modified xsi:type="dcterms:W3CDTF">2002-03-27T09:37:45Z</dcterms:modified>
  <cp:category/>
  <cp:version/>
  <cp:contentType/>
  <cp:contentStatus/>
</cp:coreProperties>
</file>