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216" activeTab="0"/>
  </bookViews>
  <sheets>
    <sheet name="総括表" sheetId="1" r:id="rId1"/>
  </sheets>
  <definedNames>
    <definedName name="HTML_CodePage" hidden="1">932</definedName>
    <definedName name="HTML_Control" hidden="1">{"'高津区'!$B$6:$H$56"}</definedName>
    <definedName name="HTML_Description" hidden="1">""</definedName>
    <definedName name="HTML_Email" hidden="1">""</definedName>
    <definedName name="HTML_Header" hidden="1">"幸区"</definedName>
    <definedName name="HTML_LastUpdate" hidden="1">"97/10/28"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"B:\My Documents\MyHTML.htm"</definedName>
    <definedName name="HTML_Title" hidden="1">"町丁別tt"</definedName>
  </definedNames>
  <calcPr fullCalcOnLoad="1"/>
</workbook>
</file>

<file path=xl/sharedStrings.xml><?xml version="1.0" encoding="utf-8"?>
<sst xmlns="http://schemas.openxmlformats.org/spreadsheetml/2006/main" count="40" uniqueCount="36">
  <si>
    <t>（平成９年１０月１日現在）</t>
  </si>
  <si>
    <t>区　　　　分</t>
  </si>
  <si>
    <t>町 丁 数</t>
  </si>
  <si>
    <t>世 帯 数</t>
  </si>
  <si>
    <t>人　　　　　　　　　　口</t>
  </si>
  <si>
    <t>平成８年10</t>
  </si>
  <si>
    <t>増加人口</t>
  </si>
  <si>
    <t>人口増加</t>
  </si>
  <si>
    <t>性比</t>
  </si>
  <si>
    <t>人口密度</t>
  </si>
  <si>
    <t>面　　　積</t>
  </si>
  <si>
    <t>総　　数</t>
  </si>
  <si>
    <t>男</t>
  </si>
  <si>
    <t>女</t>
  </si>
  <si>
    <t>月１日人口</t>
  </si>
  <si>
    <t>率(%)</t>
  </si>
  <si>
    <t>（女100人に対して男）</t>
  </si>
  <si>
    <t>（人/k㎡）</t>
  </si>
  <si>
    <t>(k㎡)</t>
  </si>
  <si>
    <t>川      崎      市</t>
  </si>
  <si>
    <t>川   崎   区</t>
  </si>
  <si>
    <t>区 役 所</t>
  </si>
  <si>
    <t>大師支所</t>
  </si>
  <si>
    <t>田島支所</t>
  </si>
  <si>
    <t>幸　       区</t>
  </si>
  <si>
    <t>日吉出張所</t>
  </si>
  <si>
    <t>中   原   区</t>
  </si>
  <si>
    <t>高   津   区</t>
  </si>
  <si>
    <t>橘出張所</t>
  </si>
  <si>
    <t>宮   前   区</t>
  </si>
  <si>
    <t>向丘出張所</t>
  </si>
  <si>
    <t>多   摩   区</t>
  </si>
  <si>
    <t>生田出張所</t>
  </si>
  <si>
    <t>麻   生   区</t>
  </si>
  <si>
    <t>　　　区役所、支所、出張所別世帯数と人口</t>
  </si>
  <si>
    <t>　　　　　　（住民基本台帳登載人口、外国人登録人口による）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</si>
</sst>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;&quot;△ &quot;#,##0"/>
    <numFmt numFmtId="179" formatCode="#,##0.00;&quot;△ &quot;#,##0.00"/>
  </numFmts>
  <fonts count="44"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12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00390625" style="0" customWidth="1"/>
    <col min="3" max="3" width="2.57421875" style="0" customWidth="1"/>
    <col min="4" max="4" width="13.7109375" style="0" customWidth="1"/>
    <col min="5" max="5" width="10.8515625" style="0" customWidth="1"/>
    <col min="6" max="6" width="11.421875" style="0" customWidth="1"/>
    <col min="7" max="7" width="11.7109375" style="0" customWidth="1"/>
    <col min="8" max="8" width="10.7109375" style="0" customWidth="1"/>
    <col min="9" max="9" width="10.57421875" style="0" customWidth="1"/>
    <col min="10" max="10" width="13.28125" style="0" customWidth="1"/>
    <col min="11" max="11" width="10.8515625" style="0" customWidth="1"/>
    <col min="12" max="12" width="11.7109375" style="0" customWidth="1"/>
    <col min="13" max="13" width="11.8515625" style="0" customWidth="1"/>
    <col min="14" max="14" width="11.421875" style="0" customWidth="1"/>
    <col min="15" max="15" width="11.57421875" style="0" customWidth="1"/>
  </cols>
  <sheetData>
    <row r="1" spans="2:15" ht="27.75">
      <c r="B1" s="34"/>
      <c r="C1" s="34"/>
      <c r="D1" s="34"/>
      <c r="E1" s="34"/>
      <c r="F1" s="36" t="s">
        <v>34</v>
      </c>
      <c r="G1" s="36"/>
      <c r="H1" s="34"/>
      <c r="I1" s="34"/>
      <c r="J1" s="34"/>
      <c r="K1" s="34"/>
      <c r="L1" s="34"/>
      <c r="M1" s="34"/>
      <c r="N1" s="34"/>
      <c r="O1" s="34"/>
    </row>
    <row r="2" spans="2:15" ht="18.75">
      <c r="B2" s="35"/>
      <c r="C2" s="35"/>
      <c r="D2" s="35"/>
      <c r="E2" s="35"/>
      <c r="F2" s="37" t="s">
        <v>35</v>
      </c>
      <c r="G2" s="37"/>
      <c r="H2" s="35"/>
      <c r="I2" s="35"/>
      <c r="J2" s="35"/>
      <c r="K2" s="35"/>
      <c r="L2" s="35"/>
      <c r="M2" s="35"/>
      <c r="N2" s="35"/>
      <c r="O2" s="35"/>
    </row>
    <row r="3" ht="12.75">
      <c r="B3" s="1" t="s">
        <v>0</v>
      </c>
    </row>
    <row r="4" spans="2:15" ht="18" customHeight="1">
      <c r="B4" s="19"/>
      <c r="C4" s="32" t="s">
        <v>1</v>
      </c>
      <c r="D4" s="21"/>
      <c r="E4" s="20" t="s">
        <v>2</v>
      </c>
      <c r="F4" s="21" t="s">
        <v>3</v>
      </c>
      <c r="G4" s="22"/>
      <c r="H4" s="22" t="s">
        <v>4</v>
      </c>
      <c r="I4" s="23"/>
      <c r="J4" s="24" t="s">
        <v>5</v>
      </c>
      <c r="K4" s="25" t="s">
        <v>6</v>
      </c>
      <c r="L4" s="24" t="s">
        <v>7</v>
      </c>
      <c r="M4" s="25" t="s">
        <v>8</v>
      </c>
      <c r="N4" s="24" t="s">
        <v>9</v>
      </c>
      <c r="O4" s="24" t="s">
        <v>10</v>
      </c>
    </row>
    <row r="5" spans="2:15" ht="20.25" customHeight="1" thickBot="1">
      <c r="B5" s="26"/>
      <c r="C5" s="27"/>
      <c r="D5" s="28"/>
      <c r="E5" s="27"/>
      <c r="F5" s="29"/>
      <c r="G5" s="29" t="s">
        <v>11</v>
      </c>
      <c r="H5" s="2" t="s">
        <v>12</v>
      </c>
      <c r="I5" s="3" t="s">
        <v>13</v>
      </c>
      <c r="J5" s="30" t="s">
        <v>14</v>
      </c>
      <c r="K5" s="31"/>
      <c r="L5" s="30" t="s">
        <v>15</v>
      </c>
      <c r="M5" s="33" t="s">
        <v>16</v>
      </c>
      <c r="N5" s="30" t="s">
        <v>17</v>
      </c>
      <c r="O5" s="30" t="s">
        <v>18</v>
      </c>
    </row>
    <row r="6" spans="2:15" s="9" customFormat="1" ht="22.5" customHeight="1" thickTop="1">
      <c r="B6" s="38" t="s">
        <v>19</v>
      </c>
      <c r="C6" s="39"/>
      <c r="D6" s="40"/>
      <c r="E6" s="4">
        <f aca="true" t="shared" si="0" ref="E6:J6">E7+E11+E14+E15+E18+E21+E24</f>
        <v>577</v>
      </c>
      <c r="F6" s="5">
        <f t="shared" si="0"/>
        <v>527611</v>
      </c>
      <c r="G6" s="4">
        <f t="shared" si="0"/>
        <v>1216182</v>
      </c>
      <c r="H6" s="5">
        <f t="shared" si="0"/>
        <v>634350</v>
      </c>
      <c r="I6" s="4">
        <f t="shared" si="0"/>
        <v>581832</v>
      </c>
      <c r="J6" s="5">
        <f t="shared" si="0"/>
        <v>1208014</v>
      </c>
      <c r="K6" s="4">
        <f>G6-J6</f>
        <v>8168</v>
      </c>
      <c r="L6" s="6">
        <f>K6/J6*100</f>
        <v>0.6761511042090572</v>
      </c>
      <c r="M6" s="7">
        <f>H6/I6*100</f>
        <v>109.02631687497421</v>
      </c>
      <c r="N6" s="8">
        <f>G6/O6</f>
        <v>8425.230342916522</v>
      </c>
      <c r="O6" s="6">
        <f>O7+O11+O14+O15+O18+O21+O24</f>
        <v>144.35</v>
      </c>
    </row>
    <row r="7" spans="2:15" s="9" customFormat="1" ht="24" customHeight="1">
      <c r="B7" s="41"/>
      <c r="C7" s="42" t="s">
        <v>20</v>
      </c>
      <c r="D7" s="43"/>
      <c r="E7" s="4">
        <f aca="true" t="shared" si="1" ref="E7:J7">SUM(E8:E10)</f>
        <v>138</v>
      </c>
      <c r="F7" s="8">
        <f t="shared" si="1"/>
        <v>89712</v>
      </c>
      <c r="G7" s="4">
        <f t="shared" si="1"/>
        <v>197736</v>
      </c>
      <c r="H7" s="8">
        <f t="shared" si="1"/>
        <v>105517</v>
      </c>
      <c r="I7" s="4">
        <f t="shared" si="1"/>
        <v>92219</v>
      </c>
      <c r="J7" s="8">
        <f t="shared" si="1"/>
        <v>198015</v>
      </c>
      <c r="K7" s="10">
        <f aca="true" t="shared" si="2" ref="K7:K24">G7-J7</f>
        <v>-279</v>
      </c>
      <c r="L7" s="11">
        <f aca="true" t="shared" si="3" ref="L7:L24">K7/J7*100</f>
        <v>-0.14089841678660708</v>
      </c>
      <c r="M7" s="12">
        <f aca="true" t="shared" si="4" ref="M7:M24">H7/I7*100</f>
        <v>114.42002190437978</v>
      </c>
      <c r="N7" s="13">
        <f aca="true" t="shared" si="5" ref="N7:N24">G7/O7</f>
        <v>4912.695652173913</v>
      </c>
      <c r="O7" s="6">
        <f>SUM(O8:O10)</f>
        <v>40.25</v>
      </c>
    </row>
    <row r="8" spans="2:15" ht="19.5" customHeight="1">
      <c r="B8" s="44"/>
      <c r="C8" s="45"/>
      <c r="D8" s="46" t="s">
        <v>21</v>
      </c>
      <c r="E8" s="10">
        <v>52</v>
      </c>
      <c r="F8" s="13">
        <v>39554</v>
      </c>
      <c r="G8" s="10">
        <f>H8+I8</f>
        <v>83505</v>
      </c>
      <c r="H8" s="13">
        <v>44239</v>
      </c>
      <c r="I8" s="10">
        <v>39266</v>
      </c>
      <c r="J8" s="13">
        <v>83689</v>
      </c>
      <c r="K8" s="10">
        <f t="shared" si="2"/>
        <v>-184</v>
      </c>
      <c r="L8" s="11">
        <f t="shared" si="3"/>
        <v>-0.21986163056076663</v>
      </c>
      <c r="M8" s="12">
        <f t="shared" si="4"/>
        <v>112.6649009321041</v>
      </c>
      <c r="N8" s="13">
        <f t="shared" si="5"/>
        <v>13534.035656401946</v>
      </c>
      <c r="O8" s="11">
        <v>6.17</v>
      </c>
    </row>
    <row r="9" spans="2:15" ht="19.5" customHeight="1">
      <c r="B9" s="44"/>
      <c r="C9" s="45"/>
      <c r="D9" s="46" t="s">
        <v>22</v>
      </c>
      <c r="E9" s="10">
        <v>53</v>
      </c>
      <c r="F9" s="13">
        <v>27877</v>
      </c>
      <c r="G9" s="10">
        <f>H9+I9</f>
        <v>64348</v>
      </c>
      <c r="H9" s="13">
        <v>34575</v>
      </c>
      <c r="I9" s="10">
        <v>29773</v>
      </c>
      <c r="J9" s="13">
        <v>64510</v>
      </c>
      <c r="K9" s="10">
        <f t="shared" si="2"/>
        <v>-162</v>
      </c>
      <c r="L9" s="11">
        <f t="shared" si="3"/>
        <v>-0.2511238567663928</v>
      </c>
      <c r="M9" s="12">
        <f t="shared" si="4"/>
        <v>116.12870721794914</v>
      </c>
      <c r="N9" s="13">
        <f t="shared" si="5"/>
        <v>2816.105032822757</v>
      </c>
      <c r="O9" s="11">
        <v>22.85</v>
      </c>
    </row>
    <row r="10" spans="2:15" ht="19.5" customHeight="1">
      <c r="B10" s="44"/>
      <c r="C10" s="45"/>
      <c r="D10" s="46" t="s">
        <v>23</v>
      </c>
      <c r="E10" s="10">
        <v>33</v>
      </c>
      <c r="F10" s="13">
        <v>22281</v>
      </c>
      <c r="G10" s="10">
        <f>H10+I10</f>
        <v>49883</v>
      </c>
      <c r="H10" s="13">
        <v>26703</v>
      </c>
      <c r="I10" s="10">
        <v>23180</v>
      </c>
      <c r="J10" s="13">
        <v>49816</v>
      </c>
      <c r="K10" s="10">
        <f t="shared" si="2"/>
        <v>67</v>
      </c>
      <c r="L10" s="11">
        <f t="shared" si="3"/>
        <v>0.13449494138429421</v>
      </c>
      <c r="M10" s="12">
        <f t="shared" si="4"/>
        <v>115.19844693701467</v>
      </c>
      <c r="N10" s="13">
        <f t="shared" si="5"/>
        <v>4441.941228851291</v>
      </c>
      <c r="O10" s="11">
        <v>11.23</v>
      </c>
    </row>
    <row r="11" spans="2:15" s="9" customFormat="1" ht="24" customHeight="1">
      <c r="B11" s="41"/>
      <c r="C11" s="42" t="s">
        <v>24</v>
      </c>
      <c r="D11" s="43"/>
      <c r="E11" s="4">
        <f aca="true" t="shared" si="6" ref="E11:J11">SUM(E12:E13)</f>
        <v>56</v>
      </c>
      <c r="F11" s="8">
        <f t="shared" si="6"/>
        <v>58162</v>
      </c>
      <c r="G11" s="4">
        <f t="shared" si="6"/>
        <v>137282</v>
      </c>
      <c r="H11" s="8">
        <f t="shared" si="6"/>
        <v>71037</v>
      </c>
      <c r="I11" s="4">
        <f t="shared" si="6"/>
        <v>66245</v>
      </c>
      <c r="J11" s="8">
        <f t="shared" si="6"/>
        <v>138368</v>
      </c>
      <c r="K11" s="4">
        <f t="shared" si="2"/>
        <v>-1086</v>
      </c>
      <c r="L11" s="6">
        <f t="shared" si="3"/>
        <v>-0.78486355226642</v>
      </c>
      <c r="M11" s="7">
        <f t="shared" si="4"/>
        <v>107.23375349082949</v>
      </c>
      <c r="N11" s="8">
        <f t="shared" si="5"/>
        <v>13605.748265609514</v>
      </c>
      <c r="O11" s="6">
        <f>SUM(O12:O13)</f>
        <v>10.09</v>
      </c>
    </row>
    <row r="12" spans="2:15" ht="19.5" customHeight="1">
      <c r="B12" s="44"/>
      <c r="C12" s="45"/>
      <c r="D12" s="46" t="s">
        <v>21</v>
      </c>
      <c r="E12" s="10">
        <v>44</v>
      </c>
      <c r="F12" s="13">
        <v>36054</v>
      </c>
      <c r="G12" s="10">
        <f>H12+I12</f>
        <v>81625</v>
      </c>
      <c r="H12" s="13">
        <v>42079</v>
      </c>
      <c r="I12" s="10">
        <v>39546</v>
      </c>
      <c r="J12" s="13">
        <v>82664</v>
      </c>
      <c r="K12" s="10">
        <f t="shared" si="2"/>
        <v>-1039</v>
      </c>
      <c r="L12" s="11">
        <f t="shared" si="3"/>
        <v>-1.2568953837220556</v>
      </c>
      <c r="M12" s="12">
        <f t="shared" si="4"/>
        <v>106.40519900874929</v>
      </c>
      <c r="N12" s="13">
        <f t="shared" si="5"/>
        <v>13649.665551839464</v>
      </c>
      <c r="O12" s="11">
        <v>5.98</v>
      </c>
    </row>
    <row r="13" spans="2:15" ht="19.5" customHeight="1">
      <c r="B13" s="44"/>
      <c r="C13" s="45"/>
      <c r="D13" s="46" t="s">
        <v>25</v>
      </c>
      <c r="E13" s="10">
        <v>12</v>
      </c>
      <c r="F13" s="13">
        <v>22108</v>
      </c>
      <c r="G13" s="10">
        <f>H13+I13</f>
        <v>55657</v>
      </c>
      <c r="H13" s="13">
        <v>28958</v>
      </c>
      <c r="I13" s="10">
        <v>26699</v>
      </c>
      <c r="J13" s="13">
        <v>55704</v>
      </c>
      <c r="K13" s="10">
        <f t="shared" si="2"/>
        <v>-47</v>
      </c>
      <c r="L13" s="11">
        <f t="shared" si="3"/>
        <v>-0.08437455119919575</v>
      </c>
      <c r="M13" s="12">
        <f t="shared" si="4"/>
        <v>108.46099104835388</v>
      </c>
      <c r="N13" s="13">
        <f t="shared" si="5"/>
        <v>13541.84914841849</v>
      </c>
      <c r="O13" s="11">
        <v>4.11</v>
      </c>
    </row>
    <row r="14" spans="2:15" s="9" customFormat="1" ht="27" customHeight="1">
      <c r="B14" s="41"/>
      <c r="C14" s="42" t="s">
        <v>26</v>
      </c>
      <c r="D14" s="43"/>
      <c r="E14" s="4">
        <v>73</v>
      </c>
      <c r="F14" s="8">
        <v>91413</v>
      </c>
      <c r="G14" s="4">
        <f>H14+I14</f>
        <v>191917</v>
      </c>
      <c r="H14" s="8">
        <v>101258</v>
      </c>
      <c r="I14" s="4">
        <v>90659</v>
      </c>
      <c r="J14" s="8">
        <v>190798</v>
      </c>
      <c r="K14" s="4">
        <f t="shared" si="2"/>
        <v>1119</v>
      </c>
      <c r="L14" s="6">
        <f t="shared" si="3"/>
        <v>0.5864841350538266</v>
      </c>
      <c r="M14" s="7">
        <f t="shared" si="4"/>
        <v>111.69106211186974</v>
      </c>
      <c r="N14" s="8">
        <f t="shared" si="5"/>
        <v>12958.609047940581</v>
      </c>
      <c r="O14" s="6">
        <v>14.81</v>
      </c>
    </row>
    <row r="15" spans="2:15" s="9" customFormat="1" ht="24" customHeight="1">
      <c r="B15" s="41"/>
      <c r="C15" s="42" t="s">
        <v>27</v>
      </c>
      <c r="D15" s="43"/>
      <c r="E15" s="4">
        <f aca="true" t="shared" si="7" ref="E15:J15">SUM(E16:E17)</f>
        <v>48</v>
      </c>
      <c r="F15" s="8">
        <f t="shared" si="7"/>
        <v>77296</v>
      </c>
      <c r="G15" s="4">
        <f t="shared" si="7"/>
        <v>175470</v>
      </c>
      <c r="H15" s="8">
        <f t="shared" si="7"/>
        <v>91881</v>
      </c>
      <c r="I15" s="4">
        <f t="shared" si="7"/>
        <v>83589</v>
      </c>
      <c r="J15" s="8">
        <f t="shared" si="7"/>
        <v>173510</v>
      </c>
      <c r="K15" s="4">
        <f t="shared" si="2"/>
        <v>1960</v>
      </c>
      <c r="L15" s="6">
        <f t="shared" si="3"/>
        <v>1.1296178894588207</v>
      </c>
      <c r="M15" s="7">
        <f t="shared" si="4"/>
        <v>109.91996554570578</v>
      </c>
      <c r="N15" s="8">
        <f t="shared" si="5"/>
        <v>10261.40350877193</v>
      </c>
      <c r="O15" s="6">
        <f>SUM(O16:O17)</f>
        <v>17.1</v>
      </c>
    </row>
    <row r="16" spans="2:15" ht="19.5" customHeight="1">
      <c r="B16" s="44"/>
      <c r="C16" s="45"/>
      <c r="D16" s="46" t="s">
        <v>21</v>
      </c>
      <c r="E16" s="10">
        <v>33</v>
      </c>
      <c r="F16" s="13">
        <v>46143</v>
      </c>
      <c r="G16" s="10">
        <f>H16+I16</f>
        <v>100420</v>
      </c>
      <c r="H16" s="13">
        <v>52418</v>
      </c>
      <c r="I16" s="10">
        <v>48002</v>
      </c>
      <c r="J16" s="13">
        <v>100042</v>
      </c>
      <c r="K16" s="10">
        <f t="shared" si="2"/>
        <v>378</v>
      </c>
      <c r="L16" s="11">
        <f t="shared" si="3"/>
        <v>0.3778413066512065</v>
      </c>
      <c r="M16" s="12">
        <f t="shared" si="4"/>
        <v>109.19961668263822</v>
      </c>
      <c r="N16" s="13">
        <f t="shared" si="5"/>
        <v>9358.807082945013</v>
      </c>
      <c r="O16" s="11">
        <v>10.73</v>
      </c>
    </row>
    <row r="17" spans="2:15" ht="19.5" customHeight="1">
      <c r="B17" s="44"/>
      <c r="C17" s="45"/>
      <c r="D17" s="46" t="s">
        <v>28</v>
      </c>
      <c r="E17" s="10">
        <v>15</v>
      </c>
      <c r="F17" s="13">
        <v>31153</v>
      </c>
      <c r="G17" s="10">
        <f>H17+I17</f>
        <v>75050</v>
      </c>
      <c r="H17" s="13">
        <v>39463</v>
      </c>
      <c r="I17" s="10">
        <v>35587</v>
      </c>
      <c r="J17" s="13">
        <v>73468</v>
      </c>
      <c r="K17" s="10">
        <f t="shared" si="2"/>
        <v>1582</v>
      </c>
      <c r="L17" s="11">
        <f t="shared" si="3"/>
        <v>2.153318451570752</v>
      </c>
      <c r="M17" s="12">
        <f t="shared" si="4"/>
        <v>110.89161772557394</v>
      </c>
      <c r="N17" s="13">
        <f t="shared" si="5"/>
        <v>11781.789638932496</v>
      </c>
      <c r="O17" s="11">
        <v>6.37</v>
      </c>
    </row>
    <row r="18" spans="2:15" s="9" customFormat="1" ht="24" customHeight="1">
      <c r="B18" s="41"/>
      <c r="C18" s="42" t="s">
        <v>29</v>
      </c>
      <c r="D18" s="43"/>
      <c r="E18" s="4">
        <f aca="true" t="shared" si="8" ref="E18:J18">SUM(E19:E20)</f>
        <v>75</v>
      </c>
      <c r="F18" s="8">
        <f t="shared" si="8"/>
        <v>76375</v>
      </c>
      <c r="G18" s="4">
        <f t="shared" si="8"/>
        <v>193539</v>
      </c>
      <c r="H18" s="8">
        <f t="shared" si="8"/>
        <v>99263</v>
      </c>
      <c r="I18" s="4">
        <f t="shared" si="8"/>
        <v>94276</v>
      </c>
      <c r="J18" s="8">
        <f t="shared" si="8"/>
        <v>189988</v>
      </c>
      <c r="K18" s="4">
        <f t="shared" si="2"/>
        <v>3551</v>
      </c>
      <c r="L18" s="6">
        <f t="shared" si="3"/>
        <v>1.8690654146577679</v>
      </c>
      <c r="M18" s="7">
        <f t="shared" si="4"/>
        <v>105.28978743264457</v>
      </c>
      <c r="N18" s="8">
        <f t="shared" si="5"/>
        <v>10405.322580645161</v>
      </c>
      <c r="O18" s="6">
        <f>SUM(O19:O20)</f>
        <v>18.6</v>
      </c>
    </row>
    <row r="19" spans="2:15" ht="19.5" customHeight="1">
      <c r="B19" s="44"/>
      <c r="C19" s="45"/>
      <c r="D19" s="46" t="s">
        <v>21</v>
      </c>
      <c r="E19" s="10">
        <v>43</v>
      </c>
      <c r="F19" s="13">
        <v>55125</v>
      </c>
      <c r="G19" s="10">
        <f>H19+I19</f>
        <v>136230</v>
      </c>
      <c r="H19" s="13">
        <v>70161</v>
      </c>
      <c r="I19" s="10">
        <v>66069</v>
      </c>
      <c r="J19" s="13">
        <v>133516</v>
      </c>
      <c r="K19" s="10">
        <f t="shared" si="2"/>
        <v>2714</v>
      </c>
      <c r="L19" s="11">
        <f t="shared" si="3"/>
        <v>2.032715180203122</v>
      </c>
      <c r="M19" s="12">
        <f t="shared" si="4"/>
        <v>106.19352495118738</v>
      </c>
      <c r="N19" s="13">
        <f t="shared" si="5"/>
        <v>12362.068965517243</v>
      </c>
      <c r="O19" s="11">
        <v>11.02</v>
      </c>
    </row>
    <row r="20" spans="2:15" ht="19.5" customHeight="1">
      <c r="B20" s="44"/>
      <c r="C20" s="45"/>
      <c r="D20" s="46" t="s">
        <v>30</v>
      </c>
      <c r="E20" s="10">
        <v>32</v>
      </c>
      <c r="F20" s="13">
        <v>21250</v>
      </c>
      <c r="G20" s="10">
        <f>H20+I20</f>
        <v>57309</v>
      </c>
      <c r="H20" s="13">
        <v>29102</v>
      </c>
      <c r="I20" s="10">
        <v>28207</v>
      </c>
      <c r="J20" s="13">
        <v>56472</v>
      </c>
      <c r="K20" s="10">
        <f t="shared" si="2"/>
        <v>837</v>
      </c>
      <c r="L20" s="11">
        <f t="shared" si="3"/>
        <v>1.4821504462388442</v>
      </c>
      <c r="M20" s="12">
        <f t="shared" si="4"/>
        <v>103.17297124827172</v>
      </c>
      <c r="N20" s="13">
        <f t="shared" si="5"/>
        <v>7560.554089709763</v>
      </c>
      <c r="O20" s="11">
        <v>7.58</v>
      </c>
    </row>
    <row r="21" spans="2:15" s="9" customFormat="1" ht="24" customHeight="1">
      <c r="B21" s="41"/>
      <c r="C21" s="42" t="s">
        <v>31</v>
      </c>
      <c r="D21" s="43"/>
      <c r="E21" s="4">
        <f aca="true" t="shared" si="9" ref="E21:J21">SUM(E22:E23)</f>
        <v>102</v>
      </c>
      <c r="F21" s="8">
        <f t="shared" si="9"/>
        <v>82531</v>
      </c>
      <c r="G21" s="4">
        <f t="shared" si="9"/>
        <v>186319</v>
      </c>
      <c r="H21" s="8">
        <f t="shared" si="9"/>
        <v>98096</v>
      </c>
      <c r="I21" s="4">
        <f t="shared" si="9"/>
        <v>88223</v>
      </c>
      <c r="J21" s="8">
        <f t="shared" si="9"/>
        <v>184895</v>
      </c>
      <c r="K21" s="4">
        <f t="shared" si="2"/>
        <v>1424</v>
      </c>
      <c r="L21" s="6">
        <f t="shared" si="3"/>
        <v>0.7701668514562319</v>
      </c>
      <c r="M21" s="7">
        <f t="shared" si="4"/>
        <v>111.1909592736588</v>
      </c>
      <c r="N21" s="8">
        <f t="shared" si="5"/>
        <v>9137.763609612555</v>
      </c>
      <c r="O21" s="6">
        <f>SUM(O22:O23)</f>
        <v>20.39</v>
      </c>
    </row>
    <row r="22" spans="2:15" ht="19.5" customHeight="1">
      <c r="B22" s="44"/>
      <c r="C22" s="45"/>
      <c r="D22" s="46" t="s">
        <v>21</v>
      </c>
      <c r="E22" s="10">
        <v>67</v>
      </c>
      <c r="F22" s="13">
        <v>61744</v>
      </c>
      <c r="G22" s="10">
        <f>H22+I22</f>
        <v>137871</v>
      </c>
      <c r="H22" s="13">
        <v>73250</v>
      </c>
      <c r="I22" s="10">
        <v>64621</v>
      </c>
      <c r="J22" s="13">
        <v>136370</v>
      </c>
      <c r="K22" s="10">
        <f t="shared" si="2"/>
        <v>1501</v>
      </c>
      <c r="L22" s="11">
        <f t="shared" si="3"/>
        <v>1.1006819681748186</v>
      </c>
      <c r="M22" s="12">
        <f t="shared" si="4"/>
        <v>113.35324430138809</v>
      </c>
      <c r="N22" s="13">
        <f t="shared" si="5"/>
        <v>9234.494306764904</v>
      </c>
      <c r="O22" s="11">
        <v>14.93</v>
      </c>
    </row>
    <row r="23" spans="2:15" ht="19.5" customHeight="1">
      <c r="B23" s="44"/>
      <c r="C23" s="45"/>
      <c r="D23" s="46" t="s">
        <v>32</v>
      </c>
      <c r="E23" s="10">
        <v>35</v>
      </c>
      <c r="F23" s="13">
        <v>20787</v>
      </c>
      <c r="G23" s="10">
        <f>H23+I23</f>
        <v>48448</v>
      </c>
      <c r="H23" s="13">
        <v>24846</v>
      </c>
      <c r="I23" s="10">
        <v>23602</v>
      </c>
      <c r="J23" s="13">
        <v>48525</v>
      </c>
      <c r="K23" s="10">
        <f t="shared" si="2"/>
        <v>-77</v>
      </c>
      <c r="L23" s="11">
        <f t="shared" si="3"/>
        <v>-0.1586810922205049</v>
      </c>
      <c r="M23" s="12">
        <f t="shared" si="4"/>
        <v>105.2707397678163</v>
      </c>
      <c r="N23" s="13">
        <f t="shared" si="5"/>
        <v>8873.260073260073</v>
      </c>
      <c r="O23" s="11">
        <v>5.46</v>
      </c>
    </row>
    <row r="24" spans="2:15" s="9" customFormat="1" ht="27" customHeight="1">
      <c r="B24" s="47"/>
      <c r="C24" s="48" t="s">
        <v>33</v>
      </c>
      <c r="D24" s="49"/>
      <c r="E24" s="14">
        <v>85</v>
      </c>
      <c r="F24" s="15">
        <v>52122</v>
      </c>
      <c r="G24" s="16">
        <f>H24+I24</f>
        <v>133919</v>
      </c>
      <c r="H24" s="15">
        <v>67298</v>
      </c>
      <c r="I24" s="16">
        <v>66621</v>
      </c>
      <c r="J24" s="15">
        <v>132440</v>
      </c>
      <c r="K24" s="16">
        <f t="shared" si="2"/>
        <v>1479</v>
      </c>
      <c r="L24" s="17">
        <f t="shared" si="3"/>
        <v>1.116732105104198</v>
      </c>
      <c r="M24" s="18">
        <f t="shared" si="4"/>
        <v>101.01619609432461</v>
      </c>
      <c r="N24" s="15">
        <f t="shared" si="5"/>
        <v>5794.850713976633</v>
      </c>
      <c r="O24" s="17">
        <v>23.11</v>
      </c>
    </row>
  </sheetData>
  <sheetProtection/>
  <printOptions/>
  <pageMargins left="0.72" right="0.65" top="0.64" bottom="0.5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</cp:lastModifiedBy>
  <cp:lastPrinted>1997-11-05T02:48:06Z</cp:lastPrinted>
  <dcterms:created xsi:type="dcterms:W3CDTF">1997-10-23T01:09:56Z</dcterms:created>
  <dcterms:modified xsi:type="dcterms:W3CDTF">2014-07-02T02:43:10Z</dcterms:modified>
  <cp:category/>
  <cp:version/>
  <cp:contentType/>
  <cp:contentStatus/>
</cp:coreProperties>
</file>