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70" yWindow="65446" windowWidth="10440" windowHeight="11640" activeTab="0"/>
  </bookViews>
  <sheets>
    <sheet name="全市・川崎" sheetId="1" r:id="rId1"/>
    <sheet name="幸・中原" sheetId="2" r:id="rId2"/>
    <sheet name="高津・宮前" sheetId="3" r:id="rId3"/>
    <sheet name="多摩・麻生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<sst xmlns="http://schemas.openxmlformats.org/spreadsheetml/2006/main" count="280" uniqueCount="54">
  <si>
    <t>年　　齢　　　５歳階級</t>
  </si>
  <si>
    <t>自　　然　　増　　減</t>
  </si>
  <si>
    <t>社　　会　　増　　減</t>
  </si>
  <si>
    <t>Ａ</t>
  </si>
  <si>
    <t>出生</t>
  </si>
  <si>
    <t>死亡</t>
  </si>
  <si>
    <t>B</t>
  </si>
  <si>
    <t>転入</t>
  </si>
  <si>
    <t>転出</t>
  </si>
  <si>
    <t>割合(%)</t>
  </si>
  <si>
    <t>総　　数</t>
  </si>
  <si>
    <t xml:space="preserve"> 0～4歳</t>
  </si>
  <si>
    <t xml:space="preserve"> 5 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</si>
  <si>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</si>
  <si>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</si>
  <si>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</si>
  <si>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</si>
  <si>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</si>
  <si>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</si>
  <si>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</si>
  <si>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</si>
  <si>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</si>
  <si>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</si>
  <si>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</si>
  <si>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</si>
  <si>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</si>
  <si>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</si>
  <si>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</si>
  <si>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</si>
  <si>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</si>
  <si>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</si>
  <si>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</si>
  <si>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川崎区</t>
  </si>
  <si>
    <t>幸区</t>
  </si>
  <si>
    <t>中原区</t>
  </si>
  <si>
    <t>高津区</t>
  </si>
  <si>
    <t>宮前区</t>
  </si>
  <si>
    <t>多摩区</t>
  </si>
  <si>
    <t>麻生区</t>
  </si>
  <si>
    <t>人口増減Ａ＋Ｂ</t>
  </si>
  <si>
    <t>(1)－(2)</t>
  </si>
  <si>
    <t>(1)</t>
  </si>
  <si>
    <t>(2)</t>
  </si>
  <si>
    <t>(3)</t>
  </si>
  <si>
    <t>(4)</t>
  </si>
  <si>
    <t>(3)－(4)</t>
  </si>
  <si>
    <r>
      <t>　年齢(５歳階級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別移動人口</t>
    </r>
  </si>
  <si>
    <r>
      <t>　年齢(５歳階級)</t>
    </r>
    <r>
      <rPr>
        <sz val="11"/>
        <rFont val="ＭＳ Ｐゴシック"/>
        <family val="3"/>
      </rPr>
      <t>別移動人口</t>
    </r>
  </si>
  <si>
    <t>川崎市</t>
  </si>
  <si>
    <t>（注）転入及び転出の数値は職権処理等による増減を含む。</t>
  </si>
  <si>
    <t xml:space="preserve"> - </t>
  </si>
  <si>
    <t xml:space="preserve"> - </t>
  </si>
  <si>
    <t>平成28年10月～平成29年9月中</t>
  </si>
  <si>
    <t>平成28年10月～平成29年9月中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</si>
</sst>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*\ #,##0\ ;&quot;△&quot;#,##0_ ;_ * &quot;-&quot;_ ;_ @_ "/>
    <numFmt numFmtId="177" formatCode="#,##0.0;&quot;△ &quot;#,##0.0"/>
    <numFmt numFmtId="178" formatCode="0.0;&quot;△ &quot;0.0"/>
    <numFmt numFmtId="179" formatCode="#,##0;&quot;△ &quot;#,##0"/>
    <numFmt numFmtId="180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 quotePrefix="1">
      <alignment horizontal="center"/>
      <protection locked="0"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 locked="0"/>
    </xf>
    <xf numFmtId="17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 quotePrefix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 quotePrefix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10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/>
    </xf>
    <xf numFmtId="41" fontId="3" fillId="0" borderId="11" xfId="0" applyNumberFormat="1" applyFont="1" applyFill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79" fontId="3" fillId="0" borderId="15" xfId="0" applyNumberFormat="1" applyFont="1" applyBorder="1" applyAlignment="1" applyProtection="1">
      <alignment horizontal="right"/>
      <protection locked="0"/>
    </xf>
    <xf numFmtId="179" fontId="3" fillId="0" borderId="15" xfId="0" applyNumberFormat="1" applyFont="1" applyBorder="1" applyAlignment="1" applyProtection="1">
      <alignment horizontal="right"/>
      <protection/>
    </xf>
    <xf numFmtId="179" fontId="3" fillId="0" borderId="2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right" shrinkToFit="1"/>
      <protection locked="0"/>
    </xf>
    <xf numFmtId="41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3" fillId="0" borderId="22" xfId="0" applyNumberFormat="1" applyFont="1" applyBorder="1" applyAlignment="1" applyProtection="1">
      <alignment horizontal="right"/>
      <protection locked="0"/>
    </xf>
    <xf numFmtId="41" fontId="3" fillId="0" borderId="22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distributed"/>
      <protection locked="0"/>
    </xf>
    <xf numFmtId="179" fontId="4" fillId="0" borderId="15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SV\tokei_public\&#20154;&#21475;&#38306;&#20418;\&#24180;&#40802;&#21029;&#20154;&#21475;\&#24179;29&#24180;&#40802;&#21029;\&#31227;&#21205;&#20154;&#21475;&#65288;&#38651;&#316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"/>
      <sheetName val="全市２"/>
      <sheetName val="川崎"/>
      <sheetName val="川崎２"/>
      <sheetName val="幸"/>
      <sheetName val="幸２"/>
      <sheetName val="中原"/>
      <sheetName val="中原２"/>
      <sheetName val="高津"/>
      <sheetName val="高津２"/>
      <sheetName val="宮前"/>
      <sheetName val="宮前２"/>
      <sheetName val="多摩"/>
      <sheetName val="多摩２"/>
      <sheetName val="麻生"/>
      <sheetName val="麻生２"/>
    </sheetNames>
    <sheetDataSet>
      <sheetData sheetId="3">
        <row r="4">
          <cell r="E4">
            <v>1864</v>
          </cell>
          <cell r="H4">
            <v>5</v>
          </cell>
          <cell r="K4">
            <v>618</v>
          </cell>
          <cell r="N4">
            <v>795</v>
          </cell>
        </row>
        <row r="5">
          <cell r="H5">
            <v>2</v>
          </cell>
          <cell r="K5">
            <v>218</v>
          </cell>
          <cell r="N5">
            <v>299</v>
          </cell>
        </row>
        <row r="6">
          <cell r="H6">
            <v>0</v>
          </cell>
          <cell r="K6">
            <v>158</v>
          </cell>
          <cell r="N6">
            <v>127</v>
          </cell>
        </row>
        <row r="7">
          <cell r="H7">
            <v>4</v>
          </cell>
          <cell r="K7">
            <v>1123</v>
          </cell>
          <cell r="N7">
            <v>467</v>
          </cell>
        </row>
        <row r="8">
          <cell r="H8">
            <v>5</v>
          </cell>
          <cell r="K8">
            <v>3793</v>
          </cell>
          <cell r="N8">
            <v>2217</v>
          </cell>
        </row>
        <row r="9">
          <cell r="H9">
            <v>6</v>
          </cell>
          <cell r="K9">
            <v>3516</v>
          </cell>
          <cell r="N9">
            <v>2991</v>
          </cell>
        </row>
        <row r="10">
          <cell r="H10">
            <v>7</v>
          </cell>
          <cell r="K10">
            <v>2272</v>
          </cell>
          <cell r="N10">
            <v>2055</v>
          </cell>
        </row>
        <row r="11">
          <cell r="H11">
            <v>14</v>
          </cell>
          <cell r="K11">
            <v>1353</v>
          </cell>
          <cell r="N11">
            <v>1258</v>
          </cell>
        </row>
        <row r="12">
          <cell r="H12">
            <v>25</v>
          </cell>
          <cell r="K12">
            <v>1080</v>
          </cell>
          <cell r="N12">
            <v>837</v>
          </cell>
        </row>
        <row r="13">
          <cell r="H13">
            <v>41</v>
          </cell>
          <cell r="K13">
            <v>799</v>
          </cell>
          <cell r="N13">
            <v>692</v>
          </cell>
        </row>
        <row r="14">
          <cell r="H14">
            <v>47</v>
          </cell>
          <cell r="K14">
            <v>553</v>
          </cell>
          <cell r="N14">
            <v>411</v>
          </cell>
        </row>
        <row r="15">
          <cell r="H15">
            <v>73</v>
          </cell>
          <cell r="K15">
            <v>427</v>
          </cell>
          <cell r="N15">
            <v>326</v>
          </cell>
        </row>
        <row r="16">
          <cell r="H16">
            <v>95</v>
          </cell>
          <cell r="K16">
            <v>353</v>
          </cell>
          <cell r="N16">
            <v>307</v>
          </cell>
        </row>
        <row r="17">
          <cell r="H17">
            <v>208</v>
          </cell>
          <cell r="K17">
            <v>285</v>
          </cell>
          <cell r="N17">
            <v>239</v>
          </cell>
        </row>
        <row r="18">
          <cell r="H18">
            <v>261</v>
          </cell>
          <cell r="K18">
            <v>161</v>
          </cell>
          <cell r="N18">
            <v>153</v>
          </cell>
        </row>
        <row r="19">
          <cell r="H19">
            <v>297</v>
          </cell>
          <cell r="K19">
            <v>125</v>
          </cell>
          <cell r="N19">
            <v>112</v>
          </cell>
        </row>
        <row r="20">
          <cell r="H20">
            <v>399</v>
          </cell>
          <cell r="K20">
            <v>87</v>
          </cell>
          <cell r="N20">
            <v>88</v>
          </cell>
        </row>
        <row r="21">
          <cell r="H21">
            <v>357</v>
          </cell>
          <cell r="K21">
            <v>56</v>
          </cell>
          <cell r="N21">
            <v>78</v>
          </cell>
        </row>
        <row r="22">
          <cell r="H22">
            <v>286</v>
          </cell>
          <cell r="K22">
            <v>23</v>
          </cell>
          <cell r="N22">
            <v>32</v>
          </cell>
        </row>
        <row r="23">
          <cell r="H23">
            <v>110</v>
          </cell>
          <cell r="K23">
            <v>8</v>
          </cell>
          <cell r="N23">
            <v>5</v>
          </cell>
        </row>
        <row r="24">
          <cell r="H24">
            <v>25</v>
          </cell>
          <cell r="K24">
            <v>0</v>
          </cell>
          <cell r="N24">
            <v>0</v>
          </cell>
        </row>
      </sheetData>
      <sheetData sheetId="5">
        <row r="4">
          <cell r="E4">
            <v>1661</v>
          </cell>
          <cell r="H4">
            <v>1</v>
          </cell>
          <cell r="K4">
            <v>721</v>
          </cell>
          <cell r="N4">
            <v>622</v>
          </cell>
        </row>
        <row r="5">
          <cell r="H5">
            <v>0</v>
          </cell>
          <cell r="K5">
            <v>216</v>
          </cell>
          <cell r="N5">
            <v>237</v>
          </cell>
        </row>
        <row r="6">
          <cell r="H6">
            <v>0</v>
          </cell>
          <cell r="K6">
            <v>125</v>
          </cell>
          <cell r="N6">
            <v>99</v>
          </cell>
        </row>
        <row r="7">
          <cell r="H7">
            <v>1</v>
          </cell>
          <cell r="K7">
            <v>480</v>
          </cell>
          <cell r="N7">
            <v>274</v>
          </cell>
        </row>
        <row r="8">
          <cell r="H8">
            <v>2</v>
          </cell>
          <cell r="K8">
            <v>2201</v>
          </cell>
          <cell r="N8">
            <v>1343</v>
          </cell>
        </row>
        <row r="9">
          <cell r="H9">
            <v>3</v>
          </cell>
          <cell r="K9">
            <v>2874</v>
          </cell>
          <cell r="N9">
            <v>1980</v>
          </cell>
        </row>
        <row r="10">
          <cell r="H10">
            <v>5</v>
          </cell>
          <cell r="K10">
            <v>2072</v>
          </cell>
          <cell r="N10">
            <v>1581</v>
          </cell>
        </row>
        <row r="11">
          <cell r="H11">
            <v>6</v>
          </cell>
          <cell r="K11">
            <v>1231</v>
          </cell>
          <cell r="N11">
            <v>1007</v>
          </cell>
        </row>
        <row r="12">
          <cell r="H12">
            <v>15</v>
          </cell>
          <cell r="K12">
            <v>705</v>
          </cell>
          <cell r="N12">
            <v>628</v>
          </cell>
        </row>
        <row r="13">
          <cell r="H13">
            <v>27</v>
          </cell>
          <cell r="K13">
            <v>556</v>
          </cell>
          <cell r="N13">
            <v>433</v>
          </cell>
        </row>
        <row r="14">
          <cell r="H14">
            <v>33</v>
          </cell>
          <cell r="K14">
            <v>347</v>
          </cell>
          <cell r="N14">
            <v>287</v>
          </cell>
        </row>
        <row r="15">
          <cell r="H15">
            <v>31</v>
          </cell>
          <cell r="K15">
            <v>289</v>
          </cell>
          <cell r="N15">
            <v>266</v>
          </cell>
        </row>
        <row r="16">
          <cell r="H16">
            <v>67</v>
          </cell>
          <cell r="K16">
            <v>192</v>
          </cell>
          <cell r="N16">
            <v>174</v>
          </cell>
        </row>
        <row r="17">
          <cell r="H17">
            <v>107</v>
          </cell>
          <cell r="K17">
            <v>183</v>
          </cell>
          <cell r="N17">
            <v>147</v>
          </cell>
        </row>
        <row r="18">
          <cell r="H18">
            <v>170</v>
          </cell>
          <cell r="K18">
            <v>120</v>
          </cell>
          <cell r="N18">
            <v>105</v>
          </cell>
        </row>
        <row r="19">
          <cell r="H19">
            <v>169</v>
          </cell>
          <cell r="K19">
            <v>90</v>
          </cell>
          <cell r="N19">
            <v>86</v>
          </cell>
        </row>
        <row r="20">
          <cell r="H20">
            <v>252</v>
          </cell>
          <cell r="K20">
            <v>76</v>
          </cell>
          <cell r="N20">
            <v>75</v>
          </cell>
        </row>
        <row r="21">
          <cell r="H21">
            <v>271</v>
          </cell>
          <cell r="K21">
            <v>56</v>
          </cell>
          <cell r="N21">
            <v>53</v>
          </cell>
        </row>
        <row r="22">
          <cell r="H22">
            <v>194</v>
          </cell>
          <cell r="K22">
            <v>20</v>
          </cell>
          <cell r="N22">
            <v>21</v>
          </cell>
        </row>
        <row r="23">
          <cell r="H23">
            <v>75</v>
          </cell>
          <cell r="K23">
            <v>7</v>
          </cell>
          <cell r="N23">
            <v>7</v>
          </cell>
        </row>
        <row r="24">
          <cell r="H24">
            <v>12</v>
          </cell>
          <cell r="K24">
            <v>0</v>
          </cell>
          <cell r="N24">
            <v>0</v>
          </cell>
          <cell r="O24">
            <v>0</v>
          </cell>
        </row>
      </sheetData>
      <sheetData sheetId="7">
        <row r="4">
          <cell r="E4">
            <v>2970</v>
          </cell>
          <cell r="H4">
            <v>6</v>
          </cell>
          <cell r="K4">
            <v>905</v>
          </cell>
          <cell r="N4">
            <v>1592</v>
          </cell>
        </row>
        <row r="5">
          <cell r="H5">
            <v>1</v>
          </cell>
          <cell r="K5">
            <v>380</v>
          </cell>
          <cell r="N5">
            <v>474</v>
          </cell>
        </row>
        <row r="6">
          <cell r="H6">
            <v>0</v>
          </cell>
          <cell r="K6">
            <v>232</v>
          </cell>
          <cell r="N6">
            <v>197</v>
          </cell>
        </row>
        <row r="7">
          <cell r="H7">
            <v>1</v>
          </cell>
          <cell r="K7">
            <v>970</v>
          </cell>
          <cell r="N7">
            <v>478</v>
          </cell>
        </row>
        <row r="8">
          <cell r="H8">
            <v>1</v>
          </cell>
          <cell r="K8">
            <v>4891</v>
          </cell>
          <cell r="N8">
            <v>2616</v>
          </cell>
        </row>
        <row r="9">
          <cell r="H9">
            <v>5</v>
          </cell>
          <cell r="K9">
            <v>5407</v>
          </cell>
          <cell r="N9">
            <v>4616</v>
          </cell>
        </row>
        <row r="10">
          <cell r="H10">
            <v>5</v>
          </cell>
          <cell r="K10">
            <v>3357</v>
          </cell>
          <cell r="N10">
            <v>3716</v>
          </cell>
        </row>
        <row r="11">
          <cell r="H11">
            <v>7</v>
          </cell>
          <cell r="K11">
            <v>1836</v>
          </cell>
          <cell r="N11">
            <v>2133</v>
          </cell>
        </row>
        <row r="12">
          <cell r="H12">
            <v>18</v>
          </cell>
          <cell r="K12">
            <v>1126</v>
          </cell>
          <cell r="N12">
            <v>1300</v>
          </cell>
        </row>
        <row r="13">
          <cell r="H13">
            <v>21</v>
          </cell>
          <cell r="K13">
            <v>784</v>
          </cell>
          <cell r="N13">
            <v>889</v>
          </cell>
        </row>
        <row r="14">
          <cell r="H14">
            <v>40</v>
          </cell>
          <cell r="K14">
            <v>481</v>
          </cell>
          <cell r="N14">
            <v>565</v>
          </cell>
        </row>
        <row r="15">
          <cell r="H15">
            <v>45</v>
          </cell>
          <cell r="K15">
            <v>287</v>
          </cell>
          <cell r="N15">
            <v>429</v>
          </cell>
        </row>
        <row r="16">
          <cell r="H16">
            <v>54</v>
          </cell>
          <cell r="K16">
            <v>196</v>
          </cell>
          <cell r="N16">
            <v>252</v>
          </cell>
        </row>
        <row r="17">
          <cell r="H17">
            <v>113</v>
          </cell>
          <cell r="K17">
            <v>138</v>
          </cell>
          <cell r="N17">
            <v>238</v>
          </cell>
        </row>
        <row r="18">
          <cell r="H18">
            <v>127</v>
          </cell>
          <cell r="K18">
            <v>91</v>
          </cell>
          <cell r="N18">
            <v>127</v>
          </cell>
        </row>
        <row r="19">
          <cell r="H19">
            <v>175</v>
          </cell>
          <cell r="K19">
            <v>111</v>
          </cell>
          <cell r="N19">
            <v>103</v>
          </cell>
        </row>
        <row r="20">
          <cell r="H20">
            <v>278</v>
          </cell>
          <cell r="K20">
            <v>81</v>
          </cell>
          <cell r="N20">
            <v>87</v>
          </cell>
        </row>
        <row r="21">
          <cell r="H21">
            <v>311</v>
          </cell>
          <cell r="K21">
            <v>68</v>
          </cell>
          <cell r="N21">
            <v>51</v>
          </cell>
        </row>
        <row r="22">
          <cell r="H22">
            <v>211</v>
          </cell>
          <cell r="K22">
            <v>23</v>
          </cell>
          <cell r="N22">
            <v>17</v>
          </cell>
        </row>
        <row r="23">
          <cell r="H23">
            <v>101</v>
          </cell>
          <cell r="K23">
            <v>7</v>
          </cell>
          <cell r="N23">
            <v>8</v>
          </cell>
        </row>
        <row r="24">
          <cell r="H24">
            <v>24</v>
          </cell>
          <cell r="K24">
            <v>0</v>
          </cell>
          <cell r="N24">
            <v>1</v>
          </cell>
        </row>
      </sheetData>
      <sheetData sheetId="9">
        <row r="4">
          <cell r="E4">
            <v>2352</v>
          </cell>
          <cell r="H4">
            <v>7</v>
          </cell>
          <cell r="K4">
            <v>725</v>
          </cell>
          <cell r="N4">
            <v>1195</v>
          </cell>
        </row>
        <row r="5">
          <cell r="H5">
            <v>0</v>
          </cell>
          <cell r="K5">
            <v>232</v>
          </cell>
          <cell r="N5">
            <v>357</v>
          </cell>
        </row>
        <row r="6">
          <cell r="H6">
            <v>0</v>
          </cell>
          <cell r="K6">
            <v>164</v>
          </cell>
          <cell r="N6">
            <v>200</v>
          </cell>
        </row>
        <row r="7">
          <cell r="H7">
            <v>3</v>
          </cell>
          <cell r="K7">
            <v>764</v>
          </cell>
          <cell r="N7">
            <v>430</v>
          </cell>
        </row>
        <row r="8">
          <cell r="H8">
            <v>4</v>
          </cell>
          <cell r="K8">
            <v>3449</v>
          </cell>
          <cell r="N8">
            <v>2339</v>
          </cell>
        </row>
        <row r="9">
          <cell r="H9">
            <v>6</v>
          </cell>
          <cell r="K9">
            <v>3603</v>
          </cell>
          <cell r="N9">
            <v>3319</v>
          </cell>
        </row>
        <row r="10">
          <cell r="H10">
            <v>5</v>
          </cell>
          <cell r="K10">
            <v>2465</v>
          </cell>
          <cell r="N10">
            <v>2712</v>
          </cell>
        </row>
        <row r="11">
          <cell r="H11">
            <v>11</v>
          </cell>
          <cell r="K11">
            <v>1468</v>
          </cell>
          <cell r="N11">
            <v>1730</v>
          </cell>
        </row>
        <row r="12">
          <cell r="H12">
            <v>19</v>
          </cell>
          <cell r="K12">
            <v>889</v>
          </cell>
          <cell r="N12">
            <v>1105</v>
          </cell>
        </row>
        <row r="13">
          <cell r="H13">
            <v>32</v>
          </cell>
          <cell r="K13">
            <v>641</v>
          </cell>
          <cell r="N13">
            <v>762</v>
          </cell>
        </row>
        <row r="14">
          <cell r="H14">
            <v>28</v>
          </cell>
          <cell r="K14">
            <v>449</v>
          </cell>
          <cell r="N14">
            <v>555</v>
          </cell>
        </row>
        <row r="15">
          <cell r="H15">
            <v>53</v>
          </cell>
          <cell r="K15">
            <v>310</v>
          </cell>
          <cell r="N15">
            <v>369</v>
          </cell>
        </row>
        <row r="16">
          <cell r="H16">
            <v>72</v>
          </cell>
          <cell r="K16">
            <v>223</v>
          </cell>
          <cell r="N16">
            <v>302</v>
          </cell>
        </row>
        <row r="17">
          <cell r="H17">
            <v>125</v>
          </cell>
          <cell r="K17">
            <v>227</v>
          </cell>
          <cell r="N17">
            <v>234</v>
          </cell>
        </row>
        <row r="18">
          <cell r="H18">
            <v>130</v>
          </cell>
          <cell r="K18">
            <v>148</v>
          </cell>
          <cell r="N18">
            <v>168</v>
          </cell>
        </row>
        <row r="19">
          <cell r="H19">
            <v>196</v>
          </cell>
          <cell r="K19">
            <v>117</v>
          </cell>
          <cell r="N19">
            <v>97</v>
          </cell>
        </row>
        <row r="20">
          <cell r="H20">
            <v>271</v>
          </cell>
          <cell r="K20">
            <v>137</v>
          </cell>
          <cell r="N20">
            <v>90</v>
          </cell>
        </row>
        <row r="21">
          <cell r="H21">
            <v>264</v>
          </cell>
          <cell r="K21">
            <v>102</v>
          </cell>
          <cell r="N21">
            <v>65</v>
          </cell>
        </row>
        <row r="22">
          <cell r="H22">
            <v>206</v>
          </cell>
          <cell r="K22">
            <v>34</v>
          </cell>
          <cell r="N22">
            <v>26</v>
          </cell>
        </row>
        <row r="23">
          <cell r="H23">
            <v>70</v>
          </cell>
          <cell r="K23">
            <v>11</v>
          </cell>
          <cell r="N23">
            <v>6</v>
          </cell>
        </row>
        <row r="24">
          <cell r="H24">
            <v>25</v>
          </cell>
          <cell r="K24">
            <v>1</v>
          </cell>
          <cell r="N24">
            <v>0</v>
          </cell>
        </row>
      </sheetData>
      <sheetData sheetId="11">
        <row r="4">
          <cell r="E4">
            <v>2077</v>
          </cell>
          <cell r="H4">
            <v>8</v>
          </cell>
          <cell r="K4">
            <v>1110</v>
          </cell>
          <cell r="N4">
            <v>990</v>
          </cell>
        </row>
        <row r="5">
          <cell r="H5">
            <v>0</v>
          </cell>
          <cell r="K5">
            <v>411</v>
          </cell>
          <cell r="N5">
            <v>424</v>
          </cell>
        </row>
        <row r="6">
          <cell r="H6">
            <v>2</v>
          </cell>
          <cell r="K6">
            <v>257</v>
          </cell>
          <cell r="N6">
            <v>215</v>
          </cell>
        </row>
        <row r="7">
          <cell r="H7">
            <v>3</v>
          </cell>
          <cell r="K7">
            <v>648</v>
          </cell>
          <cell r="N7">
            <v>462</v>
          </cell>
        </row>
        <row r="8">
          <cell r="H8">
            <v>4</v>
          </cell>
          <cell r="K8">
            <v>2500</v>
          </cell>
          <cell r="N8">
            <v>1997</v>
          </cell>
        </row>
        <row r="9">
          <cell r="H9">
            <v>1</v>
          </cell>
          <cell r="K9">
            <v>2630</v>
          </cell>
          <cell r="N9">
            <v>2468</v>
          </cell>
        </row>
        <row r="10">
          <cell r="H10">
            <v>8</v>
          </cell>
          <cell r="K10">
            <v>2172</v>
          </cell>
          <cell r="N10">
            <v>1869</v>
          </cell>
        </row>
        <row r="11">
          <cell r="H11">
            <v>6</v>
          </cell>
          <cell r="K11">
            <v>1496</v>
          </cell>
          <cell r="N11">
            <v>1320</v>
          </cell>
        </row>
        <row r="12">
          <cell r="H12">
            <v>10</v>
          </cell>
          <cell r="K12">
            <v>919</v>
          </cell>
          <cell r="N12">
            <v>998</v>
          </cell>
        </row>
        <row r="13">
          <cell r="H13">
            <v>33</v>
          </cell>
          <cell r="K13">
            <v>690</v>
          </cell>
          <cell r="N13">
            <v>691</v>
          </cell>
        </row>
        <row r="14">
          <cell r="H14">
            <v>35</v>
          </cell>
          <cell r="K14">
            <v>531</v>
          </cell>
          <cell r="N14">
            <v>489</v>
          </cell>
        </row>
        <row r="15">
          <cell r="H15">
            <v>48</v>
          </cell>
          <cell r="K15">
            <v>362</v>
          </cell>
          <cell r="N15">
            <v>359</v>
          </cell>
        </row>
        <row r="16">
          <cell r="H16">
            <v>69</v>
          </cell>
          <cell r="K16">
            <v>260</v>
          </cell>
          <cell r="N16">
            <v>249</v>
          </cell>
        </row>
        <row r="17">
          <cell r="H17">
            <v>100</v>
          </cell>
          <cell r="K17">
            <v>218</v>
          </cell>
          <cell r="N17">
            <v>244</v>
          </cell>
        </row>
        <row r="18">
          <cell r="H18">
            <v>145</v>
          </cell>
          <cell r="K18">
            <v>148</v>
          </cell>
          <cell r="N18">
            <v>139</v>
          </cell>
        </row>
        <row r="19">
          <cell r="H19">
            <v>221</v>
          </cell>
          <cell r="K19">
            <v>123</v>
          </cell>
          <cell r="N19">
            <v>142</v>
          </cell>
        </row>
        <row r="20">
          <cell r="H20">
            <v>273</v>
          </cell>
          <cell r="K20">
            <v>116</v>
          </cell>
          <cell r="N20">
            <v>87</v>
          </cell>
        </row>
        <row r="21">
          <cell r="H21">
            <v>240</v>
          </cell>
          <cell r="K21">
            <v>104</v>
          </cell>
          <cell r="N21">
            <v>64</v>
          </cell>
        </row>
        <row r="22">
          <cell r="H22">
            <v>178</v>
          </cell>
          <cell r="K22">
            <v>46</v>
          </cell>
          <cell r="N22">
            <v>33</v>
          </cell>
        </row>
        <row r="23">
          <cell r="H23">
            <v>75</v>
          </cell>
          <cell r="K23">
            <v>7</v>
          </cell>
          <cell r="N23">
            <v>5</v>
          </cell>
        </row>
        <row r="24">
          <cell r="H24">
            <v>17</v>
          </cell>
          <cell r="K24">
            <v>3</v>
          </cell>
          <cell r="N24">
            <v>1</v>
          </cell>
        </row>
      </sheetData>
      <sheetData sheetId="13">
        <row r="4">
          <cell r="E4">
            <v>1986</v>
          </cell>
          <cell r="H4">
            <v>7</v>
          </cell>
          <cell r="K4">
            <v>563</v>
          </cell>
          <cell r="N4">
            <v>1070</v>
          </cell>
        </row>
        <row r="5">
          <cell r="H5">
            <v>1</v>
          </cell>
          <cell r="I5">
            <v>1</v>
          </cell>
          <cell r="K5">
            <v>196</v>
          </cell>
          <cell r="N5">
            <v>275</v>
          </cell>
        </row>
        <row r="6">
          <cell r="H6">
            <v>0</v>
          </cell>
          <cell r="K6">
            <v>139</v>
          </cell>
          <cell r="N6">
            <v>147</v>
          </cell>
        </row>
        <row r="7">
          <cell r="H7">
            <v>2</v>
          </cell>
          <cell r="K7">
            <v>1127</v>
          </cell>
          <cell r="N7">
            <v>460</v>
          </cell>
        </row>
        <row r="8">
          <cell r="H8">
            <v>4</v>
          </cell>
          <cell r="K8">
            <v>4003</v>
          </cell>
          <cell r="N8">
            <v>2778</v>
          </cell>
        </row>
        <row r="9">
          <cell r="H9">
            <v>6</v>
          </cell>
          <cell r="K9">
            <v>3604</v>
          </cell>
          <cell r="N9">
            <v>3539</v>
          </cell>
        </row>
        <row r="10">
          <cell r="H10">
            <v>9</v>
          </cell>
          <cell r="K10">
            <v>2225</v>
          </cell>
          <cell r="N10">
            <v>2538</v>
          </cell>
        </row>
        <row r="11">
          <cell r="H11">
            <v>5</v>
          </cell>
          <cell r="K11">
            <v>1214</v>
          </cell>
          <cell r="N11">
            <v>1460</v>
          </cell>
        </row>
        <row r="12">
          <cell r="H12">
            <v>15</v>
          </cell>
          <cell r="K12">
            <v>780</v>
          </cell>
          <cell r="N12">
            <v>892</v>
          </cell>
        </row>
        <row r="13">
          <cell r="H13">
            <v>22</v>
          </cell>
          <cell r="K13">
            <v>563</v>
          </cell>
          <cell r="N13">
            <v>600</v>
          </cell>
        </row>
        <row r="14">
          <cell r="H14">
            <v>30</v>
          </cell>
          <cell r="K14">
            <v>373</v>
          </cell>
          <cell r="N14">
            <v>418</v>
          </cell>
        </row>
        <row r="15">
          <cell r="H15">
            <v>39</v>
          </cell>
          <cell r="K15">
            <v>284</v>
          </cell>
          <cell r="N15">
            <v>295</v>
          </cell>
        </row>
        <row r="16">
          <cell r="H16">
            <v>57</v>
          </cell>
          <cell r="K16">
            <v>177</v>
          </cell>
          <cell r="N16">
            <v>234</v>
          </cell>
        </row>
        <row r="17">
          <cell r="H17">
            <v>114</v>
          </cell>
          <cell r="K17">
            <v>179</v>
          </cell>
          <cell r="N17">
            <v>215</v>
          </cell>
        </row>
        <row r="18">
          <cell r="H18">
            <v>152</v>
          </cell>
          <cell r="K18">
            <v>110</v>
          </cell>
          <cell r="N18">
            <v>112</v>
          </cell>
        </row>
        <row r="19">
          <cell r="H19">
            <v>180</v>
          </cell>
          <cell r="K19">
            <v>106</v>
          </cell>
          <cell r="N19">
            <v>96</v>
          </cell>
        </row>
        <row r="20">
          <cell r="H20">
            <v>283</v>
          </cell>
          <cell r="K20">
            <v>95</v>
          </cell>
          <cell r="N20">
            <v>82</v>
          </cell>
        </row>
        <row r="21">
          <cell r="H21">
            <v>255</v>
          </cell>
          <cell r="K21">
            <v>80</v>
          </cell>
          <cell r="N21">
            <v>49</v>
          </cell>
        </row>
        <row r="22">
          <cell r="H22">
            <v>225</v>
          </cell>
          <cell r="K22">
            <v>28</v>
          </cell>
          <cell r="N22">
            <v>26</v>
          </cell>
        </row>
        <row r="23">
          <cell r="H23">
            <v>85</v>
          </cell>
          <cell r="K23">
            <v>13</v>
          </cell>
          <cell r="N23">
            <v>10</v>
          </cell>
        </row>
        <row r="24">
          <cell r="H24">
            <v>21</v>
          </cell>
          <cell r="K24">
            <v>1</v>
          </cell>
          <cell r="L24">
            <v>1</v>
          </cell>
          <cell r="N24">
            <v>1</v>
          </cell>
        </row>
      </sheetData>
      <sheetData sheetId="15">
        <row r="4">
          <cell r="E4">
            <v>1344</v>
          </cell>
          <cell r="H4">
            <v>2</v>
          </cell>
          <cell r="K4">
            <v>725</v>
          </cell>
          <cell r="N4">
            <v>669</v>
          </cell>
        </row>
        <row r="5">
          <cell r="H5">
            <v>2</v>
          </cell>
          <cell r="K5">
            <v>314</v>
          </cell>
          <cell r="N5">
            <v>233</v>
          </cell>
        </row>
        <row r="6">
          <cell r="H6">
            <v>0</v>
          </cell>
          <cell r="I6">
            <v>0</v>
          </cell>
          <cell r="K6">
            <v>181</v>
          </cell>
          <cell r="N6">
            <v>165</v>
          </cell>
        </row>
        <row r="7">
          <cell r="H7">
            <v>2</v>
          </cell>
          <cell r="I7">
            <v>2</v>
          </cell>
          <cell r="K7">
            <v>707</v>
          </cell>
          <cell r="N7">
            <v>363</v>
          </cell>
        </row>
        <row r="8">
          <cell r="H8">
            <v>2</v>
          </cell>
          <cell r="K8">
            <v>1721</v>
          </cell>
          <cell r="N8">
            <v>1700</v>
          </cell>
        </row>
        <row r="9">
          <cell r="H9">
            <v>2</v>
          </cell>
          <cell r="K9">
            <v>1730</v>
          </cell>
          <cell r="N9">
            <v>1820</v>
          </cell>
        </row>
        <row r="10">
          <cell r="H10">
            <v>8</v>
          </cell>
          <cell r="K10">
            <v>1429</v>
          </cell>
          <cell r="N10">
            <v>1312</v>
          </cell>
        </row>
        <row r="11">
          <cell r="H11">
            <v>3</v>
          </cell>
          <cell r="K11">
            <v>940</v>
          </cell>
          <cell r="N11">
            <v>927</v>
          </cell>
        </row>
        <row r="12">
          <cell r="H12">
            <v>7</v>
          </cell>
          <cell r="K12">
            <v>694</v>
          </cell>
          <cell r="N12">
            <v>641</v>
          </cell>
        </row>
        <row r="13">
          <cell r="H13">
            <v>18</v>
          </cell>
          <cell r="K13">
            <v>507</v>
          </cell>
          <cell r="N13">
            <v>453</v>
          </cell>
        </row>
        <row r="14">
          <cell r="H14">
            <v>25</v>
          </cell>
          <cell r="K14">
            <v>371</v>
          </cell>
          <cell r="N14">
            <v>368</v>
          </cell>
        </row>
        <row r="15">
          <cell r="H15">
            <v>34</v>
          </cell>
          <cell r="K15">
            <v>249</v>
          </cell>
          <cell r="N15">
            <v>244</v>
          </cell>
        </row>
        <row r="16">
          <cell r="H16">
            <v>41</v>
          </cell>
          <cell r="K16">
            <v>193</v>
          </cell>
          <cell r="N16">
            <v>204</v>
          </cell>
        </row>
        <row r="17">
          <cell r="H17">
            <v>96</v>
          </cell>
          <cell r="K17">
            <v>172</v>
          </cell>
          <cell r="N17">
            <v>184</v>
          </cell>
        </row>
        <row r="18">
          <cell r="H18">
            <v>116</v>
          </cell>
          <cell r="K18">
            <v>105</v>
          </cell>
          <cell r="N18">
            <v>107</v>
          </cell>
        </row>
        <row r="19">
          <cell r="H19">
            <v>144</v>
          </cell>
          <cell r="K19">
            <v>95</v>
          </cell>
          <cell r="N19">
            <v>101</v>
          </cell>
        </row>
        <row r="20">
          <cell r="H20">
            <v>220</v>
          </cell>
          <cell r="K20">
            <v>118</v>
          </cell>
          <cell r="N20">
            <v>78</v>
          </cell>
        </row>
        <row r="21">
          <cell r="H21">
            <v>258</v>
          </cell>
          <cell r="K21">
            <v>97</v>
          </cell>
          <cell r="N21">
            <v>59</v>
          </cell>
        </row>
        <row r="22">
          <cell r="H22">
            <v>208</v>
          </cell>
          <cell r="K22">
            <v>41</v>
          </cell>
          <cell r="N22">
            <v>31</v>
          </cell>
        </row>
        <row r="23">
          <cell r="H23">
            <v>96</v>
          </cell>
          <cell r="K23">
            <v>10</v>
          </cell>
          <cell r="N23">
            <v>10</v>
          </cell>
        </row>
        <row r="24">
          <cell r="H24">
            <v>21</v>
          </cell>
          <cell r="K24">
            <v>0</v>
          </cell>
          <cell r="N24">
            <v>2</v>
          </cell>
          <cell r="O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G3" sqref="G3:K3"/>
      <selection pane="topRight" activeCell="G3" sqref="G3:K3"/>
      <selection pane="bottomLeft" activeCell="G3" sqref="G3:K3"/>
      <selection pane="bottomRight" activeCell="A1" sqref="A1:D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5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4" ht="13.5">
      <c r="A1" s="63" t="s">
        <v>47</v>
      </c>
      <c r="B1" s="64"/>
      <c r="C1" s="64"/>
      <c r="D1" s="64"/>
    </row>
    <row r="2" spans="4:11" s="2" customFormat="1" ht="16.5" customHeight="1">
      <c r="D2" s="3"/>
      <c r="G2" s="65" t="s">
        <v>52</v>
      </c>
      <c r="H2" s="65"/>
      <c r="I2" s="65"/>
      <c r="J2" s="65"/>
      <c r="K2" s="65"/>
    </row>
    <row r="3" spans="1:11" s="2" customFormat="1" ht="15.75" customHeight="1">
      <c r="A3" s="66" t="s">
        <v>0</v>
      </c>
      <c r="B3" s="66" t="s">
        <v>39</v>
      </c>
      <c r="C3" s="69" t="s">
        <v>1</v>
      </c>
      <c r="D3" s="70"/>
      <c r="E3" s="70"/>
      <c r="F3" s="71"/>
      <c r="G3" s="72" t="s">
        <v>2</v>
      </c>
      <c r="H3" s="72"/>
      <c r="I3" s="72"/>
      <c r="J3" s="72"/>
      <c r="K3" s="73"/>
    </row>
    <row r="4" spans="1:11" s="2" customFormat="1" ht="14.25" customHeight="1">
      <c r="A4" s="67"/>
      <c r="B4" s="67"/>
      <c r="C4" s="38" t="s">
        <v>3</v>
      </c>
      <c r="D4" s="36" t="s">
        <v>4</v>
      </c>
      <c r="E4" s="39" t="s">
        <v>5</v>
      </c>
      <c r="F4" s="37"/>
      <c r="G4" s="38" t="s">
        <v>6</v>
      </c>
      <c r="H4" s="39" t="s">
        <v>7</v>
      </c>
      <c r="I4" s="41"/>
      <c r="J4" s="39" t="s">
        <v>8</v>
      </c>
      <c r="K4" s="43"/>
    </row>
    <row r="5" spans="1:11" s="2" customFormat="1" ht="14.25" customHeight="1">
      <c r="A5" s="68"/>
      <c r="B5" s="68"/>
      <c r="C5" s="54" t="s">
        <v>40</v>
      </c>
      <c r="D5" s="55" t="s">
        <v>41</v>
      </c>
      <c r="E5" s="56" t="s">
        <v>42</v>
      </c>
      <c r="F5" s="40" t="s">
        <v>9</v>
      </c>
      <c r="G5" s="54" t="s">
        <v>45</v>
      </c>
      <c r="H5" s="56" t="s">
        <v>43</v>
      </c>
      <c r="I5" s="42" t="s">
        <v>9</v>
      </c>
      <c r="J5" s="56" t="s">
        <v>44</v>
      </c>
      <c r="K5" s="40" t="s">
        <v>9</v>
      </c>
    </row>
    <row r="6" spans="1:11" s="2" customFormat="1" ht="20.25" customHeight="1">
      <c r="A6" s="44"/>
      <c r="B6" s="4"/>
      <c r="C6" s="5"/>
      <c r="D6" s="6"/>
      <c r="E6" s="61" t="s">
        <v>48</v>
      </c>
      <c r="F6" s="61"/>
      <c r="G6" s="61"/>
      <c r="H6" s="7"/>
      <c r="I6" s="7"/>
      <c r="J6" s="7"/>
      <c r="K6" s="22"/>
    </row>
    <row r="7" spans="1:11" s="8" customFormat="1" ht="18.75" customHeight="1">
      <c r="A7" s="45" t="s">
        <v>10</v>
      </c>
      <c r="B7" s="23">
        <f>C7+G7</f>
        <v>14213</v>
      </c>
      <c r="C7" s="24">
        <f>D7-E7</f>
        <v>3182</v>
      </c>
      <c r="D7" s="25">
        <f>D8</f>
        <v>14254</v>
      </c>
      <c r="E7" s="26">
        <f>SUM(E8:E28)</f>
        <v>11072</v>
      </c>
      <c r="F7" s="27">
        <v>100</v>
      </c>
      <c r="G7" s="24">
        <f>H7-J7</f>
        <v>11031</v>
      </c>
      <c r="H7" s="58">
        <f>SUM(H8:H28)</f>
        <v>108109</v>
      </c>
      <c r="I7" s="27">
        <v>100</v>
      </c>
      <c r="J7" s="26">
        <f>SUM(J8:J28)</f>
        <v>97078</v>
      </c>
      <c r="K7" s="28">
        <v>100</v>
      </c>
    </row>
    <row r="8" spans="1:11" s="2" customFormat="1" ht="13.5" customHeight="1">
      <c r="A8" s="46" t="s">
        <v>11</v>
      </c>
      <c r="B8" s="21">
        <f aca="true" t="shared" si="0" ref="B8:B28">C8+G8</f>
        <v>12652</v>
      </c>
      <c r="C8" s="57">
        <f>D8-E8</f>
        <v>14218</v>
      </c>
      <c r="D8" s="16">
        <f>D31+'幸・中原'!D8+'幸・中原'!D31+'高津・宮前'!D8+'高津・宮前'!D31+'多摩・麻生'!D8+'多摩・麻生'!D31</f>
        <v>14254</v>
      </c>
      <c r="E8" s="16">
        <f>E31+'幸・中原'!E8+'幸・中原'!E31+'高津・宮前'!E8+'高津・宮前'!E31+'多摩・麻生'!E8+'多摩・麻生'!E31</f>
        <v>36</v>
      </c>
      <c r="F8" s="19">
        <f>E8/E$7*100</f>
        <v>0.32514450867052025</v>
      </c>
      <c r="G8" s="18">
        <f>H8-J8</f>
        <v>-1566</v>
      </c>
      <c r="H8" s="20">
        <f>H31+'幸・中原'!H8+'幸・中原'!H31+'高津・宮前'!H8+'高津・宮前'!H31+'多摩・麻生'!H8+'多摩・麻生'!H31</f>
        <v>5367</v>
      </c>
      <c r="I8" s="19">
        <f aca="true" t="shared" si="1" ref="I8:I28">H8/H$7*100</f>
        <v>4.964434043419142</v>
      </c>
      <c r="J8" s="16">
        <f>J31+'幸・中原'!J8+'幸・中原'!J31+'高津・宮前'!J8+'高津・宮前'!J31+'多摩・麻生'!J8+'多摩・麻生'!J31</f>
        <v>6933</v>
      </c>
      <c r="K8" s="29">
        <f aca="true" t="shared" si="2" ref="K8:K28">J8/J$7*100</f>
        <v>7.1416798862770134</v>
      </c>
    </row>
    <row r="9" spans="1:11" s="2" customFormat="1" ht="13.5" customHeight="1">
      <c r="A9" s="46" t="s">
        <v>12</v>
      </c>
      <c r="B9" s="21">
        <f t="shared" si="0"/>
        <v>-338</v>
      </c>
      <c r="C9" s="18">
        <f aca="true" t="shared" si="3" ref="C9:C28">D9-E9</f>
        <v>-6</v>
      </c>
      <c r="D9" s="9">
        <v>0</v>
      </c>
      <c r="E9" s="16">
        <f>E32+'幸・中原'!E9+'幸・中原'!E32+'高津・宮前'!E9+'高津・宮前'!E32+'多摩・麻生'!E9+'多摩・麻生'!E32</f>
        <v>6</v>
      </c>
      <c r="F9" s="19">
        <f>E9/E$7*100</f>
        <v>0.0541907514450867</v>
      </c>
      <c r="G9" s="18">
        <f aca="true" t="shared" si="4" ref="G9:G28">H9-J9</f>
        <v>-332</v>
      </c>
      <c r="H9" s="20">
        <f>H32+'幸・中原'!H9+'幸・中原'!H32+'高津・宮前'!H9+'高津・宮前'!H32+'多摩・麻生'!H9+'多摩・麻生'!H32</f>
        <v>1967</v>
      </c>
      <c r="I9" s="19">
        <f t="shared" si="1"/>
        <v>1.819459989455087</v>
      </c>
      <c r="J9" s="16">
        <f>J32+'幸・中原'!J9+'幸・中原'!J32+'高津・宮前'!J9+'高津・宮前'!J32+'多摩・麻生'!J9+'多摩・麻生'!J32</f>
        <v>2299</v>
      </c>
      <c r="K9" s="29">
        <f t="shared" si="2"/>
        <v>2.368198768000989</v>
      </c>
    </row>
    <row r="10" spans="1:11" s="2" customFormat="1" ht="13.5" customHeight="1">
      <c r="A10" s="46" t="s">
        <v>13</v>
      </c>
      <c r="B10" s="21">
        <f t="shared" si="0"/>
        <v>104</v>
      </c>
      <c r="C10" s="18">
        <f t="shared" si="3"/>
        <v>-2</v>
      </c>
      <c r="D10" s="9">
        <v>0</v>
      </c>
      <c r="E10" s="16">
        <f>E33+'幸・中原'!E10+'幸・中原'!E33+'高津・宮前'!E10+'高津・宮前'!E33+'多摩・麻生'!E10+'多摩・麻生'!E33</f>
        <v>2</v>
      </c>
      <c r="F10" s="19">
        <f aca="true" t="shared" si="5" ref="F10:F28">E10/E$7*100</f>
        <v>0.0180635838150289</v>
      </c>
      <c r="G10" s="18">
        <f t="shared" si="4"/>
        <v>106</v>
      </c>
      <c r="H10" s="20">
        <f>H33+'幸・中原'!H10+'幸・中原'!H33+'高津・宮前'!H10+'高津・宮前'!H33+'多摩・麻生'!H10+'多摩・麻生'!H33</f>
        <v>1256</v>
      </c>
      <c r="I10" s="19">
        <f t="shared" si="1"/>
        <v>1.1617904152290743</v>
      </c>
      <c r="J10" s="16">
        <f>J33+'幸・中原'!J10+'幸・中原'!J33+'高津・宮前'!J10+'高津・宮前'!J33+'多摩・麻生'!J10+'多摩・麻生'!J33</f>
        <v>1150</v>
      </c>
      <c r="K10" s="29">
        <f t="shared" si="2"/>
        <v>1.1846144337543008</v>
      </c>
    </row>
    <row r="11" spans="1:11" s="2" customFormat="1" ht="13.5" customHeight="1">
      <c r="A11" s="46" t="s">
        <v>14</v>
      </c>
      <c r="B11" s="21">
        <f t="shared" si="0"/>
        <v>2869</v>
      </c>
      <c r="C11" s="18">
        <f t="shared" si="3"/>
        <v>-16</v>
      </c>
      <c r="D11" s="9">
        <v>0</v>
      </c>
      <c r="E11" s="16">
        <f>E34+'幸・中原'!E11+'幸・中原'!E34+'高津・宮前'!E11+'高津・宮前'!E34+'多摩・麻生'!E11+'多摩・麻生'!E34</f>
        <v>16</v>
      </c>
      <c r="F11" s="19">
        <f t="shared" si="5"/>
        <v>0.1445086705202312</v>
      </c>
      <c r="G11" s="18">
        <f t="shared" si="4"/>
        <v>2885</v>
      </c>
      <c r="H11" s="20">
        <f>H34+'幸・中原'!H11+'幸・中原'!H34+'高津・宮前'!H11+'高津・宮前'!H34+'多摩・麻生'!H11+'多摩・麻生'!H34</f>
        <v>5819</v>
      </c>
      <c r="I11" s="19">
        <f t="shared" si="1"/>
        <v>5.382530594122598</v>
      </c>
      <c r="J11" s="16">
        <f>J34+'幸・中原'!J11+'幸・中原'!J34+'高津・宮前'!J11+'高津・宮前'!J34+'多摩・麻生'!J11+'多摩・麻生'!J34</f>
        <v>2934</v>
      </c>
      <c r="K11" s="29">
        <f t="shared" si="2"/>
        <v>3.022311955334885</v>
      </c>
    </row>
    <row r="12" spans="1:11" s="2" customFormat="1" ht="13.5" customHeight="1">
      <c r="A12" s="46" t="s">
        <v>15</v>
      </c>
      <c r="B12" s="21">
        <f t="shared" si="0"/>
        <v>7546</v>
      </c>
      <c r="C12" s="18">
        <f t="shared" si="3"/>
        <v>-22</v>
      </c>
      <c r="D12" s="9">
        <v>0</v>
      </c>
      <c r="E12" s="16">
        <f>E35+'幸・中原'!E12+'幸・中原'!E35+'高津・宮前'!E12+'高津・宮前'!E35+'多摩・麻生'!E12+'多摩・麻生'!E35</f>
        <v>22</v>
      </c>
      <c r="F12" s="19">
        <f t="shared" si="5"/>
        <v>0.1986994219653179</v>
      </c>
      <c r="G12" s="18">
        <f t="shared" si="4"/>
        <v>7568</v>
      </c>
      <c r="H12" s="20">
        <f>H35+'幸・中原'!H12+'幸・中原'!H35+'高津・宮前'!H12+'高津・宮前'!H35+'多摩・麻生'!H12+'多摩・麻生'!H35</f>
        <v>22558</v>
      </c>
      <c r="I12" s="19">
        <f t="shared" si="1"/>
        <v>20.86597785568269</v>
      </c>
      <c r="J12" s="16">
        <f>J35+'幸・中原'!J12+'幸・中原'!J35+'高津・宮前'!J12+'高津・宮前'!J35+'多摩・麻生'!J12+'多摩・麻生'!J35</f>
        <v>14990</v>
      </c>
      <c r="K12" s="29">
        <f t="shared" si="2"/>
        <v>15.441191619110405</v>
      </c>
    </row>
    <row r="13" spans="1:11" s="2" customFormat="1" ht="13.5" customHeight="1">
      <c r="A13" s="46" t="s">
        <v>16</v>
      </c>
      <c r="B13" s="21">
        <f t="shared" si="0"/>
        <v>2602</v>
      </c>
      <c r="C13" s="18">
        <f t="shared" si="3"/>
        <v>-29</v>
      </c>
      <c r="D13" s="9">
        <v>0</v>
      </c>
      <c r="E13" s="16">
        <f>E36+'幸・中原'!E13+'幸・中原'!E36+'高津・宮前'!E13+'高津・宮前'!E36+'多摩・麻生'!E13+'多摩・麻生'!E36</f>
        <v>29</v>
      </c>
      <c r="F13" s="19">
        <f t="shared" si="5"/>
        <v>0.26192196531791906</v>
      </c>
      <c r="G13" s="18">
        <f t="shared" si="4"/>
        <v>2631</v>
      </c>
      <c r="H13" s="20">
        <f>H36+'幸・中原'!H13+'幸・中原'!H36+'高津・宮前'!H13+'高津・宮前'!H36+'多摩・麻生'!H13+'多摩・麻生'!H36</f>
        <v>23364</v>
      </c>
      <c r="I13" s="19">
        <f t="shared" si="1"/>
        <v>21.611521704945936</v>
      </c>
      <c r="J13" s="16">
        <f>J36+'幸・中原'!J13+'幸・中原'!J36+'高津・宮前'!J13+'高津・宮前'!J36+'多摩・麻生'!J13+'多摩・麻生'!J36</f>
        <v>20733</v>
      </c>
      <c r="K13" s="29">
        <f t="shared" si="2"/>
        <v>21.357053091328623</v>
      </c>
    </row>
    <row r="14" spans="1:11" s="2" customFormat="1" ht="13.5" customHeight="1">
      <c r="A14" s="46" t="s">
        <v>17</v>
      </c>
      <c r="B14" s="21">
        <f t="shared" si="0"/>
        <v>162</v>
      </c>
      <c r="C14" s="18">
        <f t="shared" si="3"/>
        <v>-47</v>
      </c>
      <c r="D14" s="9">
        <v>0</v>
      </c>
      <c r="E14" s="16">
        <f>E37+'幸・中原'!E14+'幸・中原'!E37+'高津・宮前'!E14+'高津・宮前'!E37+'多摩・麻生'!E14+'多摩・麻生'!E37</f>
        <v>47</v>
      </c>
      <c r="F14" s="19">
        <f t="shared" si="5"/>
        <v>0.42449421965317913</v>
      </c>
      <c r="G14" s="18">
        <f t="shared" si="4"/>
        <v>209</v>
      </c>
      <c r="H14" s="20">
        <f>H37+'幸・中原'!H14+'幸・中原'!H37+'高津・宮前'!H14+'高津・宮前'!H37+'多摩・麻生'!H14+'多摩・麻生'!H37</f>
        <v>15992</v>
      </c>
      <c r="I14" s="19">
        <f t="shared" si="1"/>
        <v>14.792477962056813</v>
      </c>
      <c r="J14" s="16">
        <f>J37+'幸・中原'!J14+'幸・中原'!J37+'高津・宮前'!J14+'高津・宮前'!J37+'多摩・麻生'!J14+'多摩・麻生'!J37</f>
        <v>15783</v>
      </c>
      <c r="K14" s="29">
        <f t="shared" si="2"/>
        <v>16.258060528647068</v>
      </c>
    </row>
    <row r="15" spans="1:11" s="2" customFormat="1" ht="13.5" customHeight="1">
      <c r="A15" s="46" t="s">
        <v>18</v>
      </c>
      <c r="B15" s="21">
        <f t="shared" si="0"/>
        <v>-349</v>
      </c>
      <c r="C15" s="18">
        <f t="shared" si="3"/>
        <v>-52</v>
      </c>
      <c r="D15" s="9">
        <v>0</v>
      </c>
      <c r="E15" s="16">
        <f>E38+'幸・中原'!E15+'幸・中原'!E38+'高津・宮前'!E15+'高津・宮前'!E38+'多摩・麻生'!E15+'多摩・麻生'!E38</f>
        <v>52</v>
      </c>
      <c r="F15" s="19">
        <f t="shared" si="5"/>
        <v>0.46965317919075145</v>
      </c>
      <c r="G15" s="18">
        <f t="shared" si="4"/>
        <v>-297</v>
      </c>
      <c r="H15" s="20">
        <f>H38+'幸・中原'!H15+'幸・中原'!H38+'高津・宮前'!H15+'高津・宮前'!H38+'多摩・麻生'!H15+'多摩・麻生'!H38</f>
        <v>9538</v>
      </c>
      <c r="I15" s="19">
        <f t="shared" si="1"/>
        <v>8.822577213737986</v>
      </c>
      <c r="J15" s="16">
        <f>J38+'幸・中原'!J15+'幸・中原'!J38+'高津・宮前'!J15+'高津・宮前'!J38+'多摩・麻生'!J15+'多摩・麻生'!J38</f>
        <v>9835</v>
      </c>
      <c r="K15" s="29">
        <f t="shared" si="2"/>
        <v>10.1310286573683</v>
      </c>
    </row>
    <row r="16" spans="1:11" s="2" customFormat="1" ht="13.5" customHeight="1">
      <c r="A16" s="46" t="s">
        <v>19</v>
      </c>
      <c r="B16" s="21">
        <f t="shared" si="0"/>
        <v>-317</v>
      </c>
      <c r="C16" s="18">
        <f t="shared" si="3"/>
        <v>-109</v>
      </c>
      <c r="D16" s="9">
        <v>0</v>
      </c>
      <c r="E16" s="16">
        <f>E39+'幸・中原'!E16+'幸・中原'!E39+'高津・宮前'!E16+'高津・宮前'!E39+'多摩・麻生'!E16+'多摩・麻生'!E39</f>
        <v>109</v>
      </c>
      <c r="F16" s="19">
        <f t="shared" si="5"/>
        <v>0.9844653179190751</v>
      </c>
      <c r="G16" s="18">
        <f t="shared" si="4"/>
        <v>-208</v>
      </c>
      <c r="H16" s="20">
        <f>H39+'幸・中原'!H16+'幸・中原'!H39+'高津・宮前'!H16+'高津・宮前'!H39+'多摩・麻生'!H16+'多摩・麻生'!H39</f>
        <v>6193</v>
      </c>
      <c r="I16" s="19">
        <f t="shared" si="1"/>
        <v>5.728477740058644</v>
      </c>
      <c r="J16" s="16">
        <f>J39+'幸・中原'!J16+'幸・中原'!J39+'高津・宮前'!J16+'高津・宮前'!J39+'多摩・麻生'!J16+'多摩・麻生'!J39</f>
        <v>6401</v>
      </c>
      <c r="K16" s="29">
        <f t="shared" si="2"/>
        <v>6.593666948227199</v>
      </c>
    </row>
    <row r="17" spans="1:11" s="2" customFormat="1" ht="13.5" customHeight="1">
      <c r="A17" s="46" t="s">
        <v>20</v>
      </c>
      <c r="B17" s="21">
        <f t="shared" si="0"/>
        <v>-174</v>
      </c>
      <c r="C17" s="18">
        <f t="shared" si="3"/>
        <v>-194</v>
      </c>
      <c r="D17" s="9">
        <v>0</v>
      </c>
      <c r="E17" s="16">
        <f>E40+'幸・中原'!E17+'幸・中原'!E40+'高津・宮前'!E17+'高津・宮前'!E40+'多摩・麻生'!E17+'多摩・麻生'!E40</f>
        <v>194</v>
      </c>
      <c r="F17" s="19">
        <f t="shared" si="5"/>
        <v>1.7521676300578035</v>
      </c>
      <c r="G17" s="18">
        <f t="shared" si="4"/>
        <v>20</v>
      </c>
      <c r="H17" s="20">
        <f>H40+'幸・中原'!H17+'幸・中原'!H40+'高津・宮前'!H17+'高津・宮前'!H40+'多摩・麻生'!H17+'多摩・麻生'!H40</f>
        <v>4540</v>
      </c>
      <c r="I17" s="19">
        <f t="shared" si="1"/>
        <v>4.199465354410826</v>
      </c>
      <c r="J17" s="16">
        <f>J40+'幸・中原'!J17+'幸・中原'!J40+'高津・宮前'!J17+'高津・宮前'!J40+'多摩・麻生'!J17+'多摩・麻生'!J40</f>
        <v>4520</v>
      </c>
      <c r="K17" s="29">
        <f t="shared" si="2"/>
        <v>4.656049774408208</v>
      </c>
    </row>
    <row r="18" spans="1:11" s="2" customFormat="1" ht="13.5" customHeight="1">
      <c r="A18" s="46" t="s">
        <v>21</v>
      </c>
      <c r="B18" s="21">
        <f t="shared" si="0"/>
        <v>-226</v>
      </c>
      <c r="C18" s="18">
        <f t="shared" si="3"/>
        <v>-238</v>
      </c>
      <c r="D18" s="9">
        <v>0</v>
      </c>
      <c r="E18" s="16">
        <f>E41+'幸・中原'!E18+'幸・中原'!E41+'高津・宮前'!E18+'高津・宮前'!E41+'多摩・麻生'!E18+'多摩・麻生'!E41</f>
        <v>238</v>
      </c>
      <c r="F18" s="19">
        <f t="shared" si="5"/>
        <v>2.1495664739884393</v>
      </c>
      <c r="G18" s="18">
        <f t="shared" si="4"/>
        <v>12</v>
      </c>
      <c r="H18" s="20">
        <f>H41+'幸・中原'!H18+'幸・中原'!H41+'高津・宮前'!H18+'高津・宮前'!H41+'多摩・麻生'!H18+'多摩・麻生'!H41</f>
        <v>3105</v>
      </c>
      <c r="I18" s="19">
        <f t="shared" si="1"/>
        <v>2.8721013051642323</v>
      </c>
      <c r="J18" s="16">
        <f>J41+'幸・中原'!J18+'幸・中原'!J41+'高津・宮前'!J18+'高津・宮前'!J41+'多摩・麻生'!J18+'多摩・麻生'!J41</f>
        <v>3093</v>
      </c>
      <c r="K18" s="29">
        <f t="shared" si="2"/>
        <v>3.1860977770452625</v>
      </c>
    </row>
    <row r="19" spans="1:11" s="2" customFormat="1" ht="13.5" customHeight="1">
      <c r="A19" s="46" t="s">
        <v>22</v>
      </c>
      <c r="B19" s="21">
        <f t="shared" si="0"/>
        <v>-403</v>
      </c>
      <c r="C19" s="18">
        <f t="shared" si="3"/>
        <v>-323</v>
      </c>
      <c r="D19" s="9">
        <v>0</v>
      </c>
      <c r="E19" s="16">
        <f>E42+'幸・中原'!E19+'幸・中原'!E42+'高津・宮前'!E19+'高津・宮前'!E42+'多摩・麻生'!E19+'多摩・麻生'!E42</f>
        <v>323</v>
      </c>
      <c r="F19" s="19">
        <f t="shared" si="5"/>
        <v>2.9172687861271673</v>
      </c>
      <c r="G19" s="18">
        <f t="shared" si="4"/>
        <v>-80</v>
      </c>
      <c r="H19" s="20">
        <f>H42+'幸・中原'!H19+'幸・中原'!H42+'高津・宮前'!H19+'高津・宮前'!H42+'多摩・麻生'!H19+'多摩・麻生'!H42</f>
        <v>2208</v>
      </c>
      <c r="I19" s="19">
        <f t="shared" si="1"/>
        <v>2.0423831503390097</v>
      </c>
      <c r="J19" s="16">
        <f>J42+'幸・中原'!J19+'幸・中原'!J42+'高津・宮前'!J19+'高津・宮前'!J42+'多摩・麻生'!J19+'多摩・麻生'!J42</f>
        <v>2288</v>
      </c>
      <c r="K19" s="29">
        <f t="shared" si="2"/>
        <v>2.356867673417252</v>
      </c>
    </row>
    <row r="20" spans="1:11" s="2" customFormat="1" ht="13.5" customHeight="1">
      <c r="A20" s="46" t="s">
        <v>23</v>
      </c>
      <c r="B20" s="21">
        <f t="shared" si="0"/>
        <v>-583</v>
      </c>
      <c r="C20" s="18">
        <f t="shared" si="3"/>
        <v>-455</v>
      </c>
      <c r="D20" s="9">
        <v>0</v>
      </c>
      <c r="E20" s="16">
        <f>E43+'幸・中原'!E20+'幸・中原'!E43+'高津・宮前'!E20+'高津・宮前'!E43+'多摩・麻生'!E20+'多摩・麻生'!E43</f>
        <v>455</v>
      </c>
      <c r="F20" s="19">
        <f t="shared" si="5"/>
        <v>4.109465317919075</v>
      </c>
      <c r="G20" s="18">
        <f t="shared" si="4"/>
        <v>-128</v>
      </c>
      <c r="H20" s="20">
        <f>H43+'幸・中原'!H20+'幸・中原'!H43+'高津・宮前'!H20+'高津・宮前'!H43+'多摩・麻生'!H20+'多摩・麻生'!H43</f>
        <v>1594</v>
      </c>
      <c r="I20" s="19">
        <f t="shared" si="1"/>
        <v>1.4744378358878538</v>
      </c>
      <c r="J20" s="16">
        <f>J43+'幸・中原'!J20+'幸・中原'!J43+'高津・宮前'!J20+'高津・宮前'!J43+'多摩・麻生'!J20+'多摩・麻生'!J43</f>
        <v>1722</v>
      </c>
      <c r="K20" s="29">
        <f t="shared" si="2"/>
        <v>1.7738313521086138</v>
      </c>
    </row>
    <row r="21" spans="1:11" s="2" customFormat="1" ht="13.5" customHeight="1">
      <c r="A21" s="46" t="s">
        <v>24</v>
      </c>
      <c r="B21" s="21">
        <f t="shared" si="0"/>
        <v>-962</v>
      </c>
      <c r="C21" s="18">
        <f t="shared" si="3"/>
        <v>-863</v>
      </c>
      <c r="D21" s="9">
        <v>0</v>
      </c>
      <c r="E21" s="16">
        <f>E44+'幸・中原'!E21+'幸・中原'!E44+'高津・宮前'!E21+'高津・宮前'!E44+'多摩・麻生'!E21+'多摩・麻生'!E44</f>
        <v>863</v>
      </c>
      <c r="F21" s="19">
        <f t="shared" si="5"/>
        <v>7.794436416184972</v>
      </c>
      <c r="G21" s="18">
        <f t="shared" si="4"/>
        <v>-99</v>
      </c>
      <c r="H21" s="20">
        <f>H44+'幸・中原'!H21+'幸・中原'!H44+'高津・宮前'!H21+'高津・宮前'!H44+'多摩・麻生'!H21+'多摩・麻生'!H44</f>
        <v>1402</v>
      </c>
      <c r="I21" s="19">
        <f t="shared" si="1"/>
        <v>1.2968393010757662</v>
      </c>
      <c r="J21" s="16">
        <f>J44+'幸・中原'!J21+'幸・中原'!J44+'高津・宮前'!J21+'高津・宮前'!J44+'多摩・麻生'!J21+'多摩・麻生'!J44</f>
        <v>1501</v>
      </c>
      <c r="K21" s="29">
        <f t="shared" si="2"/>
        <v>1.5461793609262653</v>
      </c>
    </row>
    <row r="22" spans="1:11" s="2" customFormat="1" ht="13.5" customHeight="1">
      <c r="A22" s="46" t="s">
        <v>25</v>
      </c>
      <c r="B22" s="21">
        <f t="shared" si="0"/>
        <v>-1129</v>
      </c>
      <c r="C22" s="18">
        <f t="shared" si="3"/>
        <v>-1101</v>
      </c>
      <c r="D22" s="9">
        <v>0</v>
      </c>
      <c r="E22" s="16">
        <f>E45+'幸・中原'!E22+'幸・中原'!E45+'高津・宮前'!E22+'高津・宮前'!E45+'多摩・麻生'!E22+'多摩・麻生'!E45</f>
        <v>1101</v>
      </c>
      <c r="F22" s="19">
        <f t="shared" si="5"/>
        <v>9.94400289017341</v>
      </c>
      <c r="G22" s="18">
        <f t="shared" si="4"/>
        <v>-28</v>
      </c>
      <c r="H22" s="20">
        <f>H45+'幸・中原'!H22+'幸・中原'!H45+'高津・宮前'!H22+'高津・宮前'!H45+'多摩・麻生'!H22+'多摩・麻生'!H45</f>
        <v>883</v>
      </c>
      <c r="I22" s="19">
        <f t="shared" si="1"/>
        <v>0.8167682616618414</v>
      </c>
      <c r="J22" s="16">
        <f>J45+'幸・中原'!J22+'幸・中原'!J45+'高津・宮前'!J22+'高津・宮前'!J45+'多摩・麻生'!J22+'多摩・麻生'!J45</f>
        <v>911</v>
      </c>
      <c r="K22" s="29">
        <f t="shared" si="2"/>
        <v>0.9384206514349286</v>
      </c>
    </row>
    <row r="23" spans="1:11" s="2" customFormat="1" ht="13.5" customHeight="1">
      <c r="A23" s="46" t="s">
        <v>26</v>
      </c>
      <c r="B23" s="21">
        <f t="shared" si="0"/>
        <v>-1352</v>
      </c>
      <c r="C23" s="18">
        <f t="shared" si="3"/>
        <v>-1382</v>
      </c>
      <c r="D23" s="9">
        <v>0</v>
      </c>
      <c r="E23" s="16">
        <f>E46+'幸・中原'!E23+'幸・中原'!E46+'高津・宮前'!E23+'高津・宮前'!E46+'多摩・麻生'!E23+'多摩・麻生'!E46</f>
        <v>1382</v>
      </c>
      <c r="F23" s="19">
        <f t="shared" si="5"/>
        <v>12.481936416184972</v>
      </c>
      <c r="G23" s="18">
        <f t="shared" si="4"/>
        <v>30</v>
      </c>
      <c r="H23" s="20">
        <f>H46+'幸・中原'!H23+'幸・中原'!H46+'高津・宮前'!H23+'高津・宮前'!H46+'多摩・麻生'!H23+'多摩・麻生'!H46</f>
        <v>767</v>
      </c>
      <c r="I23" s="19">
        <f t="shared" si="1"/>
        <v>0.7094691468795382</v>
      </c>
      <c r="J23" s="16">
        <f>J46+'幸・中原'!J23+'幸・中原'!J46+'高津・宮前'!J23+'高津・宮前'!J46+'多摩・麻生'!J23+'多摩・麻生'!J46</f>
        <v>737</v>
      </c>
      <c r="K23" s="29">
        <f t="shared" si="2"/>
        <v>0.7591833371103649</v>
      </c>
    </row>
    <row r="24" spans="1:11" s="2" customFormat="1" ht="13.5" customHeight="1">
      <c r="A24" s="46" t="s">
        <v>27</v>
      </c>
      <c r="B24" s="21">
        <f t="shared" si="0"/>
        <v>-1853</v>
      </c>
      <c r="C24" s="18">
        <f t="shared" si="3"/>
        <v>-1976</v>
      </c>
      <c r="D24" s="9">
        <v>0</v>
      </c>
      <c r="E24" s="16">
        <f>E47+'幸・中原'!E24+'幸・中原'!E47+'高津・宮前'!E24+'高津・宮前'!E47+'多摩・麻生'!E24+'多摩・麻生'!E47</f>
        <v>1976</v>
      </c>
      <c r="F24" s="19">
        <f t="shared" si="5"/>
        <v>17.846820809248555</v>
      </c>
      <c r="G24" s="18">
        <f t="shared" si="4"/>
        <v>123</v>
      </c>
      <c r="H24" s="20">
        <f>H47+'幸・中原'!H24+'幸・中原'!H47+'高津・宮前'!H24+'高津・宮前'!H47+'多摩・麻生'!H24+'多摩・麻生'!H47</f>
        <v>710</v>
      </c>
      <c r="I24" s="19">
        <f t="shared" si="1"/>
        <v>0.6567445818571996</v>
      </c>
      <c r="J24" s="16">
        <f>J47+'幸・中原'!J24+'幸・中原'!J47+'高津・宮前'!J24+'高津・宮前'!J47+'多摩・麻生'!J24+'多摩・麻生'!J47</f>
        <v>587</v>
      </c>
      <c r="K24" s="29">
        <f t="shared" si="2"/>
        <v>0.6046684109684995</v>
      </c>
    </row>
    <row r="25" spans="1:11" s="2" customFormat="1" ht="13.5" customHeight="1">
      <c r="A25" s="46" t="s">
        <v>28</v>
      </c>
      <c r="B25" s="21">
        <f t="shared" si="0"/>
        <v>-1812</v>
      </c>
      <c r="C25" s="18">
        <f t="shared" si="3"/>
        <v>-1956</v>
      </c>
      <c r="D25" s="9">
        <v>0</v>
      </c>
      <c r="E25" s="16">
        <f>E48+'幸・中原'!E25+'幸・中原'!E48+'高津・宮前'!E25+'高津・宮前'!E48+'多摩・麻生'!E25+'多摩・麻生'!E48</f>
        <v>1956</v>
      </c>
      <c r="F25" s="19">
        <f t="shared" si="5"/>
        <v>17.666184971098268</v>
      </c>
      <c r="G25" s="18">
        <f t="shared" si="4"/>
        <v>144</v>
      </c>
      <c r="H25" s="20">
        <f>H48+'幸・中原'!H25+'幸・中原'!H48+'高津・宮前'!H25+'高津・宮前'!H48+'多摩・麻生'!H25+'多摩・麻生'!H48</f>
        <v>563</v>
      </c>
      <c r="I25" s="19">
        <f t="shared" si="1"/>
        <v>0.520770703641695</v>
      </c>
      <c r="J25" s="16">
        <f>J48+'幸・中原'!J25+'幸・中原'!J48+'高津・宮前'!J25+'高津・宮前'!J48+'多摩・麻生'!J25+'多摩・麻生'!J48</f>
        <v>419</v>
      </c>
      <c r="K25" s="29">
        <f t="shared" si="2"/>
        <v>0.4316116936896104</v>
      </c>
    </row>
    <row r="26" spans="1:11" s="2" customFormat="1" ht="13.5" customHeight="1">
      <c r="A26" s="46" t="s">
        <v>29</v>
      </c>
      <c r="B26" s="21">
        <f t="shared" si="0"/>
        <v>-1479</v>
      </c>
      <c r="C26" s="18">
        <f t="shared" si="3"/>
        <v>-1508</v>
      </c>
      <c r="D26" s="9">
        <v>0</v>
      </c>
      <c r="E26" s="16">
        <f>E49+'幸・中原'!E26+'幸・中原'!E49+'高津・宮前'!E26+'高津・宮前'!E49+'多摩・麻生'!E26+'多摩・麻生'!E49</f>
        <v>1508</v>
      </c>
      <c r="F26" s="19">
        <f t="shared" si="5"/>
        <v>13.619942196531792</v>
      </c>
      <c r="G26" s="18">
        <f t="shared" si="4"/>
        <v>29</v>
      </c>
      <c r="H26" s="20">
        <f>H49+'幸・中原'!H26+'幸・中原'!H49+'高津・宮前'!H26+'高津・宮前'!H49+'多摩・麻生'!H26+'多摩・麻生'!H49</f>
        <v>215</v>
      </c>
      <c r="I26" s="19">
        <f t="shared" si="1"/>
        <v>0.19887335929478583</v>
      </c>
      <c r="J26" s="16">
        <f>J49+'幸・中原'!J26+'幸・中原'!J49+'高津・宮前'!J26+'高津・宮前'!J49+'多摩・麻生'!J26+'多摩・麻生'!J49</f>
        <v>186</v>
      </c>
      <c r="K26" s="29">
        <f t="shared" si="2"/>
        <v>0.19159850841591297</v>
      </c>
    </row>
    <row r="27" spans="1:11" s="2" customFormat="1" ht="13.5" customHeight="1">
      <c r="A27" s="46" t="s">
        <v>30</v>
      </c>
      <c r="B27" s="21">
        <f t="shared" si="0"/>
        <v>-600</v>
      </c>
      <c r="C27" s="18">
        <f t="shared" si="3"/>
        <v>-612</v>
      </c>
      <c r="D27" s="9">
        <v>0</v>
      </c>
      <c r="E27" s="16">
        <f>E50+'幸・中原'!E27+'幸・中原'!E50+'高津・宮前'!E27+'高津・宮前'!E50+'多摩・麻生'!E27+'多摩・麻生'!E50</f>
        <v>612</v>
      </c>
      <c r="F27" s="19">
        <f t="shared" si="5"/>
        <v>5.527456647398844</v>
      </c>
      <c r="G27" s="18">
        <f t="shared" si="4"/>
        <v>12</v>
      </c>
      <c r="H27" s="20">
        <f>H50+'幸・中原'!H27+'幸・中原'!H50+'高津・宮前'!H27+'高津・宮前'!H50+'多摩・麻生'!H27+'多摩・麻生'!H50</f>
        <v>63</v>
      </c>
      <c r="I27" s="19">
        <f t="shared" si="1"/>
        <v>0.058274519235216315</v>
      </c>
      <c r="J27" s="16">
        <f>J50+'幸・中原'!J27+'幸・中原'!J50+'高津・宮前'!J27+'高津・宮前'!J50+'多摩・麻生'!J27+'多摩・麻生'!J50</f>
        <v>51</v>
      </c>
      <c r="K27" s="29">
        <f t="shared" si="2"/>
        <v>0.0525350748882342</v>
      </c>
    </row>
    <row r="28" spans="1:11" s="2" customFormat="1" ht="13.5" customHeight="1">
      <c r="A28" s="47" t="s">
        <v>31</v>
      </c>
      <c r="B28" s="21">
        <f t="shared" si="0"/>
        <v>-145</v>
      </c>
      <c r="C28" s="18">
        <f t="shared" si="3"/>
        <v>-145</v>
      </c>
      <c r="D28" s="9">
        <v>0</v>
      </c>
      <c r="E28" s="16">
        <f>E51+'幸・中原'!E28+'幸・中原'!E51+'高津・宮前'!E28+'高津・宮前'!E51+'多摩・麻生'!E28+'多摩・麻生'!E51</f>
        <v>145</v>
      </c>
      <c r="F28" s="19">
        <f t="shared" si="5"/>
        <v>1.3096098265895952</v>
      </c>
      <c r="G28" s="18">
        <f t="shared" si="4"/>
        <v>0</v>
      </c>
      <c r="H28" s="20">
        <f>H51+'幸・中原'!H28+'幸・中原'!H51+'高津・宮前'!H28+'高津・宮前'!H51+'多摩・麻生'!H28+'多摩・麻生'!H51</f>
        <v>5</v>
      </c>
      <c r="I28" s="19">
        <f t="shared" si="1"/>
        <v>0.004624961844064786</v>
      </c>
      <c r="J28" s="16">
        <f>J51+'幸・中原'!J28+'幸・中原'!J51+'高津・宮前'!J28+'高津・宮前'!J51+'多摩・麻生'!J28+'多摩・麻生'!J51</f>
        <v>5</v>
      </c>
      <c r="K28" s="29">
        <f t="shared" si="2"/>
        <v>0.005150497538062177</v>
      </c>
    </row>
    <row r="29" spans="1:11" s="2" customFormat="1" ht="21" customHeight="1">
      <c r="A29" s="49"/>
      <c r="B29" s="50"/>
      <c r="C29" s="50"/>
      <c r="D29" s="51"/>
      <c r="E29" s="62" t="s">
        <v>32</v>
      </c>
      <c r="F29" s="62"/>
      <c r="G29" s="62"/>
      <c r="H29" s="50"/>
      <c r="I29" s="50"/>
      <c r="J29" s="50"/>
      <c r="K29" s="52"/>
    </row>
    <row r="30" spans="1:11" s="8" customFormat="1" ht="18.75" customHeight="1">
      <c r="A30" s="45" t="s">
        <v>10</v>
      </c>
      <c r="B30" s="23">
        <f>C30+G30</f>
        <v>3116</v>
      </c>
      <c r="C30" s="23">
        <f>D30-E30</f>
        <v>-403</v>
      </c>
      <c r="D30" s="25">
        <f>D31</f>
        <v>1864</v>
      </c>
      <c r="E30" s="26">
        <f>SUM(E31:E51)</f>
        <v>2267</v>
      </c>
      <c r="F30" s="27">
        <v>100</v>
      </c>
      <c r="G30" s="23">
        <f>H30-J30</f>
        <v>3519</v>
      </c>
      <c r="H30" s="26">
        <f>SUM(H31:H51)</f>
        <v>17008</v>
      </c>
      <c r="I30" s="27">
        <v>100</v>
      </c>
      <c r="J30" s="26">
        <f>SUM(J31:J51)</f>
        <v>13489</v>
      </c>
      <c r="K30" s="28">
        <v>100</v>
      </c>
    </row>
    <row r="31" spans="1:11" s="2" customFormat="1" ht="13.5" customHeight="1">
      <c r="A31" s="46" t="s">
        <v>11</v>
      </c>
      <c r="B31" s="21">
        <f aca="true" t="shared" si="6" ref="B31:B51">C31+G31</f>
        <v>1682</v>
      </c>
      <c r="C31" s="30">
        <f>D31-E31</f>
        <v>1859</v>
      </c>
      <c r="D31" s="16">
        <f>'[1]川崎２'!$E$4</f>
        <v>1864</v>
      </c>
      <c r="E31" s="16">
        <f>'[1]川崎２'!H4</f>
        <v>5</v>
      </c>
      <c r="F31" s="17">
        <f>E31/E$30*100</f>
        <v>0.22055580061755625</v>
      </c>
      <c r="G31" s="30">
        <f>H31-J31</f>
        <v>-177</v>
      </c>
      <c r="H31" s="16">
        <f>'[1]川崎２'!K4</f>
        <v>618</v>
      </c>
      <c r="I31" s="17">
        <f>H31/H$30*100</f>
        <v>3.6335841956726247</v>
      </c>
      <c r="J31" s="16">
        <f>'[1]川崎２'!N4</f>
        <v>795</v>
      </c>
      <c r="K31" s="29">
        <f>J31/J$30*100</f>
        <v>5.893691155756542</v>
      </c>
    </row>
    <row r="32" spans="1:11" s="2" customFormat="1" ht="13.5" customHeight="1">
      <c r="A32" s="46" t="s">
        <v>12</v>
      </c>
      <c r="B32" s="21">
        <f t="shared" si="6"/>
        <v>-83</v>
      </c>
      <c r="C32" s="30">
        <f aca="true" t="shared" si="7" ref="C32:C51">D32-E32</f>
        <v>-2</v>
      </c>
      <c r="D32" s="9">
        <v>0</v>
      </c>
      <c r="E32" s="16">
        <f>'[1]川崎２'!H5</f>
        <v>2</v>
      </c>
      <c r="F32" s="9">
        <f aca="true" t="shared" si="8" ref="F32:F51">E32/E$30*100</f>
        <v>0.08822232024702249</v>
      </c>
      <c r="G32" s="30">
        <f aca="true" t="shared" si="9" ref="G32:G51">H32-J32</f>
        <v>-81</v>
      </c>
      <c r="H32" s="16">
        <f>'[1]川崎２'!K5</f>
        <v>218</v>
      </c>
      <c r="I32" s="17">
        <f aca="true" t="shared" si="10" ref="I32:I50">H32/H$30*100</f>
        <v>1.2817497648165568</v>
      </c>
      <c r="J32" s="16">
        <f>'[1]川崎２'!N5</f>
        <v>299</v>
      </c>
      <c r="K32" s="29">
        <f aca="true" t="shared" si="11" ref="K32:K50">J32/J$30*100</f>
        <v>2.216620950404033</v>
      </c>
    </row>
    <row r="33" spans="1:11" s="2" customFormat="1" ht="13.5" customHeight="1">
      <c r="A33" s="46" t="s">
        <v>13</v>
      </c>
      <c r="B33" s="21">
        <f t="shared" si="6"/>
        <v>31</v>
      </c>
      <c r="C33" s="30">
        <f t="shared" si="7"/>
        <v>0</v>
      </c>
      <c r="D33" s="9">
        <v>0</v>
      </c>
      <c r="E33" s="16">
        <f>'[1]川崎２'!H6</f>
        <v>0</v>
      </c>
      <c r="F33" s="9">
        <f t="shared" si="8"/>
        <v>0</v>
      </c>
      <c r="G33" s="30">
        <f t="shared" si="9"/>
        <v>31</v>
      </c>
      <c r="H33" s="16">
        <f>'[1]川崎２'!K6</f>
        <v>158</v>
      </c>
      <c r="I33" s="17">
        <f t="shared" si="10"/>
        <v>0.9289746001881467</v>
      </c>
      <c r="J33" s="16">
        <f>'[1]川崎２'!N6</f>
        <v>127</v>
      </c>
      <c r="K33" s="29">
        <f t="shared" si="11"/>
        <v>0.9415078953221143</v>
      </c>
    </row>
    <row r="34" spans="1:11" s="2" customFormat="1" ht="13.5" customHeight="1">
      <c r="A34" s="46" t="s">
        <v>14</v>
      </c>
      <c r="B34" s="21">
        <f t="shared" si="6"/>
        <v>652</v>
      </c>
      <c r="C34" s="30">
        <f t="shared" si="7"/>
        <v>-4</v>
      </c>
      <c r="D34" s="9">
        <v>0</v>
      </c>
      <c r="E34" s="16">
        <f>'[1]川崎２'!H7</f>
        <v>4</v>
      </c>
      <c r="F34" s="17">
        <f t="shared" si="8"/>
        <v>0.17644464049404499</v>
      </c>
      <c r="G34" s="30">
        <f t="shared" si="9"/>
        <v>656</v>
      </c>
      <c r="H34" s="16">
        <f>'[1]川崎２'!K7</f>
        <v>1123</v>
      </c>
      <c r="I34" s="17">
        <f t="shared" si="10"/>
        <v>6.602775164628411</v>
      </c>
      <c r="J34" s="16">
        <f>'[1]川崎２'!N7</f>
        <v>467</v>
      </c>
      <c r="K34" s="29">
        <f t="shared" si="11"/>
        <v>3.4620802135073023</v>
      </c>
    </row>
    <row r="35" spans="1:11" s="2" customFormat="1" ht="13.5" customHeight="1">
      <c r="A35" s="46" t="s">
        <v>15</v>
      </c>
      <c r="B35" s="21">
        <f t="shared" si="6"/>
        <v>1571</v>
      </c>
      <c r="C35" s="30">
        <f t="shared" si="7"/>
        <v>-5</v>
      </c>
      <c r="D35" s="9">
        <v>0</v>
      </c>
      <c r="E35" s="16">
        <f>'[1]川崎２'!H8</f>
        <v>5</v>
      </c>
      <c r="F35" s="17">
        <f t="shared" si="8"/>
        <v>0.22055580061755625</v>
      </c>
      <c r="G35" s="30">
        <f t="shared" si="9"/>
        <v>1576</v>
      </c>
      <c r="H35" s="16">
        <f>'[1]川崎２'!K8</f>
        <v>3793</v>
      </c>
      <c r="I35" s="17">
        <f t="shared" si="10"/>
        <v>22.30126999059266</v>
      </c>
      <c r="J35" s="16">
        <f>'[1]川崎２'!N8</f>
        <v>2217</v>
      </c>
      <c r="K35" s="29">
        <f t="shared" si="11"/>
        <v>16.435614204166356</v>
      </c>
    </row>
    <row r="36" spans="1:11" s="2" customFormat="1" ht="13.5" customHeight="1">
      <c r="A36" s="46" t="s">
        <v>16</v>
      </c>
      <c r="B36" s="21">
        <f t="shared" si="6"/>
        <v>519</v>
      </c>
      <c r="C36" s="30">
        <f t="shared" si="7"/>
        <v>-6</v>
      </c>
      <c r="D36" s="9">
        <v>0</v>
      </c>
      <c r="E36" s="16">
        <f>'[1]川崎２'!H9</f>
        <v>6</v>
      </c>
      <c r="F36" s="17">
        <f t="shared" si="8"/>
        <v>0.2646669607410675</v>
      </c>
      <c r="G36" s="30">
        <f t="shared" si="9"/>
        <v>525</v>
      </c>
      <c r="H36" s="16">
        <f>'[1]川崎２'!K9</f>
        <v>3516</v>
      </c>
      <c r="I36" s="17">
        <f t="shared" si="10"/>
        <v>20.672624647224836</v>
      </c>
      <c r="J36" s="16">
        <f>'[1]川崎２'!N9</f>
        <v>2991</v>
      </c>
      <c r="K36" s="29">
        <f t="shared" si="11"/>
        <v>22.17362295203499</v>
      </c>
    </row>
    <row r="37" spans="1:11" s="2" customFormat="1" ht="13.5" customHeight="1">
      <c r="A37" s="46" t="s">
        <v>17</v>
      </c>
      <c r="B37" s="21">
        <f t="shared" si="6"/>
        <v>210</v>
      </c>
      <c r="C37" s="30">
        <f t="shared" si="7"/>
        <v>-7</v>
      </c>
      <c r="D37" s="9">
        <v>0</v>
      </c>
      <c r="E37" s="16">
        <f>'[1]川崎２'!H10</f>
        <v>7</v>
      </c>
      <c r="F37" s="17">
        <f t="shared" si="8"/>
        <v>0.30877812086457873</v>
      </c>
      <c r="G37" s="30">
        <f t="shared" si="9"/>
        <v>217</v>
      </c>
      <c r="H37" s="16">
        <f>'[1]川崎２'!K10</f>
        <v>2272</v>
      </c>
      <c r="I37" s="17">
        <f t="shared" si="10"/>
        <v>13.358419567262464</v>
      </c>
      <c r="J37" s="16">
        <f>'[1]川崎２'!N10</f>
        <v>2055</v>
      </c>
      <c r="K37" s="29">
        <f t="shared" si="11"/>
        <v>15.234635629031063</v>
      </c>
    </row>
    <row r="38" spans="1:11" s="2" customFormat="1" ht="13.5" customHeight="1">
      <c r="A38" s="46" t="s">
        <v>18</v>
      </c>
      <c r="B38" s="21">
        <f t="shared" si="6"/>
        <v>81</v>
      </c>
      <c r="C38" s="30">
        <f t="shared" si="7"/>
        <v>-14</v>
      </c>
      <c r="D38" s="9">
        <v>0</v>
      </c>
      <c r="E38" s="16">
        <f>'[1]川崎２'!H11</f>
        <v>14</v>
      </c>
      <c r="F38" s="17">
        <f t="shared" si="8"/>
        <v>0.6175562417291575</v>
      </c>
      <c r="G38" s="30">
        <f t="shared" si="9"/>
        <v>95</v>
      </c>
      <c r="H38" s="16">
        <f>'[1]川崎２'!K11</f>
        <v>1353</v>
      </c>
      <c r="I38" s="17">
        <f t="shared" si="10"/>
        <v>7.955079962370649</v>
      </c>
      <c r="J38" s="16">
        <f>'[1]川崎２'!N11</f>
        <v>1258</v>
      </c>
      <c r="K38" s="29">
        <f t="shared" si="11"/>
        <v>9.326117577285196</v>
      </c>
    </row>
    <row r="39" spans="1:11" s="2" customFormat="1" ht="13.5" customHeight="1">
      <c r="A39" s="46" t="s">
        <v>19</v>
      </c>
      <c r="B39" s="21">
        <f t="shared" si="6"/>
        <v>218</v>
      </c>
      <c r="C39" s="30">
        <f t="shared" si="7"/>
        <v>-25</v>
      </c>
      <c r="D39" s="9">
        <v>0</v>
      </c>
      <c r="E39" s="16">
        <f>'[1]川崎２'!H12</f>
        <v>25</v>
      </c>
      <c r="F39" s="17">
        <f t="shared" si="8"/>
        <v>1.102779003087781</v>
      </c>
      <c r="G39" s="30">
        <f t="shared" si="9"/>
        <v>243</v>
      </c>
      <c r="H39" s="16">
        <f>'[1]川崎２'!K12</f>
        <v>1080</v>
      </c>
      <c r="I39" s="17">
        <f t="shared" si="10"/>
        <v>6.349952963311383</v>
      </c>
      <c r="J39" s="16">
        <f>'[1]川崎２'!N12</f>
        <v>837</v>
      </c>
      <c r="K39" s="29">
        <f t="shared" si="11"/>
        <v>6.20505597153236</v>
      </c>
    </row>
    <row r="40" spans="1:11" s="2" customFormat="1" ht="13.5" customHeight="1">
      <c r="A40" s="46" t="s">
        <v>20</v>
      </c>
      <c r="B40" s="21">
        <f t="shared" si="6"/>
        <v>66</v>
      </c>
      <c r="C40" s="30">
        <f t="shared" si="7"/>
        <v>-41</v>
      </c>
      <c r="D40" s="9">
        <v>0</v>
      </c>
      <c r="E40" s="16">
        <f>'[1]川崎２'!H13</f>
        <v>41</v>
      </c>
      <c r="F40" s="17">
        <f t="shared" si="8"/>
        <v>1.8085575650639611</v>
      </c>
      <c r="G40" s="30">
        <f t="shared" si="9"/>
        <v>107</v>
      </c>
      <c r="H40" s="16">
        <f>'[1]川崎２'!K13</f>
        <v>799</v>
      </c>
      <c r="I40" s="17">
        <f t="shared" si="10"/>
        <v>4.697789275634996</v>
      </c>
      <c r="J40" s="16">
        <f>'[1]川崎２'!N13</f>
        <v>692</v>
      </c>
      <c r="K40" s="29">
        <f t="shared" si="11"/>
        <v>5.130106012306324</v>
      </c>
    </row>
    <row r="41" spans="1:11" s="2" customFormat="1" ht="13.5" customHeight="1">
      <c r="A41" s="46" t="s">
        <v>21</v>
      </c>
      <c r="B41" s="21">
        <f t="shared" si="6"/>
        <v>95</v>
      </c>
      <c r="C41" s="30">
        <f t="shared" si="7"/>
        <v>-47</v>
      </c>
      <c r="D41" s="9">
        <v>0</v>
      </c>
      <c r="E41" s="16">
        <f>'[1]川崎２'!H14</f>
        <v>47</v>
      </c>
      <c r="F41" s="17">
        <f t="shared" si="8"/>
        <v>2.0732245258050286</v>
      </c>
      <c r="G41" s="30">
        <f t="shared" si="9"/>
        <v>142</v>
      </c>
      <c r="H41" s="16">
        <f>'[1]川崎２'!K14</f>
        <v>553</v>
      </c>
      <c r="I41" s="17">
        <f t="shared" si="10"/>
        <v>3.2514111006585136</v>
      </c>
      <c r="J41" s="16">
        <f>'[1]川崎２'!N14</f>
        <v>411</v>
      </c>
      <c r="K41" s="29">
        <f t="shared" si="11"/>
        <v>3.0469271258062127</v>
      </c>
    </row>
    <row r="42" spans="1:11" s="2" customFormat="1" ht="13.5" customHeight="1">
      <c r="A42" s="46" t="s">
        <v>22</v>
      </c>
      <c r="B42" s="21">
        <f t="shared" si="6"/>
        <v>28</v>
      </c>
      <c r="C42" s="30">
        <f t="shared" si="7"/>
        <v>-73</v>
      </c>
      <c r="D42" s="9">
        <v>0</v>
      </c>
      <c r="E42" s="16">
        <f>'[1]川崎２'!H15</f>
        <v>73</v>
      </c>
      <c r="F42" s="17">
        <f t="shared" si="8"/>
        <v>3.2201146890163215</v>
      </c>
      <c r="G42" s="30">
        <f t="shared" si="9"/>
        <v>101</v>
      </c>
      <c r="H42" s="16">
        <f>'[1]川崎２'!K15</f>
        <v>427</v>
      </c>
      <c r="I42" s="17">
        <f t="shared" si="10"/>
        <v>2.5105832549388523</v>
      </c>
      <c r="J42" s="16">
        <f>'[1]川崎２'!N15</f>
        <v>326</v>
      </c>
      <c r="K42" s="29">
        <f t="shared" si="11"/>
        <v>2.4167840462599157</v>
      </c>
    </row>
    <row r="43" spans="1:11" s="2" customFormat="1" ht="13.5" customHeight="1">
      <c r="A43" s="46" t="s">
        <v>23</v>
      </c>
      <c r="B43" s="21">
        <f t="shared" si="6"/>
        <v>-49</v>
      </c>
      <c r="C43" s="30">
        <f t="shared" si="7"/>
        <v>-95</v>
      </c>
      <c r="D43" s="9">
        <v>0</v>
      </c>
      <c r="E43" s="16">
        <f>'[1]川崎２'!H16</f>
        <v>95</v>
      </c>
      <c r="F43" s="17">
        <f t="shared" si="8"/>
        <v>4.190560211733568</v>
      </c>
      <c r="G43" s="30">
        <f t="shared" si="9"/>
        <v>46</v>
      </c>
      <c r="H43" s="16">
        <f>'[1]川崎２'!K16</f>
        <v>353</v>
      </c>
      <c r="I43" s="17">
        <f t="shared" si="10"/>
        <v>2.07549388523048</v>
      </c>
      <c r="J43" s="16">
        <f>'[1]川崎２'!N16</f>
        <v>307</v>
      </c>
      <c r="K43" s="29">
        <f t="shared" si="11"/>
        <v>2.2759285343613316</v>
      </c>
    </row>
    <row r="44" spans="1:11" s="2" customFormat="1" ht="13.5" customHeight="1">
      <c r="A44" s="46" t="s">
        <v>24</v>
      </c>
      <c r="B44" s="21">
        <f t="shared" si="6"/>
        <v>-162</v>
      </c>
      <c r="C44" s="30">
        <f t="shared" si="7"/>
        <v>-208</v>
      </c>
      <c r="D44" s="9">
        <v>0</v>
      </c>
      <c r="E44" s="16">
        <f>'[1]川崎２'!H17</f>
        <v>208</v>
      </c>
      <c r="F44" s="17">
        <f t="shared" si="8"/>
        <v>9.17512130569034</v>
      </c>
      <c r="G44" s="30">
        <f t="shared" si="9"/>
        <v>46</v>
      </c>
      <c r="H44" s="16">
        <f>'[1]川崎２'!K17</f>
        <v>285</v>
      </c>
      <c r="I44" s="17">
        <f t="shared" si="10"/>
        <v>1.6756820319849481</v>
      </c>
      <c r="J44" s="16">
        <f>'[1]川崎２'!N17</f>
        <v>239</v>
      </c>
      <c r="K44" s="29">
        <f t="shared" si="11"/>
        <v>1.7718140707242938</v>
      </c>
    </row>
    <row r="45" spans="1:11" s="2" customFormat="1" ht="13.5" customHeight="1">
      <c r="A45" s="46" t="s">
        <v>25</v>
      </c>
      <c r="B45" s="21">
        <f t="shared" si="6"/>
        <v>-253</v>
      </c>
      <c r="C45" s="30">
        <f t="shared" si="7"/>
        <v>-261</v>
      </c>
      <c r="D45" s="9">
        <v>0</v>
      </c>
      <c r="E45" s="16">
        <f>'[1]川崎２'!H18</f>
        <v>261</v>
      </c>
      <c r="F45" s="17">
        <f t="shared" si="8"/>
        <v>11.513012792236436</v>
      </c>
      <c r="G45" s="30">
        <f t="shared" si="9"/>
        <v>8</v>
      </c>
      <c r="H45" s="16">
        <f>'[1]川崎２'!K18</f>
        <v>161</v>
      </c>
      <c r="I45" s="17">
        <f t="shared" si="10"/>
        <v>0.9466133584195673</v>
      </c>
      <c r="J45" s="16">
        <f>'[1]川崎２'!N18</f>
        <v>153</v>
      </c>
      <c r="K45" s="29">
        <f t="shared" si="11"/>
        <v>1.1342575431833346</v>
      </c>
    </row>
    <row r="46" spans="1:11" s="2" customFormat="1" ht="13.5" customHeight="1">
      <c r="A46" s="46" t="s">
        <v>26</v>
      </c>
      <c r="B46" s="21">
        <f t="shared" si="6"/>
        <v>-284</v>
      </c>
      <c r="C46" s="30">
        <f t="shared" si="7"/>
        <v>-297</v>
      </c>
      <c r="D46" s="9">
        <v>0</v>
      </c>
      <c r="E46" s="16">
        <f>'[1]川崎２'!H19</f>
        <v>297</v>
      </c>
      <c r="F46" s="17">
        <f t="shared" si="8"/>
        <v>13.101014556682841</v>
      </c>
      <c r="G46" s="30">
        <f t="shared" si="9"/>
        <v>13</v>
      </c>
      <c r="H46" s="16">
        <f>'[1]川崎２'!K19</f>
        <v>125</v>
      </c>
      <c r="I46" s="17">
        <f t="shared" si="10"/>
        <v>0.7349482596425211</v>
      </c>
      <c r="J46" s="16">
        <f>'[1]川崎２'!N19</f>
        <v>112</v>
      </c>
      <c r="K46" s="29">
        <f t="shared" si="11"/>
        <v>0.8303061754021795</v>
      </c>
    </row>
    <row r="47" spans="1:11" s="2" customFormat="1" ht="13.5" customHeight="1">
      <c r="A47" s="46" t="s">
        <v>27</v>
      </c>
      <c r="B47" s="21">
        <f t="shared" si="6"/>
        <v>-400</v>
      </c>
      <c r="C47" s="30">
        <f t="shared" si="7"/>
        <v>-399</v>
      </c>
      <c r="D47" s="9">
        <v>0</v>
      </c>
      <c r="E47" s="16">
        <f>'[1]川崎２'!H20</f>
        <v>399</v>
      </c>
      <c r="F47" s="17">
        <f t="shared" si="8"/>
        <v>17.600352889280988</v>
      </c>
      <c r="G47" s="30">
        <f t="shared" si="9"/>
        <v>-1</v>
      </c>
      <c r="H47" s="16">
        <f>'[1]川崎２'!K20</f>
        <v>87</v>
      </c>
      <c r="I47" s="17">
        <f t="shared" si="10"/>
        <v>0.5115239887111946</v>
      </c>
      <c r="J47" s="16">
        <f>'[1]川崎２'!N20</f>
        <v>88</v>
      </c>
      <c r="K47" s="29">
        <f t="shared" si="11"/>
        <v>0.652383423530284</v>
      </c>
    </row>
    <row r="48" spans="1:11" s="2" customFormat="1" ht="13.5" customHeight="1">
      <c r="A48" s="46" t="s">
        <v>28</v>
      </c>
      <c r="B48" s="21">
        <f t="shared" si="6"/>
        <v>-379</v>
      </c>
      <c r="C48" s="30">
        <f t="shared" si="7"/>
        <v>-357</v>
      </c>
      <c r="D48" s="9">
        <v>0</v>
      </c>
      <c r="E48" s="16">
        <f>'[1]川崎２'!H21</f>
        <v>357</v>
      </c>
      <c r="F48" s="17">
        <f t="shared" si="8"/>
        <v>15.747684164093515</v>
      </c>
      <c r="G48" s="30">
        <f t="shared" si="9"/>
        <v>-22</v>
      </c>
      <c r="H48" s="16">
        <f>'[1]川崎２'!K21</f>
        <v>56</v>
      </c>
      <c r="I48" s="17">
        <f t="shared" si="10"/>
        <v>0.3292568203198495</v>
      </c>
      <c r="J48" s="16">
        <f>'[1]川崎２'!N21</f>
        <v>78</v>
      </c>
      <c r="K48" s="29">
        <f t="shared" si="11"/>
        <v>0.5782489435836607</v>
      </c>
    </row>
    <row r="49" spans="1:11" s="2" customFormat="1" ht="13.5" customHeight="1">
      <c r="A49" s="46" t="s">
        <v>29</v>
      </c>
      <c r="B49" s="21">
        <f t="shared" si="6"/>
        <v>-295</v>
      </c>
      <c r="C49" s="30">
        <f t="shared" si="7"/>
        <v>-286</v>
      </c>
      <c r="D49" s="9">
        <v>0</v>
      </c>
      <c r="E49" s="16">
        <f>'[1]川崎２'!H22</f>
        <v>286</v>
      </c>
      <c r="F49" s="17">
        <f t="shared" si="8"/>
        <v>12.615791795324217</v>
      </c>
      <c r="G49" s="30">
        <f t="shared" si="9"/>
        <v>-9</v>
      </c>
      <c r="H49" s="16">
        <f>'[1]川崎２'!K22</f>
        <v>23</v>
      </c>
      <c r="I49" s="17">
        <f t="shared" si="10"/>
        <v>0.1352304797742239</v>
      </c>
      <c r="J49" s="16">
        <f>'[1]川崎２'!N22</f>
        <v>32</v>
      </c>
      <c r="K49" s="29">
        <f t="shared" si="11"/>
        <v>0.23723033582919417</v>
      </c>
    </row>
    <row r="50" spans="1:11" s="2" customFormat="1" ht="13.5" customHeight="1">
      <c r="A50" s="46" t="s">
        <v>30</v>
      </c>
      <c r="B50" s="21">
        <f t="shared" si="6"/>
        <v>-107</v>
      </c>
      <c r="C50" s="30">
        <f t="shared" si="7"/>
        <v>-110</v>
      </c>
      <c r="D50" s="9">
        <v>0</v>
      </c>
      <c r="E50" s="16">
        <f>'[1]川崎２'!H23</f>
        <v>110</v>
      </c>
      <c r="F50" s="17">
        <f t="shared" si="8"/>
        <v>4.852227613586237</v>
      </c>
      <c r="G50" s="30">
        <f t="shared" si="9"/>
        <v>3</v>
      </c>
      <c r="H50" s="16">
        <f>'[1]川崎２'!K23</f>
        <v>8</v>
      </c>
      <c r="I50" s="17">
        <f t="shared" si="10"/>
        <v>0.047036688617121354</v>
      </c>
      <c r="J50" s="16">
        <f>'[1]川崎２'!N23</f>
        <v>5</v>
      </c>
      <c r="K50" s="29">
        <f t="shared" si="11"/>
        <v>0.037067239973311586</v>
      </c>
    </row>
    <row r="51" spans="1:11" s="2" customFormat="1" ht="13.5" customHeight="1">
      <c r="A51" s="48" t="s">
        <v>31</v>
      </c>
      <c r="B51" s="35">
        <f t="shared" si="6"/>
        <v>-25</v>
      </c>
      <c r="C51" s="31">
        <f t="shared" si="7"/>
        <v>-25</v>
      </c>
      <c r="D51" s="32">
        <v>0</v>
      </c>
      <c r="E51" s="33">
        <f>'[1]川崎２'!H24</f>
        <v>25</v>
      </c>
      <c r="F51" s="34">
        <f t="shared" si="8"/>
        <v>1.102779003087781</v>
      </c>
      <c r="G51" s="31">
        <f t="shared" si="9"/>
        <v>0</v>
      </c>
      <c r="H51" s="33">
        <f>'[1]川崎２'!K24</f>
        <v>0</v>
      </c>
      <c r="I51" s="34" t="s">
        <v>50</v>
      </c>
      <c r="J51" s="33">
        <f>'[1]川崎２'!N24</f>
        <v>0</v>
      </c>
      <c r="K51" s="59" t="s">
        <v>50</v>
      </c>
    </row>
    <row r="52" spans="1:11" s="2" customFormat="1" ht="16.5" customHeight="1">
      <c r="A52" s="10" t="s">
        <v>49</v>
      </c>
      <c r="B52" s="11"/>
      <c r="C52" s="11"/>
      <c r="D52" s="12"/>
      <c r="E52" s="11"/>
      <c r="F52" s="11"/>
      <c r="G52" s="11"/>
      <c r="H52" s="11"/>
      <c r="I52" s="11"/>
      <c r="J52" s="11"/>
      <c r="K52" s="11"/>
    </row>
    <row r="53" spans="2:11" ht="13.5">
      <c r="B53" s="13"/>
      <c r="C53" s="13"/>
      <c r="D53" s="14"/>
      <c r="E53" s="13"/>
      <c r="F53" s="13"/>
      <c r="G53" s="13"/>
      <c r="H53" s="13"/>
      <c r="I53" s="13"/>
      <c r="J53" s="13"/>
      <c r="K53" s="13"/>
    </row>
    <row r="54" spans="2:11" ht="13.5">
      <c r="B54" s="13"/>
      <c r="C54" s="13"/>
      <c r="D54" s="14"/>
      <c r="E54" s="13"/>
      <c r="F54" s="13"/>
      <c r="G54" s="13"/>
      <c r="H54" s="13"/>
      <c r="I54" s="13"/>
      <c r="J54" s="13"/>
      <c r="K54" s="13"/>
    </row>
    <row r="55" spans="2:11" ht="13.5">
      <c r="B55" s="13"/>
      <c r="C55" s="13"/>
      <c r="D55" s="14"/>
      <c r="E55" s="13"/>
      <c r="F55" s="13"/>
      <c r="G55" s="13"/>
      <c r="H55" s="13"/>
      <c r="I55" s="13"/>
      <c r="J55" s="13"/>
      <c r="K55" s="13"/>
    </row>
    <row r="56" spans="2:11" ht="13.5">
      <c r="B56" s="13"/>
      <c r="C56" s="13"/>
      <c r="D56" s="14"/>
      <c r="E56" s="13"/>
      <c r="F56" s="13"/>
      <c r="G56" s="13"/>
      <c r="H56" s="13"/>
      <c r="I56" s="13"/>
      <c r="J56" s="13"/>
      <c r="K56" s="13"/>
    </row>
    <row r="57" spans="2:11" ht="13.5">
      <c r="B57" s="13"/>
      <c r="C57" s="13"/>
      <c r="D57" s="14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4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4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4"/>
      <c r="E62" s="13"/>
      <c r="F62" s="13"/>
      <c r="G62" s="13"/>
      <c r="H62" s="13"/>
      <c r="I62" s="13"/>
      <c r="J62" s="13"/>
      <c r="K62" s="13"/>
    </row>
  </sheetData>
  <sheetProtection/>
  <mergeCells count="8">
    <mergeCell ref="E6:G6"/>
    <mergeCell ref="E29:G29"/>
    <mergeCell ref="A1:D1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ignoredErrors>
    <ignoredError sqref="B7:K7 B8:I28 K8:K28 B30:K30 B31:I31 K31:K50 B33:I50 B32:E32 G32:I32 B51:H51" unlockedFormula="1"/>
    <ignoredError sqref="J8:J28 J31:J51" formula="1" unlockedFormula="1"/>
    <ignoredError sqref="D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G3" sqref="G3:K3"/>
      <selection pane="topRight" activeCell="G3" sqref="G3:K3"/>
      <selection pane="bottomLeft" activeCell="G3" sqref="G3:K3"/>
      <selection pane="bottomRight" activeCell="A1" sqref="A1:D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5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4" ht="13.5">
      <c r="A1" s="63" t="s">
        <v>46</v>
      </c>
      <c r="B1" s="64"/>
      <c r="C1" s="64"/>
      <c r="D1" s="64"/>
    </row>
    <row r="2" spans="4:11" s="2" customFormat="1" ht="16.5" customHeight="1">
      <c r="D2" s="3"/>
      <c r="G2" s="65" t="s">
        <v>52</v>
      </c>
      <c r="H2" s="65"/>
      <c r="I2" s="65"/>
      <c r="J2" s="65"/>
      <c r="K2" s="65"/>
    </row>
    <row r="3" spans="1:11" s="2" customFormat="1" ht="15.75" customHeight="1">
      <c r="A3" s="66" t="s">
        <v>0</v>
      </c>
      <c r="B3" s="66" t="s">
        <v>39</v>
      </c>
      <c r="C3" s="69" t="s">
        <v>1</v>
      </c>
      <c r="D3" s="70"/>
      <c r="E3" s="70"/>
      <c r="F3" s="71"/>
      <c r="G3" s="72" t="s">
        <v>2</v>
      </c>
      <c r="H3" s="72"/>
      <c r="I3" s="72"/>
      <c r="J3" s="72"/>
      <c r="K3" s="73"/>
    </row>
    <row r="4" spans="1:11" s="2" customFormat="1" ht="14.25" customHeight="1">
      <c r="A4" s="67"/>
      <c r="B4" s="67"/>
      <c r="C4" s="38" t="s">
        <v>3</v>
      </c>
      <c r="D4" s="36" t="s">
        <v>4</v>
      </c>
      <c r="E4" s="39" t="s">
        <v>5</v>
      </c>
      <c r="F4" s="37"/>
      <c r="G4" s="38" t="s">
        <v>6</v>
      </c>
      <c r="H4" s="39" t="s">
        <v>7</v>
      </c>
      <c r="I4" s="41"/>
      <c r="J4" s="39" t="s">
        <v>8</v>
      </c>
      <c r="K4" s="43"/>
    </row>
    <row r="5" spans="1:11" s="2" customFormat="1" ht="14.25" customHeight="1">
      <c r="A5" s="68"/>
      <c r="B5" s="68"/>
      <c r="C5" s="54" t="s">
        <v>40</v>
      </c>
      <c r="D5" s="55" t="s">
        <v>41</v>
      </c>
      <c r="E5" s="56" t="s">
        <v>42</v>
      </c>
      <c r="F5" s="40" t="s">
        <v>9</v>
      </c>
      <c r="G5" s="54" t="s">
        <v>45</v>
      </c>
      <c r="H5" s="56" t="s">
        <v>43</v>
      </c>
      <c r="I5" s="42" t="s">
        <v>9</v>
      </c>
      <c r="J5" s="56" t="s">
        <v>44</v>
      </c>
      <c r="K5" s="40" t="s">
        <v>9</v>
      </c>
    </row>
    <row r="6" spans="1:11" s="2" customFormat="1" ht="20.25" customHeight="1">
      <c r="A6" s="44"/>
      <c r="B6" s="4"/>
      <c r="C6" s="5"/>
      <c r="D6" s="6"/>
      <c r="E6" s="61" t="s">
        <v>33</v>
      </c>
      <c r="F6" s="61"/>
      <c r="G6" s="61"/>
      <c r="H6" s="7"/>
      <c r="I6" s="7"/>
      <c r="J6" s="7"/>
      <c r="K6" s="22"/>
    </row>
    <row r="7" spans="1:11" s="8" customFormat="1" ht="18.75" customHeight="1">
      <c r="A7" s="45" t="s">
        <v>10</v>
      </c>
      <c r="B7" s="23">
        <f>C7+G7</f>
        <v>3356</v>
      </c>
      <c r="C7" s="24">
        <f>D7-E7</f>
        <v>220</v>
      </c>
      <c r="D7" s="25">
        <f>D8</f>
        <v>1661</v>
      </c>
      <c r="E7" s="26">
        <f>SUM(E8:E28)</f>
        <v>1441</v>
      </c>
      <c r="F7" s="27">
        <v>100</v>
      </c>
      <c r="G7" s="24">
        <f>H7-J7</f>
        <v>3136</v>
      </c>
      <c r="H7" s="26">
        <f>SUM(H8:H28)</f>
        <v>12561</v>
      </c>
      <c r="I7" s="27">
        <v>100</v>
      </c>
      <c r="J7" s="26">
        <f>SUM(J8:J28)</f>
        <v>9425</v>
      </c>
      <c r="K7" s="28">
        <v>100</v>
      </c>
    </row>
    <row r="8" spans="1:11" s="2" customFormat="1" ht="13.5" customHeight="1">
      <c r="A8" s="46" t="s">
        <v>11</v>
      </c>
      <c r="B8" s="21">
        <f aca="true" t="shared" si="0" ref="B8:B28">C8+G8</f>
        <v>1759</v>
      </c>
      <c r="C8" s="18">
        <f>D8-E8</f>
        <v>1660</v>
      </c>
      <c r="D8" s="16">
        <f>'[1]幸２'!$E$4</f>
        <v>1661</v>
      </c>
      <c r="E8" s="16">
        <f>'[1]幸２'!H4</f>
        <v>1</v>
      </c>
      <c r="F8" s="19">
        <f>E8/E$7*100</f>
        <v>0.06939625260235947</v>
      </c>
      <c r="G8" s="18">
        <f>H8-J8</f>
        <v>99</v>
      </c>
      <c r="H8" s="20">
        <f>'[1]幸２'!K4</f>
        <v>721</v>
      </c>
      <c r="I8" s="19">
        <f aca="true" t="shared" si="1" ref="I8:I27">H8/H$7*100</f>
        <v>5.739988854390575</v>
      </c>
      <c r="J8" s="16">
        <f>'[1]幸２'!N4</f>
        <v>622</v>
      </c>
      <c r="K8" s="29">
        <f aca="true" t="shared" si="2" ref="K8:K27">J8/J$7*100</f>
        <v>6.599469496021221</v>
      </c>
    </row>
    <row r="9" spans="1:11" s="2" customFormat="1" ht="13.5" customHeight="1">
      <c r="A9" s="46" t="s">
        <v>12</v>
      </c>
      <c r="B9" s="21">
        <f t="shared" si="0"/>
        <v>-21</v>
      </c>
      <c r="C9" s="18">
        <f aca="true" t="shared" si="3" ref="C9:C28">D9-E9</f>
        <v>0</v>
      </c>
      <c r="D9" s="9">
        <v>0</v>
      </c>
      <c r="E9" s="16">
        <f>'[1]幸２'!H5</f>
        <v>0</v>
      </c>
      <c r="F9" s="16">
        <f>E9/E$7*100</f>
        <v>0</v>
      </c>
      <c r="G9" s="18">
        <f aca="true" t="shared" si="4" ref="G9:G28">H9-J9</f>
        <v>-21</v>
      </c>
      <c r="H9" s="20">
        <f>'[1]幸２'!K5</f>
        <v>216</v>
      </c>
      <c r="I9" s="19">
        <f t="shared" si="1"/>
        <v>1.719608311440172</v>
      </c>
      <c r="J9" s="16">
        <f>'[1]幸２'!N5</f>
        <v>237</v>
      </c>
      <c r="K9" s="29">
        <f t="shared" si="2"/>
        <v>2.5145888594164454</v>
      </c>
    </row>
    <row r="10" spans="1:11" s="2" customFormat="1" ht="13.5" customHeight="1">
      <c r="A10" s="46" t="s">
        <v>13</v>
      </c>
      <c r="B10" s="21">
        <f t="shared" si="0"/>
        <v>26</v>
      </c>
      <c r="C10" s="18">
        <f t="shared" si="3"/>
        <v>0</v>
      </c>
      <c r="D10" s="9">
        <v>0</v>
      </c>
      <c r="E10" s="16">
        <f>'[1]幸２'!H6</f>
        <v>0</v>
      </c>
      <c r="F10" s="16">
        <f>E10/E$7*100</f>
        <v>0</v>
      </c>
      <c r="G10" s="18">
        <f t="shared" si="4"/>
        <v>26</v>
      </c>
      <c r="H10" s="20">
        <f>'[1]幸２'!K6</f>
        <v>125</v>
      </c>
      <c r="I10" s="19">
        <f t="shared" si="1"/>
        <v>0.9951436987500996</v>
      </c>
      <c r="J10" s="16">
        <f>'[1]幸２'!N6</f>
        <v>99</v>
      </c>
      <c r="K10" s="29">
        <f t="shared" si="2"/>
        <v>1.0503978779840848</v>
      </c>
    </row>
    <row r="11" spans="1:11" s="2" customFormat="1" ht="13.5" customHeight="1">
      <c r="A11" s="46" t="s">
        <v>14</v>
      </c>
      <c r="B11" s="21">
        <f t="shared" si="0"/>
        <v>205</v>
      </c>
      <c r="C11" s="18">
        <f t="shared" si="3"/>
        <v>-1</v>
      </c>
      <c r="D11" s="9">
        <v>0</v>
      </c>
      <c r="E11" s="16">
        <f>'[1]幸２'!H7</f>
        <v>1</v>
      </c>
      <c r="F11" s="19">
        <f aca="true" t="shared" si="5" ref="F11:F28">E11/E$7*100</f>
        <v>0.06939625260235947</v>
      </c>
      <c r="G11" s="18">
        <f t="shared" si="4"/>
        <v>206</v>
      </c>
      <c r="H11" s="20">
        <f>'[1]幸２'!K7</f>
        <v>480</v>
      </c>
      <c r="I11" s="19">
        <f t="shared" si="1"/>
        <v>3.8213518032003817</v>
      </c>
      <c r="J11" s="16">
        <f>'[1]幸２'!N7</f>
        <v>274</v>
      </c>
      <c r="K11" s="29">
        <f t="shared" si="2"/>
        <v>2.9071618037135276</v>
      </c>
    </row>
    <row r="12" spans="1:11" s="2" customFormat="1" ht="13.5" customHeight="1">
      <c r="A12" s="46" t="s">
        <v>15</v>
      </c>
      <c r="B12" s="21">
        <f t="shared" si="0"/>
        <v>856</v>
      </c>
      <c r="C12" s="18">
        <f t="shared" si="3"/>
        <v>-2</v>
      </c>
      <c r="D12" s="9">
        <v>0</v>
      </c>
      <c r="E12" s="16">
        <f>'[1]幸２'!H8</f>
        <v>2</v>
      </c>
      <c r="F12" s="19">
        <f t="shared" si="5"/>
        <v>0.13879250520471895</v>
      </c>
      <c r="G12" s="18">
        <f t="shared" si="4"/>
        <v>858</v>
      </c>
      <c r="H12" s="20">
        <f>'[1]幸２'!K8</f>
        <v>2201</v>
      </c>
      <c r="I12" s="19">
        <f t="shared" si="1"/>
        <v>17.52249024759175</v>
      </c>
      <c r="J12" s="16">
        <f>'[1]幸２'!N8</f>
        <v>1343</v>
      </c>
      <c r="K12" s="29">
        <f t="shared" si="2"/>
        <v>14.249336870026525</v>
      </c>
    </row>
    <row r="13" spans="1:11" s="2" customFormat="1" ht="13.5" customHeight="1">
      <c r="A13" s="46" t="s">
        <v>16</v>
      </c>
      <c r="B13" s="21">
        <f t="shared" si="0"/>
        <v>891</v>
      </c>
      <c r="C13" s="18">
        <f t="shared" si="3"/>
        <v>-3</v>
      </c>
      <c r="D13" s="9">
        <v>0</v>
      </c>
      <c r="E13" s="16">
        <f>'[1]幸２'!H9</f>
        <v>3</v>
      </c>
      <c r="F13" s="19">
        <f t="shared" si="5"/>
        <v>0.2081887578070784</v>
      </c>
      <c r="G13" s="18">
        <f t="shared" si="4"/>
        <v>894</v>
      </c>
      <c r="H13" s="20">
        <f>'[1]幸２'!K9</f>
        <v>2874</v>
      </c>
      <c r="I13" s="19">
        <f t="shared" si="1"/>
        <v>22.880343921662288</v>
      </c>
      <c r="J13" s="16">
        <f>'[1]幸２'!N9</f>
        <v>1980</v>
      </c>
      <c r="K13" s="29">
        <f t="shared" si="2"/>
        <v>21.007957559681696</v>
      </c>
    </row>
    <row r="14" spans="1:11" s="2" customFormat="1" ht="13.5" customHeight="1">
      <c r="A14" s="46" t="s">
        <v>17</v>
      </c>
      <c r="B14" s="21">
        <f t="shared" si="0"/>
        <v>486</v>
      </c>
      <c r="C14" s="18">
        <f t="shared" si="3"/>
        <v>-5</v>
      </c>
      <c r="D14" s="9">
        <v>0</v>
      </c>
      <c r="E14" s="16">
        <f>'[1]幸２'!H10</f>
        <v>5</v>
      </c>
      <c r="F14" s="19">
        <f t="shared" si="5"/>
        <v>0.3469812630117973</v>
      </c>
      <c r="G14" s="18">
        <f t="shared" si="4"/>
        <v>491</v>
      </c>
      <c r="H14" s="20">
        <f>'[1]幸２'!K10</f>
        <v>2072</v>
      </c>
      <c r="I14" s="19">
        <f t="shared" si="1"/>
        <v>16.49550195048165</v>
      </c>
      <c r="J14" s="16">
        <f>'[1]幸２'!N10</f>
        <v>1581</v>
      </c>
      <c r="K14" s="29">
        <f t="shared" si="2"/>
        <v>16.774535809018566</v>
      </c>
    </row>
    <row r="15" spans="1:11" s="2" customFormat="1" ht="13.5" customHeight="1">
      <c r="A15" s="46" t="s">
        <v>18</v>
      </c>
      <c r="B15" s="21">
        <f t="shared" si="0"/>
        <v>218</v>
      </c>
      <c r="C15" s="18">
        <f t="shared" si="3"/>
        <v>-6</v>
      </c>
      <c r="D15" s="9">
        <v>0</v>
      </c>
      <c r="E15" s="16">
        <f>'[1]幸２'!H11</f>
        <v>6</v>
      </c>
      <c r="F15" s="19">
        <f t="shared" si="5"/>
        <v>0.4163775156141568</v>
      </c>
      <c r="G15" s="18">
        <f t="shared" si="4"/>
        <v>224</v>
      </c>
      <c r="H15" s="20">
        <f>'[1]幸２'!K11</f>
        <v>1231</v>
      </c>
      <c r="I15" s="19">
        <f t="shared" si="1"/>
        <v>9.80017514529098</v>
      </c>
      <c r="J15" s="16">
        <f>'[1]幸２'!N11</f>
        <v>1007</v>
      </c>
      <c r="K15" s="29">
        <f t="shared" si="2"/>
        <v>10.684350132625994</v>
      </c>
    </row>
    <row r="16" spans="1:11" s="2" customFormat="1" ht="13.5" customHeight="1">
      <c r="A16" s="46" t="s">
        <v>19</v>
      </c>
      <c r="B16" s="21">
        <f t="shared" si="0"/>
        <v>62</v>
      </c>
      <c r="C16" s="18">
        <f t="shared" si="3"/>
        <v>-15</v>
      </c>
      <c r="D16" s="9">
        <v>0</v>
      </c>
      <c r="E16" s="16">
        <f>'[1]幸２'!H12</f>
        <v>15</v>
      </c>
      <c r="F16" s="19">
        <f t="shared" si="5"/>
        <v>1.040943789035392</v>
      </c>
      <c r="G16" s="18">
        <f t="shared" si="4"/>
        <v>77</v>
      </c>
      <c r="H16" s="20">
        <f>'[1]幸２'!K12</f>
        <v>705</v>
      </c>
      <c r="I16" s="19">
        <f t="shared" si="1"/>
        <v>5.612610460950561</v>
      </c>
      <c r="J16" s="16">
        <f>'[1]幸２'!N12</f>
        <v>628</v>
      </c>
      <c r="K16" s="29">
        <f t="shared" si="2"/>
        <v>6.663129973474802</v>
      </c>
    </row>
    <row r="17" spans="1:11" s="2" customFormat="1" ht="13.5" customHeight="1">
      <c r="A17" s="46" t="s">
        <v>20</v>
      </c>
      <c r="B17" s="21">
        <f t="shared" si="0"/>
        <v>96</v>
      </c>
      <c r="C17" s="18">
        <f t="shared" si="3"/>
        <v>-27</v>
      </c>
      <c r="D17" s="9">
        <v>0</v>
      </c>
      <c r="E17" s="16">
        <f>'[1]幸２'!H13</f>
        <v>27</v>
      </c>
      <c r="F17" s="19">
        <f t="shared" si="5"/>
        <v>1.8736988202637055</v>
      </c>
      <c r="G17" s="18">
        <f t="shared" si="4"/>
        <v>123</v>
      </c>
      <c r="H17" s="20">
        <f>'[1]幸２'!K13</f>
        <v>556</v>
      </c>
      <c r="I17" s="19">
        <f t="shared" si="1"/>
        <v>4.426399172040442</v>
      </c>
      <c r="J17" s="16">
        <f>'[1]幸２'!N13</f>
        <v>433</v>
      </c>
      <c r="K17" s="29">
        <f t="shared" si="2"/>
        <v>4.594164456233422</v>
      </c>
    </row>
    <row r="18" spans="1:11" s="2" customFormat="1" ht="13.5" customHeight="1">
      <c r="A18" s="46" t="s">
        <v>21</v>
      </c>
      <c r="B18" s="21">
        <f t="shared" si="0"/>
        <v>27</v>
      </c>
      <c r="C18" s="18">
        <f t="shared" si="3"/>
        <v>-33</v>
      </c>
      <c r="D18" s="9">
        <v>0</v>
      </c>
      <c r="E18" s="16">
        <f>'[1]幸２'!H14</f>
        <v>33</v>
      </c>
      <c r="F18" s="19">
        <f t="shared" si="5"/>
        <v>2.2900763358778624</v>
      </c>
      <c r="G18" s="18">
        <f t="shared" si="4"/>
        <v>60</v>
      </c>
      <c r="H18" s="20">
        <f>'[1]幸２'!K14</f>
        <v>347</v>
      </c>
      <c r="I18" s="19">
        <f t="shared" si="1"/>
        <v>2.7625189077302763</v>
      </c>
      <c r="J18" s="16">
        <f>'[1]幸２'!N14</f>
        <v>287</v>
      </c>
      <c r="K18" s="29">
        <f t="shared" si="2"/>
        <v>3.0450928381962865</v>
      </c>
    </row>
    <row r="19" spans="1:11" s="2" customFormat="1" ht="13.5" customHeight="1">
      <c r="A19" s="46" t="s">
        <v>22</v>
      </c>
      <c r="B19" s="21">
        <f t="shared" si="0"/>
        <v>-8</v>
      </c>
      <c r="C19" s="18">
        <f t="shared" si="3"/>
        <v>-31</v>
      </c>
      <c r="D19" s="9">
        <v>0</v>
      </c>
      <c r="E19" s="16">
        <f>'[1]幸２'!H15</f>
        <v>31</v>
      </c>
      <c r="F19" s="19">
        <f t="shared" si="5"/>
        <v>2.1512838306731434</v>
      </c>
      <c r="G19" s="18">
        <f t="shared" si="4"/>
        <v>23</v>
      </c>
      <c r="H19" s="20">
        <f>'[1]幸２'!K15</f>
        <v>289</v>
      </c>
      <c r="I19" s="19">
        <f t="shared" si="1"/>
        <v>2.30077223151023</v>
      </c>
      <c r="J19" s="16">
        <f>'[1]幸２'!N15</f>
        <v>266</v>
      </c>
      <c r="K19" s="29">
        <f t="shared" si="2"/>
        <v>2.8222811671087533</v>
      </c>
    </row>
    <row r="20" spans="1:11" s="2" customFormat="1" ht="13.5" customHeight="1">
      <c r="A20" s="46" t="s">
        <v>23</v>
      </c>
      <c r="B20" s="21">
        <f t="shared" si="0"/>
        <v>-49</v>
      </c>
      <c r="C20" s="18">
        <f t="shared" si="3"/>
        <v>-67</v>
      </c>
      <c r="D20" s="9">
        <v>0</v>
      </c>
      <c r="E20" s="16">
        <f>'[1]幸２'!H16</f>
        <v>67</v>
      </c>
      <c r="F20" s="19">
        <f t="shared" si="5"/>
        <v>4.6495489243580845</v>
      </c>
      <c r="G20" s="18">
        <f t="shared" si="4"/>
        <v>18</v>
      </c>
      <c r="H20" s="20">
        <f>'[1]幸２'!K16</f>
        <v>192</v>
      </c>
      <c r="I20" s="19">
        <f t="shared" si="1"/>
        <v>1.528540721280153</v>
      </c>
      <c r="J20" s="16">
        <f>'[1]幸２'!N16</f>
        <v>174</v>
      </c>
      <c r="K20" s="29">
        <f t="shared" si="2"/>
        <v>1.8461538461538463</v>
      </c>
    </row>
    <row r="21" spans="1:11" s="2" customFormat="1" ht="13.5" customHeight="1">
      <c r="A21" s="46" t="s">
        <v>24</v>
      </c>
      <c r="B21" s="21">
        <f t="shared" si="0"/>
        <v>-71</v>
      </c>
      <c r="C21" s="18">
        <f t="shared" si="3"/>
        <v>-107</v>
      </c>
      <c r="D21" s="9">
        <v>0</v>
      </c>
      <c r="E21" s="16">
        <f>'[1]幸２'!H17</f>
        <v>107</v>
      </c>
      <c r="F21" s="19">
        <f t="shared" si="5"/>
        <v>7.425399028452463</v>
      </c>
      <c r="G21" s="18">
        <f t="shared" si="4"/>
        <v>36</v>
      </c>
      <c r="H21" s="20">
        <f>'[1]幸２'!K17</f>
        <v>183</v>
      </c>
      <c r="I21" s="19">
        <f t="shared" si="1"/>
        <v>1.4568903749701456</v>
      </c>
      <c r="J21" s="16">
        <f>'[1]幸２'!N17</f>
        <v>147</v>
      </c>
      <c r="K21" s="29">
        <f t="shared" si="2"/>
        <v>1.5596816976127321</v>
      </c>
    </row>
    <row r="22" spans="1:11" s="2" customFormat="1" ht="13.5" customHeight="1">
      <c r="A22" s="46" t="s">
        <v>25</v>
      </c>
      <c r="B22" s="21">
        <f t="shared" si="0"/>
        <v>-155</v>
      </c>
      <c r="C22" s="18">
        <f t="shared" si="3"/>
        <v>-170</v>
      </c>
      <c r="D22" s="9">
        <v>0</v>
      </c>
      <c r="E22" s="16">
        <f>'[1]幸２'!H18</f>
        <v>170</v>
      </c>
      <c r="F22" s="19">
        <f t="shared" si="5"/>
        <v>11.79736294240111</v>
      </c>
      <c r="G22" s="18">
        <f t="shared" si="4"/>
        <v>15</v>
      </c>
      <c r="H22" s="20">
        <f>'[1]幸２'!K18</f>
        <v>120</v>
      </c>
      <c r="I22" s="19">
        <f t="shared" si="1"/>
        <v>0.9553379508000954</v>
      </c>
      <c r="J22" s="16">
        <f>'[1]幸２'!N18</f>
        <v>105</v>
      </c>
      <c r="K22" s="29">
        <f t="shared" si="2"/>
        <v>1.1140583554376657</v>
      </c>
    </row>
    <row r="23" spans="1:11" s="2" customFormat="1" ht="13.5" customHeight="1">
      <c r="A23" s="46" t="s">
        <v>26</v>
      </c>
      <c r="B23" s="21">
        <f t="shared" si="0"/>
        <v>-165</v>
      </c>
      <c r="C23" s="18">
        <f t="shared" si="3"/>
        <v>-169</v>
      </c>
      <c r="D23" s="9">
        <v>0</v>
      </c>
      <c r="E23" s="16">
        <f>'[1]幸２'!H19</f>
        <v>169</v>
      </c>
      <c r="F23" s="19">
        <f t="shared" si="5"/>
        <v>11.72796668979875</v>
      </c>
      <c r="G23" s="18">
        <f t="shared" si="4"/>
        <v>4</v>
      </c>
      <c r="H23" s="20">
        <f>'[1]幸２'!K19</f>
        <v>90</v>
      </c>
      <c r="I23" s="19">
        <f t="shared" si="1"/>
        <v>0.7165034631000716</v>
      </c>
      <c r="J23" s="16">
        <f>'[1]幸２'!N19</f>
        <v>86</v>
      </c>
      <c r="K23" s="29">
        <f t="shared" si="2"/>
        <v>0.9124668435013262</v>
      </c>
    </row>
    <row r="24" spans="1:11" s="2" customFormat="1" ht="13.5" customHeight="1">
      <c r="A24" s="46" t="s">
        <v>27</v>
      </c>
      <c r="B24" s="21">
        <f t="shared" si="0"/>
        <v>-251</v>
      </c>
      <c r="C24" s="18">
        <f t="shared" si="3"/>
        <v>-252</v>
      </c>
      <c r="D24" s="9">
        <v>0</v>
      </c>
      <c r="E24" s="16">
        <f>'[1]幸２'!H20</f>
        <v>252</v>
      </c>
      <c r="F24" s="19">
        <f t="shared" si="5"/>
        <v>17.487855655794586</v>
      </c>
      <c r="G24" s="18">
        <f t="shared" si="4"/>
        <v>1</v>
      </c>
      <c r="H24" s="20">
        <f>'[1]幸２'!K20</f>
        <v>76</v>
      </c>
      <c r="I24" s="19">
        <f t="shared" si="1"/>
        <v>0.6050473688400605</v>
      </c>
      <c r="J24" s="16">
        <f>'[1]幸２'!N20</f>
        <v>75</v>
      </c>
      <c r="K24" s="29">
        <f t="shared" si="2"/>
        <v>0.7957559681697612</v>
      </c>
    </row>
    <row r="25" spans="1:11" s="2" customFormat="1" ht="13.5" customHeight="1">
      <c r="A25" s="46" t="s">
        <v>28</v>
      </c>
      <c r="B25" s="21">
        <f t="shared" si="0"/>
        <v>-268</v>
      </c>
      <c r="C25" s="18">
        <f t="shared" si="3"/>
        <v>-271</v>
      </c>
      <c r="D25" s="9">
        <v>0</v>
      </c>
      <c r="E25" s="16">
        <f>'[1]幸２'!H21</f>
        <v>271</v>
      </c>
      <c r="F25" s="19">
        <f t="shared" si="5"/>
        <v>18.806384455239417</v>
      </c>
      <c r="G25" s="18">
        <f t="shared" si="4"/>
        <v>3</v>
      </c>
      <c r="H25" s="20">
        <f>'[1]幸２'!K21</f>
        <v>56</v>
      </c>
      <c r="I25" s="19">
        <f t="shared" si="1"/>
        <v>0.4458243770400445</v>
      </c>
      <c r="J25" s="16">
        <f>'[1]幸２'!N21</f>
        <v>53</v>
      </c>
      <c r="K25" s="29">
        <f t="shared" si="2"/>
        <v>0.5623342175066313</v>
      </c>
    </row>
    <row r="26" spans="1:11" s="2" customFormat="1" ht="13.5" customHeight="1">
      <c r="A26" s="46" t="s">
        <v>29</v>
      </c>
      <c r="B26" s="21">
        <f t="shared" si="0"/>
        <v>-195</v>
      </c>
      <c r="C26" s="18">
        <f t="shared" si="3"/>
        <v>-194</v>
      </c>
      <c r="D26" s="9">
        <v>0</v>
      </c>
      <c r="E26" s="16">
        <f>'[1]幸２'!H22</f>
        <v>194</v>
      </c>
      <c r="F26" s="19">
        <f t="shared" si="5"/>
        <v>13.462873004857737</v>
      </c>
      <c r="G26" s="18">
        <f t="shared" si="4"/>
        <v>-1</v>
      </c>
      <c r="H26" s="20">
        <f>'[1]幸２'!K22</f>
        <v>20</v>
      </c>
      <c r="I26" s="19">
        <f t="shared" si="1"/>
        <v>0.15922299180001592</v>
      </c>
      <c r="J26" s="16">
        <f>'[1]幸２'!N22</f>
        <v>21</v>
      </c>
      <c r="K26" s="29">
        <f t="shared" si="2"/>
        <v>0.22281167108753316</v>
      </c>
    </row>
    <row r="27" spans="1:11" s="2" customFormat="1" ht="13.5" customHeight="1">
      <c r="A27" s="46" t="s">
        <v>30</v>
      </c>
      <c r="B27" s="21">
        <f t="shared" si="0"/>
        <v>-75</v>
      </c>
      <c r="C27" s="18">
        <f t="shared" si="3"/>
        <v>-75</v>
      </c>
      <c r="D27" s="9">
        <v>0</v>
      </c>
      <c r="E27" s="16">
        <f>'[1]幸２'!H23</f>
        <v>75</v>
      </c>
      <c r="F27" s="19">
        <f t="shared" si="5"/>
        <v>5.20471894517696</v>
      </c>
      <c r="G27" s="18">
        <f t="shared" si="4"/>
        <v>0</v>
      </c>
      <c r="H27" s="20">
        <f>'[1]幸２'!K23</f>
        <v>7</v>
      </c>
      <c r="I27" s="19">
        <f t="shared" si="1"/>
        <v>0.055728047130005565</v>
      </c>
      <c r="J27" s="16">
        <f>'[1]幸２'!N23</f>
        <v>7</v>
      </c>
      <c r="K27" s="29">
        <f t="shared" si="2"/>
        <v>0.07427055702917772</v>
      </c>
    </row>
    <row r="28" spans="1:11" s="2" customFormat="1" ht="13.5" customHeight="1">
      <c r="A28" s="47" t="s">
        <v>31</v>
      </c>
      <c r="B28" s="21">
        <f t="shared" si="0"/>
        <v>-12</v>
      </c>
      <c r="C28" s="18">
        <f t="shared" si="3"/>
        <v>-12</v>
      </c>
      <c r="D28" s="9">
        <v>0</v>
      </c>
      <c r="E28" s="16">
        <f>'[1]幸２'!H24</f>
        <v>12</v>
      </c>
      <c r="F28" s="19">
        <f t="shared" si="5"/>
        <v>0.8327550312283136</v>
      </c>
      <c r="G28" s="18">
        <f t="shared" si="4"/>
        <v>0</v>
      </c>
      <c r="H28" s="20">
        <f>'[1]幸２'!K24</f>
        <v>0</v>
      </c>
      <c r="I28" s="19">
        <f>H28/H$7*100</f>
        <v>0</v>
      </c>
      <c r="J28" s="16">
        <f>'[1]幸２'!N24</f>
        <v>0</v>
      </c>
      <c r="K28" s="60">
        <f>'[1]幸２'!O24</f>
        <v>0</v>
      </c>
    </row>
    <row r="29" spans="1:11" s="2" customFormat="1" ht="21" customHeight="1">
      <c r="A29" s="49"/>
      <c r="B29" s="50"/>
      <c r="C29" s="50"/>
      <c r="D29" s="51"/>
      <c r="E29" s="62" t="s">
        <v>34</v>
      </c>
      <c r="F29" s="62"/>
      <c r="G29" s="62"/>
      <c r="H29" s="50"/>
      <c r="I29" s="50"/>
      <c r="J29" s="50"/>
      <c r="K29" s="52"/>
    </row>
    <row r="30" spans="1:11" s="8" customFormat="1" ht="18.75" customHeight="1">
      <c r="A30" s="45" t="s">
        <v>10</v>
      </c>
      <c r="B30" s="23">
        <f>C30+G30</f>
        <v>2908</v>
      </c>
      <c r="C30" s="23">
        <f>D30-E30</f>
        <v>1426</v>
      </c>
      <c r="D30" s="25">
        <f>D31</f>
        <v>2970</v>
      </c>
      <c r="E30" s="26">
        <f>SUM(E31:E51)</f>
        <v>1544</v>
      </c>
      <c r="F30" s="27">
        <v>100</v>
      </c>
      <c r="G30" s="23">
        <f>H30-J30</f>
        <v>1482</v>
      </c>
      <c r="H30" s="26">
        <f>SUM(H31:H51)</f>
        <v>21371</v>
      </c>
      <c r="I30" s="27">
        <v>100</v>
      </c>
      <c r="J30" s="26">
        <f>SUM(J31:J51)</f>
        <v>19889</v>
      </c>
      <c r="K30" s="28">
        <v>100</v>
      </c>
    </row>
    <row r="31" spans="1:11" s="2" customFormat="1" ht="13.5" customHeight="1">
      <c r="A31" s="46" t="s">
        <v>11</v>
      </c>
      <c r="B31" s="21">
        <f aca="true" t="shared" si="6" ref="B31:B51">C31+G31</f>
        <v>2277</v>
      </c>
      <c r="C31" s="30">
        <f>D31-E31</f>
        <v>2964</v>
      </c>
      <c r="D31" s="16">
        <f>'[1]中原２'!$E$4</f>
        <v>2970</v>
      </c>
      <c r="E31" s="16">
        <f>'[1]中原２'!H4</f>
        <v>6</v>
      </c>
      <c r="F31" s="17">
        <f>E31/E$30*100</f>
        <v>0.38860103626943004</v>
      </c>
      <c r="G31" s="30">
        <f>H31-J31</f>
        <v>-687</v>
      </c>
      <c r="H31" s="16">
        <f>'[1]中原２'!K4</f>
        <v>905</v>
      </c>
      <c r="I31" s="17">
        <f>H31/H$30*100</f>
        <v>4.234710589116092</v>
      </c>
      <c r="J31" s="16">
        <f>'[1]中原２'!N4</f>
        <v>1592</v>
      </c>
      <c r="K31" s="29">
        <f aca="true" t="shared" si="7" ref="K31:K51">J31/J$30*100</f>
        <v>8.004424556287395</v>
      </c>
    </row>
    <row r="32" spans="1:11" s="2" customFormat="1" ht="13.5" customHeight="1">
      <c r="A32" s="46" t="s">
        <v>12</v>
      </c>
      <c r="B32" s="21">
        <f t="shared" si="6"/>
        <v>-95</v>
      </c>
      <c r="C32" s="30">
        <f aca="true" t="shared" si="8" ref="C32:C51">D32-E32</f>
        <v>-1</v>
      </c>
      <c r="D32" s="9">
        <v>0</v>
      </c>
      <c r="E32" s="16">
        <f>'[1]中原２'!H5</f>
        <v>1</v>
      </c>
      <c r="F32" s="17" t="s">
        <v>51</v>
      </c>
      <c r="G32" s="30">
        <f aca="true" t="shared" si="9" ref="G32:G51">H32-J32</f>
        <v>-94</v>
      </c>
      <c r="H32" s="16">
        <f>'[1]中原２'!K5</f>
        <v>380</v>
      </c>
      <c r="I32" s="17">
        <f aca="true" t="shared" si="10" ref="I32:I51">H32/H$30*100</f>
        <v>1.7781105236067567</v>
      </c>
      <c r="J32" s="16">
        <f>'[1]中原２'!N5</f>
        <v>474</v>
      </c>
      <c r="K32" s="29">
        <f t="shared" si="7"/>
        <v>2.383226909346875</v>
      </c>
    </row>
    <row r="33" spans="1:11" s="2" customFormat="1" ht="13.5" customHeight="1">
      <c r="A33" s="46" t="s">
        <v>13</v>
      </c>
      <c r="B33" s="21">
        <f t="shared" si="6"/>
        <v>35</v>
      </c>
      <c r="C33" s="30">
        <f t="shared" si="8"/>
        <v>0</v>
      </c>
      <c r="D33" s="9">
        <v>0</v>
      </c>
      <c r="E33" s="16">
        <f>'[1]中原２'!H6</f>
        <v>0</v>
      </c>
      <c r="F33" s="17">
        <f>E33/E$30*100</f>
        <v>0</v>
      </c>
      <c r="G33" s="30">
        <f t="shared" si="9"/>
        <v>35</v>
      </c>
      <c r="H33" s="16">
        <f>'[1]中原２'!K6</f>
        <v>232</v>
      </c>
      <c r="I33" s="17">
        <f t="shared" si="10"/>
        <v>1.0855832670441252</v>
      </c>
      <c r="J33" s="16">
        <f>'[1]中原２'!N6</f>
        <v>197</v>
      </c>
      <c r="K33" s="29">
        <f t="shared" si="7"/>
        <v>0.9904972597918447</v>
      </c>
    </row>
    <row r="34" spans="1:11" s="2" customFormat="1" ht="13.5" customHeight="1">
      <c r="A34" s="46" t="s">
        <v>14</v>
      </c>
      <c r="B34" s="21">
        <f t="shared" si="6"/>
        <v>491</v>
      </c>
      <c r="C34" s="30">
        <f t="shared" si="8"/>
        <v>-1</v>
      </c>
      <c r="D34" s="9">
        <v>0</v>
      </c>
      <c r="E34" s="16">
        <f>'[1]中原２'!H7</f>
        <v>1</v>
      </c>
      <c r="F34" s="17" t="s">
        <v>50</v>
      </c>
      <c r="G34" s="30">
        <f t="shared" si="9"/>
        <v>492</v>
      </c>
      <c r="H34" s="16">
        <f>'[1]中原２'!K7</f>
        <v>970</v>
      </c>
      <c r="I34" s="17">
        <f t="shared" si="10"/>
        <v>4.538861073417247</v>
      </c>
      <c r="J34" s="16">
        <f>'[1]中原２'!N7</f>
        <v>478</v>
      </c>
      <c r="K34" s="29">
        <f t="shared" si="7"/>
        <v>2.4033385288350346</v>
      </c>
    </row>
    <row r="35" spans="1:11" s="2" customFormat="1" ht="13.5" customHeight="1">
      <c r="A35" s="46" t="s">
        <v>15</v>
      </c>
      <c r="B35" s="21">
        <f t="shared" si="6"/>
        <v>2274</v>
      </c>
      <c r="C35" s="30">
        <f t="shared" si="8"/>
        <v>-1</v>
      </c>
      <c r="D35" s="9">
        <v>0</v>
      </c>
      <c r="E35" s="16">
        <f>'[1]中原２'!H8</f>
        <v>1</v>
      </c>
      <c r="F35" s="17">
        <f aca="true" t="shared" si="11" ref="F35:F51">E35/E$30*100</f>
        <v>0.06476683937823835</v>
      </c>
      <c r="G35" s="30">
        <f t="shared" si="9"/>
        <v>2275</v>
      </c>
      <c r="H35" s="16">
        <f>'[1]中原２'!K8</f>
        <v>4891</v>
      </c>
      <c r="I35" s="17">
        <f t="shared" si="10"/>
        <v>22.886154134106967</v>
      </c>
      <c r="J35" s="16">
        <f>'[1]中原２'!N8</f>
        <v>2616</v>
      </c>
      <c r="K35" s="29">
        <f t="shared" si="7"/>
        <v>13.152999145256173</v>
      </c>
    </row>
    <row r="36" spans="1:11" s="2" customFormat="1" ht="13.5" customHeight="1">
      <c r="A36" s="46" t="s">
        <v>16</v>
      </c>
      <c r="B36" s="21">
        <f t="shared" si="6"/>
        <v>786</v>
      </c>
      <c r="C36" s="30">
        <f t="shared" si="8"/>
        <v>-5</v>
      </c>
      <c r="D36" s="9">
        <v>0</v>
      </c>
      <c r="E36" s="16">
        <f>'[1]中原２'!H9</f>
        <v>5</v>
      </c>
      <c r="F36" s="17">
        <f t="shared" si="11"/>
        <v>0.3238341968911917</v>
      </c>
      <c r="G36" s="30">
        <f t="shared" si="9"/>
        <v>791</v>
      </c>
      <c r="H36" s="16">
        <f>'[1]中原２'!K9</f>
        <v>5407</v>
      </c>
      <c r="I36" s="17">
        <f t="shared" si="10"/>
        <v>25.30064105563614</v>
      </c>
      <c r="J36" s="16">
        <f>'[1]中原２'!N9</f>
        <v>4616</v>
      </c>
      <c r="K36" s="29">
        <f t="shared" si="7"/>
        <v>23.208808889335813</v>
      </c>
    </row>
    <row r="37" spans="1:11" s="2" customFormat="1" ht="13.5" customHeight="1">
      <c r="A37" s="46" t="s">
        <v>17</v>
      </c>
      <c r="B37" s="21">
        <f t="shared" si="6"/>
        <v>-364</v>
      </c>
      <c r="C37" s="30">
        <f t="shared" si="8"/>
        <v>-5</v>
      </c>
      <c r="D37" s="9">
        <v>0</v>
      </c>
      <c r="E37" s="16">
        <f>'[1]中原２'!H10</f>
        <v>5</v>
      </c>
      <c r="F37" s="17">
        <f t="shared" si="11"/>
        <v>0.3238341968911917</v>
      </c>
      <c r="G37" s="30">
        <f t="shared" si="9"/>
        <v>-359</v>
      </c>
      <c r="H37" s="16">
        <f>'[1]中原２'!K10</f>
        <v>3357</v>
      </c>
      <c r="I37" s="17">
        <f t="shared" si="10"/>
        <v>15.70820270459969</v>
      </c>
      <c r="J37" s="16">
        <f>'[1]中原２'!N10</f>
        <v>3716</v>
      </c>
      <c r="K37" s="29">
        <f t="shared" si="7"/>
        <v>18.683694504499975</v>
      </c>
    </row>
    <row r="38" spans="1:11" s="2" customFormat="1" ht="13.5" customHeight="1">
      <c r="A38" s="46" t="s">
        <v>18</v>
      </c>
      <c r="B38" s="21">
        <f t="shared" si="6"/>
        <v>-304</v>
      </c>
      <c r="C38" s="30">
        <f t="shared" si="8"/>
        <v>-7</v>
      </c>
      <c r="D38" s="9">
        <v>0</v>
      </c>
      <c r="E38" s="16">
        <f>'[1]中原２'!H11</f>
        <v>7</v>
      </c>
      <c r="F38" s="17">
        <f t="shared" si="11"/>
        <v>0.45336787564766834</v>
      </c>
      <c r="G38" s="30">
        <f t="shared" si="9"/>
        <v>-297</v>
      </c>
      <c r="H38" s="16">
        <f>'[1]中原２'!K11</f>
        <v>1836</v>
      </c>
      <c r="I38" s="17">
        <f t="shared" si="10"/>
        <v>8.591081371952646</v>
      </c>
      <c r="J38" s="16">
        <f>'[1]中原２'!N11</f>
        <v>2133</v>
      </c>
      <c r="K38" s="29">
        <f t="shared" si="7"/>
        <v>10.72452109206094</v>
      </c>
    </row>
    <row r="39" spans="1:11" s="2" customFormat="1" ht="13.5" customHeight="1">
      <c r="A39" s="46" t="s">
        <v>19</v>
      </c>
      <c r="B39" s="21">
        <f t="shared" si="6"/>
        <v>-192</v>
      </c>
      <c r="C39" s="30">
        <f t="shared" si="8"/>
        <v>-18</v>
      </c>
      <c r="D39" s="9">
        <v>0</v>
      </c>
      <c r="E39" s="16">
        <f>'[1]中原２'!H12</f>
        <v>18</v>
      </c>
      <c r="F39" s="17">
        <f t="shared" si="11"/>
        <v>1.16580310880829</v>
      </c>
      <c r="G39" s="30">
        <f t="shared" si="9"/>
        <v>-174</v>
      </c>
      <c r="H39" s="16">
        <f>'[1]中原２'!K12</f>
        <v>1126</v>
      </c>
      <c r="I39" s="17">
        <f t="shared" si="10"/>
        <v>5.268822235740021</v>
      </c>
      <c r="J39" s="16">
        <f>'[1]中原２'!N12</f>
        <v>1300</v>
      </c>
      <c r="K39" s="29">
        <f t="shared" si="7"/>
        <v>6.5362763336517675</v>
      </c>
    </row>
    <row r="40" spans="1:11" s="2" customFormat="1" ht="13.5" customHeight="1">
      <c r="A40" s="46" t="s">
        <v>20</v>
      </c>
      <c r="B40" s="21">
        <f t="shared" si="6"/>
        <v>-126</v>
      </c>
      <c r="C40" s="30">
        <f t="shared" si="8"/>
        <v>-21</v>
      </c>
      <c r="D40" s="9">
        <v>0</v>
      </c>
      <c r="E40" s="16">
        <f>'[1]中原２'!H13</f>
        <v>21</v>
      </c>
      <c r="F40" s="17">
        <f t="shared" si="11"/>
        <v>1.3601036269430051</v>
      </c>
      <c r="G40" s="30">
        <f t="shared" si="9"/>
        <v>-105</v>
      </c>
      <c r="H40" s="16">
        <f>'[1]中原２'!K13</f>
        <v>784</v>
      </c>
      <c r="I40" s="17">
        <f t="shared" si="10"/>
        <v>3.66852276449394</v>
      </c>
      <c r="J40" s="16">
        <f>'[1]中原２'!N13</f>
        <v>889</v>
      </c>
      <c r="K40" s="29">
        <f t="shared" si="7"/>
        <v>4.4698074312434</v>
      </c>
    </row>
    <row r="41" spans="1:11" s="2" customFormat="1" ht="13.5" customHeight="1">
      <c r="A41" s="46" t="s">
        <v>21</v>
      </c>
      <c r="B41" s="21">
        <f t="shared" si="6"/>
        <v>-124</v>
      </c>
      <c r="C41" s="30">
        <f t="shared" si="8"/>
        <v>-40</v>
      </c>
      <c r="D41" s="9">
        <v>0</v>
      </c>
      <c r="E41" s="16">
        <f>'[1]中原２'!H14</f>
        <v>40</v>
      </c>
      <c r="F41" s="17">
        <f t="shared" si="11"/>
        <v>2.5906735751295336</v>
      </c>
      <c r="G41" s="30">
        <f t="shared" si="9"/>
        <v>-84</v>
      </c>
      <c r="H41" s="16">
        <f>'[1]中原２'!K14</f>
        <v>481</v>
      </c>
      <c r="I41" s="17">
        <f t="shared" si="10"/>
        <v>2.250713583828553</v>
      </c>
      <c r="J41" s="16">
        <f>'[1]中原２'!N14</f>
        <v>565</v>
      </c>
      <c r="K41" s="29">
        <f t="shared" si="7"/>
        <v>2.840766252702499</v>
      </c>
    </row>
    <row r="42" spans="1:11" s="2" customFormat="1" ht="13.5" customHeight="1">
      <c r="A42" s="46" t="s">
        <v>22</v>
      </c>
      <c r="B42" s="21">
        <f t="shared" si="6"/>
        <v>-187</v>
      </c>
      <c r="C42" s="30">
        <f t="shared" si="8"/>
        <v>-45</v>
      </c>
      <c r="D42" s="9">
        <v>0</v>
      </c>
      <c r="E42" s="16">
        <f>'[1]中原２'!H15</f>
        <v>45</v>
      </c>
      <c r="F42" s="17">
        <f t="shared" si="11"/>
        <v>2.9145077720207255</v>
      </c>
      <c r="G42" s="30">
        <f t="shared" si="9"/>
        <v>-142</v>
      </c>
      <c r="H42" s="16">
        <f>'[1]中原２'!K15</f>
        <v>287</v>
      </c>
      <c r="I42" s="17">
        <f t="shared" si="10"/>
        <v>1.342941369145103</v>
      </c>
      <c r="J42" s="16">
        <f>'[1]中原２'!N15</f>
        <v>429</v>
      </c>
      <c r="K42" s="29">
        <f t="shared" si="7"/>
        <v>2.156971190105083</v>
      </c>
    </row>
    <row r="43" spans="1:11" s="2" customFormat="1" ht="13.5" customHeight="1">
      <c r="A43" s="46" t="s">
        <v>23</v>
      </c>
      <c r="B43" s="21">
        <f t="shared" si="6"/>
        <v>-110</v>
      </c>
      <c r="C43" s="30">
        <f t="shared" si="8"/>
        <v>-54</v>
      </c>
      <c r="D43" s="9">
        <v>0</v>
      </c>
      <c r="E43" s="16">
        <f>'[1]中原２'!H16</f>
        <v>54</v>
      </c>
      <c r="F43" s="17">
        <f t="shared" si="11"/>
        <v>3.4974093264248705</v>
      </c>
      <c r="G43" s="30">
        <f t="shared" si="9"/>
        <v>-56</v>
      </c>
      <c r="H43" s="16">
        <f>'[1]中原２'!K16</f>
        <v>196</v>
      </c>
      <c r="I43" s="17">
        <f t="shared" si="10"/>
        <v>0.917130691123485</v>
      </c>
      <c r="J43" s="16">
        <f>'[1]中原２'!N16</f>
        <v>252</v>
      </c>
      <c r="K43" s="29">
        <f t="shared" si="7"/>
        <v>1.2670320277540348</v>
      </c>
    </row>
    <row r="44" spans="1:11" s="2" customFormat="1" ht="13.5" customHeight="1">
      <c r="A44" s="46" t="s">
        <v>24</v>
      </c>
      <c r="B44" s="21">
        <f t="shared" si="6"/>
        <v>-213</v>
      </c>
      <c r="C44" s="30">
        <f t="shared" si="8"/>
        <v>-113</v>
      </c>
      <c r="D44" s="9">
        <v>0</v>
      </c>
      <c r="E44" s="16">
        <f>'[1]中原２'!H17</f>
        <v>113</v>
      </c>
      <c r="F44" s="17">
        <f t="shared" si="11"/>
        <v>7.318652849740932</v>
      </c>
      <c r="G44" s="30">
        <f t="shared" si="9"/>
        <v>-100</v>
      </c>
      <c r="H44" s="16">
        <f>'[1]中原２'!K17</f>
        <v>138</v>
      </c>
      <c r="I44" s="17">
        <f t="shared" si="10"/>
        <v>0.6457348743624538</v>
      </c>
      <c r="J44" s="16">
        <f>'[1]中原２'!N17</f>
        <v>238</v>
      </c>
      <c r="K44" s="29">
        <f t="shared" si="7"/>
        <v>1.1966413595454775</v>
      </c>
    </row>
    <row r="45" spans="1:11" s="2" customFormat="1" ht="13.5" customHeight="1">
      <c r="A45" s="46" t="s">
        <v>25</v>
      </c>
      <c r="B45" s="21">
        <f t="shared" si="6"/>
        <v>-163</v>
      </c>
      <c r="C45" s="30">
        <f t="shared" si="8"/>
        <v>-127</v>
      </c>
      <c r="D45" s="9">
        <v>0</v>
      </c>
      <c r="E45" s="16">
        <f>'[1]中原２'!H18</f>
        <v>127</v>
      </c>
      <c r="F45" s="17">
        <f t="shared" si="11"/>
        <v>8.22538860103627</v>
      </c>
      <c r="G45" s="30">
        <f t="shared" si="9"/>
        <v>-36</v>
      </c>
      <c r="H45" s="16">
        <f>'[1]中原２'!K18</f>
        <v>91</v>
      </c>
      <c r="I45" s="17">
        <f t="shared" si="10"/>
        <v>0.4258106780216181</v>
      </c>
      <c r="J45" s="16">
        <f>'[1]中原２'!N18</f>
        <v>127</v>
      </c>
      <c r="K45" s="29">
        <f t="shared" si="7"/>
        <v>0.6385439187490572</v>
      </c>
    </row>
    <row r="46" spans="1:11" s="2" customFormat="1" ht="13.5" customHeight="1">
      <c r="A46" s="46" t="s">
        <v>26</v>
      </c>
      <c r="B46" s="21">
        <f t="shared" si="6"/>
        <v>-167</v>
      </c>
      <c r="C46" s="30">
        <f t="shared" si="8"/>
        <v>-175</v>
      </c>
      <c r="D46" s="9">
        <v>0</v>
      </c>
      <c r="E46" s="16">
        <f>'[1]中原２'!H19</f>
        <v>175</v>
      </c>
      <c r="F46" s="17">
        <f t="shared" si="11"/>
        <v>11.33419689119171</v>
      </c>
      <c r="G46" s="30">
        <f t="shared" si="9"/>
        <v>8</v>
      </c>
      <c r="H46" s="16">
        <f>'[1]中原２'!K19</f>
        <v>111</v>
      </c>
      <c r="I46" s="17">
        <f t="shared" si="10"/>
        <v>0.5193954424219738</v>
      </c>
      <c r="J46" s="16">
        <f>'[1]中原２'!N19</f>
        <v>103</v>
      </c>
      <c r="K46" s="29">
        <f t="shared" si="7"/>
        <v>0.5178742018201016</v>
      </c>
    </row>
    <row r="47" spans="1:11" s="2" customFormat="1" ht="13.5" customHeight="1">
      <c r="A47" s="46" t="s">
        <v>27</v>
      </c>
      <c r="B47" s="21">
        <f t="shared" si="6"/>
        <v>-284</v>
      </c>
      <c r="C47" s="30">
        <f t="shared" si="8"/>
        <v>-278</v>
      </c>
      <c r="D47" s="9">
        <v>0</v>
      </c>
      <c r="E47" s="16">
        <f>'[1]中原２'!H20</f>
        <v>278</v>
      </c>
      <c r="F47" s="17">
        <f t="shared" si="11"/>
        <v>18.00518134715026</v>
      </c>
      <c r="G47" s="30">
        <f t="shared" si="9"/>
        <v>-6</v>
      </c>
      <c r="H47" s="16">
        <f>'[1]中原２'!K20</f>
        <v>81</v>
      </c>
      <c r="I47" s="17">
        <f t="shared" si="10"/>
        <v>0.37901829582144025</v>
      </c>
      <c r="J47" s="16">
        <f>'[1]中原２'!N20</f>
        <v>87</v>
      </c>
      <c r="K47" s="29">
        <f t="shared" si="7"/>
        <v>0.4374277238674644</v>
      </c>
    </row>
    <row r="48" spans="1:11" s="2" customFormat="1" ht="13.5" customHeight="1">
      <c r="A48" s="46" t="s">
        <v>28</v>
      </c>
      <c r="B48" s="21">
        <f t="shared" si="6"/>
        <v>-294</v>
      </c>
      <c r="C48" s="30">
        <f t="shared" si="8"/>
        <v>-311</v>
      </c>
      <c r="D48" s="9">
        <v>0</v>
      </c>
      <c r="E48" s="16">
        <f>'[1]中原２'!H21</f>
        <v>311</v>
      </c>
      <c r="F48" s="17">
        <f t="shared" si="11"/>
        <v>20.142487046632123</v>
      </c>
      <c r="G48" s="30">
        <f t="shared" si="9"/>
        <v>17</v>
      </c>
      <c r="H48" s="16">
        <f>'[1]中原２'!K21</f>
        <v>68</v>
      </c>
      <c r="I48" s="17">
        <f t="shared" si="10"/>
        <v>0.3181881989612091</v>
      </c>
      <c r="J48" s="16">
        <f>'[1]中原２'!N21</f>
        <v>51</v>
      </c>
      <c r="K48" s="29">
        <f t="shared" si="7"/>
        <v>0.25642314847403086</v>
      </c>
    </row>
    <row r="49" spans="1:11" s="2" customFormat="1" ht="13.5" customHeight="1">
      <c r="A49" s="46" t="s">
        <v>29</v>
      </c>
      <c r="B49" s="21">
        <f t="shared" si="6"/>
        <v>-205</v>
      </c>
      <c r="C49" s="30">
        <f t="shared" si="8"/>
        <v>-211</v>
      </c>
      <c r="D49" s="9">
        <v>0</v>
      </c>
      <c r="E49" s="16">
        <f>'[1]中原２'!H22</f>
        <v>211</v>
      </c>
      <c r="F49" s="17">
        <f t="shared" si="11"/>
        <v>13.66580310880829</v>
      </c>
      <c r="G49" s="30">
        <f t="shared" si="9"/>
        <v>6</v>
      </c>
      <c r="H49" s="16">
        <f>'[1]中原２'!K22</f>
        <v>23</v>
      </c>
      <c r="I49" s="17">
        <f t="shared" si="10"/>
        <v>0.10762247906040895</v>
      </c>
      <c r="J49" s="16">
        <f>'[1]中原２'!N22</f>
        <v>17</v>
      </c>
      <c r="K49" s="29">
        <f t="shared" si="7"/>
        <v>0.08547438282467695</v>
      </c>
    </row>
    <row r="50" spans="1:11" s="2" customFormat="1" ht="13.5" customHeight="1">
      <c r="A50" s="46" t="s">
        <v>30</v>
      </c>
      <c r="B50" s="21">
        <f t="shared" si="6"/>
        <v>-102</v>
      </c>
      <c r="C50" s="30">
        <f t="shared" si="8"/>
        <v>-101</v>
      </c>
      <c r="D50" s="9">
        <v>0</v>
      </c>
      <c r="E50" s="16">
        <f>'[1]中原２'!H23</f>
        <v>101</v>
      </c>
      <c r="F50" s="17">
        <f t="shared" si="11"/>
        <v>6.541450777202072</v>
      </c>
      <c r="G50" s="30">
        <f t="shared" si="9"/>
        <v>-1</v>
      </c>
      <c r="H50" s="16">
        <f>'[1]中原２'!K23</f>
        <v>7</v>
      </c>
      <c r="I50" s="17">
        <f t="shared" si="10"/>
        <v>0.03275466754012447</v>
      </c>
      <c r="J50" s="16">
        <f>'[1]中原２'!N23</f>
        <v>8</v>
      </c>
      <c r="K50" s="29">
        <f t="shared" si="7"/>
        <v>0.04022323897631857</v>
      </c>
    </row>
    <row r="51" spans="1:11" s="2" customFormat="1" ht="13.5" customHeight="1">
      <c r="A51" s="48" t="s">
        <v>31</v>
      </c>
      <c r="B51" s="35">
        <f t="shared" si="6"/>
        <v>-25</v>
      </c>
      <c r="C51" s="31">
        <f t="shared" si="8"/>
        <v>-24</v>
      </c>
      <c r="D51" s="32">
        <v>0</v>
      </c>
      <c r="E51" s="33">
        <f>'[1]中原２'!H24</f>
        <v>24</v>
      </c>
      <c r="F51" s="34">
        <f t="shared" si="11"/>
        <v>1.5544041450777202</v>
      </c>
      <c r="G51" s="31">
        <f t="shared" si="9"/>
        <v>-1</v>
      </c>
      <c r="H51" s="33">
        <f>'[1]中原２'!K24</f>
        <v>0</v>
      </c>
      <c r="I51" s="34">
        <f t="shared" si="10"/>
        <v>0</v>
      </c>
      <c r="J51" s="33">
        <f>'[1]中原２'!N24</f>
        <v>1</v>
      </c>
      <c r="K51" s="59">
        <f t="shared" si="7"/>
        <v>0.005027904872039821</v>
      </c>
    </row>
    <row r="52" spans="1:11" s="2" customFormat="1" ht="16.5" customHeight="1">
      <c r="A52" s="10" t="s">
        <v>49</v>
      </c>
      <c r="B52" s="11"/>
      <c r="C52" s="11"/>
      <c r="D52" s="12"/>
      <c r="E52" s="11"/>
      <c r="F52" s="11"/>
      <c r="G52" s="11"/>
      <c r="H52" s="11"/>
      <c r="I52" s="11"/>
      <c r="J52" s="11"/>
      <c r="K52" s="11"/>
    </row>
    <row r="53" spans="2:11" ht="13.5">
      <c r="B53" s="13"/>
      <c r="C53" s="13"/>
      <c r="D53" s="14"/>
      <c r="E53" s="13"/>
      <c r="F53" s="13"/>
      <c r="G53" s="13"/>
      <c r="H53" s="13"/>
      <c r="I53" s="13"/>
      <c r="J53" s="13"/>
      <c r="K53" s="13"/>
    </row>
    <row r="54" spans="2:11" ht="13.5">
      <c r="B54" s="13"/>
      <c r="C54" s="13"/>
      <c r="D54" s="14"/>
      <c r="E54" s="13"/>
      <c r="F54" s="13"/>
      <c r="G54" s="13"/>
      <c r="H54" s="13"/>
      <c r="I54" s="13"/>
      <c r="J54" s="13"/>
      <c r="K54" s="13"/>
    </row>
    <row r="55" spans="2:11" ht="13.5">
      <c r="B55" s="13"/>
      <c r="C55" s="13"/>
      <c r="D55" s="14"/>
      <c r="E55" s="13"/>
      <c r="F55" s="13"/>
      <c r="G55" s="13"/>
      <c r="H55" s="13"/>
      <c r="I55" s="13"/>
      <c r="J55" s="13"/>
      <c r="K55" s="13"/>
    </row>
    <row r="56" spans="2:11" ht="13.5">
      <c r="B56" s="13"/>
      <c r="C56" s="13"/>
      <c r="D56" s="14"/>
      <c r="E56" s="13"/>
      <c r="F56" s="13"/>
      <c r="G56" s="13"/>
      <c r="H56" s="13"/>
      <c r="I56" s="13"/>
      <c r="J56" s="13"/>
      <c r="K56" s="13"/>
    </row>
    <row r="57" spans="2:11" ht="13.5">
      <c r="B57" s="13"/>
      <c r="C57" s="13"/>
      <c r="D57" s="14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4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4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4"/>
      <c r="E62" s="13"/>
      <c r="F62" s="13"/>
      <c r="G62" s="13"/>
      <c r="H62" s="13"/>
      <c r="I62" s="13"/>
      <c r="J62" s="13"/>
      <c r="K62" s="13"/>
    </row>
    <row r="63" spans="2:11" ht="13.5">
      <c r="B63" s="13"/>
      <c r="C63" s="13"/>
      <c r="D63" s="14"/>
      <c r="E63" s="13"/>
      <c r="F63" s="13"/>
      <c r="G63" s="13"/>
      <c r="H63" s="13"/>
      <c r="I63" s="13"/>
      <c r="J63" s="13"/>
      <c r="K63" s="13"/>
    </row>
  </sheetData>
  <sheetProtection/>
  <mergeCells count="8">
    <mergeCell ref="E6:G6"/>
    <mergeCell ref="E29:G29"/>
    <mergeCell ref="A1:D1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ignoredErrors>
    <ignoredError sqref="D5:J5" numberStoredAsText="1"/>
    <ignoredError sqref="B7:K7 B8:E8 K8:K27 B10:I31 B9:E9 G9:I9 B35:I50 B32:E32 G32:I32 B33:F33 G33:I33 B51:I51 B34:E34 G34:I34 K29:K51 G8:I8" unlockedFormula="1"/>
    <ignoredError sqref="J8:J5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G3" sqref="G3:K3"/>
      <selection pane="topRight" activeCell="G3" sqref="G3:K3"/>
      <selection pane="bottomLeft" activeCell="G3" sqref="G3:K3"/>
      <selection pane="bottomRight" activeCell="A1" sqref="A1:D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5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4" ht="13.5" customHeight="1">
      <c r="A1" s="63" t="s">
        <v>46</v>
      </c>
      <c r="B1" s="64"/>
      <c r="C1" s="64"/>
      <c r="D1" s="64"/>
    </row>
    <row r="2" spans="4:11" s="2" customFormat="1" ht="16.5" customHeight="1">
      <c r="D2" s="3"/>
      <c r="G2" s="65" t="s">
        <v>53</v>
      </c>
      <c r="H2" s="65"/>
      <c r="I2" s="65"/>
      <c r="J2" s="65"/>
      <c r="K2" s="65"/>
    </row>
    <row r="3" spans="1:11" s="2" customFormat="1" ht="15.75" customHeight="1">
      <c r="A3" s="66" t="s">
        <v>0</v>
      </c>
      <c r="B3" s="66" t="s">
        <v>39</v>
      </c>
      <c r="C3" s="69" t="s">
        <v>1</v>
      </c>
      <c r="D3" s="70"/>
      <c r="E3" s="70"/>
      <c r="F3" s="71"/>
      <c r="G3" s="72" t="s">
        <v>2</v>
      </c>
      <c r="H3" s="72"/>
      <c r="I3" s="72"/>
      <c r="J3" s="72"/>
      <c r="K3" s="73"/>
    </row>
    <row r="4" spans="1:11" s="2" customFormat="1" ht="14.25" customHeight="1">
      <c r="A4" s="67"/>
      <c r="B4" s="67"/>
      <c r="C4" s="38" t="s">
        <v>3</v>
      </c>
      <c r="D4" s="36" t="s">
        <v>4</v>
      </c>
      <c r="E4" s="39" t="s">
        <v>5</v>
      </c>
      <c r="F4" s="37"/>
      <c r="G4" s="38" t="s">
        <v>6</v>
      </c>
      <c r="H4" s="39" t="s">
        <v>7</v>
      </c>
      <c r="I4" s="41"/>
      <c r="J4" s="39" t="s">
        <v>8</v>
      </c>
      <c r="K4" s="43"/>
    </row>
    <row r="5" spans="1:11" s="2" customFormat="1" ht="14.25" customHeight="1">
      <c r="A5" s="68"/>
      <c r="B5" s="68"/>
      <c r="C5" s="54" t="s">
        <v>40</v>
      </c>
      <c r="D5" s="55" t="s">
        <v>41</v>
      </c>
      <c r="E5" s="56" t="s">
        <v>42</v>
      </c>
      <c r="F5" s="40" t="s">
        <v>9</v>
      </c>
      <c r="G5" s="54" t="s">
        <v>45</v>
      </c>
      <c r="H5" s="56" t="s">
        <v>43</v>
      </c>
      <c r="I5" s="42" t="s">
        <v>9</v>
      </c>
      <c r="J5" s="56" t="s">
        <v>44</v>
      </c>
      <c r="K5" s="40" t="s">
        <v>9</v>
      </c>
    </row>
    <row r="6" spans="1:11" s="2" customFormat="1" ht="20.25" customHeight="1">
      <c r="A6" s="44"/>
      <c r="B6" s="4"/>
      <c r="C6" s="5"/>
      <c r="D6" s="6"/>
      <c r="E6" s="61" t="s">
        <v>35</v>
      </c>
      <c r="F6" s="61"/>
      <c r="G6" s="61"/>
      <c r="H6" s="7"/>
      <c r="I6" s="7"/>
      <c r="J6" s="7"/>
      <c r="K6" s="22"/>
    </row>
    <row r="7" spans="1:11" s="8" customFormat="1" ht="18.75" customHeight="1">
      <c r="A7" s="45" t="s">
        <v>10</v>
      </c>
      <c r="B7" s="23">
        <f>C7+G7</f>
        <v>923</v>
      </c>
      <c r="C7" s="24">
        <f>D7-E7</f>
        <v>825</v>
      </c>
      <c r="D7" s="25">
        <f>D8</f>
        <v>2352</v>
      </c>
      <c r="E7" s="26">
        <f>SUM(E8:E28)</f>
        <v>1527</v>
      </c>
      <c r="F7" s="27">
        <v>100</v>
      </c>
      <c r="G7" s="24">
        <f>H7-J7</f>
        <v>98</v>
      </c>
      <c r="H7" s="26">
        <f>SUM(H8:H28)</f>
        <v>16159</v>
      </c>
      <c r="I7" s="27">
        <v>100</v>
      </c>
      <c r="J7" s="26">
        <f>SUM(J8:J28)</f>
        <v>16061</v>
      </c>
      <c r="K7" s="28">
        <v>100</v>
      </c>
    </row>
    <row r="8" spans="1:11" s="2" customFormat="1" ht="13.5" customHeight="1">
      <c r="A8" s="46" t="s">
        <v>11</v>
      </c>
      <c r="B8" s="21">
        <f aca="true" t="shared" si="0" ref="B8:B28">C8+G8</f>
        <v>1875</v>
      </c>
      <c r="C8" s="18">
        <f>D8-E8</f>
        <v>2345</v>
      </c>
      <c r="D8" s="16">
        <f>'[1]高津２'!$E$4</f>
        <v>2352</v>
      </c>
      <c r="E8" s="16">
        <f>'[1]高津２'!H4</f>
        <v>7</v>
      </c>
      <c r="F8" s="19">
        <f>E8/E$7*100</f>
        <v>0.45841519318926005</v>
      </c>
      <c r="G8" s="18">
        <f>H8-J8</f>
        <v>-470</v>
      </c>
      <c r="H8" s="20">
        <f>'[1]高津２'!K4</f>
        <v>725</v>
      </c>
      <c r="I8" s="19">
        <f aca="true" t="shared" si="1" ref="I8:I27">H8/H$7*100</f>
        <v>4.486663778699177</v>
      </c>
      <c r="J8" s="16">
        <f>'[1]高津２'!N4</f>
        <v>1195</v>
      </c>
      <c r="K8" s="29">
        <f aca="true" t="shared" si="2" ref="K8:K28">J8/J$7*100</f>
        <v>7.440383537762281</v>
      </c>
    </row>
    <row r="9" spans="1:11" s="2" customFormat="1" ht="13.5" customHeight="1">
      <c r="A9" s="46" t="s">
        <v>12</v>
      </c>
      <c r="B9" s="21">
        <f t="shared" si="0"/>
        <v>-125</v>
      </c>
      <c r="C9" s="18">
        <f aca="true" t="shared" si="3" ref="C9:C28">D9-E9</f>
        <v>0</v>
      </c>
      <c r="D9" s="9">
        <v>0</v>
      </c>
      <c r="E9" s="16">
        <f>'[1]高津２'!H5</f>
        <v>0</v>
      </c>
      <c r="F9" s="19">
        <f>E9/E$7*100</f>
        <v>0</v>
      </c>
      <c r="G9" s="18">
        <f aca="true" t="shared" si="4" ref="G9:G28">H9-J9</f>
        <v>-125</v>
      </c>
      <c r="H9" s="20">
        <f>'[1]高津２'!K5</f>
        <v>232</v>
      </c>
      <c r="I9" s="19">
        <f t="shared" si="1"/>
        <v>1.4357324091837367</v>
      </c>
      <c r="J9" s="16">
        <f>'[1]高津２'!N5</f>
        <v>357</v>
      </c>
      <c r="K9" s="29">
        <f t="shared" si="2"/>
        <v>2.2227756677666397</v>
      </c>
    </row>
    <row r="10" spans="1:11" s="2" customFormat="1" ht="13.5" customHeight="1">
      <c r="A10" s="46" t="s">
        <v>13</v>
      </c>
      <c r="B10" s="21">
        <f t="shared" si="0"/>
        <v>-36</v>
      </c>
      <c r="C10" s="18">
        <f t="shared" si="3"/>
        <v>0</v>
      </c>
      <c r="D10" s="9">
        <v>0</v>
      </c>
      <c r="E10" s="16">
        <f>'[1]高津２'!H6</f>
        <v>0</v>
      </c>
      <c r="F10" s="19">
        <f aca="true" t="shared" si="5" ref="F10:F28">E10/E$7*100</f>
        <v>0</v>
      </c>
      <c r="G10" s="18">
        <f t="shared" si="4"/>
        <v>-36</v>
      </c>
      <c r="H10" s="20">
        <f>'[1]高津２'!K6</f>
        <v>164</v>
      </c>
      <c r="I10" s="19">
        <f t="shared" si="1"/>
        <v>1.0149142892505725</v>
      </c>
      <c r="J10" s="16">
        <f>'[1]高津２'!N6</f>
        <v>200</v>
      </c>
      <c r="K10" s="29">
        <f t="shared" si="2"/>
        <v>1.245252474939294</v>
      </c>
    </row>
    <row r="11" spans="1:11" s="2" customFormat="1" ht="13.5" customHeight="1">
      <c r="A11" s="46" t="s">
        <v>14</v>
      </c>
      <c r="B11" s="21">
        <f t="shared" si="0"/>
        <v>331</v>
      </c>
      <c r="C11" s="18">
        <f t="shared" si="3"/>
        <v>-3</v>
      </c>
      <c r="D11" s="9">
        <v>0</v>
      </c>
      <c r="E11" s="16">
        <f>'[1]高津２'!H7</f>
        <v>3</v>
      </c>
      <c r="F11" s="19">
        <f t="shared" si="5"/>
        <v>0.19646365422396855</v>
      </c>
      <c r="G11" s="18">
        <f t="shared" si="4"/>
        <v>334</v>
      </c>
      <c r="H11" s="20">
        <f>'[1]高津２'!K7</f>
        <v>764</v>
      </c>
      <c r="I11" s="19">
        <f t="shared" si="1"/>
        <v>4.728015347484374</v>
      </c>
      <c r="J11" s="16">
        <f>'[1]高津２'!N7</f>
        <v>430</v>
      </c>
      <c r="K11" s="29">
        <f t="shared" si="2"/>
        <v>2.677292821119482</v>
      </c>
    </row>
    <row r="12" spans="1:11" s="2" customFormat="1" ht="13.5" customHeight="1">
      <c r="A12" s="46" t="s">
        <v>15</v>
      </c>
      <c r="B12" s="21">
        <f t="shared" si="0"/>
        <v>1106</v>
      </c>
      <c r="C12" s="18">
        <f t="shared" si="3"/>
        <v>-4</v>
      </c>
      <c r="D12" s="9">
        <v>0</v>
      </c>
      <c r="E12" s="16">
        <f>'[1]高津２'!H8</f>
        <v>4</v>
      </c>
      <c r="F12" s="19">
        <f t="shared" si="5"/>
        <v>0.26195153896529144</v>
      </c>
      <c r="G12" s="18">
        <f t="shared" si="4"/>
        <v>1110</v>
      </c>
      <c r="H12" s="20">
        <f>'[1]高津２'!K8</f>
        <v>3449</v>
      </c>
      <c r="I12" s="19">
        <f t="shared" si="1"/>
        <v>21.344142583080636</v>
      </c>
      <c r="J12" s="16">
        <f>'[1]高津２'!N8</f>
        <v>2339</v>
      </c>
      <c r="K12" s="29">
        <f t="shared" si="2"/>
        <v>14.563227694415042</v>
      </c>
    </row>
    <row r="13" spans="1:11" s="2" customFormat="1" ht="13.5" customHeight="1">
      <c r="A13" s="46" t="s">
        <v>16</v>
      </c>
      <c r="B13" s="21">
        <f t="shared" si="0"/>
        <v>278</v>
      </c>
      <c r="C13" s="18">
        <f t="shared" si="3"/>
        <v>-6</v>
      </c>
      <c r="D13" s="9">
        <v>0</v>
      </c>
      <c r="E13" s="16">
        <f>'[1]高津２'!H9</f>
        <v>6</v>
      </c>
      <c r="F13" s="19">
        <f t="shared" si="5"/>
        <v>0.3929273084479371</v>
      </c>
      <c r="G13" s="18">
        <f t="shared" si="4"/>
        <v>284</v>
      </c>
      <c r="H13" s="20">
        <f>'[1]高津２'!K9</f>
        <v>3603</v>
      </c>
      <c r="I13" s="19">
        <f t="shared" si="1"/>
        <v>22.29717185469398</v>
      </c>
      <c r="J13" s="16">
        <f>'[1]高津２'!N9</f>
        <v>3319</v>
      </c>
      <c r="K13" s="29">
        <f t="shared" si="2"/>
        <v>20.66496482161758</v>
      </c>
    </row>
    <row r="14" spans="1:11" s="2" customFormat="1" ht="13.5" customHeight="1">
      <c r="A14" s="46" t="s">
        <v>17</v>
      </c>
      <c r="B14" s="21">
        <f t="shared" si="0"/>
        <v>-252</v>
      </c>
      <c r="C14" s="18">
        <f t="shared" si="3"/>
        <v>-5</v>
      </c>
      <c r="D14" s="9">
        <v>0</v>
      </c>
      <c r="E14" s="16">
        <f>'[1]高津２'!H10</f>
        <v>5</v>
      </c>
      <c r="F14" s="19">
        <f t="shared" si="5"/>
        <v>0.3274394237066143</v>
      </c>
      <c r="G14" s="18">
        <f t="shared" si="4"/>
        <v>-247</v>
      </c>
      <c r="H14" s="20">
        <f>'[1]高津２'!K10</f>
        <v>2465</v>
      </c>
      <c r="I14" s="19">
        <f t="shared" si="1"/>
        <v>15.254656847577202</v>
      </c>
      <c r="J14" s="16">
        <f>'[1]高津２'!N10</f>
        <v>2712</v>
      </c>
      <c r="K14" s="29">
        <f t="shared" si="2"/>
        <v>16.88562356017683</v>
      </c>
    </row>
    <row r="15" spans="1:11" s="2" customFormat="1" ht="13.5" customHeight="1">
      <c r="A15" s="46" t="s">
        <v>18</v>
      </c>
      <c r="B15" s="21">
        <f t="shared" si="0"/>
        <v>-273</v>
      </c>
      <c r="C15" s="18">
        <f t="shared" si="3"/>
        <v>-11</v>
      </c>
      <c r="D15" s="9">
        <v>0</v>
      </c>
      <c r="E15" s="16">
        <f>'[1]高津２'!H11</f>
        <v>11</v>
      </c>
      <c r="F15" s="19">
        <f t="shared" si="5"/>
        <v>0.7203667321545514</v>
      </c>
      <c r="G15" s="18">
        <f t="shared" si="4"/>
        <v>-262</v>
      </c>
      <c r="H15" s="20">
        <f>'[1]高津２'!K11</f>
        <v>1468</v>
      </c>
      <c r="I15" s="19">
        <f t="shared" si="1"/>
        <v>9.084720589145368</v>
      </c>
      <c r="J15" s="16">
        <f>'[1]高津２'!N11</f>
        <v>1730</v>
      </c>
      <c r="K15" s="29">
        <f t="shared" si="2"/>
        <v>10.771433908224893</v>
      </c>
    </row>
    <row r="16" spans="1:11" s="2" customFormat="1" ht="13.5" customHeight="1">
      <c r="A16" s="46" t="s">
        <v>19</v>
      </c>
      <c r="B16" s="21">
        <f t="shared" si="0"/>
        <v>-235</v>
      </c>
      <c r="C16" s="18">
        <f t="shared" si="3"/>
        <v>-19</v>
      </c>
      <c r="D16" s="9">
        <v>0</v>
      </c>
      <c r="E16" s="16">
        <f>'[1]高津２'!H12</f>
        <v>19</v>
      </c>
      <c r="F16" s="19">
        <f t="shared" si="5"/>
        <v>1.2442698100851344</v>
      </c>
      <c r="G16" s="18">
        <f t="shared" si="4"/>
        <v>-216</v>
      </c>
      <c r="H16" s="20">
        <f>'[1]高津２'!K12</f>
        <v>889</v>
      </c>
      <c r="I16" s="19">
        <f t="shared" si="1"/>
        <v>5.501578067949749</v>
      </c>
      <c r="J16" s="16">
        <f>'[1]高津２'!N12</f>
        <v>1105</v>
      </c>
      <c r="K16" s="29">
        <f t="shared" si="2"/>
        <v>6.8800199240395985</v>
      </c>
    </row>
    <row r="17" spans="1:11" s="2" customFormat="1" ht="13.5" customHeight="1">
      <c r="A17" s="46" t="s">
        <v>20</v>
      </c>
      <c r="B17" s="21">
        <f t="shared" si="0"/>
        <v>-153</v>
      </c>
      <c r="C17" s="18">
        <f t="shared" si="3"/>
        <v>-32</v>
      </c>
      <c r="D17" s="9">
        <v>0</v>
      </c>
      <c r="E17" s="16">
        <f>'[1]高津２'!H13</f>
        <v>32</v>
      </c>
      <c r="F17" s="19">
        <f t="shared" si="5"/>
        <v>2.0956123117223315</v>
      </c>
      <c r="G17" s="18">
        <f t="shared" si="4"/>
        <v>-121</v>
      </c>
      <c r="H17" s="20">
        <f>'[1]高津２'!K13</f>
        <v>641</v>
      </c>
      <c r="I17" s="19">
        <f t="shared" si="1"/>
        <v>3.9668296305464446</v>
      </c>
      <c r="J17" s="16">
        <f>'[1]高津２'!N13</f>
        <v>762</v>
      </c>
      <c r="K17" s="29">
        <f t="shared" si="2"/>
        <v>4.7444119295187095</v>
      </c>
    </row>
    <row r="18" spans="1:11" s="2" customFormat="1" ht="13.5" customHeight="1">
      <c r="A18" s="46" t="s">
        <v>21</v>
      </c>
      <c r="B18" s="21">
        <f t="shared" si="0"/>
        <v>-134</v>
      </c>
      <c r="C18" s="18">
        <f t="shared" si="3"/>
        <v>-28</v>
      </c>
      <c r="D18" s="9">
        <v>0</v>
      </c>
      <c r="E18" s="16">
        <f>'[1]高津２'!H14</f>
        <v>28</v>
      </c>
      <c r="F18" s="19">
        <f t="shared" si="5"/>
        <v>1.8336607727570402</v>
      </c>
      <c r="G18" s="18">
        <f t="shared" si="4"/>
        <v>-106</v>
      </c>
      <c r="H18" s="20">
        <f>'[1]高津２'!K14</f>
        <v>449</v>
      </c>
      <c r="I18" s="19">
        <f t="shared" si="1"/>
        <v>2.7786372919116284</v>
      </c>
      <c r="J18" s="16">
        <f>'[1]高津２'!N14</f>
        <v>555</v>
      </c>
      <c r="K18" s="29">
        <f t="shared" si="2"/>
        <v>3.4555756179565402</v>
      </c>
    </row>
    <row r="19" spans="1:11" s="2" customFormat="1" ht="13.5" customHeight="1">
      <c r="A19" s="46" t="s">
        <v>22</v>
      </c>
      <c r="B19" s="21">
        <f t="shared" si="0"/>
        <v>-112</v>
      </c>
      <c r="C19" s="18">
        <f t="shared" si="3"/>
        <v>-53</v>
      </c>
      <c r="D19" s="9">
        <v>0</v>
      </c>
      <c r="E19" s="16">
        <f>'[1]高津２'!H15</f>
        <v>53</v>
      </c>
      <c r="F19" s="19">
        <f t="shared" si="5"/>
        <v>3.470857891290111</v>
      </c>
      <c r="G19" s="18">
        <f t="shared" si="4"/>
        <v>-59</v>
      </c>
      <c r="H19" s="20">
        <f>'[1]高津２'!K15</f>
        <v>310</v>
      </c>
      <c r="I19" s="19">
        <f t="shared" si="1"/>
        <v>1.9184355467541307</v>
      </c>
      <c r="J19" s="16">
        <f>'[1]高津２'!N15</f>
        <v>369</v>
      </c>
      <c r="K19" s="29">
        <f t="shared" si="2"/>
        <v>2.2974908162629974</v>
      </c>
    </row>
    <row r="20" spans="1:11" s="2" customFormat="1" ht="13.5" customHeight="1">
      <c r="A20" s="46" t="s">
        <v>23</v>
      </c>
      <c r="B20" s="21">
        <f t="shared" si="0"/>
        <v>-151</v>
      </c>
      <c r="C20" s="18">
        <f t="shared" si="3"/>
        <v>-72</v>
      </c>
      <c r="D20" s="9">
        <v>0</v>
      </c>
      <c r="E20" s="16">
        <f>'[1]高津２'!H16</f>
        <v>72</v>
      </c>
      <c r="F20" s="19">
        <f t="shared" si="5"/>
        <v>4.715127701375246</v>
      </c>
      <c r="G20" s="18">
        <f t="shared" si="4"/>
        <v>-79</v>
      </c>
      <c r="H20" s="20">
        <f>'[1]高津２'!K16</f>
        <v>223</v>
      </c>
      <c r="I20" s="19">
        <f t="shared" si="1"/>
        <v>1.3800358933102295</v>
      </c>
      <c r="J20" s="16">
        <f>'[1]高津２'!N16</f>
        <v>302</v>
      </c>
      <c r="K20" s="29">
        <f t="shared" si="2"/>
        <v>1.880331237158334</v>
      </c>
    </row>
    <row r="21" spans="1:11" s="2" customFormat="1" ht="13.5" customHeight="1">
      <c r="A21" s="46" t="s">
        <v>24</v>
      </c>
      <c r="B21" s="21">
        <f t="shared" si="0"/>
        <v>-132</v>
      </c>
      <c r="C21" s="18">
        <f t="shared" si="3"/>
        <v>-125</v>
      </c>
      <c r="D21" s="9">
        <v>0</v>
      </c>
      <c r="E21" s="16">
        <f>'[1]高津２'!H17</f>
        <v>125</v>
      </c>
      <c r="F21" s="19">
        <f t="shared" si="5"/>
        <v>8.185985592665357</v>
      </c>
      <c r="G21" s="18">
        <f t="shared" si="4"/>
        <v>-7</v>
      </c>
      <c r="H21" s="20">
        <f>'[1]高津２'!K17</f>
        <v>227</v>
      </c>
      <c r="I21" s="19">
        <f t="shared" si="1"/>
        <v>1.4047899003651216</v>
      </c>
      <c r="J21" s="16">
        <f>'[1]高津２'!N17</f>
        <v>234</v>
      </c>
      <c r="K21" s="29">
        <f t="shared" si="2"/>
        <v>1.456945395678974</v>
      </c>
    </row>
    <row r="22" spans="1:11" s="2" customFormat="1" ht="13.5" customHeight="1">
      <c r="A22" s="46" t="s">
        <v>25</v>
      </c>
      <c r="B22" s="21">
        <f t="shared" si="0"/>
        <v>-150</v>
      </c>
      <c r="C22" s="18">
        <f t="shared" si="3"/>
        <v>-130</v>
      </c>
      <c r="D22" s="9">
        <v>0</v>
      </c>
      <c r="E22" s="16">
        <f>'[1]高津２'!H18</f>
        <v>130</v>
      </c>
      <c r="F22" s="19">
        <f t="shared" si="5"/>
        <v>8.513425016371972</v>
      </c>
      <c r="G22" s="18">
        <f t="shared" si="4"/>
        <v>-20</v>
      </c>
      <c r="H22" s="20">
        <f>'[1]高津２'!K18</f>
        <v>148</v>
      </c>
      <c r="I22" s="19">
        <f t="shared" si="1"/>
        <v>0.9158982610310044</v>
      </c>
      <c r="J22" s="16">
        <f>'[1]高津２'!N18</f>
        <v>168</v>
      </c>
      <c r="K22" s="29">
        <f t="shared" si="2"/>
        <v>1.0460120789490068</v>
      </c>
    </row>
    <row r="23" spans="1:11" s="2" customFormat="1" ht="13.5" customHeight="1">
      <c r="A23" s="46" t="s">
        <v>26</v>
      </c>
      <c r="B23" s="21">
        <f t="shared" si="0"/>
        <v>-176</v>
      </c>
      <c r="C23" s="18">
        <f t="shared" si="3"/>
        <v>-196</v>
      </c>
      <c r="D23" s="9">
        <v>0</v>
      </c>
      <c r="E23" s="16">
        <f>'[1]高津２'!H19</f>
        <v>196</v>
      </c>
      <c r="F23" s="19">
        <f t="shared" si="5"/>
        <v>12.83562540929928</v>
      </c>
      <c r="G23" s="18">
        <f t="shared" si="4"/>
        <v>20</v>
      </c>
      <c r="H23" s="20">
        <f>'[1]高津２'!K19</f>
        <v>117</v>
      </c>
      <c r="I23" s="19">
        <f t="shared" si="1"/>
        <v>0.7240547063555913</v>
      </c>
      <c r="J23" s="16">
        <f>'[1]高津２'!N19</f>
        <v>97</v>
      </c>
      <c r="K23" s="29">
        <f t="shared" si="2"/>
        <v>0.6039474503455575</v>
      </c>
    </row>
    <row r="24" spans="1:11" s="2" customFormat="1" ht="13.5" customHeight="1">
      <c r="A24" s="46" t="s">
        <v>27</v>
      </c>
      <c r="B24" s="21">
        <f t="shared" si="0"/>
        <v>-224</v>
      </c>
      <c r="C24" s="18">
        <f t="shared" si="3"/>
        <v>-271</v>
      </c>
      <c r="D24" s="9">
        <v>0</v>
      </c>
      <c r="E24" s="16">
        <f>'[1]高津２'!H20</f>
        <v>271</v>
      </c>
      <c r="F24" s="19">
        <f t="shared" si="5"/>
        <v>17.747216764898493</v>
      </c>
      <c r="G24" s="18">
        <f t="shared" si="4"/>
        <v>47</v>
      </c>
      <c r="H24" s="20">
        <f>'[1]高津２'!K20</f>
        <v>137</v>
      </c>
      <c r="I24" s="19">
        <f t="shared" si="1"/>
        <v>0.8478247416300514</v>
      </c>
      <c r="J24" s="16">
        <f>'[1]高津２'!N20</f>
        <v>90</v>
      </c>
      <c r="K24" s="29">
        <f t="shared" si="2"/>
        <v>0.5603636137226823</v>
      </c>
    </row>
    <row r="25" spans="1:11" s="2" customFormat="1" ht="13.5" customHeight="1">
      <c r="A25" s="46" t="s">
        <v>28</v>
      </c>
      <c r="B25" s="21">
        <f t="shared" si="0"/>
        <v>-227</v>
      </c>
      <c r="C25" s="18">
        <f t="shared" si="3"/>
        <v>-264</v>
      </c>
      <c r="D25" s="9">
        <v>0</v>
      </c>
      <c r="E25" s="16">
        <f>'[1]高津２'!H21</f>
        <v>264</v>
      </c>
      <c r="F25" s="19">
        <f t="shared" si="5"/>
        <v>17.288801571709232</v>
      </c>
      <c r="G25" s="18">
        <f t="shared" si="4"/>
        <v>37</v>
      </c>
      <c r="H25" s="20">
        <f>'[1]高津２'!K21</f>
        <v>102</v>
      </c>
      <c r="I25" s="19">
        <f t="shared" si="1"/>
        <v>0.6312271798997462</v>
      </c>
      <c r="J25" s="16">
        <f>'[1]高津２'!N21</f>
        <v>65</v>
      </c>
      <c r="K25" s="29">
        <f t="shared" si="2"/>
        <v>0.40470705435527055</v>
      </c>
    </row>
    <row r="26" spans="1:11" s="2" customFormat="1" ht="13.5" customHeight="1">
      <c r="A26" s="46" t="s">
        <v>29</v>
      </c>
      <c r="B26" s="21">
        <f t="shared" si="0"/>
        <v>-198</v>
      </c>
      <c r="C26" s="18">
        <f t="shared" si="3"/>
        <v>-206</v>
      </c>
      <c r="D26" s="9">
        <v>0</v>
      </c>
      <c r="E26" s="16">
        <f>'[1]高津２'!H22</f>
        <v>206</v>
      </c>
      <c r="F26" s="19">
        <f t="shared" si="5"/>
        <v>13.490504256712507</v>
      </c>
      <c r="G26" s="18">
        <f t="shared" si="4"/>
        <v>8</v>
      </c>
      <c r="H26" s="20">
        <f>'[1]高津２'!K22</f>
        <v>34</v>
      </c>
      <c r="I26" s="19">
        <f t="shared" si="1"/>
        <v>0.21040905996658207</v>
      </c>
      <c r="J26" s="16">
        <f>'[1]高津２'!N22</f>
        <v>26</v>
      </c>
      <c r="K26" s="29">
        <f t="shared" si="2"/>
        <v>0.16188282174210822</v>
      </c>
    </row>
    <row r="27" spans="1:11" s="2" customFormat="1" ht="13.5" customHeight="1">
      <c r="A27" s="46" t="s">
        <v>30</v>
      </c>
      <c r="B27" s="21">
        <f t="shared" si="0"/>
        <v>-65</v>
      </c>
      <c r="C27" s="18">
        <f t="shared" si="3"/>
        <v>-70</v>
      </c>
      <c r="D27" s="9">
        <v>0</v>
      </c>
      <c r="E27" s="16">
        <f>'[1]高津２'!H23</f>
        <v>70</v>
      </c>
      <c r="F27" s="19">
        <f t="shared" si="5"/>
        <v>4.5841519318926</v>
      </c>
      <c r="G27" s="18">
        <f t="shared" si="4"/>
        <v>5</v>
      </c>
      <c r="H27" s="20">
        <f>'[1]高津２'!K23</f>
        <v>11</v>
      </c>
      <c r="I27" s="19">
        <f t="shared" si="1"/>
        <v>0.06807351940095302</v>
      </c>
      <c r="J27" s="16">
        <f>'[1]高津２'!N23</f>
        <v>6</v>
      </c>
      <c r="K27" s="29">
        <f t="shared" si="2"/>
        <v>0.03735757424817882</v>
      </c>
    </row>
    <row r="28" spans="1:11" s="2" customFormat="1" ht="13.5" customHeight="1">
      <c r="A28" s="47" t="s">
        <v>31</v>
      </c>
      <c r="B28" s="21">
        <f t="shared" si="0"/>
        <v>-24</v>
      </c>
      <c r="C28" s="18">
        <f t="shared" si="3"/>
        <v>-25</v>
      </c>
      <c r="D28" s="9">
        <v>0</v>
      </c>
      <c r="E28" s="16">
        <f>'[1]高津２'!H24</f>
        <v>25</v>
      </c>
      <c r="F28" s="19">
        <f t="shared" si="5"/>
        <v>1.6371971185330716</v>
      </c>
      <c r="G28" s="18">
        <f t="shared" si="4"/>
        <v>1</v>
      </c>
      <c r="H28" s="20">
        <f>'[1]高津２'!K24</f>
        <v>1</v>
      </c>
      <c r="I28" s="19" t="s">
        <v>50</v>
      </c>
      <c r="J28" s="16">
        <f>'[1]高津２'!N24</f>
        <v>0</v>
      </c>
      <c r="K28" s="59">
        <f t="shared" si="2"/>
        <v>0</v>
      </c>
    </row>
    <row r="29" spans="1:11" s="2" customFormat="1" ht="21" customHeight="1">
      <c r="A29" s="49"/>
      <c r="B29" s="50"/>
      <c r="C29" s="50"/>
      <c r="D29" s="51"/>
      <c r="E29" s="62" t="s">
        <v>36</v>
      </c>
      <c r="F29" s="62"/>
      <c r="G29" s="62"/>
      <c r="H29" s="50"/>
      <c r="I29" s="50"/>
      <c r="J29" s="50"/>
      <c r="K29" s="52"/>
    </row>
    <row r="30" spans="1:11" s="8" customFormat="1" ht="18.75" customHeight="1">
      <c r="A30" s="45" t="s">
        <v>10</v>
      </c>
      <c r="B30" s="23">
        <f>C30+G30</f>
        <v>2106</v>
      </c>
      <c r="C30" s="23">
        <f>D30-E30</f>
        <v>601</v>
      </c>
      <c r="D30" s="25">
        <f>D31</f>
        <v>2077</v>
      </c>
      <c r="E30" s="26">
        <f>SUM(E31:E51)</f>
        <v>1476</v>
      </c>
      <c r="F30" s="27">
        <v>100</v>
      </c>
      <c r="G30" s="23">
        <f>H30-J30</f>
        <v>1505</v>
      </c>
      <c r="H30" s="26">
        <f>SUM(H31:H51)</f>
        <v>14751</v>
      </c>
      <c r="I30" s="27">
        <v>100</v>
      </c>
      <c r="J30" s="26">
        <f>SUM(J31:J51)</f>
        <v>13246</v>
      </c>
      <c r="K30" s="28">
        <v>100</v>
      </c>
    </row>
    <row r="31" spans="1:11" s="2" customFormat="1" ht="13.5" customHeight="1">
      <c r="A31" s="46" t="s">
        <v>11</v>
      </c>
      <c r="B31" s="21">
        <f aca="true" t="shared" si="6" ref="B31:B51">C31+G31</f>
        <v>2189</v>
      </c>
      <c r="C31" s="30">
        <f>D31-E31</f>
        <v>2069</v>
      </c>
      <c r="D31" s="16">
        <f>'[1]宮前２'!$E$4</f>
        <v>2077</v>
      </c>
      <c r="E31" s="16">
        <f>'[1]宮前２'!H4</f>
        <v>8</v>
      </c>
      <c r="F31" s="17">
        <f>E31/E$30*100</f>
        <v>0.5420054200542005</v>
      </c>
      <c r="G31" s="30">
        <f>H31-J31</f>
        <v>120</v>
      </c>
      <c r="H31" s="16">
        <f>'[1]宮前２'!K4</f>
        <v>1110</v>
      </c>
      <c r="I31" s="17">
        <f>H31/H$30*100</f>
        <v>7.524913565182022</v>
      </c>
      <c r="J31" s="16">
        <f>'[1]宮前２'!N4</f>
        <v>990</v>
      </c>
      <c r="K31" s="29">
        <f>J31/J$30*100</f>
        <v>7.473954401328703</v>
      </c>
    </row>
    <row r="32" spans="1:11" s="2" customFormat="1" ht="13.5" customHeight="1">
      <c r="A32" s="46" t="s">
        <v>12</v>
      </c>
      <c r="B32" s="21">
        <f t="shared" si="6"/>
        <v>-13</v>
      </c>
      <c r="C32" s="30">
        <f aca="true" t="shared" si="7" ref="C32:C51">D32-E32</f>
        <v>0</v>
      </c>
      <c r="D32" s="9">
        <v>0</v>
      </c>
      <c r="E32" s="16">
        <f>'[1]宮前２'!H5</f>
        <v>0</v>
      </c>
      <c r="F32" s="17" t="s">
        <v>50</v>
      </c>
      <c r="G32" s="30">
        <f aca="true" t="shared" si="8" ref="G32:G51">H32-J32</f>
        <v>-13</v>
      </c>
      <c r="H32" s="16">
        <f>'[1]宮前２'!K5</f>
        <v>411</v>
      </c>
      <c r="I32" s="17">
        <f aca="true" t="shared" si="9" ref="I32:I51">H32/H$30*100</f>
        <v>2.78625177954037</v>
      </c>
      <c r="J32" s="16">
        <f>'[1]宮前２'!N5</f>
        <v>424</v>
      </c>
      <c r="K32" s="29">
        <f aca="true" t="shared" si="10" ref="K32:K50">J32/J$30*100</f>
        <v>3.200966329457949</v>
      </c>
    </row>
    <row r="33" spans="1:11" s="2" customFormat="1" ht="13.5" customHeight="1">
      <c r="A33" s="46" t="s">
        <v>13</v>
      </c>
      <c r="B33" s="21">
        <f t="shared" si="6"/>
        <v>40</v>
      </c>
      <c r="C33" s="30">
        <f t="shared" si="7"/>
        <v>-2</v>
      </c>
      <c r="D33" s="9">
        <v>0</v>
      </c>
      <c r="E33" s="16">
        <f>'[1]宮前２'!H6</f>
        <v>2</v>
      </c>
      <c r="F33" s="17" t="s">
        <v>50</v>
      </c>
      <c r="G33" s="30">
        <f t="shared" si="8"/>
        <v>42</v>
      </c>
      <c r="H33" s="16">
        <f>'[1]宮前２'!K6</f>
        <v>257</v>
      </c>
      <c r="I33" s="17">
        <f t="shared" si="9"/>
        <v>1.7422547623889906</v>
      </c>
      <c r="J33" s="16">
        <f>'[1]宮前２'!N6</f>
        <v>215</v>
      </c>
      <c r="K33" s="29">
        <f t="shared" si="10"/>
        <v>1.623131511399668</v>
      </c>
    </row>
    <row r="34" spans="1:11" s="2" customFormat="1" ht="13.5" customHeight="1">
      <c r="A34" s="46" t="s">
        <v>14</v>
      </c>
      <c r="B34" s="21">
        <f t="shared" si="6"/>
        <v>183</v>
      </c>
      <c r="C34" s="30">
        <f t="shared" si="7"/>
        <v>-3</v>
      </c>
      <c r="D34" s="9">
        <v>0</v>
      </c>
      <c r="E34" s="16">
        <f>'[1]宮前２'!H7</f>
        <v>3</v>
      </c>
      <c r="F34" s="17">
        <f aca="true" t="shared" si="11" ref="F34:F51">E34/E$30*100</f>
        <v>0.20325203252032523</v>
      </c>
      <c r="G34" s="30">
        <f t="shared" si="8"/>
        <v>186</v>
      </c>
      <c r="H34" s="16">
        <f>'[1]宮前２'!K7</f>
        <v>648</v>
      </c>
      <c r="I34" s="17">
        <f t="shared" si="9"/>
        <v>4.392922513727883</v>
      </c>
      <c r="J34" s="16">
        <f>'[1]宮前２'!N7</f>
        <v>462</v>
      </c>
      <c r="K34" s="29">
        <f t="shared" si="10"/>
        <v>3.487845387286728</v>
      </c>
    </row>
    <row r="35" spans="1:11" s="2" customFormat="1" ht="13.5" customHeight="1">
      <c r="A35" s="46" t="s">
        <v>15</v>
      </c>
      <c r="B35" s="21">
        <f t="shared" si="6"/>
        <v>499</v>
      </c>
      <c r="C35" s="30">
        <f t="shared" si="7"/>
        <v>-4</v>
      </c>
      <c r="D35" s="9">
        <v>0</v>
      </c>
      <c r="E35" s="16">
        <f>'[1]宮前２'!H8</f>
        <v>4</v>
      </c>
      <c r="F35" s="17">
        <f t="shared" si="11"/>
        <v>0.27100271002710025</v>
      </c>
      <c r="G35" s="30">
        <f t="shared" si="8"/>
        <v>503</v>
      </c>
      <c r="H35" s="16">
        <f>'[1]宮前２'!K8</f>
        <v>2500</v>
      </c>
      <c r="I35" s="17">
        <f t="shared" si="9"/>
        <v>16.94800352518473</v>
      </c>
      <c r="J35" s="16">
        <f>'[1]宮前２'!N8</f>
        <v>1997</v>
      </c>
      <c r="K35" s="29">
        <f t="shared" si="10"/>
        <v>15.076249433791332</v>
      </c>
    </row>
    <row r="36" spans="1:11" s="2" customFormat="1" ht="13.5" customHeight="1">
      <c r="A36" s="46" t="s">
        <v>16</v>
      </c>
      <c r="B36" s="21">
        <f t="shared" si="6"/>
        <v>161</v>
      </c>
      <c r="C36" s="30">
        <f t="shared" si="7"/>
        <v>-1</v>
      </c>
      <c r="D36" s="9">
        <v>0</v>
      </c>
      <c r="E36" s="16">
        <f>'[1]宮前２'!H9</f>
        <v>1</v>
      </c>
      <c r="F36" s="17">
        <f t="shared" si="11"/>
        <v>0.06775067750677506</v>
      </c>
      <c r="G36" s="30">
        <f t="shared" si="8"/>
        <v>162</v>
      </c>
      <c r="H36" s="16">
        <f>'[1]宮前２'!K9</f>
        <v>2630</v>
      </c>
      <c r="I36" s="17">
        <f t="shared" si="9"/>
        <v>17.82929970849434</v>
      </c>
      <c r="J36" s="16">
        <f>'[1]宮前２'!N9</f>
        <v>2468</v>
      </c>
      <c r="K36" s="29">
        <f t="shared" si="10"/>
        <v>18.632039861090142</v>
      </c>
    </row>
    <row r="37" spans="1:11" s="2" customFormat="1" ht="13.5" customHeight="1">
      <c r="A37" s="46" t="s">
        <v>17</v>
      </c>
      <c r="B37" s="21">
        <f t="shared" si="6"/>
        <v>295</v>
      </c>
      <c r="C37" s="30">
        <f t="shared" si="7"/>
        <v>-8</v>
      </c>
      <c r="D37" s="9">
        <v>0</v>
      </c>
      <c r="E37" s="16">
        <f>'[1]宮前２'!H10</f>
        <v>8</v>
      </c>
      <c r="F37" s="17">
        <f t="shared" si="11"/>
        <v>0.5420054200542005</v>
      </c>
      <c r="G37" s="30">
        <f t="shared" si="8"/>
        <v>303</v>
      </c>
      <c r="H37" s="16">
        <f>'[1]宮前２'!K10</f>
        <v>2172</v>
      </c>
      <c r="I37" s="17">
        <f t="shared" si="9"/>
        <v>14.724425462680497</v>
      </c>
      <c r="J37" s="16">
        <f>'[1]宮前２'!N10</f>
        <v>1869</v>
      </c>
      <c r="K37" s="29">
        <f t="shared" si="10"/>
        <v>14.109919975841764</v>
      </c>
    </row>
    <row r="38" spans="1:11" s="2" customFormat="1" ht="13.5" customHeight="1">
      <c r="A38" s="46" t="s">
        <v>18</v>
      </c>
      <c r="B38" s="21">
        <f t="shared" si="6"/>
        <v>170</v>
      </c>
      <c r="C38" s="30">
        <f t="shared" si="7"/>
        <v>-6</v>
      </c>
      <c r="D38" s="9">
        <v>0</v>
      </c>
      <c r="E38" s="16">
        <f>'[1]宮前２'!H11</f>
        <v>6</v>
      </c>
      <c r="F38" s="17">
        <f t="shared" si="11"/>
        <v>0.40650406504065045</v>
      </c>
      <c r="G38" s="30">
        <f t="shared" si="8"/>
        <v>176</v>
      </c>
      <c r="H38" s="16">
        <f>'[1]宮前２'!K11</f>
        <v>1496</v>
      </c>
      <c r="I38" s="17">
        <f t="shared" si="9"/>
        <v>10.141685309470544</v>
      </c>
      <c r="J38" s="16">
        <f>'[1]宮前２'!N11</f>
        <v>1320</v>
      </c>
      <c r="K38" s="29">
        <f t="shared" si="10"/>
        <v>9.965272535104937</v>
      </c>
    </row>
    <row r="39" spans="1:11" s="2" customFormat="1" ht="13.5" customHeight="1">
      <c r="A39" s="46" t="s">
        <v>19</v>
      </c>
      <c r="B39" s="21">
        <f t="shared" si="6"/>
        <v>-89</v>
      </c>
      <c r="C39" s="30">
        <f t="shared" si="7"/>
        <v>-10</v>
      </c>
      <c r="D39" s="9">
        <v>0</v>
      </c>
      <c r="E39" s="16">
        <f>'[1]宮前２'!H12</f>
        <v>10</v>
      </c>
      <c r="F39" s="17">
        <f t="shared" si="11"/>
        <v>0.6775067750677507</v>
      </c>
      <c r="G39" s="30">
        <f t="shared" si="8"/>
        <v>-79</v>
      </c>
      <c r="H39" s="16">
        <f>'[1]宮前２'!K12</f>
        <v>919</v>
      </c>
      <c r="I39" s="17">
        <f t="shared" si="9"/>
        <v>6.230086095857907</v>
      </c>
      <c r="J39" s="16">
        <f>'[1]宮前２'!N12</f>
        <v>998</v>
      </c>
      <c r="K39" s="29">
        <f t="shared" si="10"/>
        <v>7.534349992450551</v>
      </c>
    </row>
    <row r="40" spans="1:11" s="2" customFormat="1" ht="13.5" customHeight="1">
      <c r="A40" s="46" t="s">
        <v>20</v>
      </c>
      <c r="B40" s="21">
        <f t="shared" si="6"/>
        <v>-34</v>
      </c>
      <c r="C40" s="30">
        <f t="shared" si="7"/>
        <v>-33</v>
      </c>
      <c r="D40" s="9">
        <v>0</v>
      </c>
      <c r="E40" s="16">
        <f>'[1]宮前２'!H13</f>
        <v>33</v>
      </c>
      <c r="F40" s="17">
        <f t="shared" si="11"/>
        <v>2.2357723577235773</v>
      </c>
      <c r="G40" s="30">
        <f t="shared" si="8"/>
        <v>-1</v>
      </c>
      <c r="H40" s="16">
        <f>'[1]宮前２'!K13</f>
        <v>690</v>
      </c>
      <c r="I40" s="17">
        <f t="shared" si="9"/>
        <v>4.677648972950987</v>
      </c>
      <c r="J40" s="16">
        <f>'[1]宮前２'!N13</f>
        <v>691</v>
      </c>
      <c r="K40" s="29">
        <f t="shared" si="10"/>
        <v>5.21666918314963</v>
      </c>
    </row>
    <row r="41" spans="1:11" s="2" customFormat="1" ht="13.5" customHeight="1">
      <c r="A41" s="46" t="s">
        <v>21</v>
      </c>
      <c r="B41" s="21">
        <f t="shared" si="6"/>
        <v>7</v>
      </c>
      <c r="C41" s="30">
        <f t="shared" si="7"/>
        <v>-35</v>
      </c>
      <c r="D41" s="9">
        <v>0</v>
      </c>
      <c r="E41" s="16">
        <f>'[1]宮前２'!H14</f>
        <v>35</v>
      </c>
      <c r="F41" s="17">
        <f t="shared" si="11"/>
        <v>2.3712737127371275</v>
      </c>
      <c r="G41" s="30">
        <f t="shared" si="8"/>
        <v>42</v>
      </c>
      <c r="H41" s="16">
        <f>'[1]宮前２'!K14</f>
        <v>531</v>
      </c>
      <c r="I41" s="17">
        <f t="shared" si="9"/>
        <v>3.599755948749237</v>
      </c>
      <c r="J41" s="16">
        <f>'[1]宮前２'!N14</f>
        <v>489</v>
      </c>
      <c r="K41" s="29">
        <f t="shared" si="10"/>
        <v>3.6916805073229657</v>
      </c>
    </row>
    <row r="42" spans="1:11" s="2" customFormat="1" ht="13.5" customHeight="1">
      <c r="A42" s="46" t="s">
        <v>22</v>
      </c>
      <c r="B42" s="21">
        <f t="shared" si="6"/>
        <v>-45</v>
      </c>
      <c r="C42" s="30">
        <f t="shared" si="7"/>
        <v>-48</v>
      </c>
      <c r="D42" s="9">
        <v>0</v>
      </c>
      <c r="E42" s="16">
        <f>'[1]宮前２'!H15</f>
        <v>48</v>
      </c>
      <c r="F42" s="17">
        <f t="shared" si="11"/>
        <v>3.2520325203252036</v>
      </c>
      <c r="G42" s="30">
        <f t="shared" si="8"/>
        <v>3</v>
      </c>
      <c r="H42" s="16">
        <f>'[1]宮前２'!K15</f>
        <v>362</v>
      </c>
      <c r="I42" s="17">
        <f t="shared" si="9"/>
        <v>2.4540709104467493</v>
      </c>
      <c r="J42" s="16">
        <f>'[1]宮前２'!N15</f>
        <v>359</v>
      </c>
      <c r="K42" s="29">
        <f t="shared" si="10"/>
        <v>2.710252151592934</v>
      </c>
    </row>
    <row r="43" spans="1:11" s="2" customFormat="1" ht="13.5" customHeight="1">
      <c r="A43" s="46" t="s">
        <v>23</v>
      </c>
      <c r="B43" s="21">
        <f t="shared" si="6"/>
        <v>-58</v>
      </c>
      <c r="C43" s="30">
        <f t="shared" si="7"/>
        <v>-69</v>
      </c>
      <c r="D43" s="9">
        <v>0</v>
      </c>
      <c r="E43" s="16">
        <f>'[1]宮前２'!H16</f>
        <v>69</v>
      </c>
      <c r="F43" s="17">
        <f t="shared" si="11"/>
        <v>4.67479674796748</v>
      </c>
      <c r="G43" s="30">
        <f t="shared" si="8"/>
        <v>11</v>
      </c>
      <c r="H43" s="16">
        <f>'[1]宮前２'!K16</f>
        <v>260</v>
      </c>
      <c r="I43" s="17">
        <f t="shared" si="9"/>
        <v>1.7625923666192125</v>
      </c>
      <c r="J43" s="16">
        <f>'[1]宮前２'!N16</f>
        <v>249</v>
      </c>
      <c r="K43" s="29">
        <f t="shared" si="10"/>
        <v>1.8798127736675223</v>
      </c>
    </row>
    <row r="44" spans="1:11" s="2" customFormat="1" ht="13.5" customHeight="1">
      <c r="A44" s="46" t="s">
        <v>24</v>
      </c>
      <c r="B44" s="21">
        <f t="shared" si="6"/>
        <v>-126</v>
      </c>
      <c r="C44" s="30">
        <f t="shared" si="7"/>
        <v>-100</v>
      </c>
      <c r="D44" s="9">
        <v>0</v>
      </c>
      <c r="E44" s="16">
        <f>'[1]宮前２'!H17</f>
        <v>100</v>
      </c>
      <c r="F44" s="17">
        <f t="shared" si="11"/>
        <v>6.775067750677506</v>
      </c>
      <c r="G44" s="30">
        <f t="shared" si="8"/>
        <v>-26</v>
      </c>
      <c r="H44" s="16">
        <f>'[1]宮前２'!K17</f>
        <v>218</v>
      </c>
      <c r="I44" s="17">
        <f t="shared" si="9"/>
        <v>1.4778659073961087</v>
      </c>
      <c r="J44" s="16">
        <f>'[1]宮前２'!N17</f>
        <v>244</v>
      </c>
      <c r="K44" s="29">
        <f t="shared" si="10"/>
        <v>1.8420655292163672</v>
      </c>
    </row>
    <row r="45" spans="1:11" s="2" customFormat="1" ht="13.5" customHeight="1">
      <c r="A45" s="46" t="s">
        <v>25</v>
      </c>
      <c r="B45" s="21">
        <f t="shared" si="6"/>
        <v>-136</v>
      </c>
      <c r="C45" s="30">
        <f t="shared" si="7"/>
        <v>-145</v>
      </c>
      <c r="D45" s="9">
        <v>0</v>
      </c>
      <c r="E45" s="16">
        <f>'[1]宮前２'!H18</f>
        <v>145</v>
      </c>
      <c r="F45" s="17">
        <f t="shared" si="11"/>
        <v>9.823848238482384</v>
      </c>
      <c r="G45" s="30">
        <f t="shared" si="8"/>
        <v>9</v>
      </c>
      <c r="H45" s="16">
        <f>'[1]宮前２'!K18</f>
        <v>148</v>
      </c>
      <c r="I45" s="17">
        <f t="shared" si="9"/>
        <v>1.0033218086909361</v>
      </c>
      <c r="J45" s="16">
        <f>'[1]宮前２'!N18</f>
        <v>139</v>
      </c>
      <c r="K45" s="29">
        <f t="shared" si="10"/>
        <v>1.0493733957421107</v>
      </c>
    </row>
    <row r="46" spans="1:11" s="2" customFormat="1" ht="13.5" customHeight="1">
      <c r="A46" s="46" t="s">
        <v>26</v>
      </c>
      <c r="B46" s="21">
        <f t="shared" si="6"/>
        <v>-240</v>
      </c>
      <c r="C46" s="30">
        <f t="shared" si="7"/>
        <v>-221</v>
      </c>
      <c r="D46" s="9">
        <v>0</v>
      </c>
      <c r="E46" s="16">
        <f>'[1]宮前２'!H19</f>
        <v>221</v>
      </c>
      <c r="F46" s="17">
        <f t="shared" si="11"/>
        <v>14.972899728997291</v>
      </c>
      <c r="G46" s="30">
        <f t="shared" si="8"/>
        <v>-19</v>
      </c>
      <c r="H46" s="16">
        <f>'[1]宮前２'!K19</f>
        <v>123</v>
      </c>
      <c r="I46" s="17">
        <f t="shared" si="9"/>
        <v>0.8338417734390889</v>
      </c>
      <c r="J46" s="16">
        <f>'[1]宮前２'!N19</f>
        <v>142</v>
      </c>
      <c r="K46" s="29">
        <f t="shared" si="10"/>
        <v>1.0720217424128038</v>
      </c>
    </row>
    <row r="47" spans="1:11" s="2" customFormat="1" ht="13.5" customHeight="1">
      <c r="A47" s="46" t="s">
        <v>27</v>
      </c>
      <c r="B47" s="21">
        <f t="shared" si="6"/>
        <v>-244</v>
      </c>
      <c r="C47" s="30">
        <f t="shared" si="7"/>
        <v>-273</v>
      </c>
      <c r="D47" s="9">
        <v>0</v>
      </c>
      <c r="E47" s="16">
        <f>'[1]宮前２'!H20</f>
        <v>273</v>
      </c>
      <c r="F47" s="17">
        <f t="shared" si="11"/>
        <v>18.495934959349594</v>
      </c>
      <c r="G47" s="30">
        <f t="shared" si="8"/>
        <v>29</v>
      </c>
      <c r="H47" s="16">
        <f>'[1]宮前２'!K20</f>
        <v>116</v>
      </c>
      <c r="I47" s="17">
        <f t="shared" si="9"/>
        <v>0.7863873635685716</v>
      </c>
      <c r="J47" s="16">
        <f>'[1]宮前２'!N20</f>
        <v>87</v>
      </c>
      <c r="K47" s="29">
        <f t="shared" si="10"/>
        <v>0.6568020534500981</v>
      </c>
    </row>
    <row r="48" spans="1:11" s="2" customFormat="1" ht="13.5" customHeight="1">
      <c r="A48" s="46" t="s">
        <v>28</v>
      </c>
      <c r="B48" s="21">
        <f t="shared" si="6"/>
        <v>-200</v>
      </c>
      <c r="C48" s="30">
        <f t="shared" si="7"/>
        <v>-240</v>
      </c>
      <c r="D48" s="9">
        <v>0</v>
      </c>
      <c r="E48" s="16">
        <f>'[1]宮前２'!H21</f>
        <v>240</v>
      </c>
      <c r="F48" s="17">
        <f t="shared" si="11"/>
        <v>16.260162601626014</v>
      </c>
      <c r="G48" s="30">
        <f t="shared" si="8"/>
        <v>40</v>
      </c>
      <c r="H48" s="16">
        <f>'[1]宮前２'!K21</f>
        <v>104</v>
      </c>
      <c r="I48" s="17">
        <f t="shared" si="9"/>
        <v>0.7050369466476849</v>
      </c>
      <c r="J48" s="16">
        <f>'[1]宮前２'!N21</f>
        <v>64</v>
      </c>
      <c r="K48" s="29">
        <f t="shared" si="10"/>
        <v>0.48316472897478485</v>
      </c>
    </row>
    <row r="49" spans="1:11" s="2" customFormat="1" ht="13.5" customHeight="1">
      <c r="A49" s="46" t="s">
        <v>29</v>
      </c>
      <c r="B49" s="21">
        <f t="shared" si="6"/>
        <v>-165</v>
      </c>
      <c r="C49" s="30">
        <f t="shared" si="7"/>
        <v>-178</v>
      </c>
      <c r="D49" s="9">
        <v>0</v>
      </c>
      <c r="E49" s="16">
        <f>'[1]宮前２'!H22</f>
        <v>178</v>
      </c>
      <c r="F49" s="17">
        <f t="shared" si="11"/>
        <v>12.059620596205962</v>
      </c>
      <c r="G49" s="30">
        <f t="shared" si="8"/>
        <v>13</v>
      </c>
      <c r="H49" s="16">
        <f>'[1]宮前２'!K22</f>
        <v>46</v>
      </c>
      <c r="I49" s="17">
        <f t="shared" si="9"/>
        <v>0.3118432648633991</v>
      </c>
      <c r="J49" s="16">
        <f>'[1]宮前２'!N22</f>
        <v>33</v>
      </c>
      <c r="K49" s="29">
        <f t="shared" si="10"/>
        <v>0.2491318133776234</v>
      </c>
    </row>
    <row r="50" spans="1:11" s="2" customFormat="1" ht="13.5" customHeight="1">
      <c r="A50" s="46" t="s">
        <v>30</v>
      </c>
      <c r="B50" s="21">
        <f t="shared" si="6"/>
        <v>-73</v>
      </c>
      <c r="C50" s="30">
        <f t="shared" si="7"/>
        <v>-75</v>
      </c>
      <c r="D50" s="9">
        <v>0</v>
      </c>
      <c r="E50" s="16">
        <f>'[1]宮前２'!H23</f>
        <v>75</v>
      </c>
      <c r="F50" s="17">
        <f t="shared" si="11"/>
        <v>5.08130081300813</v>
      </c>
      <c r="G50" s="30">
        <f t="shared" si="8"/>
        <v>2</v>
      </c>
      <c r="H50" s="16">
        <f>'[1]宮前２'!K23</f>
        <v>7</v>
      </c>
      <c r="I50" s="17">
        <f t="shared" si="9"/>
        <v>0.04745440987051725</v>
      </c>
      <c r="J50" s="16">
        <f>'[1]宮前２'!N23</f>
        <v>5</v>
      </c>
      <c r="K50" s="29">
        <f t="shared" si="10"/>
        <v>0.03774724445115507</v>
      </c>
    </row>
    <row r="51" spans="1:11" s="2" customFormat="1" ht="13.5" customHeight="1">
      <c r="A51" s="48" t="s">
        <v>31</v>
      </c>
      <c r="B51" s="35">
        <f t="shared" si="6"/>
        <v>-15</v>
      </c>
      <c r="C51" s="31">
        <f t="shared" si="7"/>
        <v>-17</v>
      </c>
      <c r="D51" s="32">
        <v>0</v>
      </c>
      <c r="E51" s="33">
        <f>'[1]宮前２'!H24</f>
        <v>17</v>
      </c>
      <c r="F51" s="34">
        <f t="shared" si="11"/>
        <v>1.151761517615176</v>
      </c>
      <c r="G51" s="31">
        <f t="shared" si="8"/>
        <v>2</v>
      </c>
      <c r="H51" s="33">
        <f>'[1]宮前２'!K24</f>
        <v>3</v>
      </c>
      <c r="I51" s="34">
        <f t="shared" si="9"/>
        <v>0.02033760423022168</v>
      </c>
      <c r="J51" s="33">
        <f>'[1]宮前２'!N24</f>
        <v>1</v>
      </c>
      <c r="K51" s="60" t="s">
        <v>50</v>
      </c>
    </row>
    <row r="52" spans="1:11" s="2" customFormat="1" ht="16.5" customHeight="1">
      <c r="A52" s="10" t="s">
        <v>49</v>
      </c>
      <c r="B52" s="11"/>
      <c r="C52" s="11"/>
      <c r="D52" s="12"/>
      <c r="E52" s="11"/>
      <c r="F52" s="11"/>
      <c r="G52" s="11"/>
      <c r="H52" s="11"/>
      <c r="I52" s="11"/>
      <c r="J52" s="11"/>
      <c r="K52" s="11"/>
    </row>
    <row r="53" spans="2:11" ht="13.5">
      <c r="B53" s="13"/>
      <c r="C53" s="13"/>
      <c r="D53" s="14"/>
      <c r="E53" s="13"/>
      <c r="F53" s="13"/>
      <c r="G53" s="13"/>
      <c r="H53" s="13"/>
      <c r="I53" s="13"/>
      <c r="J53" s="13"/>
      <c r="K53" s="13"/>
    </row>
    <row r="54" spans="2:11" ht="13.5">
      <c r="B54" s="13"/>
      <c r="C54" s="13"/>
      <c r="D54" s="14"/>
      <c r="E54" s="13"/>
      <c r="F54" s="13"/>
      <c r="G54" s="13"/>
      <c r="H54" s="13"/>
      <c r="I54" s="13"/>
      <c r="J54" s="13"/>
      <c r="K54" s="13"/>
    </row>
    <row r="55" spans="2:11" ht="13.5">
      <c r="B55" s="13"/>
      <c r="C55" s="13"/>
      <c r="D55" s="14"/>
      <c r="E55" s="13"/>
      <c r="F55" s="13"/>
      <c r="G55" s="13"/>
      <c r="H55" s="13"/>
      <c r="I55" s="13"/>
      <c r="J55" s="13"/>
      <c r="K55" s="13"/>
    </row>
    <row r="56" spans="2:11" ht="13.5">
      <c r="B56" s="13"/>
      <c r="C56" s="13"/>
      <c r="D56" s="14"/>
      <c r="E56" s="13"/>
      <c r="F56" s="13"/>
      <c r="G56" s="13"/>
      <c r="H56" s="13"/>
      <c r="I56" s="13"/>
      <c r="J56" s="13"/>
      <c r="K56" s="13"/>
    </row>
    <row r="57" spans="2:11" ht="13.5">
      <c r="B57" s="13"/>
      <c r="C57" s="13"/>
      <c r="D57" s="14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4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4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4"/>
      <c r="E62" s="13"/>
      <c r="F62" s="13"/>
      <c r="G62" s="13"/>
      <c r="H62" s="13"/>
      <c r="I62" s="13"/>
      <c r="J62" s="13"/>
      <c r="K62" s="13"/>
    </row>
    <row r="63" spans="2:11" ht="13.5">
      <c r="B63" s="13"/>
      <c r="C63" s="13"/>
      <c r="D63" s="14"/>
      <c r="E63" s="13"/>
      <c r="F63" s="13"/>
      <c r="G63" s="13"/>
      <c r="H63" s="13"/>
      <c r="I63" s="13"/>
      <c r="J63" s="13"/>
      <c r="K63" s="13"/>
    </row>
  </sheetData>
  <sheetProtection/>
  <mergeCells count="8">
    <mergeCell ref="E6:G6"/>
    <mergeCell ref="E29:G29"/>
    <mergeCell ref="A1:D1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headerFooter alignWithMargins="0">
    <oddFooter xml:space="preserve">&amp;C&amp;10 </oddFooter>
  </headerFooter>
  <ignoredErrors>
    <ignoredError sqref="D5:J5" numberStoredAsText="1"/>
    <ignoredError sqref="B7:K7 B8:I8 K8:K50 B10:I27 B9:F9 G9:I9 B29:I31 B28:H28 B34:I51 B32:E32 G32:I32 B33:E33 G33:I33" unlockedFormula="1"/>
    <ignoredError sqref="J8:J51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G3" sqref="G3:K3"/>
      <selection pane="topRight" activeCell="G3" sqref="G3:K3"/>
      <selection pane="bottomLeft" activeCell="G3" sqref="G3:K3"/>
      <selection pane="bottomRight" activeCell="A1" sqref="A1:D1"/>
    </sheetView>
  </sheetViews>
  <sheetFormatPr defaultColWidth="9.00390625" defaultRowHeight="13.5"/>
  <cols>
    <col min="1" max="2" width="8.625" style="1" customWidth="1"/>
    <col min="3" max="3" width="8.25390625" style="1" customWidth="1"/>
    <col min="4" max="4" width="7.625" style="15" customWidth="1"/>
    <col min="5" max="6" width="7.625" style="1" customWidth="1"/>
    <col min="7" max="7" width="8.125" style="1" customWidth="1"/>
    <col min="8" max="11" width="7.625" style="1" customWidth="1"/>
    <col min="12" max="16384" width="9.00390625" style="1" customWidth="1"/>
  </cols>
  <sheetData>
    <row r="1" spans="1:4" ht="13.5" customHeight="1">
      <c r="A1" s="63" t="s">
        <v>46</v>
      </c>
      <c r="B1" s="64"/>
      <c r="C1" s="64"/>
      <c r="D1" s="64"/>
    </row>
    <row r="2" spans="4:11" s="2" customFormat="1" ht="16.5" customHeight="1">
      <c r="D2" s="3"/>
      <c r="G2" s="65" t="s">
        <v>52</v>
      </c>
      <c r="H2" s="65"/>
      <c r="I2" s="65"/>
      <c r="J2" s="65"/>
      <c r="K2" s="65"/>
    </row>
    <row r="3" spans="1:11" s="2" customFormat="1" ht="15.75" customHeight="1">
      <c r="A3" s="66" t="s">
        <v>0</v>
      </c>
      <c r="B3" s="66" t="s">
        <v>39</v>
      </c>
      <c r="C3" s="69" t="s">
        <v>1</v>
      </c>
      <c r="D3" s="70"/>
      <c r="E3" s="70"/>
      <c r="F3" s="71"/>
      <c r="G3" s="72" t="s">
        <v>2</v>
      </c>
      <c r="H3" s="72"/>
      <c r="I3" s="72"/>
      <c r="J3" s="72"/>
      <c r="K3" s="73"/>
    </row>
    <row r="4" spans="1:11" s="2" customFormat="1" ht="14.25" customHeight="1">
      <c r="A4" s="67"/>
      <c r="B4" s="67"/>
      <c r="C4" s="38" t="s">
        <v>3</v>
      </c>
      <c r="D4" s="36" t="s">
        <v>4</v>
      </c>
      <c r="E4" s="39" t="s">
        <v>5</v>
      </c>
      <c r="F4" s="37"/>
      <c r="G4" s="38" t="s">
        <v>6</v>
      </c>
      <c r="H4" s="39" t="s">
        <v>7</v>
      </c>
      <c r="I4" s="41"/>
      <c r="J4" s="39" t="s">
        <v>8</v>
      </c>
      <c r="K4" s="43"/>
    </row>
    <row r="5" spans="1:11" s="2" customFormat="1" ht="14.25" customHeight="1">
      <c r="A5" s="68"/>
      <c r="B5" s="68"/>
      <c r="C5" s="54" t="s">
        <v>40</v>
      </c>
      <c r="D5" s="55" t="s">
        <v>41</v>
      </c>
      <c r="E5" s="56" t="s">
        <v>42</v>
      </c>
      <c r="F5" s="40" t="s">
        <v>9</v>
      </c>
      <c r="G5" s="54" t="s">
        <v>45</v>
      </c>
      <c r="H5" s="56" t="s">
        <v>43</v>
      </c>
      <c r="I5" s="42" t="s">
        <v>9</v>
      </c>
      <c r="J5" s="56" t="s">
        <v>44</v>
      </c>
      <c r="K5" s="40" t="s">
        <v>9</v>
      </c>
    </row>
    <row r="6" spans="1:11" s="2" customFormat="1" ht="20.25" customHeight="1">
      <c r="A6" s="44"/>
      <c r="B6" s="4"/>
      <c r="C6" s="5"/>
      <c r="D6" s="6"/>
      <c r="E6" s="61" t="s">
        <v>37</v>
      </c>
      <c r="F6" s="61"/>
      <c r="G6" s="61"/>
      <c r="H6" s="7"/>
      <c r="I6" s="7"/>
      <c r="J6" s="7"/>
      <c r="K6" s="22"/>
    </row>
    <row r="7" spans="1:11" s="8" customFormat="1" ht="18.75" customHeight="1">
      <c r="A7" s="45" t="s">
        <v>10</v>
      </c>
      <c r="B7" s="23">
        <f>C7+G7</f>
        <v>1037</v>
      </c>
      <c r="C7" s="24">
        <f>D7-E7</f>
        <v>474</v>
      </c>
      <c r="D7" s="25">
        <f>D8</f>
        <v>1986</v>
      </c>
      <c r="E7" s="26">
        <f>SUM(E8:E28)</f>
        <v>1512</v>
      </c>
      <c r="F7" s="27">
        <v>100</v>
      </c>
      <c r="G7" s="24">
        <f>H7-J7</f>
        <v>563</v>
      </c>
      <c r="H7" s="26">
        <f>SUM(H8:H28)</f>
        <v>15860</v>
      </c>
      <c r="I7" s="27">
        <v>100</v>
      </c>
      <c r="J7" s="26">
        <f>SUM(J8:J28)</f>
        <v>15297</v>
      </c>
      <c r="K7" s="28">
        <v>100</v>
      </c>
    </row>
    <row r="8" spans="1:12" s="2" customFormat="1" ht="13.5" customHeight="1">
      <c r="A8" s="46" t="s">
        <v>11</v>
      </c>
      <c r="B8" s="21">
        <f aca="true" t="shared" si="0" ref="B8:B28">C8+G8</f>
        <v>1472</v>
      </c>
      <c r="C8" s="18">
        <f>D8-E8</f>
        <v>1979</v>
      </c>
      <c r="D8" s="16">
        <f>'[1]多摩２'!$E$4</f>
        <v>1986</v>
      </c>
      <c r="E8" s="16">
        <f>'[1]多摩２'!H4</f>
        <v>7</v>
      </c>
      <c r="F8" s="19">
        <f>E8/E$7*100</f>
        <v>0.4629629629629629</v>
      </c>
      <c r="G8" s="18">
        <f>H8-J8</f>
        <v>-507</v>
      </c>
      <c r="H8" s="20">
        <f>'[1]多摩２'!K4</f>
        <v>563</v>
      </c>
      <c r="I8" s="19">
        <f aca="true" t="shared" si="1" ref="I8:I27">H8/H$7*100</f>
        <v>3.5498108448928125</v>
      </c>
      <c r="J8" s="16">
        <f>'[1]多摩２'!N4</f>
        <v>1070</v>
      </c>
      <c r="K8" s="29">
        <f aca="true" t="shared" si="2" ref="K8:K28">J8/J$7*100</f>
        <v>6.994835588677518</v>
      </c>
      <c r="L8" s="53"/>
    </row>
    <row r="9" spans="1:11" s="2" customFormat="1" ht="13.5" customHeight="1">
      <c r="A9" s="46" t="s">
        <v>12</v>
      </c>
      <c r="B9" s="21">
        <f t="shared" si="0"/>
        <v>-80</v>
      </c>
      <c r="C9" s="18">
        <f aca="true" t="shared" si="3" ref="C9:C28">D9-E9</f>
        <v>-1</v>
      </c>
      <c r="D9" s="9">
        <v>0</v>
      </c>
      <c r="E9" s="16">
        <f>'[1]多摩２'!H5</f>
        <v>1</v>
      </c>
      <c r="F9" s="16">
        <f>'[1]多摩２'!I5</f>
        <v>1</v>
      </c>
      <c r="G9" s="18">
        <f aca="true" t="shared" si="4" ref="G9:G28">H9-J9</f>
        <v>-79</v>
      </c>
      <c r="H9" s="20">
        <f>'[1]多摩２'!K5</f>
        <v>196</v>
      </c>
      <c r="I9" s="19">
        <f t="shared" si="1"/>
        <v>1.235813366960908</v>
      </c>
      <c r="J9" s="16">
        <f>'[1]多摩２'!N5</f>
        <v>275</v>
      </c>
      <c r="K9" s="29">
        <f t="shared" si="2"/>
        <v>1.7977381185853434</v>
      </c>
    </row>
    <row r="10" spans="1:11" s="2" customFormat="1" ht="13.5" customHeight="1">
      <c r="A10" s="46" t="s">
        <v>13</v>
      </c>
      <c r="B10" s="21">
        <f t="shared" si="0"/>
        <v>-8</v>
      </c>
      <c r="C10" s="18">
        <f t="shared" si="3"/>
        <v>0</v>
      </c>
      <c r="D10" s="9">
        <v>0</v>
      </c>
      <c r="E10" s="16">
        <f>'[1]多摩２'!H6</f>
        <v>0</v>
      </c>
      <c r="F10" s="19">
        <f aca="true" t="shared" si="5" ref="F10:F28">E10/E$7*100</f>
        <v>0</v>
      </c>
      <c r="G10" s="18">
        <f t="shared" si="4"/>
        <v>-8</v>
      </c>
      <c r="H10" s="20">
        <f>'[1]多摩２'!K6</f>
        <v>139</v>
      </c>
      <c r="I10" s="19">
        <f t="shared" si="1"/>
        <v>0.8764186633039092</v>
      </c>
      <c r="J10" s="16">
        <f>'[1]多摩２'!N6</f>
        <v>147</v>
      </c>
      <c r="K10" s="29">
        <f t="shared" si="2"/>
        <v>0.9609727397528927</v>
      </c>
    </row>
    <row r="11" spans="1:11" s="2" customFormat="1" ht="13.5" customHeight="1">
      <c r="A11" s="46" t="s">
        <v>14</v>
      </c>
      <c r="B11" s="21">
        <f t="shared" si="0"/>
        <v>665</v>
      </c>
      <c r="C11" s="18">
        <f t="shared" si="3"/>
        <v>-2</v>
      </c>
      <c r="D11" s="9">
        <v>0</v>
      </c>
      <c r="E11" s="16">
        <f>'[1]多摩２'!H7</f>
        <v>2</v>
      </c>
      <c r="F11" s="19">
        <f t="shared" si="5"/>
        <v>0.13227513227513227</v>
      </c>
      <c r="G11" s="18">
        <f t="shared" si="4"/>
        <v>667</v>
      </c>
      <c r="H11" s="20">
        <f>'[1]多摩２'!K7</f>
        <v>1127</v>
      </c>
      <c r="I11" s="19">
        <f t="shared" si="1"/>
        <v>7.10592686002522</v>
      </c>
      <c r="J11" s="16">
        <f>'[1]多摩２'!N7</f>
        <v>460</v>
      </c>
      <c r="K11" s="29">
        <f t="shared" si="2"/>
        <v>3.00712558017912</v>
      </c>
    </row>
    <row r="12" spans="1:11" s="2" customFormat="1" ht="13.5" customHeight="1">
      <c r="A12" s="46" t="s">
        <v>15</v>
      </c>
      <c r="B12" s="21">
        <f t="shared" si="0"/>
        <v>1221</v>
      </c>
      <c r="C12" s="18">
        <f t="shared" si="3"/>
        <v>-4</v>
      </c>
      <c r="D12" s="9">
        <v>0</v>
      </c>
      <c r="E12" s="16">
        <f>'[1]多摩２'!H8</f>
        <v>4</v>
      </c>
      <c r="F12" s="19">
        <f t="shared" si="5"/>
        <v>0.26455026455026454</v>
      </c>
      <c r="G12" s="18">
        <f t="shared" si="4"/>
        <v>1225</v>
      </c>
      <c r="H12" s="20">
        <f>'[1]多摩２'!K8</f>
        <v>4003</v>
      </c>
      <c r="I12" s="19">
        <f t="shared" si="1"/>
        <v>25.239596469104665</v>
      </c>
      <c r="J12" s="16">
        <f>'[1]多摩２'!N8</f>
        <v>2778</v>
      </c>
      <c r="K12" s="29">
        <f t="shared" si="2"/>
        <v>18.160423612473036</v>
      </c>
    </row>
    <row r="13" spans="1:11" s="2" customFormat="1" ht="13.5" customHeight="1">
      <c r="A13" s="46" t="s">
        <v>16</v>
      </c>
      <c r="B13" s="21">
        <f t="shared" si="0"/>
        <v>59</v>
      </c>
      <c r="C13" s="18">
        <f t="shared" si="3"/>
        <v>-6</v>
      </c>
      <c r="D13" s="9">
        <v>0</v>
      </c>
      <c r="E13" s="16">
        <f>'[1]多摩２'!H9</f>
        <v>6</v>
      </c>
      <c r="F13" s="19">
        <f t="shared" si="5"/>
        <v>0.3968253968253968</v>
      </c>
      <c r="G13" s="18">
        <f t="shared" si="4"/>
        <v>65</v>
      </c>
      <c r="H13" s="20">
        <f>'[1]多摩２'!K9</f>
        <v>3604</v>
      </c>
      <c r="I13" s="19">
        <f t="shared" si="1"/>
        <v>22.723833543505677</v>
      </c>
      <c r="J13" s="16">
        <f>'[1]多摩２'!N9</f>
        <v>3539</v>
      </c>
      <c r="K13" s="29">
        <f t="shared" si="2"/>
        <v>23.13525527881284</v>
      </c>
    </row>
    <row r="14" spans="1:11" s="2" customFormat="1" ht="13.5" customHeight="1">
      <c r="A14" s="46" t="s">
        <v>17</v>
      </c>
      <c r="B14" s="21">
        <f t="shared" si="0"/>
        <v>-322</v>
      </c>
      <c r="C14" s="18">
        <f t="shared" si="3"/>
        <v>-9</v>
      </c>
      <c r="D14" s="9">
        <v>0</v>
      </c>
      <c r="E14" s="16">
        <f>'[1]多摩２'!H10</f>
        <v>9</v>
      </c>
      <c r="F14" s="19">
        <f t="shared" si="5"/>
        <v>0.5952380952380952</v>
      </c>
      <c r="G14" s="18">
        <f t="shared" si="4"/>
        <v>-313</v>
      </c>
      <c r="H14" s="20">
        <f>'[1]多摩２'!K10</f>
        <v>2225</v>
      </c>
      <c r="I14" s="19">
        <f t="shared" si="1"/>
        <v>14.029003783102143</v>
      </c>
      <c r="J14" s="16">
        <f>'[1]多摩２'!N10</f>
        <v>2538</v>
      </c>
      <c r="K14" s="29">
        <f t="shared" si="2"/>
        <v>16.591488527162188</v>
      </c>
    </row>
    <row r="15" spans="1:11" s="2" customFormat="1" ht="13.5" customHeight="1">
      <c r="A15" s="46" t="s">
        <v>18</v>
      </c>
      <c r="B15" s="21">
        <f t="shared" si="0"/>
        <v>-251</v>
      </c>
      <c r="C15" s="18">
        <f t="shared" si="3"/>
        <v>-5</v>
      </c>
      <c r="D15" s="9">
        <v>0</v>
      </c>
      <c r="E15" s="16">
        <f>'[1]多摩２'!H11</f>
        <v>5</v>
      </c>
      <c r="F15" s="19">
        <f t="shared" si="5"/>
        <v>0.3306878306878307</v>
      </c>
      <c r="G15" s="18">
        <f t="shared" si="4"/>
        <v>-246</v>
      </c>
      <c r="H15" s="20">
        <f>'[1]多摩２'!K11</f>
        <v>1214</v>
      </c>
      <c r="I15" s="19">
        <f t="shared" si="1"/>
        <v>7.654476670870114</v>
      </c>
      <c r="J15" s="16">
        <f>'[1]多摩２'!N11</f>
        <v>1460</v>
      </c>
      <c r="K15" s="29">
        <f t="shared" si="2"/>
        <v>9.544355102307641</v>
      </c>
    </row>
    <row r="16" spans="1:11" s="2" customFormat="1" ht="13.5" customHeight="1">
      <c r="A16" s="46" t="s">
        <v>19</v>
      </c>
      <c r="B16" s="21">
        <f t="shared" si="0"/>
        <v>-127</v>
      </c>
      <c r="C16" s="18">
        <f t="shared" si="3"/>
        <v>-15</v>
      </c>
      <c r="D16" s="9">
        <v>0</v>
      </c>
      <c r="E16" s="16">
        <f>'[1]多摩２'!H12</f>
        <v>15</v>
      </c>
      <c r="F16" s="19">
        <f t="shared" si="5"/>
        <v>0.992063492063492</v>
      </c>
      <c r="G16" s="18">
        <f t="shared" si="4"/>
        <v>-112</v>
      </c>
      <c r="H16" s="20">
        <f>'[1]多摩２'!K12</f>
        <v>780</v>
      </c>
      <c r="I16" s="19">
        <f t="shared" si="1"/>
        <v>4.918032786885246</v>
      </c>
      <c r="J16" s="16">
        <f>'[1]多摩２'!N12</f>
        <v>892</v>
      </c>
      <c r="K16" s="29">
        <f t="shared" si="2"/>
        <v>5.831208733738642</v>
      </c>
    </row>
    <row r="17" spans="1:11" s="2" customFormat="1" ht="13.5" customHeight="1">
      <c r="A17" s="46" t="s">
        <v>20</v>
      </c>
      <c r="B17" s="21">
        <f t="shared" si="0"/>
        <v>-59</v>
      </c>
      <c r="C17" s="18">
        <f t="shared" si="3"/>
        <v>-22</v>
      </c>
      <c r="D17" s="9">
        <v>0</v>
      </c>
      <c r="E17" s="16">
        <f>'[1]多摩２'!H13</f>
        <v>22</v>
      </c>
      <c r="F17" s="19">
        <f t="shared" si="5"/>
        <v>1.455026455026455</v>
      </c>
      <c r="G17" s="18">
        <f t="shared" si="4"/>
        <v>-37</v>
      </c>
      <c r="H17" s="20">
        <f>'[1]多摩２'!K13</f>
        <v>563</v>
      </c>
      <c r="I17" s="19">
        <f t="shared" si="1"/>
        <v>3.5498108448928125</v>
      </c>
      <c r="J17" s="16">
        <f>'[1]多摩２'!N13</f>
        <v>600</v>
      </c>
      <c r="K17" s="29">
        <f t="shared" si="2"/>
        <v>3.922337713277113</v>
      </c>
    </row>
    <row r="18" spans="1:11" s="2" customFormat="1" ht="13.5" customHeight="1">
      <c r="A18" s="46" t="s">
        <v>21</v>
      </c>
      <c r="B18" s="21">
        <f t="shared" si="0"/>
        <v>-75</v>
      </c>
      <c r="C18" s="18">
        <f t="shared" si="3"/>
        <v>-30</v>
      </c>
      <c r="D18" s="9">
        <v>0</v>
      </c>
      <c r="E18" s="16">
        <f>'[1]多摩２'!H14</f>
        <v>30</v>
      </c>
      <c r="F18" s="19">
        <f t="shared" si="5"/>
        <v>1.984126984126984</v>
      </c>
      <c r="G18" s="18">
        <f t="shared" si="4"/>
        <v>-45</v>
      </c>
      <c r="H18" s="20">
        <f>'[1]多摩２'!K14</f>
        <v>373</v>
      </c>
      <c r="I18" s="19">
        <f t="shared" si="1"/>
        <v>2.351828499369483</v>
      </c>
      <c r="J18" s="16">
        <f>'[1]多摩２'!N14</f>
        <v>418</v>
      </c>
      <c r="K18" s="29">
        <f t="shared" si="2"/>
        <v>2.732561940249722</v>
      </c>
    </row>
    <row r="19" spans="1:11" s="2" customFormat="1" ht="13.5" customHeight="1">
      <c r="A19" s="46" t="s">
        <v>22</v>
      </c>
      <c r="B19" s="21">
        <f t="shared" si="0"/>
        <v>-50</v>
      </c>
      <c r="C19" s="18">
        <f t="shared" si="3"/>
        <v>-39</v>
      </c>
      <c r="D19" s="9">
        <v>0</v>
      </c>
      <c r="E19" s="16">
        <f>'[1]多摩２'!H15</f>
        <v>39</v>
      </c>
      <c r="F19" s="19">
        <f t="shared" si="5"/>
        <v>2.579365079365079</v>
      </c>
      <c r="G19" s="18">
        <f t="shared" si="4"/>
        <v>-11</v>
      </c>
      <c r="H19" s="20">
        <f>'[1]多摩２'!K15</f>
        <v>284</v>
      </c>
      <c r="I19" s="19">
        <f t="shared" si="1"/>
        <v>1.790668348045397</v>
      </c>
      <c r="J19" s="16">
        <f>'[1]多摩２'!N15</f>
        <v>295</v>
      </c>
      <c r="K19" s="29">
        <f t="shared" si="2"/>
        <v>1.928482709027914</v>
      </c>
    </row>
    <row r="20" spans="1:11" s="2" customFormat="1" ht="13.5" customHeight="1">
      <c r="A20" s="46" t="s">
        <v>23</v>
      </c>
      <c r="B20" s="21">
        <f t="shared" si="0"/>
        <v>-114</v>
      </c>
      <c r="C20" s="18">
        <f t="shared" si="3"/>
        <v>-57</v>
      </c>
      <c r="D20" s="9">
        <v>0</v>
      </c>
      <c r="E20" s="16">
        <f>'[1]多摩２'!H16</f>
        <v>57</v>
      </c>
      <c r="F20" s="19">
        <f t="shared" si="5"/>
        <v>3.7698412698412698</v>
      </c>
      <c r="G20" s="18">
        <f t="shared" si="4"/>
        <v>-57</v>
      </c>
      <c r="H20" s="20">
        <f>'[1]多摩２'!K16</f>
        <v>177</v>
      </c>
      <c r="I20" s="19">
        <f t="shared" si="1"/>
        <v>1.116015132408575</v>
      </c>
      <c r="J20" s="16">
        <f>'[1]多摩２'!N16</f>
        <v>234</v>
      </c>
      <c r="K20" s="29">
        <f t="shared" si="2"/>
        <v>1.529711708178074</v>
      </c>
    </row>
    <row r="21" spans="1:11" s="2" customFormat="1" ht="13.5" customHeight="1">
      <c r="A21" s="46" t="s">
        <v>24</v>
      </c>
      <c r="B21" s="21">
        <f t="shared" si="0"/>
        <v>-150</v>
      </c>
      <c r="C21" s="18">
        <f t="shared" si="3"/>
        <v>-114</v>
      </c>
      <c r="D21" s="9">
        <v>0</v>
      </c>
      <c r="E21" s="16">
        <f>'[1]多摩２'!H17</f>
        <v>114</v>
      </c>
      <c r="F21" s="19">
        <f t="shared" si="5"/>
        <v>7.5396825396825395</v>
      </c>
      <c r="G21" s="18">
        <f t="shared" si="4"/>
        <v>-36</v>
      </c>
      <c r="H21" s="20">
        <f>'[1]多摩２'!K17</f>
        <v>179</v>
      </c>
      <c r="I21" s="19">
        <f t="shared" si="1"/>
        <v>1.128625472887768</v>
      </c>
      <c r="J21" s="16">
        <f>'[1]多摩２'!N17</f>
        <v>215</v>
      </c>
      <c r="K21" s="29">
        <f t="shared" si="2"/>
        <v>1.405504347257632</v>
      </c>
    </row>
    <row r="22" spans="1:11" s="2" customFormat="1" ht="13.5" customHeight="1">
      <c r="A22" s="46" t="s">
        <v>25</v>
      </c>
      <c r="B22" s="21">
        <f t="shared" si="0"/>
        <v>-154</v>
      </c>
      <c r="C22" s="18">
        <f t="shared" si="3"/>
        <v>-152</v>
      </c>
      <c r="D22" s="9">
        <v>0</v>
      </c>
      <c r="E22" s="16">
        <f>'[1]多摩２'!H18</f>
        <v>152</v>
      </c>
      <c r="F22" s="19">
        <f t="shared" si="5"/>
        <v>10.052910052910052</v>
      </c>
      <c r="G22" s="18">
        <f t="shared" si="4"/>
        <v>-2</v>
      </c>
      <c r="H22" s="20">
        <f>'[1]多摩２'!K18</f>
        <v>110</v>
      </c>
      <c r="I22" s="19">
        <f t="shared" si="1"/>
        <v>0.6935687263556116</v>
      </c>
      <c r="J22" s="16">
        <f>'[1]多摩２'!N18</f>
        <v>112</v>
      </c>
      <c r="K22" s="29">
        <f t="shared" si="2"/>
        <v>0.7321697064783945</v>
      </c>
    </row>
    <row r="23" spans="1:11" s="2" customFormat="1" ht="13.5" customHeight="1">
      <c r="A23" s="46" t="s">
        <v>26</v>
      </c>
      <c r="B23" s="21">
        <f t="shared" si="0"/>
        <v>-170</v>
      </c>
      <c r="C23" s="18">
        <f t="shared" si="3"/>
        <v>-180</v>
      </c>
      <c r="D23" s="9">
        <v>0</v>
      </c>
      <c r="E23" s="16">
        <f>'[1]多摩２'!H19</f>
        <v>180</v>
      </c>
      <c r="F23" s="19">
        <f t="shared" si="5"/>
        <v>11.904761904761903</v>
      </c>
      <c r="G23" s="18">
        <f t="shared" si="4"/>
        <v>10</v>
      </c>
      <c r="H23" s="20">
        <f>'[1]多摩２'!K19</f>
        <v>106</v>
      </c>
      <c r="I23" s="19">
        <f t="shared" si="1"/>
        <v>0.6683480453972258</v>
      </c>
      <c r="J23" s="16">
        <f>'[1]多摩２'!N19</f>
        <v>96</v>
      </c>
      <c r="K23" s="29">
        <f t="shared" si="2"/>
        <v>0.6275740341243381</v>
      </c>
    </row>
    <row r="24" spans="1:11" s="2" customFormat="1" ht="13.5" customHeight="1">
      <c r="A24" s="46" t="s">
        <v>27</v>
      </c>
      <c r="B24" s="21">
        <f t="shared" si="0"/>
        <v>-270</v>
      </c>
      <c r="C24" s="18">
        <f t="shared" si="3"/>
        <v>-283</v>
      </c>
      <c r="D24" s="9">
        <v>0</v>
      </c>
      <c r="E24" s="16">
        <f>'[1]多摩２'!H20</f>
        <v>283</v>
      </c>
      <c r="F24" s="19">
        <f t="shared" si="5"/>
        <v>18.71693121693122</v>
      </c>
      <c r="G24" s="18">
        <f t="shared" si="4"/>
        <v>13</v>
      </c>
      <c r="H24" s="20">
        <f>'[1]多摩２'!K20</f>
        <v>95</v>
      </c>
      <c r="I24" s="19">
        <f t="shared" si="1"/>
        <v>0.5989911727616646</v>
      </c>
      <c r="J24" s="16">
        <f>'[1]多摩２'!N20</f>
        <v>82</v>
      </c>
      <c r="K24" s="29">
        <f t="shared" si="2"/>
        <v>0.5360528208145388</v>
      </c>
    </row>
    <row r="25" spans="1:11" s="2" customFormat="1" ht="13.5" customHeight="1">
      <c r="A25" s="46" t="s">
        <v>28</v>
      </c>
      <c r="B25" s="21">
        <f t="shared" si="0"/>
        <v>-224</v>
      </c>
      <c r="C25" s="18">
        <f t="shared" si="3"/>
        <v>-255</v>
      </c>
      <c r="D25" s="9">
        <v>0</v>
      </c>
      <c r="E25" s="16">
        <f>'[1]多摩２'!H21</f>
        <v>255</v>
      </c>
      <c r="F25" s="19">
        <f t="shared" si="5"/>
        <v>16.865079365079367</v>
      </c>
      <c r="G25" s="18">
        <f t="shared" si="4"/>
        <v>31</v>
      </c>
      <c r="H25" s="20">
        <f>'[1]多摩２'!K21</f>
        <v>80</v>
      </c>
      <c r="I25" s="19">
        <f t="shared" si="1"/>
        <v>0.5044136191677175</v>
      </c>
      <c r="J25" s="16">
        <f>'[1]多摩２'!N21</f>
        <v>49</v>
      </c>
      <c r="K25" s="29">
        <f t="shared" si="2"/>
        <v>0.32032424658429753</v>
      </c>
    </row>
    <row r="26" spans="1:11" s="2" customFormat="1" ht="13.5" customHeight="1">
      <c r="A26" s="46" t="s">
        <v>29</v>
      </c>
      <c r="B26" s="21">
        <f t="shared" si="0"/>
        <v>-223</v>
      </c>
      <c r="C26" s="18">
        <f t="shared" si="3"/>
        <v>-225</v>
      </c>
      <c r="D26" s="9">
        <v>0</v>
      </c>
      <c r="E26" s="16">
        <f>'[1]多摩２'!H22</f>
        <v>225</v>
      </c>
      <c r="F26" s="19">
        <f t="shared" si="5"/>
        <v>14.880952380952381</v>
      </c>
      <c r="G26" s="18">
        <f t="shared" si="4"/>
        <v>2</v>
      </c>
      <c r="H26" s="20">
        <f>'[1]多摩２'!K22</f>
        <v>28</v>
      </c>
      <c r="I26" s="19">
        <f t="shared" si="1"/>
        <v>0.17654476670870115</v>
      </c>
      <c r="J26" s="16">
        <f>'[1]多摩２'!N22</f>
        <v>26</v>
      </c>
      <c r="K26" s="29">
        <f t="shared" si="2"/>
        <v>0.16996796757534155</v>
      </c>
    </row>
    <row r="27" spans="1:11" s="2" customFormat="1" ht="13.5" customHeight="1">
      <c r="A27" s="46" t="s">
        <v>30</v>
      </c>
      <c r="B27" s="21">
        <f t="shared" si="0"/>
        <v>-82</v>
      </c>
      <c r="C27" s="18">
        <f t="shared" si="3"/>
        <v>-85</v>
      </c>
      <c r="D27" s="9">
        <v>0</v>
      </c>
      <c r="E27" s="16">
        <f>'[1]多摩２'!H23</f>
        <v>85</v>
      </c>
      <c r="F27" s="19">
        <f t="shared" si="5"/>
        <v>5.621693121693121</v>
      </c>
      <c r="G27" s="18">
        <f t="shared" si="4"/>
        <v>3</v>
      </c>
      <c r="H27" s="20">
        <f>'[1]多摩２'!K23</f>
        <v>13</v>
      </c>
      <c r="I27" s="19">
        <f t="shared" si="1"/>
        <v>0.08196721311475409</v>
      </c>
      <c r="J27" s="16">
        <f>'[1]多摩２'!N23</f>
        <v>10</v>
      </c>
      <c r="K27" s="29">
        <f t="shared" si="2"/>
        <v>0.06537229522128522</v>
      </c>
    </row>
    <row r="28" spans="1:11" s="2" customFormat="1" ht="13.5" customHeight="1">
      <c r="A28" s="47" t="s">
        <v>31</v>
      </c>
      <c r="B28" s="21">
        <f t="shared" si="0"/>
        <v>-21</v>
      </c>
      <c r="C28" s="18">
        <f t="shared" si="3"/>
        <v>-21</v>
      </c>
      <c r="D28" s="9">
        <v>0</v>
      </c>
      <c r="E28" s="16">
        <f>'[1]多摩２'!H24</f>
        <v>21</v>
      </c>
      <c r="F28" s="19">
        <f t="shared" si="5"/>
        <v>1.3888888888888888</v>
      </c>
      <c r="G28" s="18">
        <f t="shared" si="4"/>
        <v>0</v>
      </c>
      <c r="H28" s="20">
        <f>'[1]多摩２'!K24</f>
        <v>1</v>
      </c>
      <c r="I28" s="20">
        <f>'[1]多摩２'!L24</f>
        <v>1</v>
      </c>
      <c r="J28" s="16">
        <f>'[1]多摩２'!N24</f>
        <v>1</v>
      </c>
      <c r="K28" s="29">
        <f t="shared" si="2"/>
        <v>0.006537229522128521</v>
      </c>
    </row>
    <row r="29" spans="1:11" s="2" customFormat="1" ht="21" customHeight="1">
      <c r="A29" s="49"/>
      <c r="B29" s="50"/>
      <c r="C29" s="50"/>
      <c r="D29" s="51"/>
      <c r="E29" s="62" t="s">
        <v>38</v>
      </c>
      <c r="F29" s="62"/>
      <c r="G29" s="62"/>
      <c r="H29" s="50"/>
      <c r="I29" s="50"/>
      <c r="J29" s="50"/>
      <c r="K29" s="52"/>
    </row>
    <row r="30" spans="1:11" s="8" customFormat="1" ht="18.75" customHeight="1">
      <c r="A30" s="45" t="s">
        <v>10</v>
      </c>
      <c r="B30" s="23">
        <f>C30+G30</f>
        <v>767</v>
      </c>
      <c r="C30" s="23">
        <f>D30-E30</f>
        <v>39</v>
      </c>
      <c r="D30" s="25">
        <f>D31</f>
        <v>1344</v>
      </c>
      <c r="E30" s="26">
        <f>SUM(E31:E51)</f>
        <v>1305</v>
      </c>
      <c r="F30" s="27">
        <v>100</v>
      </c>
      <c r="G30" s="23">
        <f>H30-J30</f>
        <v>728</v>
      </c>
      <c r="H30" s="26">
        <f>SUM(H31:H51)</f>
        <v>10399</v>
      </c>
      <c r="I30" s="27">
        <v>100</v>
      </c>
      <c r="J30" s="26">
        <f>SUM(J31:J51)</f>
        <v>9671</v>
      </c>
      <c r="K30" s="28">
        <v>100</v>
      </c>
    </row>
    <row r="31" spans="1:11" s="2" customFormat="1" ht="13.5" customHeight="1">
      <c r="A31" s="46" t="s">
        <v>11</v>
      </c>
      <c r="B31" s="21">
        <f aca="true" t="shared" si="6" ref="B31:B51">C31+G31</f>
        <v>1398</v>
      </c>
      <c r="C31" s="30">
        <f>D31-E31</f>
        <v>1342</v>
      </c>
      <c r="D31" s="16">
        <f>'[1]麻生２'!$E$4</f>
        <v>1344</v>
      </c>
      <c r="E31" s="16">
        <f>'[1]麻生２'!H4</f>
        <v>2</v>
      </c>
      <c r="F31" s="17">
        <f>E31/E$30*100</f>
        <v>0.15325670498084293</v>
      </c>
      <c r="G31" s="30">
        <f>H31-J31</f>
        <v>56</v>
      </c>
      <c r="H31" s="16">
        <f>'[1]麻生２'!K4</f>
        <v>725</v>
      </c>
      <c r="I31" s="17">
        <f>H31/H$30*100</f>
        <v>6.971824213866718</v>
      </c>
      <c r="J31" s="16">
        <f>'[1]麻生２'!N4</f>
        <v>669</v>
      </c>
      <c r="K31" s="29">
        <f>J31/J$30*100</f>
        <v>6.917588667149209</v>
      </c>
    </row>
    <row r="32" spans="1:11" s="2" customFormat="1" ht="13.5" customHeight="1">
      <c r="A32" s="46" t="s">
        <v>12</v>
      </c>
      <c r="B32" s="21">
        <f t="shared" si="6"/>
        <v>79</v>
      </c>
      <c r="C32" s="30">
        <f aca="true" t="shared" si="7" ref="C32:C51">D32-E32</f>
        <v>-2</v>
      </c>
      <c r="D32" s="9">
        <v>0</v>
      </c>
      <c r="E32" s="16">
        <f>'[1]麻生２'!H5</f>
        <v>2</v>
      </c>
      <c r="F32" s="17">
        <f>E32/E$30*100</f>
        <v>0.15325670498084293</v>
      </c>
      <c r="G32" s="30">
        <f aca="true" t="shared" si="8" ref="G32:G51">H32-J32</f>
        <v>81</v>
      </c>
      <c r="H32" s="16">
        <f>'[1]麻生２'!K5</f>
        <v>314</v>
      </c>
      <c r="I32" s="17">
        <f aca="true" t="shared" si="9" ref="I32:I51">H32/H$30*100</f>
        <v>3.019521107798827</v>
      </c>
      <c r="J32" s="16">
        <f>'[1]麻生２'!N5</f>
        <v>233</v>
      </c>
      <c r="K32" s="29">
        <f aca="true" t="shared" si="10" ref="K32:K50">J32/J$30*100</f>
        <v>2.409264812325509</v>
      </c>
    </row>
    <row r="33" spans="1:11" s="2" customFormat="1" ht="13.5" customHeight="1">
      <c r="A33" s="46" t="s">
        <v>13</v>
      </c>
      <c r="B33" s="21">
        <f t="shared" si="6"/>
        <v>16</v>
      </c>
      <c r="C33" s="30">
        <f t="shared" si="7"/>
        <v>0</v>
      </c>
      <c r="D33" s="9">
        <v>0</v>
      </c>
      <c r="E33" s="16">
        <f>'[1]麻生２'!H6</f>
        <v>0</v>
      </c>
      <c r="F33" s="16">
        <f>'[1]麻生２'!I6</f>
        <v>0</v>
      </c>
      <c r="G33" s="30">
        <f t="shared" si="8"/>
        <v>16</v>
      </c>
      <c r="H33" s="16">
        <f>'[1]麻生２'!K6</f>
        <v>181</v>
      </c>
      <c r="I33" s="17">
        <f t="shared" si="9"/>
        <v>1.7405519761515529</v>
      </c>
      <c r="J33" s="16">
        <f>'[1]麻生２'!N6</f>
        <v>165</v>
      </c>
      <c r="K33" s="29">
        <f t="shared" si="10"/>
        <v>1.706131734050253</v>
      </c>
    </row>
    <row r="34" spans="1:11" s="2" customFormat="1" ht="13.5" customHeight="1">
      <c r="A34" s="46" t="s">
        <v>14</v>
      </c>
      <c r="B34" s="21">
        <f t="shared" si="6"/>
        <v>342</v>
      </c>
      <c r="C34" s="30">
        <f t="shared" si="7"/>
        <v>-2</v>
      </c>
      <c r="D34" s="9">
        <v>0</v>
      </c>
      <c r="E34" s="16">
        <f>'[1]麻生２'!H7</f>
        <v>2</v>
      </c>
      <c r="F34" s="16">
        <f>'[1]麻生２'!I7</f>
        <v>2</v>
      </c>
      <c r="G34" s="30">
        <f t="shared" si="8"/>
        <v>344</v>
      </c>
      <c r="H34" s="16">
        <f>'[1]麻生２'!K7</f>
        <v>707</v>
      </c>
      <c r="I34" s="17">
        <f t="shared" si="9"/>
        <v>6.798730647177613</v>
      </c>
      <c r="J34" s="16">
        <f>'[1]麻生２'!N7</f>
        <v>363</v>
      </c>
      <c r="K34" s="29">
        <f t="shared" si="10"/>
        <v>3.7534898149105573</v>
      </c>
    </row>
    <row r="35" spans="1:11" s="2" customFormat="1" ht="13.5" customHeight="1">
      <c r="A35" s="46" t="s">
        <v>15</v>
      </c>
      <c r="B35" s="21">
        <f t="shared" si="6"/>
        <v>19</v>
      </c>
      <c r="C35" s="30">
        <f t="shared" si="7"/>
        <v>-2</v>
      </c>
      <c r="D35" s="9">
        <v>0</v>
      </c>
      <c r="E35" s="16">
        <f>'[1]麻生２'!H8</f>
        <v>2</v>
      </c>
      <c r="F35" s="17">
        <f aca="true" t="shared" si="11" ref="F35:F51">E35/E$30*100</f>
        <v>0.15325670498084293</v>
      </c>
      <c r="G35" s="30">
        <f t="shared" si="8"/>
        <v>21</v>
      </c>
      <c r="H35" s="16">
        <f>'[1]麻生２'!K8</f>
        <v>1721</v>
      </c>
      <c r="I35" s="17">
        <f t="shared" si="9"/>
        <v>16.54966823733051</v>
      </c>
      <c r="J35" s="16">
        <f>'[1]麻生２'!N8</f>
        <v>1700</v>
      </c>
      <c r="K35" s="29">
        <f t="shared" si="10"/>
        <v>17.578326956881398</v>
      </c>
    </row>
    <row r="36" spans="1:11" s="2" customFormat="1" ht="13.5" customHeight="1">
      <c r="A36" s="46" t="s">
        <v>16</v>
      </c>
      <c r="B36" s="21">
        <f t="shared" si="6"/>
        <v>-92</v>
      </c>
      <c r="C36" s="30">
        <f t="shared" si="7"/>
        <v>-2</v>
      </c>
      <c r="D36" s="9">
        <v>0</v>
      </c>
      <c r="E36" s="16">
        <f>'[1]麻生２'!H9</f>
        <v>2</v>
      </c>
      <c r="F36" s="17">
        <f t="shared" si="11"/>
        <v>0.15325670498084293</v>
      </c>
      <c r="G36" s="30">
        <f t="shared" si="8"/>
        <v>-90</v>
      </c>
      <c r="H36" s="16">
        <f>'[1]麻生２'!K9</f>
        <v>1730</v>
      </c>
      <c r="I36" s="17">
        <f t="shared" si="9"/>
        <v>16.636215020675067</v>
      </c>
      <c r="J36" s="16">
        <f>'[1]麻生２'!N9</f>
        <v>1820</v>
      </c>
      <c r="K36" s="29">
        <f t="shared" si="10"/>
        <v>18.819150036190674</v>
      </c>
    </row>
    <row r="37" spans="1:11" s="2" customFormat="1" ht="13.5" customHeight="1">
      <c r="A37" s="46" t="s">
        <v>17</v>
      </c>
      <c r="B37" s="21">
        <f t="shared" si="6"/>
        <v>109</v>
      </c>
      <c r="C37" s="30">
        <f t="shared" si="7"/>
        <v>-8</v>
      </c>
      <c r="D37" s="9">
        <v>0</v>
      </c>
      <c r="E37" s="16">
        <f>'[1]麻生２'!H10</f>
        <v>8</v>
      </c>
      <c r="F37" s="17">
        <f t="shared" si="11"/>
        <v>0.6130268199233717</v>
      </c>
      <c r="G37" s="30">
        <f t="shared" si="8"/>
        <v>117</v>
      </c>
      <c r="H37" s="16">
        <f>'[1]麻生２'!K10</f>
        <v>1429</v>
      </c>
      <c r="I37" s="17">
        <f t="shared" si="9"/>
        <v>13.741705933262812</v>
      </c>
      <c r="J37" s="16">
        <f>'[1]麻生２'!N10</f>
        <v>1312</v>
      </c>
      <c r="K37" s="29">
        <f t="shared" si="10"/>
        <v>13.566332333781409</v>
      </c>
    </row>
    <row r="38" spans="1:11" s="2" customFormat="1" ht="13.5" customHeight="1">
      <c r="A38" s="46" t="s">
        <v>18</v>
      </c>
      <c r="B38" s="21">
        <f t="shared" si="6"/>
        <v>10</v>
      </c>
      <c r="C38" s="30">
        <f t="shared" si="7"/>
        <v>-3</v>
      </c>
      <c r="D38" s="9">
        <v>0</v>
      </c>
      <c r="E38" s="16">
        <f>'[1]麻生２'!H11</f>
        <v>3</v>
      </c>
      <c r="F38" s="17">
        <f t="shared" si="11"/>
        <v>0.22988505747126436</v>
      </c>
      <c r="G38" s="30">
        <f t="shared" si="8"/>
        <v>13</v>
      </c>
      <c r="H38" s="16">
        <f>'[1]麻生２'!K11</f>
        <v>940</v>
      </c>
      <c r="I38" s="17">
        <f t="shared" si="9"/>
        <v>9.039330704875468</v>
      </c>
      <c r="J38" s="16">
        <f>'[1]麻生２'!N11</f>
        <v>927</v>
      </c>
      <c r="K38" s="29">
        <f t="shared" si="10"/>
        <v>9.58535828766415</v>
      </c>
    </row>
    <row r="39" spans="1:11" s="2" customFormat="1" ht="13.5" customHeight="1">
      <c r="A39" s="46" t="s">
        <v>19</v>
      </c>
      <c r="B39" s="21">
        <f t="shared" si="6"/>
        <v>46</v>
      </c>
      <c r="C39" s="30">
        <f t="shared" si="7"/>
        <v>-7</v>
      </c>
      <c r="D39" s="9">
        <v>0</v>
      </c>
      <c r="E39" s="16">
        <f>'[1]麻生２'!H12</f>
        <v>7</v>
      </c>
      <c r="F39" s="17">
        <f t="shared" si="11"/>
        <v>0.5363984674329502</v>
      </c>
      <c r="G39" s="30">
        <f t="shared" si="8"/>
        <v>53</v>
      </c>
      <c r="H39" s="16">
        <f>'[1]麻生２'!K12</f>
        <v>694</v>
      </c>
      <c r="I39" s="17">
        <f t="shared" si="9"/>
        <v>6.673718626791038</v>
      </c>
      <c r="J39" s="16">
        <f>'[1]麻生２'!N12</f>
        <v>641</v>
      </c>
      <c r="K39" s="29">
        <f t="shared" si="10"/>
        <v>6.628063281977045</v>
      </c>
    </row>
    <row r="40" spans="1:11" s="2" customFormat="1" ht="13.5" customHeight="1">
      <c r="A40" s="46" t="s">
        <v>20</v>
      </c>
      <c r="B40" s="21">
        <f t="shared" si="6"/>
        <v>36</v>
      </c>
      <c r="C40" s="30">
        <f t="shared" si="7"/>
        <v>-18</v>
      </c>
      <c r="D40" s="9">
        <v>0</v>
      </c>
      <c r="E40" s="16">
        <f>'[1]麻生２'!H13</f>
        <v>18</v>
      </c>
      <c r="F40" s="17">
        <f t="shared" si="11"/>
        <v>1.3793103448275863</v>
      </c>
      <c r="G40" s="30">
        <f t="shared" si="8"/>
        <v>54</v>
      </c>
      <c r="H40" s="16">
        <f>'[1]麻生２'!K13</f>
        <v>507</v>
      </c>
      <c r="I40" s="17">
        <f t="shared" si="9"/>
        <v>4.87546879507645</v>
      </c>
      <c r="J40" s="16">
        <f>'[1]麻生２'!N13</f>
        <v>453</v>
      </c>
      <c r="K40" s="29">
        <f t="shared" si="10"/>
        <v>4.684107124392513</v>
      </c>
    </row>
    <row r="41" spans="1:11" s="2" customFormat="1" ht="13.5" customHeight="1">
      <c r="A41" s="46" t="s">
        <v>21</v>
      </c>
      <c r="B41" s="21">
        <f t="shared" si="6"/>
        <v>-22</v>
      </c>
      <c r="C41" s="30">
        <f t="shared" si="7"/>
        <v>-25</v>
      </c>
      <c r="D41" s="9">
        <v>0</v>
      </c>
      <c r="E41" s="16">
        <f>'[1]麻生２'!H14</f>
        <v>25</v>
      </c>
      <c r="F41" s="17">
        <f t="shared" si="11"/>
        <v>1.9157088122605364</v>
      </c>
      <c r="G41" s="30">
        <f t="shared" si="8"/>
        <v>3</v>
      </c>
      <c r="H41" s="16">
        <f>'[1]麻生２'!K14</f>
        <v>371</v>
      </c>
      <c r="I41" s="17">
        <f t="shared" si="9"/>
        <v>3.5676507356476588</v>
      </c>
      <c r="J41" s="16">
        <f>'[1]麻生２'!N14</f>
        <v>368</v>
      </c>
      <c r="K41" s="29">
        <f t="shared" si="10"/>
        <v>3.8051907765484434</v>
      </c>
    </row>
    <row r="42" spans="1:11" s="2" customFormat="1" ht="13.5" customHeight="1">
      <c r="A42" s="46" t="s">
        <v>22</v>
      </c>
      <c r="B42" s="21">
        <f t="shared" si="6"/>
        <v>-29</v>
      </c>
      <c r="C42" s="30">
        <f t="shared" si="7"/>
        <v>-34</v>
      </c>
      <c r="D42" s="9">
        <v>0</v>
      </c>
      <c r="E42" s="16">
        <f>'[1]麻生２'!H15</f>
        <v>34</v>
      </c>
      <c r="F42" s="17">
        <f t="shared" si="11"/>
        <v>2.6053639846743293</v>
      </c>
      <c r="G42" s="30">
        <f t="shared" si="8"/>
        <v>5</v>
      </c>
      <c r="H42" s="16">
        <f>'[1]麻生２'!K15</f>
        <v>249</v>
      </c>
      <c r="I42" s="17">
        <f t="shared" si="9"/>
        <v>2.3944610058659483</v>
      </c>
      <c r="J42" s="16">
        <f>'[1]麻生２'!N15</f>
        <v>244</v>
      </c>
      <c r="K42" s="29">
        <f t="shared" si="10"/>
        <v>2.523006927928859</v>
      </c>
    </row>
    <row r="43" spans="1:11" s="2" customFormat="1" ht="13.5" customHeight="1">
      <c r="A43" s="46" t="s">
        <v>23</v>
      </c>
      <c r="B43" s="21">
        <f t="shared" si="6"/>
        <v>-52</v>
      </c>
      <c r="C43" s="30">
        <f t="shared" si="7"/>
        <v>-41</v>
      </c>
      <c r="D43" s="9">
        <v>0</v>
      </c>
      <c r="E43" s="16">
        <f>'[1]麻生２'!H16</f>
        <v>41</v>
      </c>
      <c r="F43" s="17">
        <f t="shared" si="11"/>
        <v>3.1417624521072796</v>
      </c>
      <c r="G43" s="30">
        <f t="shared" si="8"/>
        <v>-11</v>
      </c>
      <c r="H43" s="16">
        <f>'[1]麻生２'!K16</f>
        <v>193</v>
      </c>
      <c r="I43" s="17">
        <f t="shared" si="9"/>
        <v>1.8559476872776228</v>
      </c>
      <c r="J43" s="16">
        <f>'[1]麻生２'!N16</f>
        <v>204</v>
      </c>
      <c r="K43" s="29">
        <f t="shared" si="10"/>
        <v>2.109399234825768</v>
      </c>
    </row>
    <row r="44" spans="1:11" s="2" customFormat="1" ht="13.5" customHeight="1">
      <c r="A44" s="46" t="s">
        <v>24</v>
      </c>
      <c r="B44" s="21">
        <f t="shared" si="6"/>
        <v>-108</v>
      </c>
      <c r="C44" s="30">
        <f t="shared" si="7"/>
        <v>-96</v>
      </c>
      <c r="D44" s="9">
        <v>0</v>
      </c>
      <c r="E44" s="16">
        <f>'[1]麻生２'!H17</f>
        <v>96</v>
      </c>
      <c r="F44" s="17">
        <f t="shared" si="11"/>
        <v>7.35632183908046</v>
      </c>
      <c r="G44" s="30">
        <f t="shared" si="8"/>
        <v>-12</v>
      </c>
      <c r="H44" s="16">
        <f>'[1]麻生２'!K17</f>
        <v>172</v>
      </c>
      <c r="I44" s="17">
        <f t="shared" si="9"/>
        <v>1.6540051928070005</v>
      </c>
      <c r="J44" s="16">
        <f>'[1]麻生２'!N17</f>
        <v>184</v>
      </c>
      <c r="K44" s="29">
        <f t="shared" si="10"/>
        <v>1.9025953882742217</v>
      </c>
    </row>
    <row r="45" spans="1:11" s="2" customFormat="1" ht="13.5" customHeight="1">
      <c r="A45" s="46" t="s">
        <v>25</v>
      </c>
      <c r="B45" s="21">
        <f t="shared" si="6"/>
        <v>-118</v>
      </c>
      <c r="C45" s="30">
        <f t="shared" si="7"/>
        <v>-116</v>
      </c>
      <c r="D45" s="9">
        <v>0</v>
      </c>
      <c r="E45" s="16">
        <f>'[1]麻生２'!H18</f>
        <v>116</v>
      </c>
      <c r="F45" s="17">
        <f t="shared" si="11"/>
        <v>8.88888888888889</v>
      </c>
      <c r="G45" s="30">
        <f t="shared" si="8"/>
        <v>-2</v>
      </c>
      <c r="H45" s="16">
        <f>'[1]麻生２'!K18</f>
        <v>105</v>
      </c>
      <c r="I45" s="17">
        <f t="shared" si="9"/>
        <v>1.0097124723531108</v>
      </c>
      <c r="J45" s="16">
        <f>'[1]麻生２'!N18</f>
        <v>107</v>
      </c>
      <c r="K45" s="29">
        <f t="shared" si="10"/>
        <v>1.1064005790507703</v>
      </c>
    </row>
    <row r="46" spans="1:11" s="2" customFormat="1" ht="13.5" customHeight="1">
      <c r="A46" s="46" t="s">
        <v>26</v>
      </c>
      <c r="B46" s="21">
        <f t="shared" si="6"/>
        <v>-150</v>
      </c>
      <c r="C46" s="30">
        <f t="shared" si="7"/>
        <v>-144</v>
      </c>
      <c r="D46" s="9">
        <v>0</v>
      </c>
      <c r="E46" s="16">
        <f>'[1]麻生２'!H19</f>
        <v>144</v>
      </c>
      <c r="F46" s="17">
        <f t="shared" si="11"/>
        <v>11.03448275862069</v>
      </c>
      <c r="G46" s="30">
        <f t="shared" si="8"/>
        <v>-6</v>
      </c>
      <c r="H46" s="16">
        <f>'[1]麻生２'!K19</f>
        <v>95</v>
      </c>
      <c r="I46" s="17">
        <f t="shared" si="9"/>
        <v>0.9135493797480527</v>
      </c>
      <c r="J46" s="16">
        <f>'[1]麻生２'!N19</f>
        <v>101</v>
      </c>
      <c r="K46" s="29">
        <f t="shared" si="10"/>
        <v>1.0443594250853065</v>
      </c>
    </row>
    <row r="47" spans="1:11" s="2" customFormat="1" ht="13.5" customHeight="1">
      <c r="A47" s="46" t="s">
        <v>27</v>
      </c>
      <c r="B47" s="21">
        <f t="shared" si="6"/>
        <v>-180</v>
      </c>
      <c r="C47" s="30">
        <f t="shared" si="7"/>
        <v>-220</v>
      </c>
      <c r="D47" s="9">
        <v>0</v>
      </c>
      <c r="E47" s="16">
        <f>'[1]麻生２'!H20</f>
        <v>220</v>
      </c>
      <c r="F47" s="17">
        <f t="shared" si="11"/>
        <v>16.85823754789272</v>
      </c>
      <c r="G47" s="30">
        <f t="shared" si="8"/>
        <v>40</v>
      </c>
      <c r="H47" s="16">
        <f>'[1]麻生２'!K20</f>
        <v>118</v>
      </c>
      <c r="I47" s="17">
        <f t="shared" si="9"/>
        <v>1.1347244927396865</v>
      </c>
      <c r="J47" s="16">
        <f>'[1]麻生２'!N20</f>
        <v>78</v>
      </c>
      <c r="K47" s="29">
        <f t="shared" si="10"/>
        <v>0.8065350015510289</v>
      </c>
    </row>
    <row r="48" spans="1:11" s="2" customFormat="1" ht="13.5" customHeight="1">
      <c r="A48" s="46" t="s">
        <v>28</v>
      </c>
      <c r="B48" s="21">
        <f t="shared" si="6"/>
        <v>-220</v>
      </c>
      <c r="C48" s="30">
        <f t="shared" si="7"/>
        <v>-258</v>
      </c>
      <c r="D48" s="9">
        <v>0</v>
      </c>
      <c r="E48" s="16">
        <f>'[1]麻生２'!H21</f>
        <v>258</v>
      </c>
      <c r="F48" s="17">
        <f t="shared" si="11"/>
        <v>19.770114942528735</v>
      </c>
      <c r="G48" s="30">
        <f t="shared" si="8"/>
        <v>38</v>
      </c>
      <c r="H48" s="16">
        <f>'[1]麻生２'!K21</f>
        <v>97</v>
      </c>
      <c r="I48" s="17">
        <f t="shared" si="9"/>
        <v>0.9327819982690644</v>
      </c>
      <c r="J48" s="16">
        <f>'[1]麻生２'!N21</f>
        <v>59</v>
      </c>
      <c r="K48" s="29">
        <f t="shared" si="10"/>
        <v>0.6100713473270603</v>
      </c>
    </row>
    <row r="49" spans="1:11" s="2" customFormat="1" ht="13.5" customHeight="1">
      <c r="A49" s="46" t="s">
        <v>29</v>
      </c>
      <c r="B49" s="21">
        <f t="shared" si="6"/>
        <v>-198</v>
      </c>
      <c r="C49" s="30">
        <f t="shared" si="7"/>
        <v>-208</v>
      </c>
      <c r="D49" s="9">
        <v>0</v>
      </c>
      <c r="E49" s="16">
        <f>'[1]麻生２'!H22</f>
        <v>208</v>
      </c>
      <c r="F49" s="17">
        <f t="shared" si="11"/>
        <v>15.938697318007664</v>
      </c>
      <c r="G49" s="30">
        <f t="shared" si="8"/>
        <v>10</v>
      </c>
      <c r="H49" s="16">
        <f>'[1]麻生２'!K22</f>
        <v>41</v>
      </c>
      <c r="I49" s="17">
        <f t="shared" si="9"/>
        <v>0.3942686796807386</v>
      </c>
      <c r="J49" s="16">
        <f>'[1]麻生２'!N22</f>
        <v>31</v>
      </c>
      <c r="K49" s="29">
        <f t="shared" si="10"/>
        <v>0.32054596215489606</v>
      </c>
    </row>
    <row r="50" spans="1:11" s="2" customFormat="1" ht="13.5" customHeight="1">
      <c r="A50" s="46" t="s">
        <v>30</v>
      </c>
      <c r="B50" s="21">
        <f t="shared" si="6"/>
        <v>-96</v>
      </c>
      <c r="C50" s="30">
        <f t="shared" si="7"/>
        <v>-96</v>
      </c>
      <c r="D50" s="9">
        <v>0</v>
      </c>
      <c r="E50" s="16">
        <f>'[1]麻生２'!H23</f>
        <v>96</v>
      </c>
      <c r="F50" s="17">
        <f t="shared" si="11"/>
        <v>7.35632183908046</v>
      </c>
      <c r="G50" s="30">
        <f t="shared" si="8"/>
        <v>0</v>
      </c>
      <c r="H50" s="16">
        <f>'[1]麻生２'!K23</f>
        <v>10</v>
      </c>
      <c r="I50" s="17">
        <f t="shared" si="9"/>
        <v>0.09616309260505818</v>
      </c>
      <c r="J50" s="16">
        <f>'[1]麻生２'!N23</f>
        <v>10</v>
      </c>
      <c r="K50" s="29">
        <f t="shared" si="10"/>
        <v>0.10340192327577293</v>
      </c>
    </row>
    <row r="51" spans="1:11" s="2" customFormat="1" ht="13.5" customHeight="1">
      <c r="A51" s="48" t="s">
        <v>31</v>
      </c>
      <c r="B51" s="35">
        <f t="shared" si="6"/>
        <v>-23</v>
      </c>
      <c r="C51" s="31">
        <f t="shared" si="7"/>
        <v>-21</v>
      </c>
      <c r="D51" s="32">
        <v>0</v>
      </c>
      <c r="E51" s="33">
        <f>'[1]麻生２'!H24</f>
        <v>21</v>
      </c>
      <c r="F51" s="34">
        <f t="shared" si="11"/>
        <v>1.6091954022988506</v>
      </c>
      <c r="G51" s="31">
        <f t="shared" si="8"/>
        <v>-2</v>
      </c>
      <c r="H51" s="33">
        <f>'[1]麻生２'!K24</f>
        <v>0</v>
      </c>
      <c r="I51" s="34">
        <f t="shared" si="9"/>
        <v>0</v>
      </c>
      <c r="J51" s="33">
        <f>'[1]麻生２'!N24</f>
        <v>2</v>
      </c>
      <c r="K51" s="60">
        <f>'[1]麻生２'!O24</f>
        <v>0</v>
      </c>
    </row>
    <row r="52" spans="1:11" s="2" customFormat="1" ht="16.5" customHeight="1">
      <c r="A52" s="10" t="s">
        <v>49</v>
      </c>
      <c r="B52" s="11"/>
      <c r="C52" s="11"/>
      <c r="D52" s="12"/>
      <c r="E52" s="11"/>
      <c r="F52" s="11"/>
      <c r="G52" s="11"/>
      <c r="H52" s="11"/>
      <c r="I52" s="11"/>
      <c r="J52" s="11"/>
      <c r="K52" s="11"/>
    </row>
    <row r="53" spans="2:11" ht="13.5">
      <c r="B53" s="13"/>
      <c r="C53" s="13"/>
      <c r="D53" s="14"/>
      <c r="E53" s="13"/>
      <c r="F53" s="13"/>
      <c r="G53" s="13"/>
      <c r="H53" s="13"/>
      <c r="I53" s="13"/>
      <c r="J53" s="13"/>
      <c r="K53" s="13"/>
    </row>
    <row r="54" spans="2:11" ht="13.5">
      <c r="B54" s="13"/>
      <c r="C54" s="13"/>
      <c r="D54" s="14"/>
      <c r="E54" s="13"/>
      <c r="F54" s="13"/>
      <c r="G54" s="13"/>
      <c r="H54" s="13"/>
      <c r="I54" s="13"/>
      <c r="J54" s="13"/>
      <c r="K54" s="13"/>
    </row>
    <row r="55" spans="2:11" ht="13.5">
      <c r="B55" s="13"/>
      <c r="C55" s="13"/>
      <c r="D55" s="14"/>
      <c r="E55" s="13"/>
      <c r="F55" s="13"/>
      <c r="G55" s="13"/>
      <c r="H55" s="13"/>
      <c r="I55" s="13"/>
      <c r="J55" s="13"/>
      <c r="K55" s="13"/>
    </row>
    <row r="56" spans="2:11" ht="13.5">
      <c r="B56" s="13"/>
      <c r="C56" s="13"/>
      <c r="D56" s="14"/>
      <c r="E56" s="13"/>
      <c r="F56" s="13"/>
      <c r="G56" s="13"/>
      <c r="H56" s="13"/>
      <c r="I56" s="13"/>
      <c r="J56" s="13"/>
      <c r="K56" s="13"/>
    </row>
    <row r="57" spans="2:11" ht="13.5">
      <c r="B57" s="13"/>
      <c r="C57" s="13"/>
      <c r="D57" s="14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4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4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4"/>
      <c r="E62" s="13"/>
      <c r="F62" s="13"/>
      <c r="G62" s="13"/>
      <c r="H62" s="13"/>
      <c r="I62" s="13"/>
      <c r="J62" s="13"/>
      <c r="K62" s="13"/>
    </row>
    <row r="63" spans="2:11" ht="13.5">
      <c r="B63" s="13"/>
      <c r="C63" s="13"/>
      <c r="D63" s="14"/>
      <c r="E63" s="13"/>
      <c r="F63" s="13"/>
      <c r="G63" s="13"/>
      <c r="H63" s="13"/>
      <c r="I63" s="13"/>
      <c r="J63" s="13"/>
      <c r="K63" s="13"/>
    </row>
  </sheetData>
  <sheetProtection/>
  <mergeCells count="8">
    <mergeCell ref="E6:G6"/>
    <mergeCell ref="E29:G29"/>
    <mergeCell ref="A1:D1"/>
    <mergeCell ref="G2:K2"/>
    <mergeCell ref="A3:A5"/>
    <mergeCell ref="B3:B5"/>
    <mergeCell ref="C3:F3"/>
    <mergeCell ref="G3:K3"/>
  </mergeCells>
  <printOptions/>
  <pageMargins left="0.7874015748031497" right="0.7874015748031497" top="0.984251968503937" bottom="0.984251968503937" header="0.5118110236220472" footer="0.31496062992125984"/>
  <pageSetup firstPageNumber="19" useFirstPageNumber="1" horizontalDpi="300" verticalDpi="300" orientation="portrait" paperSize="9" scale="99" r:id="rId1"/>
  <ignoredErrors>
    <ignoredError sqref="B7:K7 B8:I8 K8:K28 B30:K30 B31:I32 K31:K50 B35:I51 B33:E33 G33:I33 B10:I27 B9:E9 G9:I9 B34:E34 G34:I34 B28:H28" unlockedFormula="1"/>
    <ignoredError sqref="D5:J5" numberStoredAsText="1"/>
    <ignoredError sqref="J8:J28 J31:J5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統計情報課№１０</dc:creator>
  <cp:keywords/>
  <dc:description/>
  <cp:lastModifiedBy>kawasaki-admin</cp:lastModifiedBy>
  <cp:lastPrinted>2017-01-14T03:37:41Z</cp:lastPrinted>
  <dcterms:created xsi:type="dcterms:W3CDTF">1998-10-20T04:45:34Z</dcterms:created>
  <dcterms:modified xsi:type="dcterms:W3CDTF">2017-11-15T07:23:50Z</dcterms:modified>
  <cp:category/>
  <cp:version/>
  <cp:contentType/>
  <cp:contentStatus/>
</cp:coreProperties>
</file>