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TOKEISV\tokei_public\統計書\H31統計書\5 CMS用シート\cms03\"/>
    </mc:Choice>
  </mc:AlternateContent>
  <bookViews>
    <workbookView xWindow="120" yWindow="15" windowWidth="20340" windowHeight="7425"/>
  </bookViews>
  <sheets>
    <sheet name="Ⅲ-13その18" sheetId="2" r:id="rId1"/>
  </sheets>
  <definedNames>
    <definedName name="_xlnm.Print_Area" localSheetId="0">'Ⅲ-13その18'!$A$1:$K$30</definedName>
  </definedNames>
  <calcPr calcId="162913"/>
</workbook>
</file>

<file path=xl/calcChain.xml><?xml version="1.0" encoding="utf-8"?>
<calcChain xmlns="http://schemas.openxmlformats.org/spreadsheetml/2006/main">
  <c r="D29" i="2" l="1"/>
  <c r="B29" i="2" s="1"/>
  <c r="D28" i="2"/>
  <c r="B28" i="2"/>
  <c r="B27" i="2" s="1"/>
  <c r="J27" i="2"/>
  <c r="I27" i="2"/>
  <c r="H27" i="2"/>
  <c r="G27" i="2"/>
  <c r="F27" i="2"/>
  <c r="E27" i="2"/>
  <c r="D27" i="2"/>
  <c r="C27" i="2"/>
  <c r="D26" i="2"/>
  <c r="B26" i="2" s="1"/>
  <c r="D25" i="2"/>
  <c r="B25" i="2" s="1"/>
  <c r="J24" i="2"/>
  <c r="I24" i="2"/>
  <c r="H24" i="2"/>
  <c r="G24" i="2"/>
  <c r="F24" i="2"/>
  <c r="E24" i="2"/>
  <c r="C24" i="2"/>
  <c r="D23" i="2"/>
  <c r="B23" i="2"/>
  <c r="D22" i="2"/>
  <c r="B22" i="2"/>
  <c r="B21" i="2" s="1"/>
  <c r="J21" i="2"/>
  <c r="I21" i="2"/>
  <c r="H21" i="2"/>
  <c r="G21" i="2"/>
  <c r="F21" i="2"/>
  <c r="E21" i="2"/>
  <c r="D21" i="2"/>
  <c r="C21" i="2"/>
  <c r="D20" i="2"/>
  <c r="B20" i="2" s="1"/>
  <c r="D19" i="2"/>
  <c r="B19" i="2" s="1"/>
  <c r="B18" i="2" s="1"/>
  <c r="J18" i="2"/>
  <c r="J6" i="2" s="1"/>
  <c r="I18" i="2"/>
  <c r="H18" i="2"/>
  <c r="G18" i="2"/>
  <c r="F18" i="2"/>
  <c r="F6" i="2" s="1"/>
  <c r="E18" i="2"/>
  <c r="C18" i="2"/>
  <c r="D17" i="2"/>
  <c r="B17" i="2"/>
  <c r="D16" i="2"/>
  <c r="B16" i="2"/>
  <c r="B15" i="2" s="1"/>
  <c r="J15" i="2"/>
  <c r="I15" i="2"/>
  <c r="H15" i="2"/>
  <c r="G15" i="2"/>
  <c r="G6" i="2" s="1"/>
  <c r="F15" i="2"/>
  <c r="E15" i="2"/>
  <c r="D15" i="2"/>
  <c r="C15" i="2"/>
  <c r="C6" i="2" s="1"/>
  <c r="D14" i="2"/>
  <c r="B14" i="2"/>
  <c r="D13" i="2"/>
  <c r="B13" i="2" s="1"/>
  <c r="J12" i="2"/>
  <c r="I12" i="2"/>
  <c r="H12" i="2"/>
  <c r="G12" i="2"/>
  <c r="F12" i="2"/>
  <c r="E12" i="2"/>
  <c r="D12" i="2"/>
  <c r="C12" i="2"/>
  <c r="D11" i="2"/>
  <c r="B11" i="2"/>
  <c r="B9" i="2" s="1"/>
  <c r="D10" i="2"/>
  <c r="B10" i="2"/>
  <c r="J9" i="2"/>
  <c r="I9" i="2"/>
  <c r="I6" i="2" s="1"/>
  <c r="H9" i="2"/>
  <c r="G9" i="2"/>
  <c r="F9" i="2"/>
  <c r="E9" i="2"/>
  <c r="E6" i="2" s="1"/>
  <c r="D9" i="2"/>
  <c r="C9" i="2"/>
  <c r="J8" i="2"/>
  <c r="I8" i="2"/>
  <c r="H8" i="2"/>
  <c r="G8" i="2"/>
  <c r="F8" i="2"/>
  <c r="E8" i="2"/>
  <c r="C8" i="2"/>
  <c r="J7" i="2"/>
  <c r="I7" i="2"/>
  <c r="H7" i="2"/>
  <c r="G7" i="2"/>
  <c r="F7" i="2"/>
  <c r="E7" i="2"/>
  <c r="C7" i="2"/>
  <c r="H6" i="2"/>
  <c r="B7" i="2" l="1"/>
  <c r="B12" i="2"/>
  <c r="B8" i="2"/>
  <c r="B24" i="2"/>
  <c r="B6" i="2" s="1"/>
  <c r="D7" i="2"/>
  <c r="D24" i="2"/>
  <c r="D8" i="2"/>
  <c r="D18" i="2"/>
  <c r="D6" i="2" s="1"/>
</calcChain>
</file>

<file path=xl/sharedStrings.xml><?xml version="1.0" encoding="utf-8"?>
<sst xmlns="http://schemas.openxmlformats.org/spreadsheetml/2006/main" count="68" uniqueCount="29">
  <si>
    <t>出生時から</t>
    <rPh sb="0" eb="1">
      <t>シュッセ</t>
    </rPh>
    <rPh sb="1" eb="2">
      <t>セイ</t>
    </rPh>
    <rPh sb="2" eb="3">
      <t>ジ</t>
    </rPh>
    <phoneticPr fontId="2"/>
  </si>
  <si>
    <t>総　　数</t>
    <rPh sb="0" eb="4">
      <t>ソウスウ</t>
    </rPh>
    <phoneticPr fontId="2"/>
  </si>
  <si>
    <t>1年未満</t>
    <rPh sb="0" eb="2">
      <t>１ネン</t>
    </rPh>
    <rPh sb="2" eb="4">
      <t>ミマン</t>
    </rPh>
    <phoneticPr fontId="2"/>
  </si>
  <si>
    <t>1年以上
5年未満</t>
    <rPh sb="0" eb="4">
      <t>１ネンイジョウ</t>
    </rPh>
    <rPh sb="5" eb="7">
      <t>５ネン</t>
    </rPh>
    <rPh sb="7" eb="9">
      <t>ミマン</t>
    </rPh>
    <phoneticPr fontId="2"/>
  </si>
  <si>
    <t>5年以上
10年未満</t>
    <rPh sb="1" eb="4">
      <t>１ネンイジョウ</t>
    </rPh>
    <phoneticPr fontId="2"/>
  </si>
  <si>
    <t>10年以上
20年未満</t>
    <rPh sb="2" eb="5">
      <t>１ネンイジョウ</t>
    </rPh>
    <phoneticPr fontId="2"/>
  </si>
  <si>
    <t>20年以上</t>
    <rPh sb="0" eb="3">
      <t>２０ネン</t>
    </rPh>
    <rPh sb="3" eb="5">
      <t>イジョウ</t>
    </rPh>
    <phoneticPr fontId="2"/>
  </si>
  <si>
    <t>川崎区</t>
  </si>
  <si>
    <t>幸区</t>
  </si>
  <si>
    <t>中原区</t>
  </si>
  <si>
    <t>高津区</t>
  </si>
  <si>
    <t>宮前区</t>
  </si>
  <si>
    <t>多摩区</t>
  </si>
  <si>
    <t>麻生区</t>
  </si>
  <si>
    <t>資料：総務省統計局</t>
  </si>
  <si>
    <t>男</t>
    <rPh sb="0" eb="1">
      <t>オトコ</t>
    </rPh>
    <phoneticPr fontId="2"/>
  </si>
  <si>
    <t>女</t>
    <rPh sb="0" eb="1">
      <t>オンナ</t>
    </rPh>
    <phoneticPr fontId="2"/>
  </si>
  <si>
    <t>全市</t>
    <rPh sb="0" eb="1">
      <t>ゼン</t>
    </rPh>
    <rPh sb="1" eb="2">
      <t>シ</t>
    </rPh>
    <phoneticPr fontId="2"/>
  </si>
  <si>
    <t>その１８　区、居住期間　　</t>
    <rPh sb="5" eb="6">
      <t>ク</t>
    </rPh>
    <rPh sb="7" eb="9">
      <t>キョジュウ</t>
    </rPh>
    <rPh sb="9" eb="10">
      <t>キ</t>
    </rPh>
    <phoneticPr fontId="2"/>
  </si>
  <si>
    <t>　（６区分）別人口</t>
    <phoneticPr fontId="2"/>
  </si>
  <si>
    <t>　　　　　　　　　　　　　　</t>
    <phoneticPr fontId="2"/>
  </si>
  <si>
    <t>〔平成27年国勢調査〕</t>
    <phoneticPr fontId="2"/>
  </si>
  <si>
    <t>区、男女別</t>
    <rPh sb="0" eb="1">
      <t>ク</t>
    </rPh>
    <rPh sb="2" eb="4">
      <t>ダンジョ</t>
    </rPh>
    <rPh sb="4" eb="5">
      <t>ベツ</t>
    </rPh>
    <phoneticPr fontId="2"/>
  </si>
  <si>
    <t>総　　　数</t>
    <phoneticPr fontId="2"/>
  </si>
  <si>
    <t>移</t>
    <phoneticPr fontId="2"/>
  </si>
  <si>
    <t>動</t>
    <phoneticPr fontId="2"/>
  </si>
  <si>
    <t>者</t>
    <phoneticPr fontId="2"/>
  </si>
  <si>
    <t>居住期間「不詳」</t>
    <phoneticPr fontId="2"/>
  </si>
  <si>
    <t xml:space="preserve"> 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</si>
</sst>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##\ ###\ ###;&quot;△&quot;;\-"/>
  </numFmts>
  <fonts count="13" x14ac:knownFonts="1">
    <font>
      <sz val="11"/>
      <name val="ＭＳ Ｐゴシック"/>
      <family val="3"/>
      <charset val="128"/>
    </font>
    <font>
      <b/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0"/>
      <name val="ＭＳ Ｐ明朝"/>
      <family val="1"/>
      <charset val="128"/>
    </font>
    <font>
      <sz val="8"/>
      <name val="ＭＳ 明朝"/>
      <family val="1"/>
      <charset val="128"/>
    </font>
    <font>
      <sz val="9"/>
      <name val="ＭＳ Ｐ明朝"/>
      <family val="1"/>
      <charset val="128"/>
    </font>
    <font>
      <b/>
      <sz val="9"/>
      <name val="ＭＳ Ｐゴシック"/>
      <family val="3"/>
      <charset val="128"/>
    </font>
    <font>
      <sz val="8"/>
      <name val="ＭＳ Ｐ明朝"/>
      <family val="1"/>
      <charset val="128"/>
    </font>
    <font>
      <sz val="9"/>
      <name val="ＭＳ 明朝"/>
      <family val="1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9"/>
      <name val="ＭＳ Ｐゴシック"/>
      <family val="3"/>
      <charset val="128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 applyFill="1" applyBorder="1" applyAlignment="1">
      <alignment horizontal="right" vertical="center"/>
    </xf>
    <xf numFmtId="0" fontId="3" fillId="0" borderId="0" xfId="0" applyFont="1" applyFill="1" applyBorder="1"/>
    <xf numFmtId="0" fontId="1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right" vertical="center"/>
    </xf>
    <xf numFmtId="0" fontId="4" fillId="0" borderId="0" xfId="0" applyFont="1" applyFill="1" applyBorder="1"/>
    <xf numFmtId="0" fontId="5" fillId="0" borderId="0" xfId="0" applyFont="1" applyFill="1" applyAlignment="1">
      <alignment horizontal="right"/>
    </xf>
    <xf numFmtId="0" fontId="5" fillId="0" borderId="1" xfId="0" applyFont="1" applyFill="1" applyBorder="1" applyAlignment="1">
      <alignment horizontal="right"/>
    </xf>
    <xf numFmtId="0" fontId="5" fillId="0" borderId="0" xfId="0" applyFont="1" applyFill="1" applyBorder="1" applyAlignment="1">
      <alignment horizontal="right"/>
    </xf>
    <xf numFmtId="0" fontId="4" fillId="0" borderId="0" xfId="0" applyFont="1" applyFill="1"/>
    <xf numFmtId="0" fontId="6" fillId="0" borderId="4" xfId="0" applyFont="1" applyFill="1" applyBorder="1" applyAlignment="1">
      <alignment vertical="center" justifyLastLine="1"/>
    </xf>
    <xf numFmtId="0" fontId="6" fillId="0" borderId="5" xfId="0" applyFont="1" applyFill="1" applyBorder="1" applyAlignment="1">
      <alignment vertical="center" justifyLastLine="1"/>
    </xf>
    <xf numFmtId="0" fontId="6" fillId="0" borderId="5" xfId="0" applyFont="1" applyFill="1" applyBorder="1" applyAlignment="1">
      <alignment horizontal="right" vertical="center" justifyLastLine="1"/>
    </xf>
    <xf numFmtId="0" fontId="6" fillId="0" borderId="6" xfId="0" applyFont="1" applyFill="1" applyBorder="1" applyAlignment="1">
      <alignment vertical="center" justifyLastLine="1"/>
    </xf>
    <xf numFmtId="0" fontId="6" fillId="0" borderId="0" xfId="0" applyFont="1" applyFill="1" applyBorder="1" applyAlignment="1">
      <alignment horizontal="distributed" vertical="center" justifyLastLine="1"/>
    </xf>
    <xf numFmtId="0" fontId="0" fillId="0" borderId="0" xfId="0" applyFont="1" applyFill="1"/>
    <xf numFmtId="0" fontId="6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/>
    <xf numFmtId="0" fontId="7" fillId="0" borderId="8" xfId="0" applyFont="1" applyFill="1" applyBorder="1" applyAlignment="1">
      <alignment horizontal="distributed" vertical="center"/>
    </xf>
    <xf numFmtId="176" fontId="7" fillId="0" borderId="0" xfId="0" applyNumberFormat="1" applyFont="1" applyFill="1"/>
    <xf numFmtId="0" fontId="7" fillId="0" borderId="13" xfId="0" applyFont="1" applyFill="1" applyBorder="1" applyAlignment="1">
      <alignment horizontal="distributed" vertical="center"/>
    </xf>
    <xf numFmtId="0" fontId="6" fillId="0" borderId="8" xfId="0" applyFont="1" applyFill="1" applyBorder="1" applyAlignment="1">
      <alignment horizontal="center" vertical="center"/>
    </xf>
    <xf numFmtId="176" fontId="6" fillId="0" borderId="0" xfId="0" applyNumberFormat="1" applyFont="1" applyFill="1"/>
    <xf numFmtId="0" fontId="6" fillId="0" borderId="13" xfId="0" applyFont="1" applyFill="1" applyBorder="1" applyAlignment="1">
      <alignment horizontal="center"/>
    </xf>
    <xf numFmtId="176" fontId="11" fillId="0" borderId="0" xfId="0" applyNumberFormat="1" applyFont="1" applyFill="1"/>
    <xf numFmtId="0" fontId="12" fillId="0" borderId="8" xfId="0" applyFont="1" applyFill="1" applyBorder="1" applyAlignment="1">
      <alignment horizontal="distributed"/>
    </xf>
    <xf numFmtId="176" fontId="12" fillId="0" borderId="0" xfId="0" applyNumberFormat="1" applyFont="1" applyFill="1" applyBorder="1" applyAlignment="1">
      <alignment horizontal="right"/>
    </xf>
    <xf numFmtId="0" fontId="12" fillId="0" borderId="13" xfId="0" applyFont="1" applyFill="1" applyBorder="1" applyAlignment="1">
      <alignment horizontal="distributed"/>
    </xf>
    <xf numFmtId="176" fontId="6" fillId="0" borderId="0" xfId="0" applyNumberFormat="1" applyFont="1" applyFill="1" applyBorder="1" applyAlignment="1">
      <alignment horizontal="right"/>
    </xf>
    <xf numFmtId="0" fontId="6" fillId="0" borderId="8" xfId="0" applyFont="1" applyFill="1" applyBorder="1" applyAlignment="1">
      <alignment horizontal="distributed"/>
    </xf>
    <xf numFmtId="0" fontId="6" fillId="0" borderId="13" xfId="0" applyFont="1" applyFill="1" applyBorder="1" applyAlignment="1">
      <alignment horizontal="distributed"/>
    </xf>
    <xf numFmtId="176" fontId="6" fillId="0" borderId="13" xfId="0" applyNumberFormat="1" applyFont="1" applyFill="1" applyBorder="1" applyAlignment="1">
      <alignment horizontal="right"/>
    </xf>
    <xf numFmtId="176" fontId="6" fillId="0" borderId="8" xfId="0" applyNumberFormat="1" applyFont="1" applyFill="1" applyBorder="1" applyAlignment="1">
      <alignment horizontal="right"/>
    </xf>
    <xf numFmtId="0" fontId="6" fillId="0" borderId="0" xfId="0" applyFont="1" applyFill="1" applyBorder="1" applyAlignment="1">
      <alignment horizontal="distributed"/>
    </xf>
    <xf numFmtId="0" fontId="6" fillId="0" borderId="17" xfId="0" applyFont="1" applyFill="1" applyBorder="1" applyAlignment="1">
      <alignment horizontal="distributed"/>
    </xf>
    <xf numFmtId="176" fontId="6" fillId="0" borderId="18" xfId="0" applyNumberFormat="1" applyFont="1" applyFill="1" applyBorder="1" applyAlignment="1">
      <alignment horizontal="right"/>
    </xf>
    <xf numFmtId="176" fontId="6" fillId="0" borderId="1" xfId="0" applyNumberFormat="1" applyFont="1" applyFill="1" applyBorder="1" applyAlignment="1">
      <alignment horizontal="right"/>
    </xf>
    <xf numFmtId="176" fontId="6" fillId="0" borderId="17" xfId="0" applyNumberFormat="1" applyFont="1" applyFill="1" applyBorder="1" applyAlignment="1">
      <alignment horizontal="right"/>
    </xf>
    <xf numFmtId="0" fontId="6" fillId="0" borderId="1" xfId="0" applyFont="1" applyFill="1" applyBorder="1" applyAlignment="1">
      <alignment horizontal="distributed"/>
    </xf>
    <xf numFmtId="0" fontId="9" fillId="0" borderId="0" xfId="0" applyFont="1" applyFill="1"/>
    <xf numFmtId="0" fontId="8" fillId="0" borderId="0" xfId="0" applyFont="1" applyFill="1"/>
    <xf numFmtId="0" fontId="5" fillId="0" borderId="0" xfId="0" applyFont="1" applyFill="1" applyBorder="1"/>
    <xf numFmtId="0" fontId="8" fillId="0" borderId="0" xfId="0" applyFont="1" applyFill="1" applyBorder="1"/>
    <xf numFmtId="0" fontId="10" fillId="0" borderId="0" xfId="0" applyFont="1" applyFill="1"/>
    <xf numFmtId="0" fontId="8" fillId="0" borderId="0" xfId="0" applyFont="1" applyFill="1" applyAlignment="1">
      <alignment shrinkToFit="1"/>
    </xf>
    <xf numFmtId="176" fontId="7" fillId="0" borderId="0" xfId="0" applyNumberFormat="1" applyFont="1" applyFill="1" applyBorder="1"/>
    <xf numFmtId="176" fontId="6" fillId="0" borderId="0" xfId="0" applyNumberFormat="1" applyFont="1" applyFill="1" applyBorder="1"/>
    <xf numFmtId="176" fontId="0" fillId="0" borderId="0" xfId="0" applyNumberFormat="1" applyFont="1" applyFill="1"/>
    <xf numFmtId="0" fontId="9" fillId="2" borderId="0" xfId="0" applyFont="1" applyFill="1"/>
    <xf numFmtId="0" fontId="10" fillId="2" borderId="0" xfId="0" applyFont="1" applyFill="1"/>
    <xf numFmtId="0" fontId="8" fillId="2" borderId="0" xfId="0" applyFont="1" applyFill="1" applyAlignment="1">
      <alignment shrinkToFit="1"/>
    </xf>
    <xf numFmtId="0" fontId="9" fillId="2" borderId="0" xfId="0" applyFont="1" applyFill="1" applyBorder="1"/>
    <xf numFmtId="0" fontId="6" fillId="0" borderId="12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distributed" vertical="center" wrapText="1" justifyLastLine="1"/>
    </xf>
    <xf numFmtId="0" fontId="6" fillId="0" borderId="8" xfId="0" applyFont="1" applyFill="1" applyBorder="1" applyAlignment="1">
      <alignment horizontal="distributed" vertical="center" wrapText="1" justifyLastLine="1"/>
    </xf>
    <xf numFmtId="0" fontId="6" fillId="0" borderId="14" xfId="0" applyFont="1" applyFill="1" applyBorder="1" applyAlignment="1">
      <alignment horizontal="distributed" vertical="center" wrapText="1" justifyLastLine="1"/>
    </xf>
    <xf numFmtId="0" fontId="6" fillId="0" borderId="3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0" fillId="0" borderId="14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0" fillId="0" borderId="15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2"/>
  <sheetViews>
    <sheetView showGridLines="0" tabSelected="1" zoomScale="90" zoomScaleNormal="90" zoomScaleSheetLayoutView="100" workbookViewId="0">
      <selection activeCell="A2" sqref="A2"/>
    </sheetView>
  </sheetViews>
  <sheetFormatPr defaultRowHeight="13.5" x14ac:dyDescent="0.15"/>
  <cols>
    <col min="1" max="1" width="23" style="15" customWidth="1"/>
    <col min="2" max="9" width="17.375" style="15" customWidth="1"/>
    <col min="10" max="10" width="12.75" style="15" customWidth="1"/>
    <col min="11" max="11" width="10.375" style="15" customWidth="1"/>
    <col min="12" max="13" width="9.25" style="15" customWidth="1"/>
    <col min="14" max="14" width="8.125" style="15" customWidth="1"/>
    <col min="15" max="16384" width="9" style="15"/>
  </cols>
  <sheetData>
    <row r="1" spans="1:16" s="5" customFormat="1" ht="18" customHeight="1" x14ac:dyDescent="0.15">
      <c r="A1" s="1"/>
      <c r="B1" s="2"/>
      <c r="C1" s="2"/>
      <c r="D1" s="2"/>
      <c r="E1" s="1" t="s">
        <v>18</v>
      </c>
      <c r="F1" s="3" t="s">
        <v>19</v>
      </c>
      <c r="G1" s="4"/>
      <c r="I1" s="8"/>
      <c r="J1" s="8"/>
      <c r="K1" s="3" t="s">
        <v>20</v>
      </c>
      <c r="L1" s="6"/>
      <c r="M1" s="6"/>
    </row>
    <row r="2" spans="1:16" s="9" customFormat="1" ht="14.25" customHeight="1" thickBot="1" x14ac:dyDescent="0.2">
      <c r="A2" s="2"/>
      <c r="B2" s="2"/>
      <c r="C2" s="2"/>
      <c r="D2" s="2"/>
      <c r="E2" s="4"/>
      <c r="F2" s="4"/>
      <c r="G2" s="4"/>
      <c r="H2" s="7"/>
      <c r="I2" s="7"/>
      <c r="J2" s="8"/>
      <c r="K2" s="8" t="s">
        <v>21</v>
      </c>
      <c r="L2" s="8"/>
      <c r="M2" s="8"/>
    </row>
    <row r="3" spans="1:16" ht="14.25" customHeight="1" thickTop="1" x14ac:dyDescent="0.15">
      <c r="A3" s="54" t="s">
        <v>22</v>
      </c>
      <c r="B3" s="57" t="s">
        <v>23</v>
      </c>
      <c r="C3" s="57" t="s">
        <v>0</v>
      </c>
      <c r="D3" s="10"/>
      <c r="E3" s="11" t="s">
        <v>24</v>
      </c>
      <c r="F3" s="11"/>
      <c r="G3" s="11" t="s">
        <v>25</v>
      </c>
      <c r="H3" s="12" t="s">
        <v>26</v>
      </c>
      <c r="I3" s="13"/>
      <c r="J3" s="57" t="s">
        <v>27</v>
      </c>
      <c r="K3" s="60" t="s">
        <v>22</v>
      </c>
      <c r="L3" s="14"/>
      <c r="M3" s="14"/>
    </row>
    <row r="4" spans="1:16" ht="14.25" customHeight="1" x14ac:dyDescent="0.15">
      <c r="A4" s="55"/>
      <c r="B4" s="58"/>
      <c r="C4" s="58"/>
      <c r="D4" s="62" t="s">
        <v>1</v>
      </c>
      <c r="E4" s="64" t="s">
        <v>2</v>
      </c>
      <c r="F4" s="62" t="s">
        <v>3</v>
      </c>
      <c r="G4" s="64" t="s">
        <v>4</v>
      </c>
      <c r="H4" s="64" t="s">
        <v>5</v>
      </c>
      <c r="I4" s="52" t="s">
        <v>6</v>
      </c>
      <c r="J4" s="58"/>
      <c r="K4" s="61"/>
      <c r="L4" s="16"/>
      <c r="M4" s="16"/>
      <c r="N4" s="17"/>
    </row>
    <row r="5" spans="1:16" ht="14.25" customHeight="1" x14ac:dyDescent="0.15">
      <c r="A5" s="56"/>
      <c r="B5" s="59"/>
      <c r="C5" s="59"/>
      <c r="D5" s="63"/>
      <c r="E5" s="65"/>
      <c r="F5" s="63"/>
      <c r="G5" s="65"/>
      <c r="H5" s="65"/>
      <c r="I5" s="53"/>
      <c r="J5" s="59"/>
      <c r="K5" s="53"/>
      <c r="L5" s="16"/>
      <c r="M5" s="16"/>
      <c r="N5" s="17"/>
      <c r="P5" s="15" t="s">
        <v>28</v>
      </c>
    </row>
    <row r="6" spans="1:16" ht="18" customHeight="1" x14ac:dyDescent="0.15">
      <c r="A6" s="18" t="s">
        <v>17</v>
      </c>
      <c r="B6" s="19">
        <f>SUM(B9,B12,B15,B18,B21,B24,B27)</f>
        <v>1475213</v>
      </c>
      <c r="C6" s="19">
        <f t="shared" ref="C6:J8" si="0">SUM(C9,C12,C15,C18,C21,C24,C27)</f>
        <v>116430</v>
      </c>
      <c r="D6" s="19">
        <f t="shared" si="0"/>
        <v>1093421</v>
      </c>
      <c r="E6" s="19">
        <f t="shared" si="0"/>
        <v>96479</v>
      </c>
      <c r="F6" s="45">
        <f t="shared" si="0"/>
        <v>260449</v>
      </c>
      <c r="G6" s="45">
        <f t="shared" si="0"/>
        <v>204013</v>
      </c>
      <c r="H6" s="45">
        <f t="shared" si="0"/>
        <v>263336</v>
      </c>
      <c r="I6" s="45">
        <f t="shared" si="0"/>
        <v>269144</v>
      </c>
      <c r="J6" s="45">
        <f t="shared" si="0"/>
        <v>265362</v>
      </c>
      <c r="K6" s="20" t="s">
        <v>17</v>
      </c>
      <c r="L6" s="19"/>
      <c r="M6" s="19"/>
      <c r="O6" s="19"/>
    </row>
    <row r="7" spans="1:16" ht="14.25" customHeight="1" x14ac:dyDescent="0.15">
      <c r="A7" s="21" t="s">
        <v>15</v>
      </c>
      <c r="B7" s="22">
        <f t="shared" ref="B7:I8" si="1">SUM(B10,B13,B16,B19,B22,B25,B28)</f>
        <v>749038</v>
      </c>
      <c r="C7" s="22">
        <f t="shared" si="1"/>
        <v>63853</v>
      </c>
      <c r="D7" s="22">
        <f t="shared" si="1"/>
        <v>535831</v>
      </c>
      <c r="E7" s="22">
        <f t="shared" si="1"/>
        <v>49481</v>
      </c>
      <c r="F7" s="46">
        <f t="shared" si="1"/>
        <v>132132</v>
      </c>
      <c r="G7" s="46">
        <f t="shared" si="1"/>
        <v>102375</v>
      </c>
      <c r="H7" s="46">
        <f t="shared" si="1"/>
        <v>129387</v>
      </c>
      <c r="I7" s="46">
        <f t="shared" si="1"/>
        <v>122456</v>
      </c>
      <c r="J7" s="46">
        <f t="shared" si="0"/>
        <v>149354</v>
      </c>
      <c r="K7" s="23" t="s">
        <v>15</v>
      </c>
      <c r="L7" s="24"/>
      <c r="M7" s="24"/>
      <c r="O7" s="24"/>
    </row>
    <row r="8" spans="1:16" ht="14.25" customHeight="1" x14ac:dyDescent="0.15">
      <c r="A8" s="21" t="s">
        <v>16</v>
      </c>
      <c r="B8" s="22">
        <f t="shared" si="1"/>
        <v>726175</v>
      </c>
      <c r="C8" s="22">
        <f t="shared" si="1"/>
        <v>52577</v>
      </c>
      <c r="D8" s="22">
        <f t="shared" si="1"/>
        <v>557590</v>
      </c>
      <c r="E8" s="22">
        <f t="shared" si="1"/>
        <v>46998</v>
      </c>
      <c r="F8" s="46">
        <f t="shared" si="1"/>
        <v>128317</v>
      </c>
      <c r="G8" s="46">
        <f t="shared" si="1"/>
        <v>101638</v>
      </c>
      <c r="H8" s="46">
        <f t="shared" si="1"/>
        <v>133949</v>
      </c>
      <c r="I8" s="46">
        <f t="shared" si="1"/>
        <v>146688</v>
      </c>
      <c r="J8" s="46">
        <f t="shared" si="0"/>
        <v>116008</v>
      </c>
      <c r="K8" s="23" t="s">
        <v>16</v>
      </c>
      <c r="L8" s="24"/>
      <c r="M8" s="24"/>
      <c r="O8" s="24"/>
    </row>
    <row r="9" spans="1:16" ht="18" customHeight="1" x14ac:dyDescent="0.15">
      <c r="A9" s="25" t="s">
        <v>7</v>
      </c>
      <c r="B9" s="26">
        <f>B10+B11</f>
        <v>223378</v>
      </c>
      <c r="C9" s="26">
        <f t="shared" ref="C9:J9" si="2">C10+C11</f>
        <v>20591</v>
      </c>
      <c r="D9" s="26">
        <f t="shared" si="2"/>
        <v>154093</v>
      </c>
      <c r="E9" s="26">
        <f t="shared" si="2"/>
        <v>12875</v>
      </c>
      <c r="F9" s="26">
        <f t="shared" si="2"/>
        <v>34548</v>
      </c>
      <c r="G9" s="26">
        <f t="shared" si="2"/>
        <v>27369</v>
      </c>
      <c r="H9" s="26">
        <f t="shared" si="2"/>
        <v>35470</v>
      </c>
      <c r="I9" s="26">
        <f t="shared" si="2"/>
        <v>43831</v>
      </c>
      <c r="J9" s="26">
        <f t="shared" si="2"/>
        <v>48694</v>
      </c>
      <c r="K9" s="27" t="s">
        <v>7</v>
      </c>
      <c r="L9" s="28"/>
      <c r="M9" s="28"/>
      <c r="O9" s="28"/>
    </row>
    <row r="10" spans="1:16" ht="14.25" customHeight="1" x14ac:dyDescent="0.15">
      <c r="A10" s="29" t="s">
        <v>15</v>
      </c>
      <c r="B10" s="28">
        <f>C10+D10+J10</f>
        <v>119422</v>
      </c>
      <c r="C10" s="28">
        <v>11702</v>
      </c>
      <c r="D10" s="28">
        <f>SUM(E10:I10)</f>
        <v>78245</v>
      </c>
      <c r="E10" s="28">
        <v>7217</v>
      </c>
      <c r="F10" s="28">
        <v>18736</v>
      </c>
      <c r="G10" s="28">
        <v>14711</v>
      </c>
      <c r="H10" s="28">
        <v>18016</v>
      </c>
      <c r="I10" s="28">
        <v>19565</v>
      </c>
      <c r="J10" s="28">
        <v>29475</v>
      </c>
      <c r="K10" s="30" t="s">
        <v>15</v>
      </c>
      <c r="L10" s="28"/>
      <c r="M10" s="28"/>
      <c r="O10" s="28"/>
    </row>
    <row r="11" spans="1:16" ht="14.25" customHeight="1" x14ac:dyDescent="0.15">
      <c r="A11" s="29" t="s">
        <v>16</v>
      </c>
      <c r="B11" s="28">
        <f>C11+D11+J11</f>
        <v>103956</v>
      </c>
      <c r="C11" s="28">
        <v>8889</v>
      </c>
      <c r="D11" s="28">
        <f>SUM(E11:I11)</f>
        <v>75848</v>
      </c>
      <c r="E11" s="28">
        <v>5658</v>
      </c>
      <c r="F11" s="28">
        <v>15812</v>
      </c>
      <c r="G11" s="28">
        <v>12658</v>
      </c>
      <c r="H11" s="28">
        <v>17454</v>
      </c>
      <c r="I11" s="28">
        <v>24266</v>
      </c>
      <c r="J11" s="28">
        <v>19219</v>
      </c>
      <c r="K11" s="30" t="s">
        <v>16</v>
      </c>
      <c r="L11" s="28"/>
      <c r="M11" s="28"/>
      <c r="O11" s="28"/>
    </row>
    <row r="12" spans="1:16" ht="18" customHeight="1" x14ac:dyDescent="0.15">
      <c r="A12" s="25" t="s">
        <v>8</v>
      </c>
      <c r="B12" s="26">
        <f>B13+B14</f>
        <v>160890</v>
      </c>
      <c r="C12" s="26">
        <f t="shared" ref="C12:J12" si="3">C13+C14</f>
        <v>14850</v>
      </c>
      <c r="D12" s="26">
        <f t="shared" si="3"/>
        <v>120752</v>
      </c>
      <c r="E12" s="26">
        <f t="shared" si="3"/>
        <v>10593</v>
      </c>
      <c r="F12" s="26">
        <f t="shared" si="3"/>
        <v>27511</v>
      </c>
      <c r="G12" s="26">
        <f t="shared" si="3"/>
        <v>22628</v>
      </c>
      <c r="H12" s="26">
        <f t="shared" si="3"/>
        <v>26818</v>
      </c>
      <c r="I12" s="26">
        <f t="shared" si="3"/>
        <v>33202</v>
      </c>
      <c r="J12" s="26">
        <f t="shared" si="3"/>
        <v>25288</v>
      </c>
      <c r="K12" s="27" t="s">
        <v>8</v>
      </c>
      <c r="L12" s="28"/>
      <c r="M12" s="28"/>
      <c r="O12" s="28"/>
    </row>
    <row r="13" spans="1:16" ht="14.25" customHeight="1" x14ac:dyDescent="0.15">
      <c r="A13" s="29" t="s">
        <v>15</v>
      </c>
      <c r="B13" s="28">
        <f>C13+D13+J13</f>
        <v>81231</v>
      </c>
      <c r="C13" s="28">
        <v>8143</v>
      </c>
      <c r="D13" s="28">
        <f>SUM(E13:I13)</f>
        <v>59381</v>
      </c>
      <c r="E13" s="28">
        <v>5544</v>
      </c>
      <c r="F13" s="28">
        <v>14215</v>
      </c>
      <c r="G13" s="28">
        <v>11550</v>
      </c>
      <c r="H13" s="28">
        <v>13170</v>
      </c>
      <c r="I13" s="28">
        <v>14902</v>
      </c>
      <c r="J13" s="28">
        <v>13707</v>
      </c>
      <c r="K13" s="30" t="s">
        <v>15</v>
      </c>
      <c r="L13" s="28"/>
      <c r="M13" s="28"/>
      <c r="O13" s="28"/>
    </row>
    <row r="14" spans="1:16" ht="14.25" customHeight="1" x14ac:dyDescent="0.15">
      <c r="A14" s="29" t="s">
        <v>16</v>
      </c>
      <c r="B14" s="28">
        <f>C14+D14+J14</f>
        <v>79659</v>
      </c>
      <c r="C14" s="28">
        <v>6707</v>
      </c>
      <c r="D14" s="28">
        <f>SUM(E14:I14)</f>
        <v>61371</v>
      </c>
      <c r="E14" s="28">
        <v>5049</v>
      </c>
      <c r="F14" s="28">
        <v>13296</v>
      </c>
      <c r="G14" s="28">
        <v>11078</v>
      </c>
      <c r="H14" s="28">
        <v>13648</v>
      </c>
      <c r="I14" s="28">
        <v>18300</v>
      </c>
      <c r="J14" s="28">
        <v>11581</v>
      </c>
      <c r="K14" s="30" t="s">
        <v>16</v>
      </c>
      <c r="L14" s="28"/>
      <c r="M14" s="28"/>
      <c r="O14" s="28"/>
    </row>
    <row r="15" spans="1:16" ht="18" customHeight="1" x14ac:dyDescent="0.15">
      <c r="A15" s="25" t="s">
        <v>9</v>
      </c>
      <c r="B15" s="26">
        <f>B16+B17</f>
        <v>247529</v>
      </c>
      <c r="C15" s="26">
        <f t="shared" ref="C15:J15" si="4">C16+C17</f>
        <v>20875</v>
      </c>
      <c r="D15" s="26">
        <f t="shared" si="4"/>
        <v>185859</v>
      </c>
      <c r="E15" s="26">
        <f t="shared" si="4"/>
        <v>20483</v>
      </c>
      <c r="F15" s="26">
        <f t="shared" si="4"/>
        <v>52288</v>
      </c>
      <c r="G15" s="26">
        <f t="shared" si="4"/>
        <v>35505</v>
      </c>
      <c r="H15" s="26">
        <f t="shared" si="4"/>
        <v>40583</v>
      </c>
      <c r="I15" s="26">
        <f t="shared" si="4"/>
        <v>37000</v>
      </c>
      <c r="J15" s="26">
        <f t="shared" si="4"/>
        <v>40795</v>
      </c>
      <c r="K15" s="27" t="s">
        <v>9</v>
      </c>
      <c r="L15" s="28"/>
      <c r="M15" s="28"/>
      <c r="O15" s="28"/>
    </row>
    <row r="16" spans="1:16" ht="14.25" customHeight="1" x14ac:dyDescent="0.15">
      <c r="A16" s="29" t="s">
        <v>15</v>
      </c>
      <c r="B16" s="28">
        <f>C16+D16+J16</f>
        <v>126992</v>
      </c>
      <c r="C16" s="28">
        <v>11612</v>
      </c>
      <c r="D16" s="28">
        <f>SUM(E16:I16)</f>
        <v>92044</v>
      </c>
      <c r="E16" s="28">
        <v>10715</v>
      </c>
      <c r="F16" s="28">
        <v>26864</v>
      </c>
      <c r="G16" s="28">
        <v>17886</v>
      </c>
      <c r="H16" s="28">
        <v>20015</v>
      </c>
      <c r="I16" s="28">
        <v>16564</v>
      </c>
      <c r="J16" s="28">
        <v>23336</v>
      </c>
      <c r="K16" s="30" t="s">
        <v>15</v>
      </c>
      <c r="L16" s="28"/>
      <c r="M16" s="28"/>
      <c r="O16" s="28"/>
    </row>
    <row r="17" spans="1:15" ht="14.25" customHeight="1" x14ac:dyDescent="0.15">
      <c r="A17" s="29" t="s">
        <v>16</v>
      </c>
      <c r="B17" s="28">
        <f>C17+D17+J17</f>
        <v>120537</v>
      </c>
      <c r="C17" s="28">
        <v>9263</v>
      </c>
      <c r="D17" s="28">
        <f>SUM(E17:I17)</f>
        <v>93815</v>
      </c>
      <c r="E17" s="28">
        <v>9768</v>
      </c>
      <c r="F17" s="28">
        <v>25424</v>
      </c>
      <c r="G17" s="28">
        <v>17619</v>
      </c>
      <c r="H17" s="28">
        <v>20568</v>
      </c>
      <c r="I17" s="28">
        <v>20436</v>
      </c>
      <c r="J17" s="28">
        <v>17459</v>
      </c>
      <c r="K17" s="30" t="s">
        <v>16</v>
      </c>
      <c r="L17" s="28"/>
      <c r="M17" s="28"/>
      <c r="O17" s="28"/>
    </row>
    <row r="18" spans="1:15" ht="18" customHeight="1" x14ac:dyDescent="0.15">
      <c r="A18" s="25" t="s">
        <v>10</v>
      </c>
      <c r="B18" s="26">
        <f>B19+B20</f>
        <v>228141</v>
      </c>
      <c r="C18" s="26">
        <f t="shared" ref="C18:J18" si="5">C19+C20</f>
        <v>17545</v>
      </c>
      <c r="D18" s="26">
        <f t="shared" si="5"/>
        <v>165840</v>
      </c>
      <c r="E18" s="26">
        <f t="shared" si="5"/>
        <v>15629</v>
      </c>
      <c r="F18" s="26">
        <f t="shared" si="5"/>
        <v>39602</v>
      </c>
      <c r="G18" s="26">
        <f t="shared" si="5"/>
        <v>31141</v>
      </c>
      <c r="H18" s="26">
        <f t="shared" si="5"/>
        <v>42291</v>
      </c>
      <c r="I18" s="26">
        <f t="shared" si="5"/>
        <v>37177</v>
      </c>
      <c r="J18" s="26">
        <f t="shared" si="5"/>
        <v>44756</v>
      </c>
      <c r="K18" s="27" t="s">
        <v>10</v>
      </c>
      <c r="L18" s="28"/>
      <c r="M18" s="28"/>
      <c r="O18" s="28"/>
    </row>
    <row r="19" spans="1:15" ht="14.25" customHeight="1" x14ac:dyDescent="0.15">
      <c r="A19" s="29" t="s">
        <v>15</v>
      </c>
      <c r="B19" s="28">
        <f>C19+D19+J19</f>
        <v>115030</v>
      </c>
      <c r="C19" s="28">
        <v>9520</v>
      </c>
      <c r="D19" s="28">
        <f>SUM(E19:I19)</f>
        <v>80646</v>
      </c>
      <c r="E19" s="28">
        <v>7868</v>
      </c>
      <c r="F19" s="28">
        <v>19820</v>
      </c>
      <c r="G19" s="28">
        <v>15229</v>
      </c>
      <c r="H19" s="28">
        <v>20577</v>
      </c>
      <c r="I19" s="28">
        <v>17152</v>
      </c>
      <c r="J19" s="28">
        <v>24864</v>
      </c>
      <c r="K19" s="30" t="s">
        <v>15</v>
      </c>
      <c r="L19" s="28"/>
      <c r="M19" s="28"/>
      <c r="O19" s="28"/>
    </row>
    <row r="20" spans="1:15" ht="14.25" customHeight="1" x14ac:dyDescent="0.15">
      <c r="A20" s="29" t="s">
        <v>16</v>
      </c>
      <c r="B20" s="28">
        <f>C20+D20+J20</f>
        <v>113111</v>
      </c>
      <c r="C20" s="28">
        <v>8025</v>
      </c>
      <c r="D20" s="28">
        <f>SUM(E20:I20)</f>
        <v>85194</v>
      </c>
      <c r="E20" s="28">
        <v>7761</v>
      </c>
      <c r="F20" s="28">
        <v>19782</v>
      </c>
      <c r="G20" s="28">
        <v>15912</v>
      </c>
      <c r="H20" s="28">
        <v>21714</v>
      </c>
      <c r="I20" s="28">
        <v>20025</v>
      </c>
      <c r="J20" s="28">
        <v>19892</v>
      </c>
      <c r="K20" s="30" t="s">
        <v>16</v>
      </c>
      <c r="L20" s="28"/>
      <c r="M20" s="28"/>
      <c r="O20" s="28"/>
    </row>
    <row r="21" spans="1:15" ht="18" customHeight="1" x14ac:dyDescent="0.15">
      <c r="A21" s="25" t="s">
        <v>11</v>
      </c>
      <c r="B21" s="26">
        <f>B22+B23</f>
        <v>225594</v>
      </c>
      <c r="C21" s="26">
        <f t="shared" ref="C21:J21" si="6">C22+C23</f>
        <v>15812</v>
      </c>
      <c r="D21" s="26">
        <f t="shared" si="6"/>
        <v>172036</v>
      </c>
      <c r="E21" s="26">
        <f t="shared" si="6"/>
        <v>12380</v>
      </c>
      <c r="F21" s="26">
        <f t="shared" si="6"/>
        <v>39226</v>
      </c>
      <c r="G21" s="26">
        <f t="shared" si="6"/>
        <v>32576</v>
      </c>
      <c r="H21" s="26">
        <f t="shared" si="6"/>
        <v>44510</v>
      </c>
      <c r="I21" s="26">
        <f t="shared" si="6"/>
        <v>43344</v>
      </c>
      <c r="J21" s="26">
        <f t="shared" si="6"/>
        <v>37746</v>
      </c>
      <c r="K21" s="27" t="s">
        <v>11</v>
      </c>
      <c r="L21" s="28"/>
      <c r="M21" s="28"/>
      <c r="O21" s="28"/>
    </row>
    <row r="22" spans="1:15" ht="14.25" customHeight="1" x14ac:dyDescent="0.15">
      <c r="A22" s="29" t="s">
        <v>15</v>
      </c>
      <c r="B22" s="28">
        <f>C22+D22+J22</f>
        <v>110813</v>
      </c>
      <c r="C22" s="28">
        <v>8356</v>
      </c>
      <c r="D22" s="28">
        <f>SUM(E22:I22)</f>
        <v>82775</v>
      </c>
      <c r="E22" s="28">
        <v>5992</v>
      </c>
      <c r="F22" s="28">
        <v>19167</v>
      </c>
      <c r="G22" s="28">
        <v>15930</v>
      </c>
      <c r="H22" s="28">
        <v>21598</v>
      </c>
      <c r="I22" s="28">
        <v>20088</v>
      </c>
      <c r="J22" s="28">
        <v>19682</v>
      </c>
      <c r="K22" s="30" t="s">
        <v>15</v>
      </c>
      <c r="L22" s="28"/>
      <c r="M22" s="28"/>
      <c r="O22" s="28"/>
    </row>
    <row r="23" spans="1:15" ht="14.25" customHeight="1" x14ac:dyDescent="0.15">
      <c r="A23" s="29" t="s">
        <v>16</v>
      </c>
      <c r="B23" s="28">
        <f>C23+D23+J23</f>
        <v>114781</v>
      </c>
      <c r="C23" s="28">
        <v>7456</v>
      </c>
      <c r="D23" s="28">
        <f>SUM(E23:I23)</f>
        <v>89261</v>
      </c>
      <c r="E23" s="28">
        <v>6388</v>
      </c>
      <c r="F23" s="28">
        <v>20059</v>
      </c>
      <c r="G23" s="28">
        <v>16646</v>
      </c>
      <c r="H23" s="28">
        <v>22912</v>
      </c>
      <c r="I23" s="28">
        <v>23256</v>
      </c>
      <c r="J23" s="28">
        <v>18064</v>
      </c>
      <c r="K23" s="30" t="s">
        <v>16</v>
      </c>
      <c r="L23" s="28"/>
      <c r="M23" s="28"/>
      <c r="O23" s="28"/>
    </row>
    <row r="24" spans="1:15" ht="18" customHeight="1" x14ac:dyDescent="0.15">
      <c r="A24" s="25" t="s">
        <v>12</v>
      </c>
      <c r="B24" s="26">
        <f>B25+B26</f>
        <v>214158</v>
      </c>
      <c r="C24" s="26">
        <f t="shared" ref="C24:J24" si="7">C25+C26</f>
        <v>15236</v>
      </c>
      <c r="D24" s="26">
        <f t="shared" si="7"/>
        <v>150568</v>
      </c>
      <c r="E24" s="26">
        <f t="shared" si="7"/>
        <v>13736</v>
      </c>
      <c r="F24" s="26">
        <f t="shared" si="7"/>
        <v>35168</v>
      </c>
      <c r="G24" s="26">
        <f t="shared" si="7"/>
        <v>25148</v>
      </c>
      <c r="H24" s="26">
        <f t="shared" si="7"/>
        <v>36998</v>
      </c>
      <c r="I24" s="26">
        <f t="shared" si="7"/>
        <v>39518</v>
      </c>
      <c r="J24" s="26">
        <f t="shared" si="7"/>
        <v>48354</v>
      </c>
      <c r="K24" s="27" t="s">
        <v>12</v>
      </c>
      <c r="L24" s="28"/>
      <c r="M24" s="28"/>
      <c r="O24" s="28"/>
    </row>
    <row r="25" spans="1:15" ht="14.25" customHeight="1" x14ac:dyDescent="0.15">
      <c r="A25" s="29" t="s">
        <v>15</v>
      </c>
      <c r="B25" s="28">
        <f>C25+D25+J25</f>
        <v>110059</v>
      </c>
      <c r="C25" s="28">
        <v>8375</v>
      </c>
      <c r="D25" s="28">
        <f>SUM(E25:I25)</f>
        <v>74304</v>
      </c>
      <c r="E25" s="28">
        <v>7015</v>
      </c>
      <c r="F25" s="28">
        <v>18008</v>
      </c>
      <c r="G25" s="28">
        <v>12730</v>
      </c>
      <c r="H25" s="28">
        <v>18395</v>
      </c>
      <c r="I25" s="28">
        <v>18156</v>
      </c>
      <c r="J25" s="28">
        <v>27380</v>
      </c>
      <c r="K25" s="30" t="s">
        <v>15</v>
      </c>
      <c r="L25" s="28"/>
      <c r="M25" s="28"/>
      <c r="O25" s="28"/>
    </row>
    <row r="26" spans="1:15" ht="14.25" customHeight="1" x14ac:dyDescent="0.15">
      <c r="A26" s="29" t="s">
        <v>16</v>
      </c>
      <c r="B26" s="28">
        <f>C26+D26+J26</f>
        <v>104099</v>
      </c>
      <c r="C26" s="28">
        <v>6861</v>
      </c>
      <c r="D26" s="28">
        <f>SUM(E26:I26)</f>
        <v>76264</v>
      </c>
      <c r="E26" s="28">
        <v>6721</v>
      </c>
      <c r="F26" s="28">
        <v>17160</v>
      </c>
      <c r="G26" s="28">
        <v>12418</v>
      </c>
      <c r="H26" s="28">
        <v>18603</v>
      </c>
      <c r="I26" s="28">
        <v>21362</v>
      </c>
      <c r="J26" s="28">
        <v>20974</v>
      </c>
      <c r="K26" s="30" t="s">
        <v>16</v>
      </c>
      <c r="L26" s="28"/>
      <c r="M26" s="28"/>
      <c r="O26" s="28"/>
    </row>
    <row r="27" spans="1:15" ht="18" customHeight="1" x14ac:dyDescent="0.15">
      <c r="A27" s="25" t="s">
        <v>13</v>
      </c>
      <c r="B27" s="26">
        <f>B28+B29</f>
        <v>175523</v>
      </c>
      <c r="C27" s="26">
        <f t="shared" ref="C27:J27" si="8">C28+C29</f>
        <v>11521</v>
      </c>
      <c r="D27" s="26">
        <f t="shared" si="8"/>
        <v>144273</v>
      </c>
      <c r="E27" s="26">
        <f t="shared" si="8"/>
        <v>10783</v>
      </c>
      <c r="F27" s="26">
        <f t="shared" si="8"/>
        <v>32106</v>
      </c>
      <c r="G27" s="26">
        <f t="shared" si="8"/>
        <v>29646</v>
      </c>
      <c r="H27" s="26">
        <f t="shared" si="8"/>
        <v>36666</v>
      </c>
      <c r="I27" s="26">
        <f t="shared" si="8"/>
        <v>35072</v>
      </c>
      <c r="J27" s="26">
        <f t="shared" si="8"/>
        <v>19729</v>
      </c>
      <c r="K27" s="27" t="s">
        <v>13</v>
      </c>
      <c r="L27" s="28"/>
      <c r="M27" s="28"/>
      <c r="N27" s="17"/>
      <c r="O27" s="28"/>
    </row>
    <row r="28" spans="1:15" ht="14.25" customHeight="1" x14ac:dyDescent="0.15">
      <c r="A28" s="29" t="s">
        <v>15</v>
      </c>
      <c r="B28" s="31">
        <f>C28+D28+J28</f>
        <v>85491</v>
      </c>
      <c r="C28" s="28">
        <v>6145</v>
      </c>
      <c r="D28" s="28">
        <f>SUM(E28:I28)</f>
        <v>68436</v>
      </c>
      <c r="E28" s="28">
        <v>5130</v>
      </c>
      <c r="F28" s="28">
        <v>15322</v>
      </c>
      <c r="G28" s="28">
        <v>14339</v>
      </c>
      <c r="H28" s="28">
        <v>17616</v>
      </c>
      <c r="I28" s="28">
        <v>16029</v>
      </c>
      <c r="J28" s="32">
        <v>10910</v>
      </c>
      <c r="K28" s="33" t="s">
        <v>15</v>
      </c>
      <c r="L28" s="28"/>
      <c r="M28" s="28"/>
      <c r="N28" s="17"/>
      <c r="O28" s="28"/>
    </row>
    <row r="29" spans="1:15" ht="14.25" customHeight="1" thickBot="1" x14ac:dyDescent="0.2">
      <c r="A29" s="34" t="s">
        <v>16</v>
      </c>
      <c r="B29" s="35">
        <f>C29+D29+J29</f>
        <v>90032</v>
      </c>
      <c r="C29" s="36">
        <v>5376</v>
      </c>
      <c r="D29" s="36">
        <f>SUM(E29:I29)</f>
        <v>75837</v>
      </c>
      <c r="E29" s="36">
        <v>5653</v>
      </c>
      <c r="F29" s="36">
        <v>16784</v>
      </c>
      <c r="G29" s="36">
        <v>15307</v>
      </c>
      <c r="H29" s="36">
        <v>19050</v>
      </c>
      <c r="I29" s="36">
        <v>19043</v>
      </c>
      <c r="J29" s="37">
        <v>8819</v>
      </c>
      <c r="K29" s="38" t="s">
        <v>16</v>
      </c>
      <c r="L29" s="28"/>
      <c r="M29" s="28"/>
      <c r="N29" s="17"/>
      <c r="O29" s="28"/>
    </row>
    <row r="30" spans="1:15" s="40" customFormat="1" ht="12" customHeight="1" thickTop="1" x14ac:dyDescent="0.15">
      <c r="A30" s="39" t="s">
        <v>14</v>
      </c>
      <c r="F30" s="42"/>
      <c r="G30" s="42"/>
      <c r="H30" s="42"/>
      <c r="I30" s="42"/>
      <c r="J30" s="42"/>
      <c r="K30" s="41"/>
      <c r="O30" s="42"/>
    </row>
    <row r="31" spans="1:15" s="43" customFormat="1" ht="12" customHeight="1" x14ac:dyDescent="0.15">
      <c r="A31" s="48"/>
      <c r="B31" s="49"/>
      <c r="C31" s="49"/>
      <c r="D31" s="50"/>
      <c r="E31" s="50"/>
      <c r="F31" s="50"/>
      <c r="G31" s="50"/>
      <c r="H31" s="50"/>
      <c r="I31" s="50"/>
      <c r="J31" s="50"/>
      <c r="K31" s="51"/>
      <c r="L31" s="44"/>
      <c r="M31" s="44"/>
    </row>
    <row r="59" spans="2:10" x14ac:dyDescent="0.15">
      <c r="B59" s="47"/>
      <c r="C59" s="47"/>
      <c r="D59" s="47"/>
      <c r="E59" s="47"/>
      <c r="F59" s="47"/>
      <c r="G59" s="47"/>
      <c r="H59" s="47"/>
      <c r="I59" s="47"/>
      <c r="J59" s="47"/>
    </row>
    <row r="60" spans="2:10" x14ac:dyDescent="0.15">
      <c r="B60" s="47"/>
      <c r="C60" s="47"/>
      <c r="D60" s="47"/>
      <c r="E60" s="47"/>
      <c r="F60" s="47"/>
      <c r="G60" s="47"/>
      <c r="H60" s="47"/>
      <c r="I60" s="47"/>
      <c r="J60" s="47"/>
    </row>
    <row r="61" spans="2:10" x14ac:dyDescent="0.15">
      <c r="B61" s="47"/>
      <c r="C61" s="47"/>
      <c r="D61" s="47"/>
      <c r="E61" s="47"/>
      <c r="F61" s="47"/>
      <c r="G61" s="47"/>
      <c r="H61" s="47"/>
      <c r="I61" s="47"/>
      <c r="J61" s="47"/>
    </row>
    <row r="62" spans="2:10" x14ac:dyDescent="0.15">
      <c r="B62" s="47"/>
      <c r="C62" s="47"/>
      <c r="D62" s="47"/>
      <c r="E62" s="47"/>
      <c r="F62" s="47"/>
      <c r="G62" s="47"/>
      <c r="H62" s="47"/>
      <c r="I62" s="47"/>
      <c r="J62" s="47"/>
    </row>
    <row r="63" spans="2:10" x14ac:dyDescent="0.15">
      <c r="B63" s="47"/>
      <c r="C63" s="47"/>
      <c r="D63" s="47"/>
      <c r="E63" s="47"/>
      <c r="F63" s="47"/>
      <c r="G63" s="47"/>
      <c r="H63" s="47"/>
      <c r="I63" s="47"/>
      <c r="J63" s="47"/>
    </row>
    <row r="64" spans="2:10" x14ac:dyDescent="0.15">
      <c r="B64" s="47"/>
      <c r="C64" s="47"/>
      <c r="D64" s="47"/>
      <c r="E64" s="47"/>
      <c r="F64" s="47"/>
      <c r="G64" s="47"/>
      <c r="H64" s="47"/>
      <c r="I64" s="47"/>
      <c r="J64" s="47"/>
    </row>
    <row r="65" spans="2:10" x14ac:dyDescent="0.15">
      <c r="B65" s="47"/>
      <c r="C65" s="47"/>
      <c r="D65" s="47"/>
      <c r="E65" s="47"/>
      <c r="F65" s="47"/>
      <c r="G65" s="47"/>
      <c r="H65" s="47"/>
      <c r="I65" s="47"/>
      <c r="J65" s="47"/>
    </row>
    <row r="66" spans="2:10" x14ac:dyDescent="0.15">
      <c r="B66" s="47"/>
      <c r="C66" s="47"/>
      <c r="D66" s="47"/>
      <c r="E66" s="47"/>
      <c r="F66" s="47"/>
      <c r="G66" s="47"/>
      <c r="H66" s="47"/>
      <c r="I66" s="47"/>
      <c r="J66" s="47"/>
    </row>
    <row r="67" spans="2:10" x14ac:dyDescent="0.15">
      <c r="B67" s="47"/>
      <c r="C67" s="47"/>
      <c r="D67" s="47"/>
      <c r="E67" s="47"/>
      <c r="F67" s="47"/>
      <c r="G67" s="47"/>
      <c r="H67" s="47"/>
      <c r="I67" s="47"/>
      <c r="J67" s="47"/>
    </row>
    <row r="68" spans="2:10" x14ac:dyDescent="0.15">
      <c r="B68" s="47"/>
      <c r="C68" s="47"/>
      <c r="D68" s="47"/>
      <c r="E68" s="47"/>
      <c r="F68" s="47"/>
      <c r="G68" s="47"/>
      <c r="H68" s="47"/>
      <c r="I68" s="47"/>
      <c r="J68" s="47"/>
    </row>
    <row r="69" spans="2:10" x14ac:dyDescent="0.15">
      <c r="B69" s="47"/>
      <c r="C69" s="47"/>
      <c r="D69" s="47"/>
      <c r="E69" s="47"/>
      <c r="F69" s="47"/>
      <c r="G69" s="47"/>
      <c r="H69" s="47"/>
      <c r="I69" s="47"/>
      <c r="J69" s="47"/>
    </row>
    <row r="70" spans="2:10" x14ac:dyDescent="0.15">
      <c r="B70" s="47"/>
      <c r="C70" s="47"/>
      <c r="D70" s="47"/>
      <c r="E70" s="47"/>
      <c r="F70" s="47"/>
      <c r="G70" s="47"/>
      <c r="H70" s="47"/>
      <c r="I70" s="47"/>
      <c r="J70" s="47"/>
    </row>
    <row r="71" spans="2:10" x14ac:dyDescent="0.15">
      <c r="B71" s="47"/>
      <c r="C71" s="47"/>
      <c r="D71" s="47"/>
      <c r="E71" s="47"/>
      <c r="F71" s="47"/>
      <c r="G71" s="47"/>
      <c r="H71" s="47"/>
      <c r="I71" s="47"/>
      <c r="J71" s="47"/>
    </row>
    <row r="72" spans="2:10" x14ac:dyDescent="0.15">
      <c r="B72" s="47"/>
      <c r="C72" s="47"/>
      <c r="D72" s="47"/>
      <c r="E72" s="47"/>
      <c r="F72" s="47"/>
      <c r="G72" s="47"/>
      <c r="H72" s="47"/>
      <c r="I72" s="47"/>
      <c r="J72" s="47"/>
    </row>
    <row r="73" spans="2:10" x14ac:dyDescent="0.15">
      <c r="B73" s="47"/>
      <c r="C73" s="47"/>
      <c r="D73" s="47"/>
      <c r="E73" s="47"/>
      <c r="F73" s="47"/>
      <c r="G73" s="47"/>
      <c r="H73" s="47"/>
      <c r="I73" s="47"/>
      <c r="J73" s="47"/>
    </row>
    <row r="74" spans="2:10" x14ac:dyDescent="0.15">
      <c r="B74" s="47"/>
      <c r="C74" s="47"/>
      <c r="D74" s="47"/>
      <c r="E74" s="47"/>
      <c r="F74" s="47"/>
      <c r="G74" s="47"/>
      <c r="H74" s="47"/>
      <c r="I74" s="47"/>
      <c r="J74" s="47"/>
    </row>
    <row r="75" spans="2:10" x14ac:dyDescent="0.15">
      <c r="B75" s="47"/>
      <c r="C75" s="47"/>
      <c r="D75" s="47"/>
      <c r="E75" s="47"/>
      <c r="F75" s="47"/>
      <c r="G75" s="47"/>
      <c r="H75" s="47"/>
      <c r="I75" s="47"/>
      <c r="J75" s="47"/>
    </row>
    <row r="76" spans="2:10" x14ac:dyDescent="0.15">
      <c r="B76" s="47"/>
      <c r="C76" s="47"/>
      <c r="D76" s="47"/>
      <c r="E76" s="47"/>
      <c r="F76" s="47"/>
      <c r="G76" s="47"/>
      <c r="H76" s="47"/>
      <c r="I76" s="47"/>
      <c r="J76" s="47"/>
    </row>
    <row r="77" spans="2:10" x14ac:dyDescent="0.15">
      <c r="B77" s="47"/>
      <c r="C77" s="47"/>
      <c r="D77" s="47"/>
      <c r="E77" s="47"/>
      <c r="F77" s="47"/>
      <c r="G77" s="47"/>
      <c r="H77" s="47"/>
      <c r="I77" s="47"/>
      <c r="J77" s="47"/>
    </row>
    <row r="78" spans="2:10" x14ac:dyDescent="0.15">
      <c r="B78" s="47"/>
      <c r="C78" s="47"/>
      <c r="D78" s="47"/>
      <c r="E78" s="47"/>
      <c r="F78" s="47"/>
      <c r="G78" s="47"/>
      <c r="H78" s="47"/>
      <c r="I78" s="47"/>
      <c r="J78" s="47"/>
    </row>
    <row r="79" spans="2:10" x14ac:dyDescent="0.15">
      <c r="B79" s="47"/>
      <c r="C79" s="47"/>
      <c r="D79" s="47"/>
      <c r="E79" s="47"/>
      <c r="F79" s="47"/>
      <c r="G79" s="47"/>
      <c r="H79" s="47"/>
      <c r="I79" s="47"/>
      <c r="J79" s="47"/>
    </row>
    <row r="80" spans="2:10" x14ac:dyDescent="0.15">
      <c r="B80" s="47"/>
      <c r="C80" s="47"/>
      <c r="D80" s="47"/>
      <c r="E80" s="47"/>
      <c r="F80" s="47"/>
      <c r="G80" s="47"/>
      <c r="H80" s="47"/>
      <c r="I80" s="47"/>
      <c r="J80" s="47"/>
    </row>
    <row r="81" spans="2:10" x14ac:dyDescent="0.15">
      <c r="B81" s="47"/>
      <c r="C81" s="47"/>
      <c r="D81" s="47"/>
      <c r="E81" s="47"/>
      <c r="F81" s="47"/>
      <c r="G81" s="47"/>
      <c r="H81" s="47"/>
      <c r="I81" s="47"/>
      <c r="J81" s="47"/>
    </row>
    <row r="82" spans="2:10" x14ac:dyDescent="0.15">
      <c r="B82" s="47"/>
      <c r="C82" s="47"/>
      <c r="D82" s="47"/>
      <c r="E82" s="47"/>
      <c r="F82" s="47"/>
      <c r="G82" s="47"/>
      <c r="H82" s="47"/>
      <c r="I82" s="47"/>
      <c r="J82" s="47"/>
    </row>
  </sheetData>
  <mergeCells count="11">
    <mergeCell ref="K3:K5"/>
    <mergeCell ref="D4:D5"/>
    <mergeCell ref="E4:E5"/>
    <mergeCell ref="F4:F5"/>
    <mergeCell ref="G4:G5"/>
    <mergeCell ref="H4:H5"/>
    <mergeCell ref="I4:I5"/>
    <mergeCell ref="A3:A5"/>
    <mergeCell ref="B3:B5"/>
    <mergeCell ref="C3:C5"/>
    <mergeCell ref="J3:J5"/>
  </mergeCells>
  <phoneticPr fontId="2"/>
  <pageMargins left="0.7" right="0.7" top="0.75" bottom="0.75" header="0.3" footer="0.3"/>
  <pageSetup paperSize="9" scale="83" orientation="portrait" r:id="rId1"/>
  <colBreaks count="1" manualBreakCount="1">
    <brk id="5" max="2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Ⅲ-13その18</vt:lpstr>
      <vt:lpstr>'Ⅲ-13その18'!Print_Area</vt:lpstr>
    </vt:vector>
  </TitlesOfParts>
  <Company>川崎市役所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川崎市役所</dc:creator>
  <cp:lastModifiedBy>Administrator</cp:lastModifiedBy>
  <dcterms:created xsi:type="dcterms:W3CDTF">2017-10-16T05:32:38Z</dcterms:created>
  <dcterms:modified xsi:type="dcterms:W3CDTF">2020-03-12T10:13:27Z</dcterms:modified>
</cp:coreProperties>
</file>