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3C3926EB-7877-4A79-9358-6BE77A8DF160}" xr6:coauthVersionLast="47" xr6:coauthVersionMax="47" xr10:uidLastSave="{00000000-0000-0000-0000-000000000000}"/>
  <bookViews>
    <workbookView xWindow="-120" yWindow="-16320" windowWidth="29040" windowHeight="15720" xr2:uid="{DD39B0AE-A3C3-4433-9066-0885972E4E30}"/>
  </bookViews>
  <sheets>
    <sheet name="３号該当" sheetId="1" r:id="rId1"/>
    <sheet name="証明書（総務省告示第179号第5条3号イ）" sheetId="7" r:id="rId2"/>
    <sheet name="７号該当" sheetId="4" r:id="rId3"/>
    <sheet name="５号該当" sheetId="5" r:id="rId4"/>
    <sheet name="１号、２号、４号、６号、8号該当" sheetId="8" r:id="rId5"/>
  </sheets>
  <definedNames>
    <definedName name="_xlnm.Print_Area" localSheetId="4">'１号、２号、４号、６号、8号該当'!$A$1:$AH$81</definedName>
    <definedName name="_xlnm.Print_Area" localSheetId="0">'３号該当'!$A$1:$AH$84</definedName>
    <definedName name="_xlnm.Print_Area" localSheetId="3">'５号該当'!$A$1:$AH$81</definedName>
    <definedName name="_xlnm.Print_Area" localSheetId="2">'７号該当'!$A$1:$AH$85</definedName>
    <definedName name="_xlnm.Print_Area" localSheetId="1">'証明書（総務省告示第179号第5条3号イ）'!$A$1:$R$43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 i="8" l="1"/>
  <c r="AI8" i="5"/>
  <c r="AI8" i="4"/>
  <c r="AI8" i="1"/>
  <c r="AI43" i="8"/>
  <c r="AI19" i="8"/>
  <c r="Y19" i="8"/>
  <c r="AI18" i="8"/>
  <c r="AI43" i="5"/>
  <c r="AI19" i="5"/>
  <c r="Y19" i="5"/>
  <c r="AI18" i="5"/>
  <c r="AI46" i="4"/>
  <c r="Y33" i="4"/>
  <c r="Y27" i="1"/>
  <c r="AI56" i="1"/>
  <c r="Y29" i="1"/>
  <c r="AI12" i="8"/>
  <c r="AI9" i="8"/>
  <c r="AI70" i="8"/>
  <c r="AI48" i="8"/>
  <c r="AI46" i="8"/>
  <c r="AI45" i="8"/>
  <c r="AI44" i="8"/>
  <c r="AI42" i="8"/>
  <c r="AI41" i="8"/>
  <c r="AI40" i="8"/>
  <c r="AI39" i="8"/>
  <c r="AI38" i="8"/>
  <c r="AI37" i="8"/>
  <c r="AI36" i="8"/>
  <c r="AI23" i="8"/>
  <c r="AI22" i="8"/>
  <c r="M22" i="8"/>
  <c r="J10" i="8"/>
  <c r="AI9" i="4"/>
  <c r="I10" i="4"/>
  <c r="A1" i="8" l="1"/>
  <c r="AI7" i="8"/>
  <c r="AI6" i="8"/>
  <c r="AI5" i="8"/>
  <c r="AI4" i="8"/>
  <c r="AI3" i="8"/>
  <c r="AI2" i="8"/>
  <c r="B16" i="5"/>
  <c r="M35" i="1"/>
  <c r="AI15" i="5"/>
  <c r="AI23" i="1"/>
  <c r="G8" i="7"/>
  <c r="AI7" i="4" l="1"/>
  <c r="AI22" i="5"/>
  <c r="M22" i="5"/>
  <c r="AI35" i="1"/>
  <c r="AI49" i="1"/>
  <c r="AI52" i="1"/>
  <c r="AI36" i="1"/>
  <c r="AI2" i="1"/>
  <c r="AI73" i="1"/>
  <c r="AI61" i="1"/>
  <c r="AI59" i="1"/>
  <c r="AI58" i="1"/>
  <c r="AI57" i="1"/>
  <c r="AI55" i="1"/>
  <c r="AI54" i="1"/>
  <c r="AI53" i="1"/>
  <c r="AI51" i="1"/>
  <c r="AI50" i="1"/>
  <c r="AI26" i="1"/>
  <c r="AI27" i="1"/>
  <c r="AI19" i="1"/>
  <c r="AI18" i="1"/>
  <c r="AI14" i="1"/>
  <c r="AI13" i="1"/>
  <c r="AI70" i="5"/>
  <c r="AI48" i="5"/>
  <c r="AI46" i="5"/>
  <c r="AI45" i="5"/>
  <c r="AI44" i="5"/>
  <c r="AI42" i="5"/>
  <c r="AI41" i="5"/>
  <c r="AI40" i="5"/>
  <c r="AI39" i="5"/>
  <c r="AI38" i="5"/>
  <c r="AI36" i="5"/>
  <c r="AI23" i="5"/>
  <c r="AI2" i="5"/>
  <c r="AI3" i="5"/>
  <c r="AI4" i="5"/>
  <c r="AI5" i="5"/>
  <c r="AI6" i="5"/>
  <c r="AI7" i="5"/>
  <c r="AI12" i="5"/>
  <c r="AI74" i="4"/>
  <c r="AI62" i="4"/>
  <c r="AI50" i="4"/>
  <c r="AI49" i="4"/>
  <c r="AI48" i="4"/>
  <c r="AI47" i="4"/>
  <c r="AI45" i="4"/>
  <c r="AI44" i="4"/>
  <c r="AI43" i="4"/>
  <c r="AI42" i="4"/>
  <c r="AI41" i="4"/>
  <c r="AI33" i="4"/>
  <c r="AI32" i="4"/>
  <c r="AI26" i="4"/>
  <c r="AI25" i="4"/>
  <c r="AI23" i="4"/>
  <c r="AI22" i="4"/>
  <c r="AI21" i="4"/>
  <c r="AI16" i="4"/>
  <c r="AI15" i="4"/>
  <c r="AI12" i="4"/>
  <c r="AI19" i="4"/>
  <c r="AI18" i="4"/>
  <c r="AI37" i="5"/>
  <c r="AI36" i="4"/>
  <c r="AV22" i="4"/>
  <c r="AV21" i="4"/>
  <c r="AI6" i="4"/>
  <c r="AI5" i="4"/>
  <c r="AI4" i="4"/>
  <c r="AI3" i="4"/>
  <c r="AI2" i="4"/>
  <c r="AI7" i="1"/>
  <c r="AI6" i="1"/>
  <c r="AI5" i="1"/>
  <c r="AI4" i="1"/>
  <c r="AI3" i="1"/>
  <c r="A1" i="4" l="1"/>
  <c r="A1" i="5"/>
  <c r="A1" i="1"/>
</calcChain>
</file>

<file path=xl/sharedStrings.xml><?xml version="1.0" encoding="utf-8"?>
<sst xmlns="http://schemas.openxmlformats.org/spreadsheetml/2006/main" count="605" uniqueCount="281">
  <si>
    <t>返礼品申請書</t>
    <rPh sb="3" eb="5">
      <t>シンセイ</t>
    </rPh>
    <phoneticPr fontId="3"/>
  </si>
  <si>
    <t>申請区分</t>
    <rPh sb="0" eb="4">
      <t>シンセイクブン</t>
    </rPh>
    <phoneticPr fontId="4"/>
  </si>
  <si>
    <r>
      <t>【記載要領】</t>
    </r>
    <r>
      <rPr>
        <b/>
        <sz val="11"/>
        <color rgb="FFC00000"/>
        <rFont val="UD デジタル 教科書体 NK-R"/>
        <family val="1"/>
        <charset val="128"/>
      </rPr>
      <t>※該当ない場合は「なし」と記入してください。</t>
    </r>
    <rPh sb="1" eb="3">
      <t>キサイ</t>
    </rPh>
    <rPh sb="3" eb="5">
      <t>ヨウリョウ</t>
    </rPh>
    <rPh sb="7" eb="9">
      <t>ガイトウ</t>
    </rPh>
    <rPh sb="11" eb="13">
      <t>バアイ</t>
    </rPh>
    <rPh sb="19" eb="21">
      <t>キニュウ</t>
    </rPh>
    <phoneticPr fontId="4"/>
  </si>
  <si>
    <t>※返礼品毎に１枚作成してください。</t>
    <rPh sb="1" eb="3">
      <t>ヘンレイ</t>
    </rPh>
    <rPh sb="3" eb="4">
      <t>ヒン</t>
    </rPh>
    <rPh sb="4" eb="5">
      <t>ゴト</t>
    </rPh>
    <rPh sb="7" eb="8">
      <t>マイ</t>
    </rPh>
    <rPh sb="8" eb="10">
      <t>サクセイ</t>
    </rPh>
    <phoneticPr fontId="4"/>
  </si>
  <si>
    <t>申請日</t>
    <rPh sb="0" eb="3">
      <t>シンセイビ</t>
    </rPh>
    <phoneticPr fontId="4"/>
  </si>
  <si>
    <t>１.事業者名</t>
    <rPh sb="2" eb="5">
      <t>ジギョウシャ</t>
    </rPh>
    <rPh sb="5" eb="6">
      <t>メイ</t>
    </rPh>
    <phoneticPr fontId="4"/>
  </si>
  <si>
    <r>
      <rPr>
        <b/>
        <sz val="11"/>
        <color rgb="FFC00000"/>
        <rFont val="UD デジタル 教科書体 NK-R"/>
        <family val="1"/>
        <charset val="128"/>
      </rPr>
      <t>1.事業者名：</t>
    </r>
    <r>
      <rPr>
        <sz val="10"/>
        <rFont val="UD デジタル 教科書体 NK-R"/>
        <family val="1"/>
        <charset val="128"/>
      </rPr>
      <t>正式名を記入してください。</t>
    </r>
    <r>
      <rPr>
        <b/>
        <sz val="11"/>
        <color rgb="FFC00000"/>
        <rFont val="UD デジタル 教科書体 NK-R"/>
        <family val="1"/>
        <charset val="128"/>
      </rPr>
      <t>(本社)</t>
    </r>
    <rPh sb="2" eb="5">
      <t>ジギョウシャ</t>
    </rPh>
    <rPh sb="5" eb="6">
      <t>メイ</t>
    </rPh>
    <rPh sb="7" eb="9">
      <t>セイシキ</t>
    </rPh>
    <rPh sb="11" eb="13">
      <t>キニュウ</t>
    </rPh>
    <rPh sb="21" eb="23">
      <t>ホンシャ</t>
    </rPh>
    <phoneticPr fontId="4"/>
  </si>
  <si>
    <t>２.代表者職</t>
    <rPh sb="2" eb="5">
      <t>ダイヒョウシャ</t>
    </rPh>
    <rPh sb="5" eb="6">
      <t>ショク</t>
    </rPh>
    <phoneticPr fontId="4"/>
  </si>
  <si>
    <r>
      <rPr>
        <b/>
        <sz val="11"/>
        <color rgb="FFC00000"/>
        <rFont val="UD デジタル 教科書体 NK-R"/>
        <family val="1"/>
        <charset val="128"/>
      </rPr>
      <t>２.代表者職：</t>
    </r>
    <r>
      <rPr>
        <sz val="10"/>
        <rFont val="UD デジタル 教科書体 NK-R"/>
        <family val="1"/>
        <charset val="128"/>
      </rPr>
      <t>正式名を記入してください。</t>
    </r>
    <rPh sb="2" eb="5">
      <t>ダイヒョウシャ</t>
    </rPh>
    <rPh sb="5" eb="6">
      <t>ショク</t>
    </rPh>
    <rPh sb="7" eb="9">
      <t>セイシキ</t>
    </rPh>
    <rPh sb="11" eb="13">
      <t>キニュウ</t>
    </rPh>
    <phoneticPr fontId="4"/>
  </si>
  <si>
    <t>３.代表者氏名</t>
    <rPh sb="2" eb="5">
      <t>ダイヒョウシャ</t>
    </rPh>
    <rPh sb="5" eb="7">
      <t>シメイ</t>
    </rPh>
    <phoneticPr fontId="4"/>
  </si>
  <si>
    <r>
      <t>３.代表者氏名：</t>
    </r>
    <r>
      <rPr>
        <sz val="10"/>
        <rFont val="UD デジタル 教科書体 NK-R"/>
        <family val="1"/>
        <charset val="128"/>
      </rPr>
      <t>フルネームを記入して下さい。</t>
    </r>
    <rPh sb="14" eb="16">
      <t>キニュウ</t>
    </rPh>
    <rPh sb="18" eb="19">
      <t>クダ</t>
    </rPh>
    <phoneticPr fontId="3"/>
  </si>
  <si>
    <t>４.返礼品名称</t>
    <rPh sb="2" eb="5">
      <t>ヘンレイヒン</t>
    </rPh>
    <rPh sb="5" eb="7">
      <t>メイショウ</t>
    </rPh>
    <phoneticPr fontId="4"/>
  </si>
  <si>
    <t>５.返礼品カテゴリ</t>
    <rPh sb="2" eb="5">
      <t>ヘンレイヒン</t>
    </rPh>
    <phoneticPr fontId="4"/>
  </si>
  <si>
    <t>６.返礼品の要件</t>
    <rPh sb="2" eb="5">
      <t>ヘンレイヒン</t>
    </rPh>
    <rPh sb="6" eb="8">
      <t>ヨウケン</t>
    </rPh>
    <phoneticPr fontId="4"/>
  </si>
  <si>
    <t>6.返礼品の要件：</t>
    <rPh sb="2" eb="4">
      <t>ヘンレイ</t>
    </rPh>
    <rPh sb="4" eb="5">
      <t>ヒン</t>
    </rPh>
    <rPh sb="6" eb="8">
      <t>ヨウケン</t>
    </rPh>
    <phoneticPr fontId="4"/>
  </si>
  <si>
    <t>※製造場所が複数ある場合も、その内容を全て記載してください。</t>
    <rPh sb="1" eb="3">
      <t>セイゾウ</t>
    </rPh>
    <rPh sb="3" eb="5">
      <t>バショ</t>
    </rPh>
    <rPh sb="6" eb="8">
      <t>フクスウ</t>
    </rPh>
    <rPh sb="10" eb="12">
      <t>バアイ</t>
    </rPh>
    <rPh sb="16" eb="18">
      <t>ナイヨウ</t>
    </rPh>
    <rPh sb="19" eb="20">
      <t>スベ</t>
    </rPh>
    <rPh sb="21" eb="23">
      <t>キサイ</t>
    </rPh>
    <phoneticPr fontId="4"/>
  </si>
  <si>
    <t>その他補足事項</t>
    <rPh sb="2" eb="3">
      <t>タ</t>
    </rPh>
    <rPh sb="3" eb="5">
      <t>ホソク</t>
    </rPh>
    <rPh sb="5" eb="7">
      <t>ジコウ</t>
    </rPh>
    <phoneticPr fontId="3"/>
  </si>
  <si>
    <t>例1）肉の仕入れ、裁断を行っている。</t>
  </si>
  <si>
    <t>例2）アクセサリーの企画デザインを行っている。</t>
    <rPh sb="0" eb="1">
      <t>レイ</t>
    </rPh>
    <rPh sb="17" eb="18">
      <t>オコナ</t>
    </rPh>
    <phoneticPr fontId="3"/>
  </si>
  <si>
    <t>円</t>
    <rPh sb="0" eb="1">
      <t>エン</t>
    </rPh>
    <phoneticPr fontId="3"/>
  </si>
  <si>
    <t>※原材料費含む</t>
    <rPh sb="1" eb="4">
      <t>ゲンザイリョウ</t>
    </rPh>
    <rPh sb="4" eb="5">
      <t>ヒ</t>
    </rPh>
    <rPh sb="5" eb="6">
      <t>フク</t>
    </rPh>
    <phoneticPr fontId="3"/>
  </si>
  <si>
    <t>その他補足事項</t>
    <rPh sb="2" eb="3">
      <t>タ</t>
    </rPh>
    <rPh sb="3" eb="7">
      <t>ホソクジコウ</t>
    </rPh>
    <phoneticPr fontId="3"/>
  </si>
  <si>
    <t>７．返礼品提供価格（税込）</t>
    <rPh sb="2" eb="4">
      <t>ヘンレイ</t>
    </rPh>
    <rPh sb="4" eb="5">
      <t>ヒン</t>
    </rPh>
    <rPh sb="5" eb="7">
      <t>テイキョウ</t>
    </rPh>
    <rPh sb="7" eb="9">
      <t>カカク</t>
    </rPh>
    <phoneticPr fontId="4"/>
  </si>
  <si>
    <t>７.返礼品提供価格（税込）：</t>
    <rPh sb="2" eb="4">
      <t>ヘンレイ</t>
    </rPh>
    <rPh sb="4" eb="5">
      <t>ヒン</t>
    </rPh>
    <rPh sb="5" eb="7">
      <t>テイキョウ</t>
    </rPh>
    <rPh sb="7" eb="9">
      <t>カカク</t>
    </rPh>
    <rPh sb="10" eb="12">
      <t>ゼイコ</t>
    </rPh>
    <phoneticPr fontId="4"/>
  </si>
  <si>
    <t>一般販売価格</t>
    <rPh sb="0" eb="2">
      <t>イッパン</t>
    </rPh>
    <rPh sb="2" eb="4">
      <t>ハンバイ</t>
    </rPh>
    <rPh sb="4" eb="6">
      <t>カカク</t>
    </rPh>
    <phoneticPr fontId="3"/>
  </si>
  <si>
    <t>円</t>
    <rPh sb="0" eb="1">
      <t>エン</t>
    </rPh>
    <phoneticPr fontId="4"/>
  </si>
  <si>
    <r>
      <t>想定寄附金額</t>
    </r>
    <r>
      <rPr>
        <sz val="10"/>
        <color rgb="FFFF0000"/>
        <rFont val="UD デジタル 教科書体 NK-R"/>
        <family val="1"/>
        <charset val="128"/>
      </rPr>
      <t>　※サイト上の金額</t>
    </r>
    <rPh sb="0" eb="2">
      <t>ソウテイ</t>
    </rPh>
    <rPh sb="2" eb="4">
      <t>キフ</t>
    </rPh>
    <rPh sb="4" eb="6">
      <t>キンガク</t>
    </rPh>
    <rPh sb="11" eb="12">
      <t>ジョウ</t>
    </rPh>
    <rPh sb="13" eb="14">
      <t>キン</t>
    </rPh>
    <rPh sb="14" eb="15">
      <t>ガク</t>
    </rPh>
    <phoneticPr fontId="4"/>
  </si>
  <si>
    <r>
      <t xml:space="preserve">区域内で生じた価値の割合 </t>
    </r>
    <r>
      <rPr>
        <sz val="10"/>
        <color rgb="FFFF0000"/>
        <rFont val="UD デジタル 教科書体 NK-R"/>
        <family val="1"/>
        <charset val="128"/>
      </rPr>
      <t>※51％以上必要</t>
    </r>
    <rPh sb="0" eb="2">
      <t>クイキ</t>
    </rPh>
    <rPh sb="2" eb="3">
      <t>ナイ</t>
    </rPh>
    <rPh sb="4" eb="5">
      <t>ショウ</t>
    </rPh>
    <rPh sb="7" eb="9">
      <t>カチ</t>
    </rPh>
    <rPh sb="10" eb="12">
      <t>ワリアイ</t>
    </rPh>
    <rPh sb="17" eb="19">
      <t>イジョウ</t>
    </rPh>
    <rPh sb="19" eb="21">
      <t>ヒツヨウ</t>
    </rPh>
    <phoneticPr fontId="3"/>
  </si>
  <si>
    <t>　</t>
    <phoneticPr fontId="4"/>
  </si>
  <si>
    <t>その他補足事項</t>
    <rPh sb="2" eb="3">
      <t>ホカ</t>
    </rPh>
    <rPh sb="3" eb="5">
      <t>ホソク</t>
    </rPh>
    <rPh sb="5" eb="7">
      <t>ジコウ</t>
    </rPh>
    <phoneticPr fontId="3"/>
  </si>
  <si>
    <t>※区域内で生じた価値割合の算出方法が「価格」以外の場合は算出方法、算出理由を記載してください。</t>
    <rPh sb="1" eb="3">
      <t>クイキ</t>
    </rPh>
    <rPh sb="3" eb="4">
      <t>ナイ</t>
    </rPh>
    <rPh sb="5" eb="6">
      <t>ショウ</t>
    </rPh>
    <rPh sb="8" eb="10">
      <t>カチ</t>
    </rPh>
    <rPh sb="10" eb="12">
      <t>ワリアイ</t>
    </rPh>
    <rPh sb="13" eb="15">
      <t>サンシュツ</t>
    </rPh>
    <rPh sb="15" eb="17">
      <t>ホウホウ</t>
    </rPh>
    <rPh sb="19" eb="21">
      <t>カカク</t>
    </rPh>
    <rPh sb="22" eb="24">
      <t>イガイ</t>
    </rPh>
    <rPh sb="25" eb="27">
      <t>バアイ</t>
    </rPh>
    <rPh sb="28" eb="30">
      <t>サンシュツ</t>
    </rPh>
    <rPh sb="30" eb="32">
      <t>ホウホウ</t>
    </rPh>
    <rPh sb="33" eb="35">
      <t>サンシュツ</t>
    </rPh>
    <rPh sb="35" eb="37">
      <t>リユウ</t>
    </rPh>
    <rPh sb="38" eb="40">
      <t>キサイ</t>
    </rPh>
    <phoneticPr fontId="3"/>
  </si>
  <si>
    <t>8.返礼品の内容量／内訳／カラー・サイズ選択等</t>
    <rPh sb="2" eb="5">
      <t>ヘンレイヒン</t>
    </rPh>
    <rPh sb="6" eb="9">
      <t>ナイヨウリョウ</t>
    </rPh>
    <rPh sb="10" eb="12">
      <t>ウチワケ</t>
    </rPh>
    <rPh sb="20" eb="22">
      <t>センタク</t>
    </rPh>
    <rPh sb="22" eb="23">
      <t>ナド</t>
    </rPh>
    <phoneticPr fontId="4"/>
  </si>
  <si>
    <r>
      <rPr>
        <b/>
        <sz val="11"/>
        <color rgb="FFC00000"/>
        <rFont val="UD デジタル 教科書体 NK-R"/>
        <family val="1"/>
        <charset val="128"/>
      </rPr>
      <t>8.返礼品の内容量/内訳/カラー・サイズ選択等：</t>
    </r>
    <r>
      <rPr>
        <sz val="10"/>
        <color rgb="FF000000"/>
        <rFont val="UD デジタル 教科書体 NK-R"/>
        <family val="1"/>
        <charset val="128"/>
      </rPr>
      <t>量や内訳の詳細を記載してください。</t>
    </r>
    <rPh sb="2" eb="4">
      <t>ヘンレイ</t>
    </rPh>
    <rPh sb="4" eb="5">
      <t>ヒン</t>
    </rPh>
    <rPh sb="6" eb="9">
      <t>ナイヨウリョウ</t>
    </rPh>
    <rPh sb="10" eb="12">
      <t>ウチワケ</t>
    </rPh>
    <rPh sb="20" eb="22">
      <t>センタク</t>
    </rPh>
    <rPh sb="22" eb="23">
      <t>トウ</t>
    </rPh>
    <rPh sb="24" eb="25">
      <t>リョウ</t>
    </rPh>
    <rPh sb="26" eb="28">
      <t>ウチワケ</t>
    </rPh>
    <rPh sb="29" eb="31">
      <t>ショウサイ</t>
    </rPh>
    <rPh sb="32" eb="34">
      <t>キサイ</t>
    </rPh>
    <phoneticPr fontId="4"/>
  </si>
  <si>
    <t>例）オリジナルトートバッグ 1点（カラー：ピンク、ブルー、ブラックから選択）</t>
    <rPh sb="0" eb="1">
      <t>レイ</t>
    </rPh>
    <rPh sb="15" eb="16">
      <t>テン</t>
    </rPh>
    <rPh sb="35" eb="37">
      <t>センタク</t>
    </rPh>
    <phoneticPr fontId="3"/>
  </si>
  <si>
    <t>9.アレルギー成分</t>
    <rPh sb="7" eb="9">
      <t>セイブン</t>
    </rPh>
    <phoneticPr fontId="4"/>
  </si>
  <si>
    <r>
      <rPr>
        <b/>
        <sz val="11"/>
        <color rgb="FFC00000"/>
        <rFont val="UD デジタル 教科書体 NK-R"/>
        <family val="1"/>
        <charset val="128"/>
      </rPr>
      <t>9.アレルギー成分：</t>
    </r>
    <r>
      <rPr>
        <sz val="10"/>
        <rFont val="UD デジタル 教科書体 NK-R"/>
        <family val="1"/>
        <charset val="128"/>
      </rPr>
      <t>特定原材料8品目および特定原材料に準ずる20品目が含まれている場合、記載してください。</t>
    </r>
    <rPh sb="7" eb="9">
      <t>セイブン</t>
    </rPh>
    <rPh sb="10" eb="12">
      <t>トクテイ</t>
    </rPh>
    <rPh sb="12" eb="15">
      <t>ゲンザイリョウ</t>
    </rPh>
    <rPh sb="16" eb="18">
      <t>ヒンモク</t>
    </rPh>
    <rPh sb="21" eb="23">
      <t>トクテイ</t>
    </rPh>
    <rPh sb="23" eb="26">
      <t>ゲンザイリョウ</t>
    </rPh>
    <rPh sb="27" eb="28">
      <t>ジュン</t>
    </rPh>
    <rPh sb="32" eb="34">
      <t>ヒンモク</t>
    </rPh>
    <rPh sb="35" eb="36">
      <t>フク</t>
    </rPh>
    <rPh sb="41" eb="43">
      <t>バアイ</t>
    </rPh>
    <rPh sb="44" eb="46">
      <t>キサイ</t>
    </rPh>
    <phoneticPr fontId="4"/>
  </si>
  <si>
    <t>特定原材料（８品目）</t>
    <rPh sb="0" eb="2">
      <t>トクテイ</t>
    </rPh>
    <rPh sb="2" eb="5">
      <t>ゲンザイリョウ</t>
    </rPh>
    <rPh sb="7" eb="9">
      <t>ヒンモク</t>
    </rPh>
    <phoneticPr fontId="3"/>
  </si>
  <si>
    <t>卵</t>
    <rPh sb="0" eb="1">
      <t>タマゴ</t>
    </rPh>
    <phoneticPr fontId="3"/>
  </si>
  <si>
    <t>乳</t>
    <rPh sb="0" eb="1">
      <t>ニュウ</t>
    </rPh>
    <phoneticPr fontId="3"/>
  </si>
  <si>
    <t>小麦</t>
    <rPh sb="0" eb="2">
      <t>コムギ</t>
    </rPh>
    <phoneticPr fontId="3"/>
  </si>
  <si>
    <t>そば</t>
    <phoneticPr fontId="3"/>
  </si>
  <si>
    <t>落花生</t>
    <rPh sb="0" eb="3">
      <t>ラッカセイ</t>
    </rPh>
    <phoneticPr fontId="3"/>
  </si>
  <si>
    <t>えび</t>
    <phoneticPr fontId="3"/>
  </si>
  <si>
    <t>かに</t>
    <phoneticPr fontId="3"/>
  </si>
  <si>
    <t>くるみ</t>
    <phoneticPr fontId="3"/>
  </si>
  <si>
    <t>特定原材料に準ずるもの（20品目）</t>
    <rPh sb="0" eb="2">
      <t>トクテイ</t>
    </rPh>
    <rPh sb="2" eb="5">
      <t>ゲンザイリョウ</t>
    </rPh>
    <rPh sb="6" eb="7">
      <t>ジュン</t>
    </rPh>
    <rPh sb="14" eb="16">
      <t>ヒンモク</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</si>
  <si>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</si>
  <si>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</si>
  <si>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</si>
  <si>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</si>
  <si>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</si>
  <si>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</si>
  <si>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</si>
  <si>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</si>
  <si>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</si>
  <si>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さけ（鮭）</t>
    <rPh sb="3" eb="4">
      <t>サケ</t>
    </rPh>
    <phoneticPr fontId="3"/>
  </si>
  <si>
    <t>さば</t>
    <phoneticPr fontId="3"/>
  </si>
  <si>
    <t>大豆</t>
    <rPh sb="0" eb="2">
      <t>ダイズ</t>
    </rPh>
    <phoneticPr fontId="3"/>
  </si>
  <si>
    <t>鶏肉</t>
    <rPh sb="0" eb="2">
      <t>トリニク</t>
    </rPh>
    <phoneticPr fontId="3"/>
  </si>
  <si>
    <t>バナナ</t>
    <phoneticPr fontId="3"/>
  </si>
  <si>
    <t>豚肉</t>
    <rPh sb="0" eb="2">
      <t>ブタニク</t>
    </rPh>
    <phoneticPr fontId="3"/>
  </si>
  <si>
    <t>もも</t>
    <phoneticPr fontId="3"/>
  </si>
  <si>
    <t>やまいも</t>
    <phoneticPr fontId="3"/>
  </si>
  <si>
    <t>りんご</t>
    <phoneticPr fontId="3"/>
  </si>
  <si>
    <t>ゼラチン</t>
    <phoneticPr fontId="3"/>
  </si>
  <si>
    <t>マカダミアナッツ</t>
    <phoneticPr fontId="3"/>
  </si>
  <si>
    <t>10.原材料</t>
    <rPh sb="3" eb="6">
      <t>ゲンザイリョウ</t>
    </rPh>
    <phoneticPr fontId="4"/>
  </si>
  <si>
    <t>例1）落花生、米粉、しょう油（小麦含む）、調味料（アミノ酸等）、例2）綿80%、ポリエステル20%</t>
    <rPh sb="0" eb="1">
      <t>レイ</t>
    </rPh>
    <rPh sb="3" eb="6">
      <t>ラッカセイ</t>
    </rPh>
    <rPh sb="7" eb="9">
      <t>コメコ</t>
    </rPh>
    <rPh sb="13" eb="14">
      <t>ユ</t>
    </rPh>
    <rPh sb="15" eb="17">
      <t>コムギ</t>
    </rPh>
    <rPh sb="17" eb="18">
      <t>フク</t>
    </rPh>
    <rPh sb="21" eb="24">
      <t>チョウミリョウ</t>
    </rPh>
    <rPh sb="28" eb="29">
      <t>サン</t>
    </rPh>
    <rPh sb="29" eb="30">
      <t>トウ</t>
    </rPh>
    <phoneticPr fontId="4"/>
  </si>
  <si>
    <t>11.賞味／消費／利用期限</t>
    <rPh sb="3" eb="5">
      <t>ショウミ</t>
    </rPh>
    <rPh sb="6" eb="8">
      <t>ショウヒ</t>
    </rPh>
    <rPh sb="9" eb="11">
      <t>リヨウ</t>
    </rPh>
    <rPh sb="11" eb="12">
      <t>キ</t>
    </rPh>
    <phoneticPr fontId="4"/>
  </si>
  <si>
    <t>（選択してください）</t>
  </si>
  <si>
    <r>
      <rPr>
        <b/>
        <sz val="11"/>
        <color rgb="FFC00000"/>
        <rFont val="UD デジタル 教科書体 NK-R"/>
        <family val="1"/>
        <charset val="128"/>
      </rPr>
      <t>11.賞味/利用期限：</t>
    </r>
    <r>
      <rPr>
        <sz val="10"/>
        <color rgb="FF000000"/>
        <rFont val="UD デジタル 教科書体 NK-R"/>
        <family val="1"/>
        <charset val="128"/>
      </rPr>
      <t>例1）製造日から冷凍保存60日、例2）発行日より6か月</t>
    </r>
    <rPh sb="3" eb="5">
      <t>ショウミ</t>
    </rPh>
    <rPh sb="6" eb="8">
      <t>リヨウ</t>
    </rPh>
    <rPh sb="8" eb="10">
      <t>キゲン</t>
    </rPh>
    <rPh sb="11" eb="12">
      <t>レイ</t>
    </rPh>
    <rPh sb="14" eb="17">
      <t>セイゾウビ</t>
    </rPh>
    <rPh sb="19" eb="21">
      <t>レイトウ</t>
    </rPh>
    <rPh sb="21" eb="23">
      <t>ホゾン</t>
    </rPh>
    <rPh sb="25" eb="26">
      <t>ニチ</t>
    </rPh>
    <rPh sb="27" eb="28">
      <t>レイ</t>
    </rPh>
    <rPh sb="30" eb="32">
      <t>ハッコウ</t>
    </rPh>
    <rPh sb="32" eb="33">
      <t>ビ</t>
    </rPh>
    <rPh sb="37" eb="38">
      <t>ゲツ</t>
    </rPh>
    <phoneticPr fontId="4"/>
  </si>
  <si>
    <t>12.提供可能時期</t>
    <rPh sb="3" eb="5">
      <t>テイキョウ</t>
    </rPh>
    <rPh sb="5" eb="7">
      <t>カノウ</t>
    </rPh>
    <rPh sb="7" eb="9">
      <t>ジキ</t>
    </rPh>
    <phoneticPr fontId="4"/>
  </si>
  <si>
    <r>
      <rPr>
        <b/>
        <sz val="11"/>
        <color rgb="FFC00000"/>
        <rFont val="UD デジタル 教科書体 NK-R"/>
        <family val="1"/>
        <charset val="128"/>
      </rPr>
      <t>12.提供可能時期：</t>
    </r>
    <r>
      <rPr>
        <sz val="10"/>
        <color rgb="FF000000"/>
        <rFont val="UD デジタル 教科書体 NK-R"/>
        <family val="1"/>
        <charset val="128"/>
      </rPr>
      <t>｢期間限定｣の場合は（　）内に具体的な時期を記載してください。</t>
    </r>
    <rPh sb="3" eb="5">
      <t>テイキョウ</t>
    </rPh>
    <rPh sb="5" eb="7">
      <t>カノウ</t>
    </rPh>
    <rPh sb="7" eb="9">
      <t>ジキ</t>
    </rPh>
    <rPh sb="11" eb="13">
      <t>キカン</t>
    </rPh>
    <rPh sb="13" eb="15">
      <t>ゲンテイ</t>
    </rPh>
    <rPh sb="17" eb="19">
      <t>バアイ</t>
    </rPh>
    <rPh sb="23" eb="24">
      <t>ナイ</t>
    </rPh>
    <rPh sb="25" eb="28">
      <t>グタイテキ</t>
    </rPh>
    <rPh sb="29" eb="31">
      <t>ジキ</t>
    </rPh>
    <rPh sb="32" eb="34">
      <t>キサイ</t>
    </rPh>
    <phoneticPr fontId="4"/>
  </si>
  <si>
    <t>13.提供可能数</t>
    <rPh sb="3" eb="5">
      <t>テイキョウ</t>
    </rPh>
    <rPh sb="5" eb="7">
      <t>カノウ</t>
    </rPh>
    <rPh sb="7" eb="8">
      <t>スウ</t>
    </rPh>
    <phoneticPr fontId="4"/>
  </si>
  <si>
    <r>
      <rPr>
        <b/>
        <sz val="11"/>
        <color rgb="FFC00000"/>
        <rFont val="UD デジタル 教科書体 NK-R"/>
        <family val="1"/>
        <charset val="128"/>
      </rPr>
      <t>13.提供可能数：</t>
    </r>
    <r>
      <rPr>
        <sz val="11"/>
        <rFont val="UD デジタル 教科書体 NK-R"/>
        <family val="1"/>
        <charset val="128"/>
      </rPr>
      <t>「</t>
    </r>
    <r>
      <rPr>
        <sz val="10"/>
        <color rgb="FF000000"/>
        <rFont val="UD デジタル 教科書体 NK-R"/>
        <family val="1"/>
        <charset val="128"/>
      </rPr>
      <t>数量限定」の場合は(　)内に具体的に記入してください。例1）月100個限定</t>
    </r>
    <rPh sb="3" eb="5">
      <t>テイキョウ</t>
    </rPh>
    <rPh sb="5" eb="7">
      <t>カノウ</t>
    </rPh>
    <rPh sb="7" eb="8">
      <t>スウ</t>
    </rPh>
    <rPh sb="10" eb="14">
      <t>スウリョウゲンテイ</t>
    </rPh>
    <rPh sb="16" eb="18">
      <t>バアイ</t>
    </rPh>
    <rPh sb="22" eb="23">
      <t>ナイ</t>
    </rPh>
    <rPh sb="24" eb="27">
      <t>グタイテキ</t>
    </rPh>
    <rPh sb="28" eb="30">
      <t>キニュウ</t>
    </rPh>
    <phoneticPr fontId="4"/>
  </si>
  <si>
    <t>14.発送予定事業者</t>
    <rPh sb="3" eb="5">
      <t>ハッソウ</t>
    </rPh>
    <rPh sb="5" eb="7">
      <t>ヨテイ</t>
    </rPh>
    <rPh sb="7" eb="10">
      <t>ジギョウシャ</t>
    </rPh>
    <phoneticPr fontId="4"/>
  </si>
  <si>
    <r>
      <rPr>
        <b/>
        <sz val="11"/>
        <color rgb="FFC00000"/>
        <rFont val="UD デジタル 教科書体 NK-R"/>
        <family val="1"/>
        <charset val="128"/>
      </rPr>
      <t>14.発送予定事業者：</t>
    </r>
    <r>
      <rPr>
        <sz val="10"/>
        <color rgb="FF000000"/>
        <rFont val="UD デジタル 教科書体 NK-R"/>
        <family val="1"/>
        <charset val="128"/>
      </rPr>
      <t>｢その他｣の場合は(　)内に発送業者名を記入してください。</t>
    </r>
    <rPh sb="3" eb="5">
      <t>ハッソウ</t>
    </rPh>
    <rPh sb="5" eb="7">
      <t>ヨテイ</t>
    </rPh>
    <rPh sb="7" eb="10">
      <t>ジギョウシャ</t>
    </rPh>
    <rPh sb="14" eb="15">
      <t>ホカ</t>
    </rPh>
    <rPh sb="25" eb="27">
      <t>ハッソウ</t>
    </rPh>
    <rPh sb="27" eb="30">
      <t>ギョウシャメイ</t>
    </rPh>
    <phoneticPr fontId="4"/>
  </si>
  <si>
    <t>15.発送種別</t>
    <rPh sb="3" eb="5">
      <t>ハッソウ</t>
    </rPh>
    <rPh sb="5" eb="7">
      <t>シュベツ</t>
    </rPh>
    <phoneticPr fontId="4"/>
  </si>
  <si>
    <r>
      <rPr>
        <b/>
        <sz val="11"/>
        <color rgb="FFC00000"/>
        <rFont val="UD デジタル 教科書体 NK-R"/>
        <family val="1"/>
        <charset val="128"/>
      </rPr>
      <t>15.発送種別：</t>
    </r>
    <r>
      <rPr>
        <sz val="10"/>
        <color rgb="FF000000"/>
        <rFont val="UD デジタル 教科書体 NK-R"/>
        <family val="1"/>
        <charset val="128"/>
      </rPr>
      <t>発送が郵便やメールの場合は「―」を選択。</t>
    </r>
    <rPh sb="3" eb="5">
      <t>ハッソウ</t>
    </rPh>
    <rPh sb="5" eb="7">
      <t>シュベツ</t>
    </rPh>
    <rPh sb="8" eb="10">
      <t>ハッソウ</t>
    </rPh>
    <rPh sb="11" eb="13">
      <t>ユウビン</t>
    </rPh>
    <rPh sb="18" eb="20">
      <t>バアイ</t>
    </rPh>
    <rPh sb="25" eb="27">
      <t>センタク</t>
    </rPh>
    <phoneticPr fontId="4"/>
  </si>
  <si>
    <r>
      <rPr>
        <b/>
        <sz val="11"/>
        <color rgb="FFC00000"/>
        <rFont val="UD デジタル 教科書体 NK-R"/>
        <family val="1"/>
        <charset val="128"/>
      </rPr>
      <t>19.返礼品の紹介：</t>
    </r>
    <r>
      <rPr>
        <sz val="10"/>
        <rFont val="UD デジタル 教科書体 NK-R"/>
        <family val="1"/>
        <charset val="128"/>
      </rPr>
      <t>ポータルサイトに掲載する返礼品の紹介文を記載してください。</t>
    </r>
    <rPh sb="3" eb="5">
      <t>ヘンレイ</t>
    </rPh>
    <rPh sb="5" eb="6">
      <t>ヒン</t>
    </rPh>
    <rPh sb="7" eb="9">
      <t>ショウカイ</t>
    </rPh>
    <rPh sb="18" eb="20">
      <t>ケイサイ</t>
    </rPh>
    <rPh sb="22" eb="24">
      <t>ヘンレイ</t>
    </rPh>
    <rPh sb="24" eb="25">
      <t>ヒン</t>
    </rPh>
    <rPh sb="26" eb="28">
      <t>ショウカイ</t>
    </rPh>
    <rPh sb="28" eb="29">
      <t>ブン</t>
    </rPh>
    <rPh sb="30" eb="32">
      <t>キサイ</t>
    </rPh>
    <phoneticPr fontId="4"/>
  </si>
  <si>
    <t>20.備考／注意事項</t>
    <rPh sb="3" eb="5">
      <t>ビコウ</t>
    </rPh>
    <rPh sb="6" eb="10">
      <t>チュウイジコウ</t>
    </rPh>
    <phoneticPr fontId="4"/>
  </si>
  <si>
    <t>20.備考/注意事項：</t>
    <rPh sb="3" eb="5">
      <t>ビコウ</t>
    </rPh>
    <rPh sb="6" eb="8">
      <t>チュウイ</t>
    </rPh>
    <rPh sb="8" eb="10">
      <t>ジコウ</t>
    </rPh>
    <phoneticPr fontId="4"/>
  </si>
  <si>
    <t>例1）解凍後は、当日中にお召し上がりください。</t>
    <rPh sb="0" eb="1">
      <t>レイ</t>
    </rPh>
    <rPh sb="3" eb="6">
      <t>カイトウゴ</t>
    </rPh>
    <rPh sb="8" eb="11">
      <t>トウジツチュウ</t>
    </rPh>
    <rPh sb="13" eb="14">
      <t>メ</t>
    </rPh>
    <rPh sb="15" eb="16">
      <t>ア</t>
    </rPh>
    <phoneticPr fontId="4"/>
  </si>
  <si>
    <t>ご利用日の●日前までにお電話にてご予約ください。</t>
    <phoneticPr fontId="4"/>
  </si>
  <si>
    <t>本券はお会計額に応じて複数枚ご利用いただけます。</t>
    <phoneticPr fontId="4"/>
  </si>
  <si>
    <t>クリスマス・年末年始にはご利用いただけません。</t>
    <phoneticPr fontId="4"/>
  </si>
  <si>
    <t>繁忙期は、発送までに1か月程かかります。</t>
    <phoneticPr fontId="4"/>
  </si>
  <si>
    <t>例１）特別な梱包・配送方法が必要である。</t>
    <rPh sb="0" eb="1">
      <t>レイ</t>
    </rPh>
    <rPh sb="3" eb="5">
      <t>トクベツ</t>
    </rPh>
    <rPh sb="6" eb="8">
      <t>コンポウ</t>
    </rPh>
    <rPh sb="9" eb="11">
      <t>ハイソウ</t>
    </rPh>
    <rPh sb="11" eb="13">
      <t>ホウホウ</t>
    </rPh>
    <rPh sb="14" eb="16">
      <t>ヒツヨウ</t>
    </rPh>
    <phoneticPr fontId="4"/>
  </si>
  <si>
    <t>返礼品として提供するサービスの詳細</t>
    <rPh sb="0" eb="2">
      <t>ヘンレイ</t>
    </rPh>
    <rPh sb="2" eb="3">
      <t>ヒン</t>
    </rPh>
    <rPh sb="6" eb="8">
      <t>テイキョウ</t>
    </rPh>
    <rPh sb="15" eb="17">
      <t>ショウサイ</t>
    </rPh>
    <phoneticPr fontId="4"/>
  </si>
  <si>
    <t>例1）</t>
    <rPh sb="0" eb="1">
      <t>レイ</t>
    </rPh>
    <phoneticPr fontId="4"/>
  </si>
  <si>
    <t>サービス内容：食事の提供</t>
    <rPh sb="4" eb="6">
      <t>ナイヨウ</t>
    </rPh>
    <rPh sb="7" eb="9">
      <t>ショクジ</t>
    </rPh>
    <rPh sb="10" eb="12">
      <t>テイキョウ</t>
    </rPh>
    <phoneticPr fontId="4"/>
  </si>
  <si>
    <t>サービス内容</t>
    <rPh sb="4" eb="6">
      <t>ナイヨウ</t>
    </rPh>
    <phoneticPr fontId="4"/>
  </si>
  <si>
    <t>店舗名：▲▲▲レストラン　①○○店、②□□店</t>
    <phoneticPr fontId="4"/>
  </si>
  <si>
    <t>店舗名</t>
    <rPh sb="0" eb="3">
      <t>テンポメイ</t>
    </rPh>
    <phoneticPr fontId="4"/>
  </si>
  <si>
    <t>例2）</t>
    <rPh sb="0" eb="1">
      <t>レイ</t>
    </rPh>
    <phoneticPr fontId="4"/>
  </si>
  <si>
    <t>サービス内容：ホテル宿泊</t>
    <rPh sb="4" eb="6">
      <t>ナイヨウ</t>
    </rPh>
    <rPh sb="10" eb="12">
      <t>シュクハク</t>
    </rPh>
    <phoneticPr fontId="4"/>
  </si>
  <si>
    <t>住所</t>
    <rPh sb="0" eb="2">
      <t>ジュウショ</t>
    </rPh>
    <phoneticPr fontId="4"/>
  </si>
  <si>
    <t>店舗名：▲▲▲ホテル</t>
    <phoneticPr fontId="4"/>
  </si>
  <si>
    <t>宿泊施設の運営会社情報</t>
    <rPh sb="0" eb="2">
      <t>シュクハク</t>
    </rPh>
    <rPh sb="2" eb="4">
      <t>シセツ</t>
    </rPh>
    <rPh sb="5" eb="7">
      <t>ウンエイ</t>
    </rPh>
    <rPh sb="7" eb="9">
      <t>ガイシャ</t>
    </rPh>
    <rPh sb="9" eb="11">
      <t>ジョウホウ</t>
    </rPh>
    <phoneticPr fontId="4"/>
  </si>
  <si>
    <t>（宿泊返礼品の場合のみ記載してください。）</t>
    <rPh sb="1" eb="3">
      <t>シュクハク</t>
    </rPh>
    <rPh sb="3" eb="6">
      <t>ヘ</t>
    </rPh>
    <rPh sb="7" eb="9">
      <t>バアイ</t>
    </rPh>
    <rPh sb="11" eb="13">
      <t>キサイ</t>
    </rPh>
    <phoneticPr fontId="3"/>
  </si>
  <si>
    <t>運営会社名</t>
    <rPh sb="0" eb="2">
      <t>ウンエイ</t>
    </rPh>
    <rPh sb="2" eb="4">
      <t>ガイシャ</t>
    </rPh>
    <rPh sb="4" eb="5">
      <t>メイ</t>
    </rPh>
    <phoneticPr fontId="4"/>
  </si>
  <si>
    <t>例3）</t>
    <rPh sb="0" eb="1">
      <t>レイ</t>
    </rPh>
    <phoneticPr fontId="4"/>
  </si>
  <si>
    <t>（</t>
    <phoneticPr fontId="3"/>
  </si>
  <si>
    <t>）</t>
    <phoneticPr fontId="3"/>
  </si>
  <si>
    <t>物販の有無</t>
    <rPh sb="0" eb="2">
      <t>ブッパン</t>
    </rPh>
    <rPh sb="3" eb="5">
      <t>ウム</t>
    </rPh>
    <phoneticPr fontId="3"/>
  </si>
  <si>
    <t>物販の有無をご記載ください。なお、物販があっても会計場所が別の場合は 無　を選択してください。</t>
    <rPh sb="0" eb="2">
      <t>ブッパン</t>
    </rPh>
    <rPh sb="3" eb="5">
      <t>ウム</t>
    </rPh>
    <rPh sb="7" eb="9">
      <t>キサイ</t>
    </rPh>
    <rPh sb="17" eb="19">
      <t>ブッパン</t>
    </rPh>
    <rPh sb="24" eb="26">
      <t>カイケイ</t>
    </rPh>
    <rPh sb="26" eb="28">
      <t>バショ</t>
    </rPh>
    <rPh sb="29" eb="30">
      <t>ベツ</t>
    </rPh>
    <rPh sb="31" eb="33">
      <t>バアイ</t>
    </rPh>
    <rPh sb="35" eb="36">
      <t>ム</t>
    </rPh>
    <rPh sb="38" eb="40">
      <t>センタク</t>
    </rPh>
    <phoneticPr fontId="3"/>
  </si>
  <si>
    <t>目的外利用対策</t>
    <rPh sb="0" eb="3">
      <t>モクテキガイ</t>
    </rPh>
    <rPh sb="3" eb="5">
      <t>リヨウ</t>
    </rPh>
    <rPh sb="5" eb="7">
      <t>タイサク</t>
    </rPh>
    <phoneticPr fontId="3"/>
  </si>
  <si>
    <t>対策の有無</t>
    <rPh sb="0" eb="2">
      <t>タイサク</t>
    </rPh>
    <rPh sb="3" eb="5">
      <t>ウム</t>
    </rPh>
    <phoneticPr fontId="3"/>
  </si>
  <si>
    <t>認定した返礼品について、目的外に使用できない対策の有無をご記入ください。</t>
    <rPh sb="0" eb="2">
      <t>ニンテイ</t>
    </rPh>
    <rPh sb="4" eb="6">
      <t>ヘンレイ</t>
    </rPh>
    <rPh sb="6" eb="7">
      <t>ヒン</t>
    </rPh>
    <rPh sb="12" eb="14">
      <t>モクテキ</t>
    </rPh>
    <rPh sb="14" eb="15">
      <t>ガイ</t>
    </rPh>
    <rPh sb="16" eb="18">
      <t>シヨウ</t>
    </rPh>
    <rPh sb="22" eb="24">
      <t>タイサク</t>
    </rPh>
    <rPh sb="25" eb="27">
      <t>ウム</t>
    </rPh>
    <rPh sb="29" eb="31">
      <t>キニュウ</t>
    </rPh>
    <phoneticPr fontId="3"/>
  </si>
  <si>
    <t>対策の内容</t>
    <rPh sb="0" eb="2">
      <t>タイサク</t>
    </rPh>
    <rPh sb="3" eb="5">
      <t>ナイヨウ</t>
    </rPh>
    <phoneticPr fontId="3"/>
  </si>
  <si>
    <t>対策”有”の場合は、その内容をご記入ください。</t>
    <phoneticPr fontId="3"/>
  </si>
  <si>
    <t>その他補足事項</t>
    <rPh sb="2" eb="3">
      <t>ホカ</t>
    </rPh>
    <rPh sb="3" eb="5">
      <t>ホソク</t>
    </rPh>
    <rPh sb="5" eb="7">
      <t>ジコウ</t>
    </rPh>
    <phoneticPr fontId="4"/>
  </si>
  <si>
    <t>例1）●●●で使用できる飲食券3000円分（1000円×3枚）</t>
    <phoneticPr fontId="3"/>
  </si>
  <si>
    <t>例2）ディナーコース食事券：前菜・魚料理・肉料理・デザート×2名様分</t>
    <rPh sb="0" eb="1">
      <t>レイ</t>
    </rPh>
    <rPh sb="10" eb="13">
      <t>ショクジケン</t>
    </rPh>
    <rPh sb="14" eb="16">
      <t>ゼンサイ</t>
    </rPh>
    <rPh sb="17" eb="18">
      <t>サカナ</t>
    </rPh>
    <rPh sb="18" eb="20">
      <t>リョウリ</t>
    </rPh>
    <rPh sb="21" eb="22">
      <t>ニク</t>
    </rPh>
    <rPh sb="22" eb="24">
      <t>リョウリ</t>
    </rPh>
    <rPh sb="31" eb="32">
      <t>メイ</t>
    </rPh>
    <rPh sb="32" eb="33">
      <t>サマ</t>
    </rPh>
    <rPh sb="33" eb="34">
      <t>ブン</t>
    </rPh>
    <phoneticPr fontId="4"/>
  </si>
  <si>
    <t>9.利用期限</t>
    <rPh sb="2" eb="4">
      <t>リヨウ</t>
    </rPh>
    <rPh sb="4" eb="5">
      <t>キ</t>
    </rPh>
    <phoneticPr fontId="4"/>
  </si>
  <si>
    <r>
      <rPr>
        <b/>
        <sz val="11"/>
        <color rgb="FFC00000"/>
        <rFont val="UD デジタル 教科書体 NK-R"/>
        <family val="1"/>
        <charset val="128"/>
      </rPr>
      <t>9.利用期限：</t>
    </r>
    <r>
      <rPr>
        <sz val="10"/>
        <color rgb="FF000000"/>
        <rFont val="UD デジタル 教科書体 NK-R"/>
        <family val="1"/>
        <charset val="128"/>
      </rPr>
      <t>例)発行日より6か月</t>
    </r>
    <rPh sb="2" eb="4">
      <t>リヨウ</t>
    </rPh>
    <rPh sb="4" eb="6">
      <t>キゲン</t>
    </rPh>
    <rPh sb="7" eb="8">
      <t>レイ</t>
    </rPh>
    <rPh sb="9" eb="11">
      <t>ハッコウ</t>
    </rPh>
    <rPh sb="11" eb="12">
      <t>ビ</t>
    </rPh>
    <rPh sb="16" eb="17">
      <t>ゲツ</t>
    </rPh>
    <phoneticPr fontId="4"/>
  </si>
  <si>
    <t>10.提供可能時期</t>
    <rPh sb="3" eb="5">
      <t>テイキョウ</t>
    </rPh>
    <rPh sb="5" eb="7">
      <t>カノウ</t>
    </rPh>
    <rPh sb="7" eb="9">
      <t>ジキ</t>
    </rPh>
    <phoneticPr fontId="4"/>
  </si>
  <si>
    <r>
      <rPr>
        <b/>
        <sz val="11"/>
        <color rgb="FFC00000"/>
        <rFont val="UD デジタル 教科書体 NK-R"/>
        <family val="1"/>
        <charset val="128"/>
      </rPr>
      <t>10.提供可能時期：</t>
    </r>
    <r>
      <rPr>
        <sz val="10"/>
        <color rgb="FF000000"/>
        <rFont val="UD デジタル 教科書体 NK-R"/>
        <family val="1"/>
        <charset val="128"/>
      </rPr>
      <t>｢期間限定｣の場合は（　）内に具体的な時期を記載してください。</t>
    </r>
    <rPh sb="3" eb="5">
      <t>テイキョウ</t>
    </rPh>
    <rPh sb="5" eb="7">
      <t>カノウ</t>
    </rPh>
    <rPh sb="7" eb="9">
      <t>ジキ</t>
    </rPh>
    <rPh sb="11" eb="13">
      <t>キカン</t>
    </rPh>
    <rPh sb="13" eb="15">
      <t>ゲンテイ</t>
    </rPh>
    <rPh sb="17" eb="19">
      <t>バアイ</t>
    </rPh>
    <rPh sb="23" eb="24">
      <t>ナイ</t>
    </rPh>
    <rPh sb="25" eb="28">
      <t>グタイテキ</t>
    </rPh>
    <rPh sb="29" eb="31">
      <t>ジキ</t>
    </rPh>
    <rPh sb="32" eb="34">
      <t>キサイ</t>
    </rPh>
    <phoneticPr fontId="4"/>
  </si>
  <si>
    <t>11.提供可能数</t>
    <rPh sb="3" eb="5">
      <t>テイキョウ</t>
    </rPh>
    <rPh sb="5" eb="7">
      <t>カノウ</t>
    </rPh>
    <rPh sb="7" eb="8">
      <t>スウ</t>
    </rPh>
    <phoneticPr fontId="4"/>
  </si>
  <si>
    <r>
      <rPr>
        <b/>
        <sz val="11"/>
        <color rgb="FFC00000"/>
        <rFont val="UD デジタル 教科書体 NK-R"/>
        <family val="1"/>
        <charset val="128"/>
      </rPr>
      <t>11.提供可能数：</t>
    </r>
    <r>
      <rPr>
        <sz val="11"/>
        <rFont val="UD デジタル 教科書体 NK-R"/>
        <family val="1"/>
        <charset val="128"/>
      </rPr>
      <t>「</t>
    </r>
    <r>
      <rPr>
        <sz val="10"/>
        <color rgb="FF000000"/>
        <rFont val="UD デジタル 教科書体 NK-R"/>
        <family val="1"/>
        <charset val="128"/>
      </rPr>
      <t>数量限定」の場合は(　)内に具体的に記入してください。例1）月100個限定</t>
    </r>
    <rPh sb="3" eb="5">
      <t>テイキョウ</t>
    </rPh>
    <rPh sb="5" eb="7">
      <t>カノウ</t>
    </rPh>
    <rPh sb="7" eb="8">
      <t>スウ</t>
    </rPh>
    <rPh sb="10" eb="14">
      <t>スウリョウゲンテイ</t>
    </rPh>
    <rPh sb="16" eb="18">
      <t>バアイ</t>
    </rPh>
    <rPh sb="22" eb="23">
      <t>ナイ</t>
    </rPh>
    <rPh sb="24" eb="27">
      <t>グタイテキ</t>
    </rPh>
    <rPh sb="28" eb="30">
      <t>キニュウ</t>
    </rPh>
    <phoneticPr fontId="4"/>
  </si>
  <si>
    <t>12.発送予定事業者</t>
    <rPh sb="3" eb="5">
      <t>ハッソウ</t>
    </rPh>
    <rPh sb="5" eb="7">
      <t>ヨテイ</t>
    </rPh>
    <rPh sb="7" eb="10">
      <t>ジギョウシャ</t>
    </rPh>
    <phoneticPr fontId="4"/>
  </si>
  <si>
    <r>
      <rPr>
        <b/>
        <sz val="11"/>
        <color rgb="FFC00000"/>
        <rFont val="UD デジタル 教科書体 NK-R"/>
        <family val="1"/>
        <charset val="128"/>
      </rPr>
      <t>12.発送予定事業者：</t>
    </r>
    <r>
      <rPr>
        <sz val="10"/>
        <color rgb="FF000000"/>
        <rFont val="UD デジタル 教科書体 NK-R"/>
        <family val="1"/>
        <charset val="128"/>
      </rPr>
      <t>｢その他｣の場合は(　)内に発送業者名を記入してください。</t>
    </r>
    <rPh sb="3" eb="5">
      <t>ハッソウ</t>
    </rPh>
    <rPh sb="5" eb="7">
      <t>ヨテイ</t>
    </rPh>
    <rPh sb="7" eb="10">
      <t>ジギョウシャ</t>
    </rPh>
    <rPh sb="14" eb="15">
      <t>ホカ</t>
    </rPh>
    <rPh sb="25" eb="27">
      <t>ハッソウ</t>
    </rPh>
    <rPh sb="27" eb="30">
      <t>ギョウシャメイ</t>
    </rPh>
    <phoneticPr fontId="4"/>
  </si>
  <si>
    <t>13.発送種別</t>
    <rPh sb="3" eb="5">
      <t>ハッソウ</t>
    </rPh>
    <rPh sb="5" eb="7">
      <t>シュベツ</t>
    </rPh>
    <phoneticPr fontId="4"/>
  </si>
  <si>
    <r>
      <rPr>
        <b/>
        <sz val="11"/>
        <color rgb="FFC00000"/>
        <rFont val="UD デジタル 教科書体 NK-R"/>
        <family val="1"/>
        <charset val="128"/>
      </rPr>
      <t>13.発送種別：</t>
    </r>
    <r>
      <rPr>
        <sz val="10"/>
        <color rgb="FF000000"/>
        <rFont val="UD デジタル 教科書体 NK-R"/>
        <family val="1"/>
        <charset val="128"/>
      </rPr>
      <t>発送が郵便やメールの場合は「―」を選択。</t>
    </r>
    <rPh sb="3" eb="5">
      <t>ハッソウ</t>
    </rPh>
    <rPh sb="5" eb="7">
      <t>シュベツ</t>
    </rPh>
    <rPh sb="8" eb="10">
      <t>ハッソウ</t>
    </rPh>
    <rPh sb="11" eb="13">
      <t>ユウビン</t>
    </rPh>
    <rPh sb="18" eb="20">
      <t>バアイ</t>
    </rPh>
    <rPh sb="25" eb="27">
      <t>センタク</t>
    </rPh>
    <phoneticPr fontId="4"/>
  </si>
  <si>
    <t>例1)ご予約は公式サイト、またはお電話にて承っております。</t>
    <rPh sb="0" eb="1">
      <t>レイ</t>
    </rPh>
    <phoneticPr fontId="3"/>
  </si>
  <si>
    <t>　　ご予約の際は、ふるさと納税返礼品のチケットご利用の旨をお知らせ下さい。</t>
    <phoneticPr fontId="3"/>
  </si>
  <si>
    <t>例2)入金確認後、14営業日程度で申込方法を記載したメールを送信いたします。</t>
    <rPh sb="0" eb="1">
      <t>レイ</t>
    </rPh>
    <phoneticPr fontId="3"/>
  </si>
  <si>
    <t>　　メール内の返信テンプレートに沿ってよ来店希望日時などを返信くださいますようお願いいたします。</t>
    <phoneticPr fontId="3"/>
  </si>
  <si>
    <r>
      <rPr>
        <b/>
        <sz val="11"/>
        <color rgb="FFC00000"/>
        <rFont val="UD デジタル 教科書体 NK-R"/>
        <family val="1"/>
        <charset val="128"/>
      </rPr>
      <t>6.返礼品の要件：</t>
    </r>
    <r>
      <rPr>
        <sz val="10"/>
        <color rgb="FF000000"/>
        <rFont val="UD デジタル 教科書体 NK-R"/>
        <family val="1"/>
        <charset val="128"/>
      </rPr>
      <t>当該返礼品に該当する事項に</t>
    </r>
    <r>
      <rPr>
        <sz val="10"/>
        <color rgb="FF000000"/>
        <rFont val="Segoe UI Symbol"/>
        <family val="2"/>
      </rPr>
      <t>✔</t>
    </r>
    <r>
      <rPr>
        <sz val="10"/>
        <color rgb="FF000000"/>
        <rFont val="UD デジタル 教科書体 NK-R"/>
        <family val="1"/>
        <charset val="128"/>
      </rPr>
      <t>を入れ、その根拠を記入してください。</t>
    </r>
    <rPh sb="2" eb="4">
      <t>ヘンレイ</t>
    </rPh>
    <rPh sb="4" eb="5">
      <t>ヒン</t>
    </rPh>
    <rPh sb="6" eb="8">
      <t>ヨウケン</t>
    </rPh>
    <rPh sb="9" eb="11">
      <t>トウガイ</t>
    </rPh>
    <rPh sb="11" eb="13">
      <t>ヘンレイ</t>
    </rPh>
    <rPh sb="13" eb="14">
      <t>ヒン</t>
    </rPh>
    <rPh sb="15" eb="17">
      <t>ガイトウ</t>
    </rPh>
    <rPh sb="19" eb="21">
      <t>ジコウ</t>
    </rPh>
    <rPh sb="24" eb="25">
      <t>イ</t>
    </rPh>
    <rPh sb="29" eb="31">
      <t>コンキョ</t>
    </rPh>
    <rPh sb="32" eb="34">
      <t>キニュウ</t>
    </rPh>
    <phoneticPr fontId="4"/>
  </si>
  <si>
    <t>(基準については地場産品基準のタブをご覧ください。)</t>
    <rPh sb="1" eb="3">
      <t>キジュン</t>
    </rPh>
    <rPh sb="8" eb="10">
      <t>ジバ</t>
    </rPh>
    <rPh sb="10" eb="12">
      <t>サンピン</t>
    </rPh>
    <rPh sb="12" eb="14">
      <t>キジュン</t>
    </rPh>
    <rPh sb="19" eb="20">
      <t>ラン</t>
    </rPh>
    <phoneticPr fontId="3"/>
  </si>
  <si>
    <t>例）</t>
    <rPh sb="0" eb="1">
      <t>レイ</t>
    </rPh>
    <phoneticPr fontId="3"/>
  </si>
  <si>
    <t>理由</t>
    <rPh sb="0" eb="2">
      <t>リユウ</t>
    </rPh>
    <phoneticPr fontId="4"/>
  </si>
  <si>
    <t>例3）オリジナルトートバッグ 1点（カラー：ピンク、ブルー、ブラックから選択）</t>
    <rPh sb="0" eb="1">
      <t>レイ</t>
    </rPh>
    <rPh sb="16" eb="17">
      <t>テン</t>
    </rPh>
    <rPh sb="36" eb="38">
      <t>センタク</t>
    </rPh>
    <phoneticPr fontId="3"/>
  </si>
  <si>
    <t>NGワード：お客様／商品／ 最高級／ 大人気／ たっぷり／ 極上／おまけ／ セール／ 買う／ 購入／ 暴れ盛り／ やんちゃ盛り／大容量／ 大盛／ 増量／ 特別増量／ ２倍増量／  お得／ コスパ／ コストパフォーマンス／ ドカ盛り／  還元／ 有機／ 無農薬／減農薬／  ボリューム／ 低農薬／ くじら／ イルカ／ 無添加／ 化学調味料／ 人工甘味料／ 天然／ 合成</t>
  </si>
  <si>
    <t>※ふるさと納税では、ポータルサイトで使用できない文字がございます。以下の表現がある場合は変更をお願いいたします。</t>
    <rPh sb="41" eb="43">
      <t>バアイ</t>
    </rPh>
    <phoneticPr fontId="3"/>
  </si>
  <si>
    <t>（</t>
    <phoneticPr fontId="3"/>
  </si>
  <si>
    <t>）</t>
    <phoneticPr fontId="3"/>
  </si>
  <si>
    <t>カラーバリエーション：</t>
    <phoneticPr fontId="3"/>
  </si>
  <si>
    <r>
      <rPr>
        <b/>
        <sz val="11"/>
        <color rgb="FFC00000"/>
        <rFont val="UD デジタル 教科書体 NK-R"/>
        <family val="1"/>
        <charset val="128"/>
      </rPr>
      <t>0.申請区分：</t>
    </r>
    <r>
      <rPr>
        <sz val="10"/>
        <rFont val="UD デジタル 教科書体 NK-R"/>
        <family val="1"/>
        <charset val="128"/>
      </rPr>
      <t>「新規」or「追加」を選択してください。</t>
    </r>
    <rPh sb="2" eb="6">
      <t>シンセイクブン</t>
    </rPh>
    <rPh sb="8" eb="10">
      <t>シンキ</t>
    </rPh>
    <rPh sb="14" eb="16">
      <t>ツイカ</t>
    </rPh>
    <rPh sb="18" eb="20">
      <t>センタク</t>
    </rPh>
    <phoneticPr fontId="4"/>
  </si>
  <si>
    <t>個</t>
    <rPh sb="0" eb="1">
      <t>コ</t>
    </rPh>
    <phoneticPr fontId="3"/>
  </si>
  <si>
    <r>
      <t>0.申請区分：</t>
    </r>
    <r>
      <rPr>
        <sz val="10"/>
        <rFont val="UD デジタル 教科書体 NK-R"/>
        <family val="1"/>
        <charset val="128"/>
      </rPr>
      <t>「新規」or「追加」を選択してください。</t>
    </r>
  </si>
  <si>
    <r>
      <rPr>
        <b/>
        <sz val="11"/>
        <color rgb="FFC00000"/>
        <rFont val="UD デジタル 教科書体 NK-R"/>
        <family val="1"/>
        <charset val="128"/>
      </rPr>
      <t>４.返礼品名称：</t>
    </r>
    <r>
      <rPr>
        <sz val="10"/>
        <rFont val="UD デジタル 教科書体 NK-R"/>
        <family val="1"/>
        <charset val="128"/>
      </rPr>
      <t>サイトに掲載する返礼品の名称を記載してください。複数申請する場合、同じ名称にならないようご申請ください。</t>
    </r>
    <rPh sb="2" eb="4">
      <t>ヘンレイ</t>
    </rPh>
    <rPh sb="4" eb="5">
      <t>ヒン</t>
    </rPh>
    <rPh sb="5" eb="7">
      <t>メイショウ</t>
    </rPh>
    <rPh sb="12" eb="14">
      <t>ケイサイ</t>
    </rPh>
    <rPh sb="16" eb="18">
      <t>ヘンレイ</t>
    </rPh>
    <rPh sb="18" eb="19">
      <t>ヒン</t>
    </rPh>
    <rPh sb="20" eb="22">
      <t>メイショウ</t>
    </rPh>
    <rPh sb="23" eb="25">
      <t>キサイ</t>
    </rPh>
    <rPh sb="32" eb="34">
      <t>フクスウ</t>
    </rPh>
    <rPh sb="34" eb="36">
      <t>シンセイ</t>
    </rPh>
    <rPh sb="38" eb="40">
      <t>バアイ</t>
    </rPh>
    <rPh sb="41" eb="42">
      <t>オナ</t>
    </rPh>
    <rPh sb="43" eb="45">
      <t>メイショウ</t>
    </rPh>
    <rPh sb="53" eb="55">
      <t>シンセイ</t>
    </rPh>
    <phoneticPr fontId="4"/>
  </si>
  <si>
    <t>（返礼品事業者名）</t>
  </si>
  <si>
    <t>（代表者名）</t>
  </si>
  <si>
    <t>□</t>
  </si>
  <si>
    <t>総務大臣が定める標準的な算出方法</t>
    <phoneticPr fontId="3"/>
  </si>
  <si>
    <t>※標準的な算出方法における算出基礎は以下のとおり。</t>
    <phoneticPr fontId="3"/>
  </si>
  <si>
    <t>B：当該返礼品等の製造・販売等のために当該地方団体の区域外で生じた費用</t>
    <phoneticPr fontId="3"/>
  </si>
  <si>
    <t>その他の算出方法</t>
  </si>
  <si>
    <t>※その他の算出方法とする理由及びその算出方法の詳細は以下のとおり</t>
    <phoneticPr fontId="3"/>
  </si>
  <si>
    <t>　なお、当該返礼品等を取り扱うに当たって、下記の事項に同意します。</t>
  </si>
  <si>
    <t>　・</t>
    <phoneticPr fontId="3"/>
  </si>
  <si>
    <t>当該返礼品等については、地場産品基準（平成31年総務省告示第179号第5条）第8号イ～ハ</t>
    <phoneticPr fontId="3"/>
  </si>
  <si>
    <t>の返礼品等として提出先以外の都道府県又は市区町村が取り扱う場合を除き、</t>
    <phoneticPr fontId="3"/>
  </si>
  <si>
    <t>本証明書の提出先以外の都道府県又は市区町村の第3号の返礼品等として取り扱わないこと。</t>
  </si>
  <si>
    <t>当該返礼品等の付加価値の算出方法等について、地方団体の求めに応じ、</t>
    <phoneticPr fontId="3"/>
  </si>
  <si>
    <t>必要な説明や資料等提供を行うこと。</t>
    <phoneticPr fontId="3"/>
  </si>
  <si>
    <t>記載要領</t>
  </si>
  <si>
    <t>※１　</t>
    <phoneticPr fontId="3"/>
  </si>
  <si>
    <t>返礼品等の製造・加工が行われた場所について、</t>
    <phoneticPr fontId="3"/>
  </si>
  <si>
    <t>※２　</t>
    <phoneticPr fontId="3"/>
  </si>
  <si>
    <t>当該返礼品等を一般消費者に対して販売する際の通常の価格を記載すること。</t>
    <phoneticPr fontId="3"/>
  </si>
  <si>
    <t>なお、当該返礼品等が非売品である場合には、当該返礼品等の類似製品に係る通常の価格を記載すること。</t>
    <phoneticPr fontId="3"/>
  </si>
  <si>
    <t>返礼品の製造加工工程（証明書（総務省告示第179号第5条3号イ）にも記載をお願いいたします。）</t>
    <rPh sb="0" eb="3">
      <t>ヘンレイヒン</t>
    </rPh>
    <rPh sb="4" eb="6">
      <t>セイゾウ</t>
    </rPh>
    <rPh sb="6" eb="8">
      <t>カコウ</t>
    </rPh>
    <rPh sb="8" eb="10">
      <t>コウテイ</t>
    </rPh>
    <rPh sb="34" eb="36">
      <t>キサイ</t>
    </rPh>
    <rPh sb="38" eb="39">
      <t>ネガ</t>
    </rPh>
    <phoneticPr fontId="4"/>
  </si>
  <si>
    <t>当該返礼品等の価値の</t>
    <phoneticPr fontId="3"/>
  </si>
  <si>
    <t>％が生じていることを証明します。</t>
    <phoneticPr fontId="3"/>
  </si>
  <si>
    <t>A：当該地方団体による返礼品等の調達費用 </t>
    <phoneticPr fontId="3"/>
  </si>
  <si>
    <r>
      <t>また、当該返礼品等の製造・加工地</t>
    </r>
    <r>
      <rPr>
        <vertAlign val="superscript"/>
        <sz val="10"/>
        <color theme="1"/>
        <rFont val="UD Digi Kyokasho NK-R"/>
        <family val="1"/>
        <charset val="128"/>
      </rPr>
      <t>※1</t>
    </r>
    <r>
      <rPr>
        <sz val="10"/>
        <color theme="1"/>
        <rFont val="UD Digi Kyokasho NK-R"/>
        <family val="1"/>
        <charset val="128"/>
      </rPr>
      <t>は</t>
    </r>
    <phoneticPr fontId="3"/>
  </si>
  <si>
    <t>（地方団体名又は国名）</t>
    <phoneticPr fontId="3"/>
  </si>
  <si>
    <t>であり、</t>
    <phoneticPr fontId="3"/>
  </si>
  <si>
    <t>一般販売価格は</t>
    <phoneticPr fontId="3"/>
  </si>
  <si>
    <t>円です。※2</t>
    <phoneticPr fontId="3"/>
  </si>
  <si>
    <t>★このシートは様式2（モノ）で申請する際に返礼品毎に必要です。</t>
    <rPh sb="7" eb="9">
      <t>ヨウシキ</t>
    </rPh>
    <rPh sb="15" eb="17">
      <t>シンセイ</t>
    </rPh>
    <rPh sb="19" eb="20">
      <t>サイ</t>
    </rPh>
    <rPh sb="21" eb="25">
      <t>ヘンレイヒンゴト</t>
    </rPh>
    <rPh sb="26" eb="28">
      <t>ヒツヨウ</t>
    </rPh>
    <phoneticPr fontId="3"/>
  </si>
  <si>
    <t>（返礼品等の名称）</t>
    <rPh sb="1" eb="3">
      <t>ヘンレイ</t>
    </rPh>
    <rPh sb="3" eb="4">
      <t>ヒン</t>
    </rPh>
    <rPh sb="4" eb="5">
      <t>トウ</t>
    </rPh>
    <rPh sb="6" eb="8">
      <t>メイショウ</t>
    </rPh>
    <phoneticPr fontId="3"/>
  </si>
  <si>
    <t>返礼品名称をご記入ください</t>
    <rPh sb="0" eb="3">
      <t>ヘンレイヒン</t>
    </rPh>
    <rPh sb="3" eb="5">
      <t>メイショウ</t>
    </rPh>
    <rPh sb="7" eb="9">
      <t>キニュウ</t>
    </rPh>
    <phoneticPr fontId="3"/>
  </si>
  <si>
    <t>・</t>
    <phoneticPr fontId="3"/>
  </si>
  <si>
    <t>様式2（モノ）28行目「返礼品提供価格(①＋②)」をご記入ください。</t>
    <rPh sb="0" eb="2">
      <t>ヨウシキ</t>
    </rPh>
    <rPh sb="9" eb="11">
      <t>ギョウメ</t>
    </rPh>
    <rPh sb="27" eb="29">
      <t>キニュウ</t>
    </rPh>
    <phoneticPr fontId="3"/>
  </si>
  <si>
    <t>様式2（モノ）20行目「区外で生じた費用」をご記入ください。</t>
    <rPh sb="0" eb="2">
      <t>ヨウシキ</t>
    </rPh>
    <rPh sb="9" eb="11">
      <t>ギョウメ</t>
    </rPh>
    <rPh sb="23" eb="25">
      <t>キニュウ</t>
    </rPh>
    <phoneticPr fontId="3"/>
  </si>
  <si>
    <t>様式2（モノ）19行目「製造場所（住所）」をご記入ください。</t>
    <rPh sb="0" eb="2">
      <t>ヨウシキ</t>
    </rPh>
    <rPh sb="9" eb="11">
      <t>ギョウメ</t>
    </rPh>
    <rPh sb="23" eb="25">
      <t>キニュウ</t>
    </rPh>
    <phoneticPr fontId="3"/>
  </si>
  <si>
    <t>様式2（モノ）25行目「一般販売価格」をご記入ください。</t>
    <rPh sb="0" eb="2">
      <t>ヨウシキ</t>
    </rPh>
    <rPh sb="9" eb="11">
      <t>ギョウメ</t>
    </rPh>
    <rPh sb="21" eb="23">
      <t>キニュウ</t>
    </rPh>
    <phoneticPr fontId="3"/>
  </si>
  <si>
    <t>令和　年　月　日</t>
    <phoneticPr fontId="3"/>
  </si>
  <si>
    <t>例）オリジナルトートバッグ 1点（カラー：ピンク、ブルー、ブラックから選択）</t>
    <rPh sb="0" eb="1">
      <t>レイ</t>
    </rPh>
    <rPh sb="15" eb="16">
      <t>テン</t>
    </rPh>
    <rPh sb="35" eb="37">
      <t>センタク</t>
    </rPh>
    <phoneticPr fontId="4"/>
  </si>
  <si>
    <t>国内の場合は都道府県名及び市区町村（例：〇〇県〇〇市）、国外の場合は国名を記載すること。</t>
    <phoneticPr fontId="3"/>
  </si>
  <si>
    <t>★</t>
    <phoneticPr fontId="3"/>
  </si>
  <si>
    <r>
      <t>　上記については、以下の算出方法（該当する算出方法に</t>
    </r>
    <r>
      <rPr>
        <sz val="10"/>
        <color theme="1"/>
        <rFont val="Segoe UI Symbol"/>
        <family val="2"/>
      </rPr>
      <t>☑</t>
    </r>
    <r>
      <rPr>
        <sz val="10"/>
        <color theme="1"/>
        <rFont val="UD デジタル 教科書体 NK-R"/>
        <family val="1"/>
        <charset val="128"/>
      </rPr>
      <t>）により算出しています。</t>
    </r>
    <phoneticPr fontId="3"/>
  </si>
  <si>
    <r>
      <t>この項目はどちらの算出方法に</t>
    </r>
    <r>
      <rPr>
        <b/>
        <sz val="12"/>
        <color rgb="FFFF0000"/>
        <rFont val="Segoe UI Symbol"/>
        <family val="1"/>
      </rPr>
      <t>☑</t>
    </r>
    <r>
      <rPr>
        <b/>
        <sz val="12"/>
        <color rgb="FFFF0000"/>
        <rFont val="UD Digi Kyokasho NK-R"/>
        <family val="1"/>
        <charset val="128"/>
      </rPr>
      <t>を入れても必ず記入をお願いいたします。</t>
    </r>
    <rPh sb="2" eb="4">
      <t>コウモク</t>
    </rPh>
    <rPh sb="16" eb="17">
      <t>イ</t>
    </rPh>
    <rPh sb="20" eb="21">
      <t>カナラ</t>
    </rPh>
    <rPh sb="22" eb="24">
      <t>キニュウ</t>
    </rPh>
    <rPh sb="26" eb="27">
      <t>ネガ</t>
    </rPh>
    <phoneticPr fontId="3"/>
  </si>
  <si>
    <t xml:space="preserve"> ”有”の場合は（　　）内に店舗数（自店舗を除く）を記入ください。</t>
    <rPh sb="14" eb="16">
      <t>テンポ</t>
    </rPh>
    <phoneticPr fontId="3"/>
  </si>
  <si>
    <t>※必ずチェックを入れてください</t>
    <rPh sb="1" eb="2">
      <t>カナラ</t>
    </rPh>
    <rPh sb="8" eb="9">
      <t>イ</t>
    </rPh>
    <phoneticPr fontId="3"/>
  </si>
  <si>
    <t>※</t>
    <phoneticPr fontId="3"/>
  </si>
  <si>
    <t>・瓶、箱その他これらに類する包装容器につめること</t>
  </si>
  <si>
    <t>（参考）実質的な変更を加える加工または製造に該当しない例</t>
    <phoneticPr fontId="3"/>
  </si>
  <si>
    <t>・輸送又は保存のための乾燥、冷凍、塩水漬けその他これらに類する操作</t>
    <phoneticPr fontId="3"/>
  </si>
  <si>
    <t>・製品又は包装にマークを付け又はラベルその他の表示を貼り付け若しくは添付すること</t>
    <phoneticPr fontId="3"/>
  </si>
  <si>
    <t>・単なる部分品の組立て及びセットすること</t>
    <phoneticPr fontId="3"/>
  </si>
  <si>
    <t>・単なる切断・選別 ・改装 ・仕分け ・単なる混合</t>
    <phoneticPr fontId="3"/>
  </si>
  <si>
    <r>
      <t>市</t>
    </r>
    <r>
      <rPr>
        <b/>
        <sz val="12"/>
        <color rgb="FFFF0000"/>
        <rFont val="UD デジタル 教科書体 NK-R"/>
        <family val="1"/>
        <charset val="128"/>
      </rPr>
      <t>内</t>
    </r>
    <rPh sb="0" eb="2">
      <t>シナイ</t>
    </rPh>
    <phoneticPr fontId="4"/>
  </si>
  <si>
    <r>
      <t>市</t>
    </r>
    <r>
      <rPr>
        <b/>
        <sz val="12"/>
        <color rgb="FFFF0000"/>
        <rFont val="UD デジタル 教科書体 NK-R"/>
        <family val="1"/>
        <charset val="128"/>
      </rPr>
      <t>外</t>
    </r>
    <rPh sb="0" eb="1">
      <t>シ</t>
    </rPh>
    <phoneticPr fontId="4"/>
  </si>
  <si>
    <t>市外で生じた費用</t>
    <rPh sb="0" eb="2">
      <t>シガイ</t>
    </rPh>
    <rPh sb="3" eb="4">
      <t>ショウ</t>
    </rPh>
    <rPh sb="6" eb="8">
      <t>ヒヨウ</t>
    </rPh>
    <phoneticPr fontId="3"/>
  </si>
  <si>
    <t>本返礼品等を川崎市以外の自治体の返礼品として取り扱いません。</t>
    <rPh sb="6" eb="9">
      <t>カワサキシ</t>
    </rPh>
    <phoneticPr fontId="3"/>
  </si>
  <si>
    <t>住所：川崎市○○■丁目■番地■号</t>
    <rPh sb="0" eb="2">
      <t>ジュウショ</t>
    </rPh>
    <rPh sb="3" eb="6">
      <t>カワサキシ</t>
    </rPh>
    <rPh sb="9" eb="10">
      <t>チョウ</t>
    </rPh>
    <rPh sb="10" eb="11">
      <t>メ</t>
    </rPh>
    <rPh sb="12" eb="14">
      <t>バンチ</t>
    </rPh>
    <rPh sb="15" eb="16">
      <t>ゴウ</t>
    </rPh>
    <phoneticPr fontId="4"/>
  </si>
  <si>
    <t>市外の製造内容：</t>
    <rPh sb="0" eb="2">
      <t>シガイ</t>
    </rPh>
    <rPh sb="3" eb="5">
      <t>セイゾウ</t>
    </rPh>
    <rPh sb="5" eb="7">
      <t>ナイヨウ</t>
    </rPh>
    <phoneticPr fontId="4"/>
  </si>
  <si>
    <t>市外の製造場所：□□県○○市、国外の場合は国名を記載してください。</t>
    <rPh sb="0" eb="2">
      <t>シガイ</t>
    </rPh>
    <rPh sb="3" eb="5">
      <t>セイゾウ</t>
    </rPh>
    <rPh sb="5" eb="7">
      <t>バショ</t>
    </rPh>
    <rPh sb="10" eb="11">
      <t>ケン</t>
    </rPh>
    <rPh sb="13" eb="14">
      <t>シ</t>
    </rPh>
    <rPh sb="15" eb="17">
      <t>コクガイ</t>
    </rPh>
    <rPh sb="18" eb="20">
      <t>バアイ</t>
    </rPh>
    <rPh sb="21" eb="23">
      <t>コクメイ</t>
    </rPh>
    <rPh sb="24" eb="26">
      <t>キサイ</t>
    </rPh>
    <phoneticPr fontId="4"/>
  </si>
  <si>
    <t>市内の製造場所：川崎市○○丁目△－△</t>
    <rPh sb="0" eb="2">
      <t>シナイ</t>
    </rPh>
    <rPh sb="3" eb="7">
      <t>セイゾウバショ</t>
    </rPh>
    <rPh sb="8" eb="11">
      <t>カワサキシ</t>
    </rPh>
    <rPh sb="13" eb="15">
      <t>チョウメ</t>
    </rPh>
    <phoneticPr fontId="4"/>
  </si>
  <si>
    <t>市の広報を目的として生産されたオリジナルグッズ等であり、形状や名称、その他の</t>
    <rPh sb="0" eb="1">
      <t>シ</t>
    </rPh>
    <rPh sb="2" eb="4">
      <t>コウホウ</t>
    </rPh>
    <rPh sb="36" eb="37">
      <t>ホカ</t>
    </rPh>
    <phoneticPr fontId="4"/>
  </si>
  <si>
    <t>※川崎市が広報の目的で当該品を調達し、配布または販売を行った実績があり、今後も同様の計画がある。</t>
    <rPh sb="1" eb="4">
      <t>カワサキシ</t>
    </rPh>
    <phoneticPr fontId="3"/>
  </si>
  <si>
    <t>川崎市を舞台とした映画「●●」のオリジナルグッズで、</t>
    <rPh sb="0" eb="3">
      <t>カワサキシ</t>
    </rPh>
    <phoneticPr fontId="3"/>
  </si>
  <si>
    <t>川崎市の象徴的な背景に登場キャラクターのイラストがデザインされている。</t>
    <rPh sb="0" eb="3">
      <t>カワサキシ</t>
    </rPh>
    <phoneticPr fontId="3"/>
  </si>
  <si>
    <r>
      <rPr>
        <b/>
        <sz val="11"/>
        <color rgb="FFC00000"/>
        <rFont val="UD デジタル 教科書体 NK-R"/>
        <family val="1"/>
        <charset val="128"/>
      </rPr>
      <t>10.原材料：</t>
    </r>
    <r>
      <rPr>
        <sz val="10"/>
        <rFont val="UD デジタル 教科書体 NK-R"/>
        <family val="1"/>
        <charset val="128"/>
      </rPr>
      <t>使用している原材料を記入してください。※市内で提供するサービスの場合は、記入不要。</t>
    </r>
    <rPh sb="3" eb="6">
      <t>ゲンザイリョウ</t>
    </rPh>
    <rPh sb="7" eb="9">
      <t>シヨウ</t>
    </rPh>
    <rPh sb="13" eb="16">
      <t>ゲンザイリョウ</t>
    </rPh>
    <rPh sb="17" eb="19">
      <t>キニュウ</t>
    </rPh>
    <rPh sb="27" eb="28">
      <t>シ</t>
    </rPh>
    <rPh sb="43" eb="47">
      <t>キニュウフヨウ</t>
    </rPh>
    <phoneticPr fontId="4"/>
  </si>
  <si>
    <r>
      <rPr>
        <b/>
        <sz val="11"/>
        <color rgb="FFC00000"/>
        <rFont val="UD デジタル 教科書体 NK-R"/>
        <family val="1"/>
        <charset val="128"/>
      </rPr>
      <t>10.原材料：</t>
    </r>
    <r>
      <rPr>
        <sz val="10"/>
        <rFont val="UD デジタル 教科書体 NK-R"/>
        <family val="1"/>
        <charset val="128"/>
      </rPr>
      <t>使用している原材料を記入してください。※市内で提供するサービスの場合は、記入不要。</t>
    </r>
    <rPh sb="3" eb="6">
      <t>ゲンザイリョウ</t>
    </rPh>
    <rPh sb="7" eb="9">
      <t>シヨウ</t>
    </rPh>
    <rPh sb="13" eb="16">
      <t>ゲンザイリョウ</t>
    </rPh>
    <rPh sb="17" eb="19">
      <t>キニュウ</t>
    </rPh>
    <phoneticPr fontId="4"/>
  </si>
  <si>
    <t>例2）川崎店でのみご利用可能です。</t>
    <rPh sb="0" eb="1">
      <t>レイ</t>
    </rPh>
    <rPh sb="3" eb="5">
      <t>カワサキ</t>
    </rPh>
    <rPh sb="5" eb="6">
      <t>テン</t>
    </rPh>
    <rPh sb="10" eb="14">
      <t>リヨウカノウ</t>
    </rPh>
    <phoneticPr fontId="4"/>
  </si>
  <si>
    <t>川崎市内の提供場所（店舗名、住所）</t>
    <rPh sb="0" eb="2">
      <t>カワサキ</t>
    </rPh>
    <rPh sb="2" eb="4">
      <t>シナイ</t>
    </rPh>
    <rPh sb="5" eb="7">
      <t>テイキョウ</t>
    </rPh>
    <rPh sb="7" eb="9">
      <t>バショ</t>
    </rPh>
    <rPh sb="10" eb="12">
      <t>テンポ</t>
    </rPh>
    <rPh sb="12" eb="13">
      <t>メイ</t>
    </rPh>
    <rPh sb="14" eb="16">
      <t>ジュウショ</t>
    </rPh>
    <phoneticPr fontId="4"/>
  </si>
  <si>
    <t>市内店舗の有無</t>
    <rPh sb="0" eb="2">
      <t>シナイ</t>
    </rPh>
    <rPh sb="2" eb="4">
      <t>テンポ</t>
    </rPh>
    <rPh sb="5" eb="7">
      <t>ウム</t>
    </rPh>
    <phoneticPr fontId="3"/>
  </si>
  <si>
    <t>市外店舗の有無</t>
    <rPh sb="0" eb="1">
      <t>シ</t>
    </rPh>
    <rPh sb="1" eb="2">
      <t>ガイ</t>
    </rPh>
    <rPh sb="2" eb="4">
      <t>テンポ</t>
    </rPh>
    <rPh sb="5" eb="7">
      <t>ウム</t>
    </rPh>
    <phoneticPr fontId="3"/>
  </si>
  <si>
    <t>住所：①川崎市○○■丁目■番地■号　○○ビル５階　②川崎市□丁目□番地□号</t>
    <rPh sb="0" eb="2">
      <t>ジュウショ</t>
    </rPh>
    <rPh sb="4" eb="7">
      <t>カワサキシ</t>
    </rPh>
    <rPh sb="10" eb="11">
      <t>チョウ</t>
    </rPh>
    <rPh sb="11" eb="12">
      <t>メ</t>
    </rPh>
    <rPh sb="13" eb="15">
      <t>バンチ</t>
    </rPh>
    <rPh sb="16" eb="17">
      <t>ゴウ</t>
    </rPh>
    <rPh sb="23" eb="24">
      <t>カイ</t>
    </rPh>
    <rPh sb="26" eb="29">
      <t>カワサキシ</t>
    </rPh>
    <phoneticPr fontId="4"/>
  </si>
  <si>
    <t>その他補足事項：川崎市内店舗のみで使用できる食事券を発行します。</t>
    <rPh sb="2" eb="3">
      <t>ホカ</t>
    </rPh>
    <rPh sb="3" eb="7">
      <t>ホソクジコウ</t>
    </rPh>
    <rPh sb="8" eb="11">
      <t>カワサキシ</t>
    </rPh>
    <rPh sb="11" eb="12">
      <t>ナイ</t>
    </rPh>
    <rPh sb="12" eb="14">
      <t>テンポ</t>
    </rPh>
    <rPh sb="17" eb="19">
      <t>シヨウ</t>
    </rPh>
    <rPh sb="22" eb="25">
      <t>ショクジケン</t>
    </rPh>
    <rPh sb="26" eb="28">
      <t>ハッコウ</t>
    </rPh>
    <phoneticPr fontId="4"/>
  </si>
  <si>
    <r>
      <t>市内店舗の有無をご記載ください。</t>
    </r>
    <r>
      <rPr>
        <sz val="10"/>
        <color rgb="FFFF0000"/>
        <rFont val="UD デジタル 教科書体 NK-R"/>
        <family val="1"/>
        <charset val="128"/>
      </rPr>
      <t xml:space="preserve"> </t>
    </r>
    <rPh sb="0" eb="2">
      <t>シナイ</t>
    </rPh>
    <rPh sb="2" eb="4">
      <t>テンポ</t>
    </rPh>
    <rPh sb="5" eb="7">
      <t>ウム</t>
    </rPh>
    <rPh sb="9" eb="11">
      <t>キサイ</t>
    </rPh>
    <phoneticPr fontId="4"/>
  </si>
  <si>
    <t>市外店舗の有無をご記載ください。</t>
    <rPh sb="0" eb="1">
      <t>シ</t>
    </rPh>
    <rPh sb="1" eb="2">
      <t>ガイ</t>
    </rPh>
    <rPh sb="2" eb="4">
      <t>テンポ</t>
    </rPh>
    <rPh sb="5" eb="7">
      <t>ウム</t>
    </rPh>
    <rPh sb="9" eb="11">
      <t>キサイ</t>
    </rPh>
    <phoneticPr fontId="4"/>
  </si>
  <si>
    <t>例）川崎店でのみご利用可能です。</t>
    <rPh sb="0" eb="1">
      <t>レイ</t>
    </rPh>
    <rPh sb="2" eb="4">
      <t>カワサキ</t>
    </rPh>
    <rPh sb="4" eb="5">
      <t>テン</t>
    </rPh>
    <rPh sb="9" eb="13">
      <t>リヨウカノウ</t>
    </rPh>
    <phoneticPr fontId="4"/>
  </si>
  <si>
    <t>川崎市長　殿</t>
    <rPh sb="0" eb="3">
      <t>カワサキシ</t>
    </rPh>
    <phoneticPr fontId="3"/>
  </si>
  <si>
    <t>については、川崎市の区域内における工程により、</t>
    <rPh sb="6" eb="9">
      <t>カワサキシ</t>
    </rPh>
    <phoneticPr fontId="3"/>
  </si>
  <si>
    <t>★このシート及び証明書シートは返礼品毎に1枚必要です。（カラーバリエーションは除く）</t>
    <rPh sb="6" eb="7">
      <t>オヨ</t>
    </rPh>
    <rPh sb="8" eb="11">
      <t>ショウメイショ</t>
    </rPh>
    <rPh sb="15" eb="19">
      <t>ヘンレイヒンゴト</t>
    </rPh>
    <rPh sb="21" eb="22">
      <t>マイ</t>
    </rPh>
    <rPh sb="22" eb="24">
      <t>ヒツヨウ</t>
    </rPh>
    <rPh sb="39" eb="40">
      <t>ノゾ</t>
    </rPh>
    <phoneticPr fontId="3"/>
  </si>
  <si>
    <t>★このシートは返礼品毎に1枚必要です。（カラーバリエーションは除く）</t>
    <rPh sb="7" eb="11">
      <t>ヘンレイヒンゴト</t>
    </rPh>
    <rPh sb="13" eb="14">
      <t>マイ</t>
    </rPh>
    <rPh sb="14" eb="16">
      <t>ヒツヨウ</t>
    </rPh>
    <rPh sb="31" eb="32">
      <t>ノゾ</t>
    </rPh>
    <phoneticPr fontId="3"/>
  </si>
  <si>
    <t>返礼品の製造工程毎に、具体的に、何をどの場所で行っているか記載してください。</t>
    <rPh sb="0" eb="3">
      <t>ヘンレイヒン</t>
    </rPh>
    <rPh sb="4" eb="6">
      <t>セイゾウ</t>
    </rPh>
    <rPh sb="6" eb="8">
      <t>コウテイ</t>
    </rPh>
    <rPh sb="8" eb="9">
      <t>ゴト</t>
    </rPh>
    <rPh sb="11" eb="14">
      <t>グタイテキ</t>
    </rPh>
    <rPh sb="16" eb="17">
      <t>ナニ</t>
    </rPh>
    <rPh sb="20" eb="22">
      <t>バショ</t>
    </rPh>
    <rPh sb="23" eb="24">
      <t>オコナ</t>
    </rPh>
    <rPh sb="29" eb="31">
      <t>キサイ</t>
    </rPh>
    <phoneticPr fontId="4"/>
  </si>
  <si>
    <t>市独自の返礼品である理由を記載してください。</t>
    <rPh sb="0" eb="1">
      <t>シ</t>
    </rPh>
    <rPh sb="1" eb="3">
      <t>ドクジ</t>
    </rPh>
    <rPh sb="4" eb="6">
      <t>ヘンレイ</t>
    </rPh>
    <rPh sb="6" eb="7">
      <t>ヒン</t>
    </rPh>
    <rPh sb="10" eb="12">
      <t>リユウ</t>
    </rPh>
    <rPh sb="13" eb="15">
      <t>キサイ</t>
    </rPh>
    <phoneticPr fontId="4"/>
  </si>
  <si>
    <t>川崎市内で提供する内容を記載してください。</t>
    <rPh sb="0" eb="3">
      <t>カワサキシ</t>
    </rPh>
    <rPh sb="3" eb="4">
      <t>ナイ</t>
    </rPh>
    <rPh sb="5" eb="7">
      <t>テイキョウ</t>
    </rPh>
    <rPh sb="9" eb="11">
      <t>ナイヨウ</t>
    </rPh>
    <rPh sb="12" eb="14">
      <t>キサイ</t>
    </rPh>
    <phoneticPr fontId="4"/>
  </si>
  <si>
    <t>地場産品基準：三</t>
    <rPh sb="0" eb="6">
      <t>ジバサンピンキジュン</t>
    </rPh>
    <rPh sb="7" eb="8">
      <t>サン</t>
    </rPh>
    <phoneticPr fontId="3"/>
  </si>
  <si>
    <t>地場産品基準：五</t>
    <rPh sb="0" eb="6">
      <t>ジバサンピンキジュン</t>
    </rPh>
    <rPh sb="7" eb="8">
      <t>ゴ</t>
    </rPh>
    <phoneticPr fontId="3"/>
  </si>
  <si>
    <t>特徴から市独自の返礼品であることが明白なもの</t>
    <rPh sb="4" eb="5">
      <t>シ</t>
    </rPh>
    <phoneticPr fontId="4"/>
  </si>
  <si>
    <t>理由</t>
    <rPh sb="0" eb="2">
      <t>リユウ</t>
    </rPh>
    <phoneticPr fontId="3"/>
  </si>
  <si>
    <r>
      <rPr>
        <b/>
        <sz val="11"/>
        <color rgb="FFC00000"/>
        <rFont val="UD デジタル 教科書体 NK-R"/>
        <family val="1"/>
        <charset val="128"/>
      </rPr>
      <t>16.出荷サイズ：</t>
    </r>
    <r>
      <rPr>
        <sz val="10"/>
        <color rgb="FF000000"/>
        <rFont val="UD デジタル 教科書体 NK-R"/>
        <family val="1"/>
        <charset val="128"/>
      </rPr>
      <t>発送が郵便やメールの場合は「―」を選択。</t>
    </r>
    <rPh sb="3" eb="5">
      <t>シュッカ</t>
    </rPh>
    <rPh sb="9" eb="11">
      <t>ハッソウ</t>
    </rPh>
    <rPh sb="12" eb="14">
      <t>ユウビン</t>
    </rPh>
    <rPh sb="19" eb="21">
      <t>バアイ</t>
    </rPh>
    <rPh sb="26" eb="28">
      <t>センタク</t>
    </rPh>
    <phoneticPr fontId="4"/>
  </si>
  <si>
    <t>17．発送予定日</t>
    <rPh sb="3" eb="5">
      <t>ハッソウ</t>
    </rPh>
    <rPh sb="5" eb="7">
      <t>ヨテイ</t>
    </rPh>
    <rPh sb="7" eb="8">
      <t>ビ</t>
    </rPh>
    <phoneticPr fontId="4"/>
  </si>
  <si>
    <r>
      <t>1８．配送</t>
    </r>
    <r>
      <rPr>
        <u/>
        <sz val="12"/>
        <color rgb="FFFF0000"/>
        <rFont val="UD デジタル 教科書体 NK-R"/>
        <family val="1"/>
        <charset val="128"/>
      </rPr>
      <t>日</t>
    </r>
    <r>
      <rPr>
        <sz val="12"/>
        <color rgb="FF000000"/>
        <rFont val="UD デジタル 教科書体 NK-R"/>
        <family val="1"/>
        <charset val="128"/>
      </rPr>
      <t>の指定</t>
    </r>
    <rPh sb="3" eb="5">
      <t>ハイソウ</t>
    </rPh>
    <rPh sb="5" eb="6">
      <t>ヒ</t>
    </rPh>
    <rPh sb="7" eb="9">
      <t>シテイ</t>
    </rPh>
    <phoneticPr fontId="4"/>
  </si>
  <si>
    <r>
      <t>1９．配送</t>
    </r>
    <r>
      <rPr>
        <u/>
        <sz val="12"/>
        <color rgb="FFFF0000"/>
        <rFont val="UD デジタル 教科書体 NK-R"/>
        <family val="1"/>
        <charset val="128"/>
      </rPr>
      <t>時間</t>
    </r>
    <r>
      <rPr>
        <sz val="12"/>
        <color rgb="FF000000"/>
        <rFont val="UD デジタル 教科書体 NK-R"/>
        <family val="1"/>
        <charset val="128"/>
      </rPr>
      <t>の指定</t>
    </r>
    <rPh sb="3" eb="5">
      <t>ハイソウ</t>
    </rPh>
    <rPh sb="5" eb="7">
      <t>ジカン</t>
    </rPh>
    <rPh sb="8" eb="10">
      <t>シテイ</t>
    </rPh>
    <phoneticPr fontId="4"/>
  </si>
  <si>
    <t>２０.返礼品紹介文（500文字以内でご記入ください）</t>
    <rPh sb="3" eb="6">
      <t>ヘンレイヒン</t>
    </rPh>
    <rPh sb="6" eb="9">
      <t>ショウカイブン</t>
    </rPh>
    <rPh sb="13" eb="17">
      <t>モジイナイ</t>
    </rPh>
    <rPh sb="19" eb="21">
      <t>キニュウ</t>
    </rPh>
    <phoneticPr fontId="4"/>
  </si>
  <si>
    <t>2１.備考／注意事項</t>
    <rPh sb="3" eb="5">
      <t>ビコウ</t>
    </rPh>
    <rPh sb="6" eb="10">
      <t>チュウイジコウ</t>
    </rPh>
    <phoneticPr fontId="4"/>
  </si>
  <si>
    <t>2２.その他、特記事項</t>
    <rPh sb="4" eb="5">
      <t>ホカ</t>
    </rPh>
    <rPh sb="6" eb="10">
      <t>トッキジコウ</t>
    </rPh>
    <phoneticPr fontId="4"/>
  </si>
  <si>
    <r>
      <rPr>
        <b/>
        <sz val="11"/>
        <color rgb="FFC00000"/>
        <rFont val="UD デジタル 教科書体 NK-R"/>
        <family val="1"/>
        <charset val="128"/>
      </rPr>
      <t>1７.発送予定日：</t>
    </r>
    <r>
      <rPr>
        <sz val="10"/>
        <color rgb="FF000000"/>
        <rFont val="UD デジタル 教科書体 NK-R"/>
        <family val="1"/>
        <charset val="128"/>
      </rPr>
      <t>注文から発送にかかる日数をご選択ください。14日以内発送は全て「14日以内発送」とさせていただきます。30日以上かかる場合は「その他」をお選びいただき（　）内に具体的に記載してください。例）4～6月順次発送/1月以降</t>
    </r>
    <rPh sb="3" eb="5">
      <t>ハッソウ</t>
    </rPh>
    <rPh sb="5" eb="7">
      <t>ヨテイ</t>
    </rPh>
    <rPh sb="7" eb="8">
      <t>ビ</t>
    </rPh>
    <rPh sb="9" eb="11">
      <t>チュウモン</t>
    </rPh>
    <rPh sb="13" eb="15">
      <t>ハッソウ</t>
    </rPh>
    <rPh sb="19" eb="21">
      <t>ニッスウ</t>
    </rPh>
    <rPh sb="23" eb="25">
      <t>センタク</t>
    </rPh>
    <rPh sb="32" eb="33">
      <t>ニチ</t>
    </rPh>
    <rPh sb="33" eb="37">
      <t>イナイハッソウ</t>
    </rPh>
    <rPh sb="38" eb="39">
      <t>スベ</t>
    </rPh>
    <rPh sb="43" eb="44">
      <t>ニチ</t>
    </rPh>
    <rPh sb="44" eb="46">
      <t>イナイ</t>
    </rPh>
    <rPh sb="46" eb="48">
      <t>ハッソウ</t>
    </rPh>
    <rPh sb="62" eb="63">
      <t>ニチ</t>
    </rPh>
    <rPh sb="63" eb="65">
      <t>イジョウ</t>
    </rPh>
    <rPh sb="68" eb="70">
      <t>バアイ</t>
    </rPh>
    <rPh sb="78" eb="79">
      <t>エラ</t>
    </rPh>
    <rPh sb="102" eb="103">
      <t>レイ</t>
    </rPh>
    <phoneticPr fontId="4"/>
  </si>
  <si>
    <r>
      <rPr>
        <b/>
        <sz val="11"/>
        <color rgb="FFC00000"/>
        <rFont val="UD デジタル 教科書体 NK-R"/>
        <family val="1"/>
        <charset val="128"/>
      </rPr>
      <t>1８.配送日の指定可否：</t>
    </r>
    <r>
      <rPr>
        <sz val="10"/>
        <rFont val="UD デジタル 教科書体 NK-R"/>
        <family val="1"/>
        <charset val="128"/>
      </rPr>
      <t>発送方法が「郵便」「メール」の場合は記入不要。</t>
    </r>
    <rPh sb="3" eb="5">
      <t>ハイソウ</t>
    </rPh>
    <rPh sb="5" eb="6">
      <t>ビ</t>
    </rPh>
    <rPh sb="7" eb="9">
      <t>シテイ</t>
    </rPh>
    <rPh sb="9" eb="11">
      <t>カヒ</t>
    </rPh>
    <rPh sb="12" eb="14">
      <t>ハッソウ</t>
    </rPh>
    <rPh sb="14" eb="16">
      <t>ホウホウ</t>
    </rPh>
    <rPh sb="18" eb="20">
      <t>ユウビン</t>
    </rPh>
    <rPh sb="27" eb="29">
      <t>バアイ</t>
    </rPh>
    <rPh sb="30" eb="32">
      <t>キニュウ</t>
    </rPh>
    <rPh sb="32" eb="34">
      <t>フヨウ</t>
    </rPh>
    <phoneticPr fontId="4"/>
  </si>
  <si>
    <r>
      <rPr>
        <b/>
        <sz val="11"/>
        <color rgb="FFC00000"/>
        <rFont val="UD デジタル 教科書体 NK-R"/>
        <family val="1"/>
        <charset val="128"/>
      </rPr>
      <t>1９.配送時間の指定可否：</t>
    </r>
    <r>
      <rPr>
        <sz val="10"/>
        <rFont val="UD デジタル 教科書体 NK-R"/>
        <family val="1"/>
        <charset val="128"/>
      </rPr>
      <t>発送方法が「郵便」「メール」の場合は記入不要。</t>
    </r>
    <rPh sb="5" eb="7">
      <t>ジカン</t>
    </rPh>
    <phoneticPr fontId="3"/>
  </si>
  <si>
    <r>
      <rPr>
        <b/>
        <sz val="11"/>
        <color rgb="FFC00000"/>
        <rFont val="UD デジタル 教科書体 NK-R"/>
        <family val="1"/>
        <charset val="128"/>
      </rPr>
      <t>２０.返礼品の紹介：</t>
    </r>
    <r>
      <rPr>
        <sz val="10"/>
        <rFont val="UD デジタル 教科書体 NK-R"/>
        <family val="1"/>
        <charset val="128"/>
      </rPr>
      <t>ポータルサイトに掲載する返礼品の紹介文を記載してください。</t>
    </r>
    <rPh sb="3" eb="5">
      <t>ヘンレイ</t>
    </rPh>
    <rPh sb="5" eb="6">
      <t>ヒン</t>
    </rPh>
    <rPh sb="7" eb="9">
      <t>ショウカイ</t>
    </rPh>
    <rPh sb="18" eb="20">
      <t>ケイサイ</t>
    </rPh>
    <rPh sb="22" eb="24">
      <t>ヘンレイ</t>
    </rPh>
    <rPh sb="24" eb="25">
      <t>ヒン</t>
    </rPh>
    <rPh sb="26" eb="28">
      <t>ショウカイ</t>
    </rPh>
    <rPh sb="28" eb="29">
      <t>ブン</t>
    </rPh>
    <rPh sb="30" eb="32">
      <t>キサイ</t>
    </rPh>
    <phoneticPr fontId="4"/>
  </si>
  <si>
    <t>2１.備考/注意事項：</t>
    <rPh sb="3" eb="5">
      <t>ビコウ</t>
    </rPh>
    <rPh sb="6" eb="8">
      <t>チュウイ</t>
    </rPh>
    <rPh sb="8" eb="10">
      <t>ジコウ</t>
    </rPh>
    <phoneticPr fontId="4"/>
  </si>
  <si>
    <r>
      <rPr>
        <b/>
        <sz val="11"/>
        <color rgb="FFC00000"/>
        <rFont val="UD デジタル 教科書体 NK-R"/>
        <family val="1"/>
        <charset val="128"/>
      </rPr>
      <t>2２.その他：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</si>
  <si>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 xml:space="preserve">返礼品価格 </t>
    <rPh sb="0" eb="3">
      <t>ヘンレイヒン</t>
    </rPh>
    <rPh sb="3" eb="5">
      <t>カカク</t>
    </rPh>
    <phoneticPr fontId="4"/>
  </si>
  <si>
    <t>想定寄附金額は、寄附者が支払う金額です。最終的な寄附金額は市が指定します。</t>
    <phoneticPr fontId="3"/>
  </si>
  <si>
    <t>一般販売価格と返礼品価格には、原則送料を除き、梱包費・諸経費を含めてください。</t>
    <rPh sb="0" eb="6">
      <t>イッパンハンバイカカク</t>
    </rPh>
    <rPh sb="7" eb="9">
      <t>ヘンレイ</t>
    </rPh>
    <rPh sb="9" eb="10">
      <t>ヒン</t>
    </rPh>
    <rPh sb="10" eb="12">
      <t>カカク</t>
    </rPh>
    <rPh sb="15" eb="17">
      <t>ゲンソク</t>
    </rPh>
    <rPh sb="17" eb="19">
      <t>ソウリョウ</t>
    </rPh>
    <rPh sb="20" eb="21">
      <t>ノゾ</t>
    </rPh>
    <rPh sb="23" eb="26">
      <t>コンポウヒ</t>
    </rPh>
    <rPh sb="27" eb="30">
      <t>ショケイヒ</t>
    </rPh>
    <rPh sb="31" eb="32">
      <t>フク</t>
    </rPh>
    <phoneticPr fontId="4"/>
  </si>
  <si>
    <t>大型の返礼品等で、発送に設置作業を伴う場合等は、諸経費に送料も含めてください。</t>
    <rPh sb="0" eb="2">
      <t>オオガタ</t>
    </rPh>
    <rPh sb="3" eb="5">
      <t>ヘンレイ</t>
    </rPh>
    <rPh sb="5" eb="7">
      <t>ヒンナド</t>
    </rPh>
    <rPh sb="9" eb="11">
      <t>ハッソウ</t>
    </rPh>
    <rPh sb="12" eb="14">
      <t>セッチ</t>
    </rPh>
    <rPh sb="14" eb="16">
      <t>サギョウ</t>
    </rPh>
    <rPh sb="17" eb="18">
      <t>トモナ</t>
    </rPh>
    <rPh sb="19" eb="22">
      <t>バアイナド</t>
    </rPh>
    <rPh sb="24" eb="27">
      <t>ショケイヒ</t>
    </rPh>
    <rPh sb="28" eb="30">
      <t>ソウリョウ</t>
    </rPh>
    <rPh sb="31" eb="32">
      <t>フク</t>
    </rPh>
    <phoneticPr fontId="4"/>
  </si>
  <si>
    <t>8.返礼品の内容／内訳</t>
    <rPh sb="2" eb="5">
      <t>ヘンレイヒン</t>
    </rPh>
    <rPh sb="6" eb="8">
      <t>ナイヨウ</t>
    </rPh>
    <rPh sb="9" eb="11">
      <t>ウチワケ</t>
    </rPh>
    <phoneticPr fontId="4"/>
  </si>
  <si>
    <r>
      <rPr>
        <b/>
        <sz val="11"/>
        <color rgb="FFC00000"/>
        <rFont val="UD デジタル 教科書体 NK-R"/>
        <family val="1"/>
        <charset val="128"/>
      </rPr>
      <t>8.返礼品の内容/内訳：</t>
    </r>
    <r>
      <rPr>
        <sz val="10"/>
        <color rgb="FF000000"/>
        <rFont val="UD デジタル 教科書体 NK-R"/>
        <family val="1"/>
        <charset val="128"/>
      </rPr>
      <t>量や内訳の詳細を記載してください。</t>
    </r>
    <rPh sb="2" eb="4">
      <t>ヘンレイ</t>
    </rPh>
    <rPh sb="4" eb="5">
      <t>ヒン</t>
    </rPh>
    <rPh sb="6" eb="8">
      <t>ナイヨウ</t>
    </rPh>
    <rPh sb="9" eb="11">
      <t>ウチワケ</t>
    </rPh>
    <rPh sb="12" eb="13">
      <t>リョウ</t>
    </rPh>
    <rPh sb="14" eb="16">
      <t>ウチワケ</t>
    </rPh>
    <rPh sb="17" eb="19">
      <t>ショウサイ</t>
    </rPh>
    <rPh sb="20" eb="22">
      <t>キサイ</t>
    </rPh>
    <phoneticPr fontId="4"/>
  </si>
  <si>
    <t>16.発送サイズ</t>
    <rPh sb="3" eb="5">
      <t>ハッソウ</t>
    </rPh>
    <phoneticPr fontId="4"/>
  </si>
  <si>
    <t>14.発送サイズ</t>
    <rPh sb="3" eb="5">
      <t>ハッソウ</t>
    </rPh>
    <phoneticPr fontId="4"/>
  </si>
  <si>
    <t>15.発送予定日</t>
    <rPh sb="3" eb="5">
      <t>ハッソウ</t>
    </rPh>
    <rPh sb="5" eb="7">
      <t>ヨテイ</t>
    </rPh>
    <rPh sb="7" eb="8">
      <t>ビ</t>
    </rPh>
    <phoneticPr fontId="4"/>
  </si>
  <si>
    <r>
      <t>16.配送</t>
    </r>
    <r>
      <rPr>
        <u/>
        <sz val="12"/>
        <color rgb="FFFF0000"/>
        <rFont val="UD デジタル 教科書体 NK-R"/>
        <family val="1"/>
        <charset val="128"/>
      </rPr>
      <t>日</t>
    </r>
    <r>
      <rPr>
        <sz val="12"/>
        <color rgb="FF000000"/>
        <rFont val="UD デジタル 教科書体 NK-R"/>
        <family val="1"/>
        <charset val="128"/>
      </rPr>
      <t>の指定</t>
    </r>
    <rPh sb="3" eb="5">
      <t>ハイソウ</t>
    </rPh>
    <rPh sb="5" eb="6">
      <t>ヒ</t>
    </rPh>
    <rPh sb="7" eb="9">
      <t>シテイ</t>
    </rPh>
    <phoneticPr fontId="4"/>
  </si>
  <si>
    <r>
      <t>17.配送</t>
    </r>
    <r>
      <rPr>
        <u/>
        <sz val="12"/>
        <color rgb="FFFF0000"/>
        <rFont val="UD デジタル 教科書体 NK-R"/>
        <family val="1"/>
        <charset val="128"/>
      </rPr>
      <t>時間</t>
    </r>
    <r>
      <rPr>
        <sz val="12"/>
        <color rgb="FF000000"/>
        <rFont val="UD デジタル 教科書体 NK-R"/>
        <family val="1"/>
        <charset val="128"/>
      </rPr>
      <t>の指定</t>
    </r>
    <rPh sb="3" eb="5">
      <t>ハイソウ</t>
    </rPh>
    <rPh sb="5" eb="7">
      <t>ジカン</t>
    </rPh>
    <rPh sb="8" eb="10">
      <t>シテイ</t>
    </rPh>
    <phoneticPr fontId="4"/>
  </si>
  <si>
    <t>18.ご利用の流れ</t>
    <rPh sb="4" eb="6">
      <t>リヨウ</t>
    </rPh>
    <rPh sb="7" eb="8">
      <t>ナガ</t>
    </rPh>
    <phoneticPr fontId="4"/>
  </si>
  <si>
    <t>19.返礼品紹介文（500文字以内でご記入ください）</t>
    <rPh sb="3" eb="6">
      <t>ヘンレイヒン</t>
    </rPh>
    <rPh sb="6" eb="9">
      <t>ショウカイブン</t>
    </rPh>
    <phoneticPr fontId="4"/>
  </si>
  <si>
    <t>21.その他、特記事項</t>
    <rPh sb="4" eb="5">
      <t>ホカ</t>
    </rPh>
    <rPh sb="6" eb="10">
      <t>トッキジコウ</t>
    </rPh>
    <phoneticPr fontId="4"/>
  </si>
  <si>
    <r>
      <rPr>
        <b/>
        <sz val="11"/>
        <color rgb="FFC00000"/>
        <rFont val="UD デジタル 教科書体 NK-R"/>
        <family val="1"/>
        <charset val="128"/>
      </rPr>
      <t>14.出荷サイズ：</t>
    </r>
    <r>
      <rPr>
        <sz val="10"/>
        <color rgb="FF000000"/>
        <rFont val="UD デジタル 教科書体 NK-R"/>
        <family val="1"/>
        <charset val="128"/>
      </rPr>
      <t>発送が郵便やメールの場合は「―」を選択。</t>
    </r>
    <rPh sb="3" eb="5">
      <t>シュッカ</t>
    </rPh>
    <rPh sb="9" eb="11">
      <t>ハッソウ</t>
    </rPh>
    <rPh sb="12" eb="14">
      <t>ユウビン</t>
    </rPh>
    <rPh sb="19" eb="21">
      <t>バアイ</t>
    </rPh>
    <rPh sb="26" eb="28">
      <t>センタク</t>
    </rPh>
    <phoneticPr fontId="4"/>
  </si>
  <si>
    <r>
      <rPr>
        <b/>
        <sz val="11"/>
        <color rgb="FFC00000"/>
        <rFont val="UD デジタル 教科書体 NK-R"/>
        <family val="1"/>
        <charset val="128"/>
      </rPr>
      <t>15.発送予定日：</t>
    </r>
    <r>
      <rPr>
        <sz val="10"/>
        <color rgb="FF000000"/>
        <rFont val="UD デジタル 教科書体 NK-R"/>
        <family val="1"/>
        <charset val="128"/>
      </rPr>
      <t>注文から発送にかかる日数をご選択ください。「その他」の場合は（　）内に具体的に記載してください。例）4～6月順次発送/1月以降</t>
    </r>
    <rPh sb="3" eb="5">
      <t>ハッソウ</t>
    </rPh>
    <rPh sb="5" eb="7">
      <t>ヨテイ</t>
    </rPh>
    <rPh sb="7" eb="8">
      <t>ビ</t>
    </rPh>
    <rPh sb="9" eb="11">
      <t>チュウモン</t>
    </rPh>
    <rPh sb="13" eb="15">
      <t>ハッソウ</t>
    </rPh>
    <rPh sb="19" eb="21">
      <t>ニッスウ</t>
    </rPh>
    <rPh sb="23" eb="25">
      <t>センタク</t>
    </rPh>
    <rPh sb="57" eb="58">
      <t>レイ</t>
    </rPh>
    <phoneticPr fontId="4"/>
  </si>
  <si>
    <r>
      <rPr>
        <b/>
        <sz val="11"/>
        <color rgb="FFC00000"/>
        <rFont val="UD デジタル 教科書体 NK-R"/>
        <family val="1"/>
        <charset val="128"/>
      </rPr>
      <t>16.配送日の指定可否：</t>
    </r>
    <r>
      <rPr>
        <sz val="10"/>
        <rFont val="UD デジタル 教科書体 NK-R"/>
        <family val="1"/>
        <charset val="128"/>
      </rPr>
      <t>発送方法が「郵便」「メール」の場合は記入不要。</t>
    </r>
    <rPh sb="3" eb="5">
      <t>ハイソウ</t>
    </rPh>
    <rPh sb="5" eb="6">
      <t>ビ</t>
    </rPh>
    <rPh sb="7" eb="9">
      <t>シテイ</t>
    </rPh>
    <rPh sb="9" eb="11">
      <t>カヒ</t>
    </rPh>
    <rPh sb="12" eb="14">
      <t>ハッソウ</t>
    </rPh>
    <rPh sb="14" eb="16">
      <t>ホウホウ</t>
    </rPh>
    <rPh sb="18" eb="20">
      <t>ユウビン</t>
    </rPh>
    <rPh sb="27" eb="29">
      <t>バアイ</t>
    </rPh>
    <rPh sb="30" eb="32">
      <t>キニュウ</t>
    </rPh>
    <rPh sb="32" eb="34">
      <t>フヨウ</t>
    </rPh>
    <phoneticPr fontId="4"/>
  </si>
  <si>
    <r>
      <rPr>
        <b/>
        <sz val="11"/>
        <color rgb="FFC00000"/>
        <rFont val="UD デジタル 教科書体 NK-R"/>
        <family val="1"/>
        <charset val="128"/>
      </rPr>
      <t>17.配送時間の指定可否：</t>
    </r>
    <r>
      <rPr>
        <sz val="10"/>
        <rFont val="UD デジタル 教科書体 NK-R"/>
        <family val="1"/>
        <charset val="128"/>
      </rPr>
      <t>発送方法が「郵便」「メール」の場合は記入不要。</t>
    </r>
    <rPh sb="5" eb="7">
      <t>ジカン</t>
    </rPh>
    <phoneticPr fontId="3"/>
  </si>
  <si>
    <r>
      <rPr>
        <b/>
        <sz val="11"/>
        <color rgb="FFC00000"/>
        <rFont val="UD デジタル 教科書体 NK-R"/>
        <family val="1"/>
        <charset val="128"/>
      </rPr>
      <t>18.ご利用の流れ：</t>
    </r>
    <r>
      <rPr>
        <sz val="10"/>
        <rFont val="UD デジタル 教科書体 NK-R"/>
        <family val="1"/>
        <charset val="128"/>
      </rPr>
      <t>寄附者が返礼品を利用する際の流れを記載してください。</t>
    </r>
    <rPh sb="4" eb="6">
      <t>リヨウ</t>
    </rPh>
    <rPh sb="7" eb="8">
      <t>ナガ</t>
    </rPh>
    <rPh sb="10" eb="12">
      <t>キフ</t>
    </rPh>
    <rPh sb="12" eb="13">
      <t>シャ</t>
    </rPh>
    <rPh sb="14" eb="16">
      <t>ヘンレイ</t>
    </rPh>
    <rPh sb="16" eb="17">
      <t>ヒン</t>
    </rPh>
    <rPh sb="18" eb="20">
      <t>リヨウ</t>
    </rPh>
    <rPh sb="22" eb="23">
      <t>サイ</t>
    </rPh>
    <rPh sb="24" eb="25">
      <t>ナガ</t>
    </rPh>
    <rPh sb="27" eb="29">
      <t>キサイ</t>
    </rPh>
    <phoneticPr fontId="4"/>
  </si>
  <si>
    <r>
      <rPr>
        <b/>
        <sz val="11"/>
        <color rgb="FFC00000"/>
        <rFont val="UD デジタル 教科書体 NK-R"/>
        <family val="1"/>
        <charset val="128"/>
      </rPr>
      <t>21.その他：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</si>
  <si>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17.発送予定日</t>
    <rPh sb="3" eb="5">
      <t>ハッソウ</t>
    </rPh>
    <rPh sb="5" eb="7">
      <t>ヨテイ</t>
    </rPh>
    <rPh sb="7" eb="8">
      <t>ビ</t>
    </rPh>
    <phoneticPr fontId="4"/>
  </si>
  <si>
    <r>
      <t>18.配送</t>
    </r>
    <r>
      <rPr>
        <u/>
        <sz val="12"/>
        <color rgb="FFFF0000"/>
        <rFont val="UD デジタル 教科書体 NK-R"/>
        <family val="1"/>
        <charset val="128"/>
      </rPr>
      <t>日</t>
    </r>
    <r>
      <rPr>
        <sz val="12"/>
        <color rgb="FF000000"/>
        <rFont val="UD デジタル 教科書体 NK-R"/>
        <family val="1"/>
        <charset val="128"/>
      </rPr>
      <t>の指定</t>
    </r>
    <rPh sb="3" eb="5">
      <t>ハイソウ</t>
    </rPh>
    <rPh sb="5" eb="6">
      <t>ヒ</t>
    </rPh>
    <rPh sb="7" eb="9">
      <t>シテイ</t>
    </rPh>
    <phoneticPr fontId="4"/>
  </si>
  <si>
    <r>
      <t>19.配送</t>
    </r>
    <r>
      <rPr>
        <u/>
        <sz val="12"/>
        <color rgb="FFFF0000"/>
        <rFont val="UD デジタル 教科書体 NK-R"/>
        <family val="1"/>
        <charset val="128"/>
      </rPr>
      <t>時間</t>
    </r>
    <r>
      <rPr>
        <sz val="12"/>
        <color rgb="FF000000"/>
        <rFont val="UD デジタル 教科書体 NK-R"/>
        <family val="1"/>
        <charset val="128"/>
      </rPr>
      <t>の指定</t>
    </r>
    <rPh sb="3" eb="5">
      <t>ハイソウ</t>
    </rPh>
    <rPh sb="5" eb="7">
      <t>ジカン</t>
    </rPh>
    <rPh sb="8" eb="10">
      <t>シテイ</t>
    </rPh>
    <phoneticPr fontId="4"/>
  </si>
  <si>
    <t>20.返礼品紹介文</t>
    <rPh sb="3" eb="6">
      <t>ヘンレイヒン</t>
    </rPh>
    <rPh sb="6" eb="9">
      <t>ショウカイブン</t>
    </rPh>
    <phoneticPr fontId="4"/>
  </si>
  <si>
    <t>21.備考／注意事項</t>
    <rPh sb="3" eb="5">
      <t>ビコウ</t>
    </rPh>
    <rPh sb="6" eb="10">
      <t>チュウイジコウ</t>
    </rPh>
    <phoneticPr fontId="4"/>
  </si>
  <si>
    <t>22.その他、特記事項</t>
    <rPh sb="4" eb="5">
      <t>ホカ</t>
    </rPh>
    <rPh sb="6" eb="10">
      <t>トッキジコウ</t>
    </rPh>
    <phoneticPr fontId="4"/>
  </si>
  <si>
    <r>
      <rPr>
        <b/>
        <sz val="11"/>
        <color rgb="FFC00000"/>
        <rFont val="UD デジタル 教科書体 NK-R"/>
        <family val="1"/>
        <charset val="128"/>
      </rPr>
      <t>17.発送予定日：</t>
    </r>
    <r>
      <rPr>
        <sz val="10"/>
        <color rgb="FF000000"/>
        <rFont val="UD デジタル 教科書体 NK-R"/>
        <family val="1"/>
        <charset val="128"/>
      </rPr>
      <t>注文から発送にかかる日数をご選択ください。「その他」の場合は（　）内に具体的に記載してください。例）4～6月順次発送/1月以降</t>
    </r>
    <rPh sb="3" eb="5">
      <t>ハッソウ</t>
    </rPh>
    <rPh sb="5" eb="7">
      <t>ヨテイ</t>
    </rPh>
    <rPh sb="7" eb="8">
      <t>ビ</t>
    </rPh>
    <rPh sb="9" eb="11">
      <t>チュウモン</t>
    </rPh>
    <rPh sb="13" eb="15">
      <t>ハッソウ</t>
    </rPh>
    <rPh sb="19" eb="21">
      <t>ニッスウ</t>
    </rPh>
    <rPh sb="23" eb="25">
      <t>センタク</t>
    </rPh>
    <rPh sb="57" eb="58">
      <t>レイ</t>
    </rPh>
    <phoneticPr fontId="4"/>
  </si>
  <si>
    <r>
      <rPr>
        <b/>
        <sz val="11"/>
        <color rgb="FFC00000"/>
        <rFont val="UD デジタル 教科書体 NK-R"/>
        <family val="1"/>
        <charset val="128"/>
      </rPr>
      <t>18.配送日の指定可否：</t>
    </r>
    <r>
      <rPr>
        <sz val="10"/>
        <rFont val="UD デジタル 教科書体 NK-R"/>
        <family val="1"/>
        <charset val="128"/>
      </rPr>
      <t>発送方法が「郵便」「メール」の場合は記入不要。</t>
    </r>
    <rPh sb="3" eb="5">
      <t>ハイソウ</t>
    </rPh>
    <rPh sb="5" eb="6">
      <t>ビ</t>
    </rPh>
    <rPh sb="7" eb="9">
      <t>シテイ</t>
    </rPh>
    <rPh sb="9" eb="11">
      <t>カヒ</t>
    </rPh>
    <rPh sb="12" eb="14">
      <t>ハッソウ</t>
    </rPh>
    <rPh sb="14" eb="16">
      <t>ホウホウ</t>
    </rPh>
    <rPh sb="18" eb="20">
      <t>ユウビン</t>
    </rPh>
    <rPh sb="27" eb="29">
      <t>バアイ</t>
    </rPh>
    <rPh sb="30" eb="32">
      <t>キニュウ</t>
    </rPh>
    <rPh sb="32" eb="34">
      <t>フヨウ</t>
    </rPh>
    <phoneticPr fontId="4"/>
  </si>
  <si>
    <r>
      <rPr>
        <b/>
        <sz val="11"/>
        <color rgb="FFC00000"/>
        <rFont val="UD デジタル 教科書体 NK-R"/>
        <family val="1"/>
        <charset val="128"/>
      </rPr>
      <t>19.配送時間の指定可否：</t>
    </r>
    <r>
      <rPr>
        <sz val="10"/>
        <rFont val="UD デジタル 教科書体 NK-R"/>
        <family val="1"/>
        <charset val="128"/>
      </rPr>
      <t>発送方法が「郵便」「メール」の場合は記入不要。</t>
    </r>
    <rPh sb="5" eb="7">
      <t>ジカン</t>
    </rPh>
    <phoneticPr fontId="3"/>
  </si>
  <si>
    <r>
      <rPr>
        <b/>
        <sz val="11"/>
        <color rgb="FFC00000"/>
        <rFont val="UD デジタル 教科書体 NK-R"/>
        <family val="1"/>
        <charset val="128"/>
      </rPr>
      <t>20.返礼品の紹介：</t>
    </r>
    <r>
      <rPr>
        <sz val="10"/>
        <rFont val="UD デジタル 教科書体 NK-R"/>
        <family val="1"/>
        <charset val="128"/>
      </rPr>
      <t>ポータルサイトに掲載する返礼品の紹介文を記載してください。</t>
    </r>
    <rPh sb="3" eb="5">
      <t>ヘンレイ</t>
    </rPh>
    <rPh sb="5" eb="6">
      <t>ヒン</t>
    </rPh>
    <rPh sb="7" eb="9">
      <t>ショウカイ</t>
    </rPh>
    <rPh sb="18" eb="20">
      <t>ケイサイ</t>
    </rPh>
    <rPh sb="22" eb="24">
      <t>ヘンレイ</t>
    </rPh>
    <rPh sb="24" eb="25">
      <t>ヒン</t>
    </rPh>
    <rPh sb="26" eb="28">
      <t>ショウカイ</t>
    </rPh>
    <rPh sb="28" eb="29">
      <t>ブン</t>
    </rPh>
    <rPh sb="30" eb="32">
      <t>キサイ</t>
    </rPh>
    <phoneticPr fontId="4"/>
  </si>
  <si>
    <t>21.備考/注意事項：</t>
    <rPh sb="3" eb="5">
      <t>ビコウ</t>
    </rPh>
    <rPh sb="6" eb="8">
      <t>チュウイ</t>
    </rPh>
    <rPh sb="8" eb="10">
      <t>ジコウ</t>
    </rPh>
    <phoneticPr fontId="4"/>
  </si>
  <si>
    <r>
      <rPr>
        <b/>
        <sz val="11"/>
        <color rgb="FFC00000"/>
        <rFont val="UD デジタル 教科書体 NK-R"/>
        <family val="1"/>
        <charset val="128"/>
      </rPr>
      <t>22.その他：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</si>
  <si>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返礼品の価値の過半が、川崎市内での設計、製造、加工その他の工程により生じているもの</t>
    <rPh sb="4" eb="6">
      <t>カチ</t>
    </rPh>
    <rPh sb="7" eb="9">
      <t>カハン</t>
    </rPh>
    <rPh sb="11" eb="14">
      <t>カワサキシ</t>
    </rPh>
    <rPh sb="14" eb="15">
      <t>ナイ</t>
    </rPh>
    <rPh sb="17" eb="19">
      <t>セッケイ</t>
    </rPh>
    <rPh sb="20" eb="22">
      <t>セイゾウ</t>
    </rPh>
    <rPh sb="23" eb="25">
      <t>カコウ</t>
    </rPh>
    <rPh sb="27" eb="28">
      <t>タ</t>
    </rPh>
    <rPh sb="29" eb="31">
      <t>コウテイ</t>
    </rPh>
    <rPh sb="34" eb="35">
      <t>ショウ</t>
    </rPh>
    <phoneticPr fontId="4"/>
  </si>
  <si>
    <t>工程</t>
    <rPh sb="0" eb="2">
      <t>コウテイ</t>
    </rPh>
    <phoneticPr fontId="4"/>
  </si>
  <si>
    <t>（例）企画・設計、商品デザイン、材料の混合、充填、加工、検品、梱包・出荷作業</t>
    <rPh sb="3" eb="5">
      <t>キカク</t>
    </rPh>
    <rPh sb="6" eb="8">
      <t>セッケイ</t>
    </rPh>
    <rPh sb="9" eb="11">
      <t>ショウヒン</t>
    </rPh>
    <rPh sb="16" eb="18">
      <t>ザイリョウ</t>
    </rPh>
    <phoneticPr fontId="3"/>
  </si>
  <si>
    <t>上記工程を実施している場所（住所）</t>
    <rPh sb="0" eb="4">
      <t>ジョウキコウテイ</t>
    </rPh>
    <rPh sb="5" eb="7">
      <t>ジッシ</t>
    </rPh>
    <rPh sb="11" eb="13">
      <t>バショ</t>
    </rPh>
    <phoneticPr fontId="3"/>
  </si>
  <si>
    <t>上記工程を実施している場所（住所）</t>
    <phoneticPr fontId="3"/>
  </si>
  <si>
    <r>
      <rPr>
        <b/>
        <sz val="11"/>
        <color rgb="FFC00000"/>
        <rFont val="UD デジタル 教科書体 NK-R"/>
        <family val="1"/>
        <charset val="128"/>
      </rPr>
      <t>５.返礼品カテゴリ：</t>
    </r>
    <r>
      <rPr>
        <sz val="10"/>
        <rFont val="UD デジタル 教科書体 NK-R"/>
        <family val="1"/>
        <charset val="128"/>
      </rPr>
      <t>「伝統工芸品・雑貨」「日用品」「電化製品」「体験」「食品」「飲料」「スポーツ・アウトドア」「お食事券」、「その他」より選択</t>
    </r>
    <rPh sb="2" eb="4">
      <t>ヘンレイ</t>
    </rPh>
    <rPh sb="4" eb="5">
      <t>ヒン</t>
    </rPh>
    <rPh sb="11" eb="16">
      <t>デントウコウゲイヒン</t>
    </rPh>
    <rPh sb="17" eb="19">
      <t>ザッカ</t>
    </rPh>
    <rPh sb="21" eb="24">
      <t>ニチヨウヒン</t>
    </rPh>
    <rPh sb="26" eb="30">
      <t>デンカセイヒン</t>
    </rPh>
    <rPh sb="32" eb="34">
      <t>タイケン</t>
    </rPh>
    <rPh sb="36" eb="38">
      <t>ショクヒン</t>
    </rPh>
    <rPh sb="40" eb="42">
      <t>インリョウ</t>
    </rPh>
    <rPh sb="65" eb="66">
      <t>タ</t>
    </rPh>
    <rPh sb="69" eb="71">
      <t>センタク</t>
    </rPh>
    <phoneticPr fontId="4"/>
  </si>
  <si>
    <t>（第２号様式）</t>
    <rPh sb="1" eb="2">
      <t>ダイ</t>
    </rPh>
    <rPh sb="3" eb="6">
      <t>ゴウヨウシキ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</si>
</sst>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6">
    <font>
      <sz val="11"/>
      <color theme="1"/>
      <name val="游ゴシック"/>
      <family val="2"/>
      <charset val="128"/>
      <scheme val="minor"/>
    </font>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6"/>
      <name val="BIZ UDゴシック"/>
      <family val="2"/>
      <charset val="128"/>
    </font>
    <font>
      <sz val="12"/>
      <color rgb="FFFF0000"/>
      <name val="UD デジタル 教科書体 NK-R"/>
      <family val="1"/>
      <charset val="128"/>
    </font>
    <font>
      <b/>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u/>
      <sz val="12"/>
      <color rgb="FFFF0000"/>
      <name val="UD デジタル 教科書体 NK-R"/>
      <family val="1"/>
      <charset val="128"/>
    </font>
    <font>
      <sz val="12"/>
      <color rgb="FF000000"/>
      <name val="UD デジタル 教科書体 NK-R"/>
      <family val="1"/>
      <charset val="128"/>
    </font>
    <font>
      <sz val="14"/>
      <color rgb="FF000000"/>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0"/>
      <color rgb="FF000000"/>
      <name val="Segoe UI Symbol"/>
      <family val="2"/>
    </font>
    <font>
      <sz val="12"/>
      <color rgb="FFFFFFFF"/>
      <name val="UD デジタル 教科書体 NK-R"/>
      <family val="1"/>
      <charset val="128"/>
    </font>
    <font>
      <u/>
      <sz val="11"/>
      <color theme="10"/>
      <name val="游ゴシック"/>
      <family val="2"/>
      <charset val="128"/>
      <scheme val="minor"/>
    </font>
    <font>
      <sz val="1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b/>
      <sz val="11"/>
      <color rgb="FFC00000"/>
      <name val="UD デジタル 教科書体 NK-R"/>
      <family val="1"/>
      <charset val="128"/>
    </font>
    <font>
      <u/>
      <sz val="11"/>
      <color theme="4"/>
      <name val="游ゴシック"/>
      <family val="3"/>
      <charset val="128"/>
      <scheme val="minor"/>
    </font>
    <font>
      <u/>
      <sz val="11"/>
      <color theme="3"/>
      <name val="UD デジタル 教科書体 NK-R"/>
      <family val="1"/>
      <charset val="128"/>
    </font>
    <font>
      <sz val="11"/>
      <color theme="1"/>
      <name val="游ゴシック"/>
      <family val="2"/>
      <scheme val="minor"/>
    </font>
    <font>
      <sz val="11"/>
      <color theme="1"/>
      <name val="游ゴシック"/>
      <family val="3"/>
      <charset val="128"/>
      <scheme val="minor"/>
    </font>
    <font>
      <sz val="12"/>
      <color theme="8" tint="-0.499984740745262"/>
      <name val="UD デジタル 教科書体 NK-R"/>
      <family val="1"/>
      <charset val="128"/>
    </font>
    <font>
      <sz val="10"/>
      <color theme="8" tint="-0.499984740745262"/>
      <name val="UD デジタル 教科書体 NK-R"/>
      <family val="1"/>
      <charset val="128"/>
    </font>
    <font>
      <sz val="11"/>
      <color theme="8" tint="-0.499984740745262"/>
      <name val="游ゴシック"/>
      <family val="2"/>
      <charset val="128"/>
      <scheme val="minor"/>
    </font>
    <font>
      <sz val="11"/>
      <color rgb="FFFF0000"/>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2"/>
      <color rgb="FF000000"/>
      <name val="UD デジタル 教科書体 NK-R"/>
      <family val="1"/>
      <charset val="128"/>
    </font>
    <font>
      <sz val="10"/>
      <color theme="1"/>
      <name val="UD Digi Kyokasho NK-R"/>
      <family val="1"/>
      <charset val="128"/>
    </font>
    <font>
      <vertAlign val="superscript"/>
      <sz val="10"/>
      <color theme="1"/>
      <name val="UD Digi Kyokasho NK-R"/>
      <family val="1"/>
      <charset val="128"/>
    </font>
    <font>
      <u/>
      <sz val="10"/>
      <color theme="1"/>
      <name val="UD Digi Kyokasho NK-R"/>
      <family val="1"/>
      <charset val="128"/>
    </font>
    <font>
      <b/>
      <sz val="18"/>
      <color rgb="FFFF0000"/>
      <name val="UD Digi Kyokasho NK-R"/>
      <family val="1"/>
      <charset val="128"/>
    </font>
    <font>
      <b/>
      <sz val="12"/>
      <color rgb="FFFF0000"/>
      <name val="UD Digi Kyokasho NK-R"/>
      <family val="1"/>
      <charset val="128"/>
    </font>
    <font>
      <sz val="10"/>
      <color rgb="FFFF0000"/>
      <name val="UD Digi Kyokasho NK-R"/>
      <family val="1"/>
      <charset val="128"/>
    </font>
    <font>
      <b/>
      <sz val="12"/>
      <color rgb="FFFF0000"/>
      <name val="Segoe UI Symbol"/>
      <family val="1"/>
    </font>
    <font>
      <sz val="10"/>
      <color theme="1"/>
      <name val="Segoe UI Symbol"/>
      <family val="2"/>
    </font>
    <font>
      <sz val="10"/>
      <color theme="8" tint="-0.499984740745262"/>
      <name val="UD Digi Kyokasho NK-R"/>
      <family val="1"/>
      <charset val="128"/>
    </font>
    <font>
      <sz val="10"/>
      <color rgb="FF16160E"/>
      <name val="UD Digi Kyokasho NK-R"/>
      <family val="1"/>
      <charset val="128"/>
    </font>
    <font>
      <u/>
      <sz val="12"/>
      <color rgb="FF000000"/>
      <name val="UD デジタル 教科書体 NK-R"/>
      <family val="1"/>
      <charset val="128"/>
    </font>
    <font>
      <u/>
      <sz val="11"/>
      <color theme="1"/>
      <name val="游ゴシック"/>
      <family val="2"/>
      <charset val="128"/>
      <scheme val="minor"/>
    </font>
    <font>
      <sz val="11"/>
      <color rgb="FFFF0000"/>
      <name val="UD デジタル 教科書体 NK-R"/>
      <family val="1"/>
      <charset val="128"/>
    </font>
    <font>
      <sz val="9"/>
      <color theme="1"/>
      <name val="UD Digi Kyokasho NK-R"/>
      <family val="1"/>
      <charset val="128"/>
    </font>
  </fonts>
  <fills count="11">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9E1F2"/>
        <bgColor rgb="FF000000"/>
      </patternFill>
    </fill>
    <fill>
      <patternFill patternType="solid">
        <fgColor rgb="FFEDEDED"/>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rgb="FF000000"/>
      </patternFill>
    </fill>
    <fill>
      <patternFill patternType="solid">
        <fgColor rgb="FFFFFF00"/>
        <bgColor indexed="64"/>
      </patternFill>
    </fill>
    <fill>
      <patternFill patternType="solid">
        <fgColor rgb="FFD9E1F2"/>
        <bgColor indexed="64"/>
      </patternFill>
    </fill>
  </fills>
  <borders count="62">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style="thin">
        <color rgb="FF808080"/>
      </left>
      <right style="thin">
        <color rgb="FF808080"/>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thin">
        <color rgb="FF808080"/>
      </left>
      <right/>
      <top style="thin">
        <color rgb="FF808080"/>
      </top>
      <bottom style="thin">
        <color theme="1" tint="0.499984740745262"/>
      </bottom>
      <diagonal/>
    </border>
    <border>
      <left/>
      <right/>
      <top style="thin">
        <color rgb="FF808080"/>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rgb="FF808080"/>
      </bottom>
      <diagonal/>
    </border>
    <border>
      <left/>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top style="thin">
        <color rgb="FF808080"/>
      </top>
      <bottom style="thin">
        <color indexed="64"/>
      </bottom>
      <diagonal/>
    </border>
    <border>
      <left/>
      <right/>
      <top style="thin">
        <color rgb="FF808080"/>
      </top>
      <bottom style="thin">
        <color indexed="64"/>
      </bottom>
      <diagonal/>
    </border>
    <border>
      <left/>
      <right style="thin">
        <color indexed="64"/>
      </right>
      <top style="thin">
        <color rgb="FF808080"/>
      </top>
      <bottom style="thin">
        <color indexed="64"/>
      </bottom>
      <diagonal/>
    </border>
    <border>
      <left style="thin">
        <color indexed="64"/>
      </left>
      <right/>
      <top style="thin">
        <color rgb="FF808080"/>
      </top>
      <bottom/>
      <diagonal/>
    </border>
    <border>
      <left/>
      <right style="thin">
        <color indexed="64"/>
      </right>
      <top style="thin">
        <color rgb="FF808080"/>
      </top>
      <bottom/>
      <diagonal/>
    </border>
    <border>
      <left style="thin">
        <color indexed="64"/>
      </left>
      <right/>
      <top style="thin">
        <color rgb="FF808080"/>
      </top>
      <bottom style="thin">
        <color rgb="FF808080"/>
      </bottom>
      <diagonal/>
    </border>
    <border>
      <left/>
      <right style="thin">
        <color indexed="64"/>
      </right>
      <top style="thin">
        <color rgb="FF808080"/>
      </top>
      <bottom style="thin">
        <color rgb="FF808080"/>
      </bottom>
      <diagonal/>
    </border>
    <border>
      <left style="thin">
        <color indexed="64"/>
      </left>
      <right/>
      <top/>
      <bottom style="thin">
        <color rgb="FF808080"/>
      </bottom>
      <diagonal/>
    </border>
    <border>
      <left/>
      <right style="thin">
        <color indexed="64"/>
      </right>
      <top/>
      <bottom style="thin">
        <color rgb="FF808080"/>
      </bottom>
      <diagonal/>
    </border>
  </borders>
  <cellStyleXfs count="9">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23" fillId="0" borderId="0"/>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3" fillId="0" borderId="0"/>
    <xf numFmtId="0" fontId="24" fillId="0" borderId="0">
      <alignment vertical="center"/>
    </xf>
  </cellStyleXfs>
  <cellXfs count="313">
    <xf numFmtId="0" fontId="0" fillId="0" borderId="0" xfId="0">
      <alignment vertical="center"/>
    </xf>
    <xf numFmtId="0" fontId="6" fillId="0" borderId="0" xfId="0" applyFont="1" applyAlignment="1">
      <alignment horizontal="left" vertical="center"/>
    </xf>
    <xf numFmtId="0" fontId="6" fillId="0" borderId="0" xfId="0" applyFont="1">
      <alignment vertical="center"/>
    </xf>
    <xf numFmtId="0" fontId="10" fillId="2" borderId="0" xfId="0" applyFont="1" applyFill="1">
      <alignment vertical="center"/>
    </xf>
    <xf numFmtId="0" fontId="10" fillId="0" borderId="0" xfId="0" applyFont="1">
      <alignment vertical="center"/>
    </xf>
    <xf numFmtId="0" fontId="11" fillId="2" borderId="0" xfId="0" applyFont="1" applyFill="1" applyAlignment="1">
      <alignment horizontal="center" vertical="center"/>
    </xf>
    <xf numFmtId="0" fontId="12" fillId="0" borderId="0" xfId="0" applyFont="1">
      <alignment vertical="center"/>
    </xf>
    <xf numFmtId="0" fontId="5" fillId="2" borderId="0" xfId="0" applyFont="1" applyFill="1">
      <alignment vertical="center"/>
    </xf>
    <xf numFmtId="0" fontId="10" fillId="2" borderId="4" xfId="0" applyFont="1" applyFill="1" applyBorder="1">
      <alignment vertical="center"/>
    </xf>
    <xf numFmtId="0" fontId="15" fillId="2" borderId="0" xfId="0" applyFont="1" applyFill="1" applyProtection="1">
      <alignment vertical="center"/>
      <protection locked="0"/>
    </xf>
    <xf numFmtId="0" fontId="13" fillId="0" borderId="0" xfId="0" applyFont="1">
      <alignment vertical="center"/>
    </xf>
    <xf numFmtId="0" fontId="13" fillId="0" borderId="0" xfId="0" applyFont="1" applyAlignment="1">
      <alignment horizontal="right" vertical="center"/>
    </xf>
    <xf numFmtId="0" fontId="10" fillId="4" borderId="1" xfId="0" applyFont="1" applyFill="1" applyBorder="1">
      <alignment vertical="center"/>
    </xf>
    <xf numFmtId="0" fontId="10" fillId="4" borderId="2" xfId="0" applyFont="1" applyFill="1" applyBorder="1">
      <alignment vertical="center"/>
    </xf>
    <xf numFmtId="0" fontId="10" fillId="3" borderId="1" xfId="0" applyFont="1" applyFill="1" applyBorder="1">
      <alignment vertical="center"/>
    </xf>
    <xf numFmtId="0" fontId="10" fillId="3" borderId="2" xfId="0" applyFont="1" applyFill="1" applyBorder="1">
      <alignment vertical="center"/>
    </xf>
    <xf numFmtId="0" fontId="12" fillId="2" borderId="0" xfId="0" applyFont="1" applyFill="1" applyAlignment="1">
      <alignment horizontal="left" vertical="center"/>
    </xf>
    <xf numFmtId="0" fontId="12" fillId="2" borderId="0" xfId="0" applyFont="1" applyFill="1">
      <alignment vertical="center"/>
    </xf>
    <xf numFmtId="0" fontId="10" fillId="2" borderId="10" xfId="0" applyFont="1" applyFill="1" applyBorder="1">
      <alignment vertical="center"/>
    </xf>
    <xf numFmtId="0" fontId="10" fillId="2" borderId="8" xfId="0" applyFont="1" applyFill="1" applyBorder="1">
      <alignment vertical="center"/>
    </xf>
    <xf numFmtId="0" fontId="10" fillId="2" borderId="14" xfId="0" applyFont="1" applyFill="1" applyBorder="1">
      <alignment vertical="center"/>
    </xf>
    <xf numFmtId="0" fontId="18" fillId="0" borderId="0" xfId="0" applyFont="1">
      <alignment vertical="center"/>
    </xf>
    <xf numFmtId="0" fontId="19" fillId="0" borderId="0" xfId="0" applyFont="1">
      <alignment vertical="center"/>
    </xf>
    <xf numFmtId="0" fontId="19" fillId="6" borderId="0" xfId="0" applyFont="1" applyFill="1">
      <alignment vertical="center"/>
    </xf>
    <xf numFmtId="0" fontId="20" fillId="0" borderId="0" xfId="0" applyFont="1">
      <alignment vertical="center"/>
    </xf>
    <xf numFmtId="0" fontId="21" fillId="0" borderId="0" xfId="2" applyFont="1">
      <alignment vertical="center"/>
    </xf>
    <xf numFmtId="0" fontId="22" fillId="0" borderId="0" xfId="2" applyFont="1">
      <alignment vertical="center"/>
    </xf>
    <xf numFmtId="0" fontId="10" fillId="2" borderId="0" xfId="0" applyFont="1" applyFill="1" applyAlignment="1">
      <alignment horizontal="right" vertical="center"/>
    </xf>
    <xf numFmtId="0" fontId="20" fillId="0" borderId="0" xfId="0" applyFont="1" applyAlignment="1">
      <alignment horizontal="left" vertical="center"/>
    </xf>
    <xf numFmtId="0" fontId="10" fillId="2" borderId="0" xfId="0" applyFont="1" applyFill="1" applyAlignment="1" applyProtection="1">
      <alignment horizontal="center" vertical="center"/>
      <protection locked="0"/>
    </xf>
    <xf numFmtId="0" fontId="2" fillId="2" borderId="0" xfId="0" applyFont="1" applyFill="1" applyProtection="1">
      <alignment vertical="center"/>
      <protection hidden="1"/>
    </xf>
    <xf numFmtId="0" fontId="10" fillId="7" borderId="0" xfId="0" applyFont="1" applyFill="1">
      <alignment vertical="center"/>
    </xf>
    <xf numFmtId="0" fontId="10" fillId="7" borderId="0" xfId="0" applyFont="1" applyFill="1" applyAlignment="1">
      <alignment horizontal="left" vertical="top" shrinkToFit="1"/>
    </xf>
    <xf numFmtId="0" fontId="10" fillId="7" borderId="8" xfId="0" applyFont="1" applyFill="1" applyBorder="1" applyAlignment="1">
      <alignment horizontal="left" vertical="top" shrinkToFit="1"/>
    </xf>
    <xf numFmtId="0" fontId="27" fillId="0" borderId="0" xfId="0" applyFont="1">
      <alignment vertical="center"/>
    </xf>
    <xf numFmtId="0" fontId="26" fillId="0" borderId="0" xfId="0" applyFont="1">
      <alignment vertical="center"/>
    </xf>
    <xf numFmtId="0" fontId="25" fillId="0" borderId="0" xfId="0" applyFont="1">
      <alignment vertical="center"/>
    </xf>
    <xf numFmtId="0" fontId="25" fillId="7" borderId="0" xfId="0" applyFont="1" applyFill="1">
      <alignment vertical="center"/>
    </xf>
    <xf numFmtId="0" fontId="25" fillId="7" borderId="0" xfId="0" applyFont="1" applyFill="1" applyAlignment="1">
      <alignment horizontal="left" vertical="top" shrinkToFit="1"/>
    </xf>
    <xf numFmtId="0" fontId="25" fillId="7" borderId="0" xfId="0" applyFont="1" applyFill="1" applyAlignment="1">
      <alignment horizontal="right" vertical="top" shrinkToFit="1"/>
    </xf>
    <xf numFmtId="0" fontId="25" fillId="2" borderId="0" xfId="0" applyFont="1" applyFill="1">
      <alignment vertical="center"/>
    </xf>
    <xf numFmtId="0" fontId="26" fillId="0" borderId="0" xfId="0" applyFont="1" applyAlignment="1">
      <alignment horizontal="left" vertical="center"/>
    </xf>
    <xf numFmtId="0" fontId="5" fillId="0" borderId="0" xfId="0" applyFont="1" applyProtection="1">
      <alignment vertical="center"/>
      <protection hidden="1"/>
    </xf>
    <xf numFmtId="0" fontId="8" fillId="0" borderId="0" xfId="0" applyFont="1">
      <alignment vertical="center"/>
    </xf>
    <xf numFmtId="0" fontId="28" fillId="0" borderId="0" xfId="0" applyFont="1">
      <alignment vertical="center"/>
    </xf>
    <xf numFmtId="0" fontId="5" fillId="0" borderId="0" xfId="0" applyFont="1">
      <alignment vertical="center"/>
    </xf>
    <xf numFmtId="0" fontId="28" fillId="0" borderId="0" xfId="0" applyFont="1" applyProtection="1">
      <alignment vertical="center"/>
      <protection hidden="1"/>
    </xf>
    <xf numFmtId="0" fontId="10" fillId="2" borderId="0" xfId="0" applyFont="1" applyFill="1" applyAlignment="1">
      <alignment horizontal="left" vertical="top" wrapText="1"/>
    </xf>
    <xf numFmtId="0" fontId="0" fillId="6" borderId="0" xfId="0" applyFill="1">
      <alignment vertical="center"/>
    </xf>
    <xf numFmtId="0" fontId="10" fillId="0" borderId="0" xfId="0" applyFont="1" applyAlignment="1">
      <alignment horizontal="left" vertical="top" wrapText="1"/>
    </xf>
    <xf numFmtId="0" fontId="10" fillId="6" borderId="0" xfId="0" applyFont="1" applyFill="1">
      <alignment vertical="center"/>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8" xfId="0" applyFont="1" applyFill="1" applyBorder="1" applyAlignment="1">
      <alignment horizontal="left" vertical="center"/>
    </xf>
    <xf numFmtId="0" fontId="0" fillId="0" borderId="37" xfId="0" applyBorder="1">
      <alignment vertical="center"/>
    </xf>
    <xf numFmtId="0" fontId="10" fillId="2" borderId="0" xfId="0" applyFont="1" applyFill="1" applyAlignment="1">
      <alignment vertical="top"/>
    </xf>
    <xf numFmtId="0" fontId="10" fillId="2" borderId="6" xfId="0" applyFont="1" applyFill="1" applyBorder="1">
      <alignment vertical="center"/>
    </xf>
    <xf numFmtId="0" fontId="10" fillId="2" borderId="2" xfId="0" applyFont="1" applyFill="1" applyBorder="1">
      <alignment vertical="center"/>
    </xf>
    <xf numFmtId="0" fontId="10" fillId="2" borderId="3" xfId="0" applyFont="1" applyFill="1" applyBorder="1">
      <alignment vertical="center"/>
    </xf>
    <xf numFmtId="0" fontId="10" fillId="2" borderId="0" xfId="0" applyFont="1" applyFill="1" applyAlignment="1">
      <alignment vertical="top" wrapText="1"/>
    </xf>
    <xf numFmtId="0" fontId="5" fillId="2" borderId="38" xfId="0" applyFont="1" applyFill="1" applyBorder="1" applyAlignment="1">
      <alignment vertical="top"/>
    </xf>
    <xf numFmtId="0" fontId="10" fillId="2" borderId="39" xfId="0" applyFont="1" applyFill="1" applyBorder="1" applyAlignment="1">
      <alignment vertical="top" wrapText="1"/>
    </xf>
    <xf numFmtId="0" fontId="10" fillId="2" borderId="40" xfId="0" applyFont="1" applyFill="1" applyBorder="1" applyAlignment="1">
      <alignment vertical="top" wrapText="1"/>
    </xf>
    <xf numFmtId="0" fontId="5" fillId="0" borderId="37" xfId="0" applyFont="1" applyBorder="1">
      <alignment vertical="center"/>
    </xf>
    <xf numFmtId="0" fontId="10" fillId="2" borderId="44" xfId="0" applyFont="1" applyFill="1" applyBorder="1" applyAlignment="1">
      <alignment vertical="top" wrapText="1"/>
    </xf>
    <xf numFmtId="0" fontId="29" fillId="0" borderId="0" xfId="0" applyFont="1">
      <alignment vertical="center"/>
    </xf>
    <xf numFmtId="0" fontId="30" fillId="0" borderId="0" xfId="0" applyFont="1">
      <alignment vertical="center"/>
    </xf>
    <xf numFmtId="38" fontId="12" fillId="7" borderId="0" xfId="1" applyFont="1" applyFill="1" applyBorder="1" applyAlignment="1">
      <alignment vertical="center"/>
    </xf>
    <xf numFmtId="0" fontId="12" fillId="7" borderId="0" xfId="0" applyFont="1" applyFill="1" applyAlignment="1">
      <alignment horizontal="left" vertical="center"/>
    </xf>
    <xf numFmtId="0" fontId="5" fillId="6" borderId="0" xfId="0" applyFont="1" applyFill="1" applyProtection="1">
      <alignment vertical="center"/>
      <protection hidden="1"/>
    </xf>
    <xf numFmtId="0" fontId="12" fillId="6" borderId="0" xfId="0" applyFont="1" applyFill="1">
      <alignment vertical="center"/>
    </xf>
    <xf numFmtId="0" fontId="13" fillId="6" borderId="0" xfId="0" applyFont="1" applyFill="1">
      <alignment vertical="center"/>
    </xf>
    <xf numFmtId="0" fontId="10" fillId="2" borderId="26" xfId="0" applyFont="1" applyFill="1" applyBorder="1" applyAlignment="1">
      <alignment vertical="top" wrapText="1"/>
    </xf>
    <xf numFmtId="0" fontId="10" fillId="2" borderId="27" xfId="0" applyFont="1" applyFill="1" applyBorder="1" applyAlignment="1">
      <alignment vertical="top" wrapText="1"/>
    </xf>
    <xf numFmtId="0" fontId="5" fillId="2" borderId="26" xfId="0" applyFont="1" applyFill="1" applyBorder="1" applyAlignment="1">
      <alignment vertical="top"/>
    </xf>
    <xf numFmtId="0" fontId="10" fillId="2" borderId="33" xfId="0" applyFont="1" applyFill="1" applyBorder="1" applyAlignment="1">
      <alignment vertical="top" wrapText="1"/>
    </xf>
    <xf numFmtId="0" fontId="8" fillId="2" borderId="0" xfId="0" applyFont="1" applyFill="1" applyAlignment="1">
      <alignment vertical="top"/>
    </xf>
    <xf numFmtId="9" fontId="10" fillId="7" borderId="0" xfId="0" applyNumberFormat="1" applyFont="1" applyFill="1" applyAlignment="1">
      <alignment horizontal="center" vertical="top" wrapText="1"/>
    </xf>
    <xf numFmtId="0" fontId="8" fillId="7" borderId="0" xfId="0" applyFont="1" applyFill="1" applyAlignment="1">
      <alignment horizontal="left" vertical="center"/>
    </xf>
    <xf numFmtId="0" fontId="7" fillId="0" borderId="0" xfId="0" applyFont="1">
      <alignment vertical="center"/>
    </xf>
    <xf numFmtId="0" fontId="10" fillId="2" borderId="23" xfId="0" applyFont="1" applyFill="1" applyBorder="1">
      <alignment vertical="center"/>
    </xf>
    <xf numFmtId="0" fontId="10" fillId="2" borderId="0" xfId="0" applyFont="1" applyFill="1" applyAlignment="1">
      <alignment horizontal="left" vertical="center"/>
    </xf>
    <xf numFmtId="0" fontId="10" fillId="2" borderId="45" xfId="0" applyFont="1" applyFill="1" applyBorder="1">
      <alignment vertical="center"/>
    </xf>
    <xf numFmtId="0" fontId="10" fillId="2" borderId="46" xfId="0" applyFont="1" applyFill="1" applyBorder="1" applyAlignment="1">
      <alignment horizontal="left" vertical="center"/>
    </xf>
    <xf numFmtId="0" fontId="10" fillId="2" borderId="46" xfId="0" applyFont="1" applyFill="1" applyBorder="1">
      <alignment vertical="center"/>
    </xf>
    <xf numFmtId="0" fontId="10" fillId="2" borderId="47" xfId="0" applyFont="1" applyFill="1" applyBorder="1" applyAlignment="1">
      <alignment horizontal="left" vertical="center"/>
    </xf>
    <xf numFmtId="0" fontId="10" fillId="2" borderId="47" xfId="0" applyFont="1" applyFill="1" applyBorder="1">
      <alignment vertical="center"/>
    </xf>
    <xf numFmtId="0" fontId="10" fillId="2" borderId="18" xfId="0" applyFont="1" applyFill="1" applyBorder="1">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justify" vertical="center"/>
    </xf>
    <xf numFmtId="0" fontId="32" fillId="0" borderId="0" xfId="0" applyFont="1" applyAlignment="1">
      <alignment horizontal="left" vertical="center"/>
    </xf>
    <xf numFmtId="0" fontId="32" fillId="0" borderId="0" xfId="0" applyFont="1" applyAlignment="1">
      <alignment horizontal="center" vertical="center"/>
    </xf>
    <xf numFmtId="0" fontId="34" fillId="0" borderId="0" xfId="0" applyFont="1" applyAlignment="1">
      <alignment horizontal="left" vertical="center"/>
    </xf>
    <xf numFmtId="0" fontId="32" fillId="0" borderId="0" xfId="0" applyFont="1" applyAlignment="1">
      <alignment horizontal="left" vertical="center" indent="2"/>
    </xf>
    <xf numFmtId="0" fontId="35" fillId="0" borderId="0" xfId="0" applyFont="1">
      <alignment vertical="center"/>
    </xf>
    <xf numFmtId="0" fontId="36" fillId="0" borderId="0" xfId="0" applyFont="1">
      <alignment vertical="center"/>
    </xf>
    <xf numFmtId="0" fontId="37" fillId="0" borderId="0" xfId="0" applyFont="1" applyAlignment="1">
      <alignment horizontal="right" vertical="center"/>
    </xf>
    <xf numFmtId="0" fontId="40" fillId="0" borderId="0" xfId="0" applyFont="1">
      <alignment vertical="center"/>
    </xf>
    <xf numFmtId="0" fontId="41" fillId="0" borderId="0" xfId="0" applyFont="1">
      <alignment vertical="center"/>
    </xf>
    <xf numFmtId="0" fontId="10" fillId="6" borderId="29" xfId="0" applyFont="1" applyFill="1" applyBorder="1" applyAlignment="1">
      <alignment horizontal="center" vertical="center" textRotation="255" shrinkToFit="1"/>
    </xf>
    <xf numFmtId="0" fontId="10" fillId="6" borderId="0" xfId="0" applyFont="1" applyFill="1" applyAlignment="1">
      <alignment horizontal="left" vertical="center"/>
    </xf>
    <xf numFmtId="0" fontId="10" fillId="6" borderId="0" xfId="0" applyFont="1" applyFill="1" applyAlignment="1">
      <alignment horizontal="left" vertical="top" wrapText="1"/>
    </xf>
    <xf numFmtId="0" fontId="10" fillId="6" borderId="29" xfId="0" applyFont="1" applyFill="1" applyBorder="1" applyAlignment="1">
      <alignment horizontal="left" vertical="top" wrapText="1"/>
    </xf>
    <xf numFmtId="0" fontId="42" fillId="2" borderId="0" xfId="0" applyFont="1" applyFill="1" applyAlignment="1">
      <alignment horizontal="left" vertical="top"/>
    </xf>
    <xf numFmtId="0" fontId="42" fillId="6" borderId="0" xfId="0" applyFont="1" applyFill="1">
      <alignment vertical="center"/>
    </xf>
    <xf numFmtId="0" fontId="43" fillId="6" borderId="0" xfId="0" applyFont="1" applyFill="1">
      <alignment vertical="center"/>
    </xf>
    <xf numFmtId="0" fontId="43" fillId="0" borderId="0" xfId="0" applyFont="1">
      <alignment vertical="center"/>
    </xf>
    <xf numFmtId="0" fontId="42" fillId="2" borderId="0" xfId="0" applyFont="1" applyFill="1" applyAlignment="1">
      <alignment horizontal="left" vertical="top" wrapText="1"/>
    </xf>
    <xf numFmtId="0" fontId="44" fillId="6" borderId="0" xfId="0" applyFont="1" applyFill="1">
      <alignment vertical="center"/>
    </xf>
    <xf numFmtId="0" fontId="45" fillId="0" borderId="0" xfId="0" applyFont="1">
      <alignment vertical="center"/>
    </xf>
    <xf numFmtId="0" fontId="19" fillId="2" borderId="0" xfId="0" applyFont="1" applyFill="1">
      <alignment vertical="center"/>
    </xf>
    <xf numFmtId="0" fontId="27" fillId="6" borderId="0" xfId="0" applyFont="1" applyFill="1">
      <alignment vertical="center"/>
    </xf>
    <xf numFmtId="0" fontId="2" fillId="6" borderId="0" xfId="0" applyFont="1" applyFill="1" applyAlignment="1">
      <alignment vertical="top" wrapText="1"/>
    </xf>
    <xf numFmtId="0" fontId="15" fillId="7" borderId="0" xfId="0" applyFont="1" applyFill="1">
      <alignment vertical="center"/>
    </xf>
    <xf numFmtId="0" fontId="10" fillId="2" borderId="26" xfId="0" applyFont="1" applyFill="1" applyBorder="1" applyAlignment="1">
      <alignment horizontal="left" vertical="center"/>
    </xf>
    <xf numFmtId="0" fontId="10" fillId="2" borderId="24" xfId="0" applyFont="1" applyFill="1" applyBorder="1">
      <alignment vertical="center"/>
    </xf>
    <xf numFmtId="0" fontId="10" fillId="2" borderId="27" xfId="0" applyFont="1" applyFill="1" applyBorder="1">
      <alignment vertical="center"/>
    </xf>
    <xf numFmtId="0" fontId="10" fillId="2" borderId="9" xfId="0" applyFont="1" applyFill="1" applyBorder="1">
      <alignment vertical="center"/>
    </xf>
    <xf numFmtId="0" fontId="10" fillId="2" borderId="26" xfId="0" applyFont="1" applyFill="1" applyBorder="1">
      <alignment vertical="center"/>
    </xf>
    <xf numFmtId="0" fontId="12" fillId="0" borderId="26" xfId="0" applyFont="1" applyBorder="1">
      <alignment vertical="center"/>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0" fontId="10" fillId="2" borderId="3" xfId="0" applyFont="1" applyFill="1" applyBorder="1" applyAlignment="1">
      <alignment horizontal="left" vertical="center"/>
    </xf>
    <xf numFmtId="0" fontId="0" fillId="10" borderId="23" xfId="0" applyFill="1" applyBorder="1" applyAlignment="1">
      <alignment horizontal="center" vertical="center"/>
    </xf>
    <xf numFmtId="0" fontId="5" fillId="9" borderId="23" xfId="0" applyFont="1" applyFill="1" applyBorder="1" applyAlignment="1">
      <alignment horizontal="left" vertical="top" wrapText="1"/>
    </xf>
    <xf numFmtId="38" fontId="12" fillId="7" borderId="23" xfId="1" applyFont="1" applyFill="1" applyBorder="1" applyAlignment="1">
      <alignment horizontal="right" vertical="center"/>
    </xf>
    <xf numFmtId="0" fontId="19" fillId="9" borderId="24" xfId="0" applyFont="1" applyFill="1" applyBorder="1" applyAlignment="1">
      <alignment horizontal="left" vertical="center"/>
    </xf>
    <xf numFmtId="0" fontId="19" fillId="9" borderId="26" xfId="0" applyFont="1" applyFill="1" applyBorder="1" applyAlignment="1">
      <alignment horizontal="left" vertical="center"/>
    </xf>
    <xf numFmtId="0" fontId="19" fillId="9" borderId="27" xfId="0" applyFont="1" applyFill="1" applyBorder="1" applyAlignment="1">
      <alignment horizontal="left" vertical="center"/>
    </xf>
    <xf numFmtId="0" fontId="19" fillId="0" borderId="0" xfId="0" applyFont="1" applyAlignment="1">
      <alignment horizontal="left" vertical="top" wrapText="1"/>
    </xf>
    <xf numFmtId="38" fontId="12" fillId="2" borderId="23" xfId="1" applyFont="1" applyFill="1" applyBorder="1" applyAlignment="1" applyProtection="1">
      <alignment vertical="center"/>
    </xf>
    <xf numFmtId="38" fontId="12" fillId="7" borderId="0" xfId="1" applyFont="1" applyFill="1" applyBorder="1" applyAlignment="1">
      <alignment vertical="center"/>
    </xf>
    <xf numFmtId="38" fontId="12" fillId="7" borderId="0" xfId="1" applyFont="1" applyFill="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49" xfId="0" applyFont="1" applyBorder="1" applyAlignment="1">
      <alignment horizontal="center" vertical="center"/>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1" xfId="0" applyFont="1" applyFill="1" applyBorder="1" applyAlignment="1">
      <alignment horizontal="left" vertical="top" wrapText="1"/>
    </xf>
    <xf numFmtId="38" fontId="12" fillId="5" borderId="24" xfId="1" applyFont="1" applyFill="1" applyBorder="1" applyAlignment="1">
      <alignment horizontal="center" vertical="center"/>
    </xf>
    <xf numFmtId="38" fontId="12" fillId="5" borderId="26" xfId="1" applyFont="1" applyFill="1" applyBorder="1" applyAlignment="1">
      <alignment horizontal="center" vertical="center"/>
    </xf>
    <xf numFmtId="38" fontId="12" fillId="5" borderId="27" xfId="1" applyFont="1" applyFill="1" applyBorder="1" applyAlignment="1">
      <alignment horizontal="center" vertical="center"/>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9" fillId="6" borderId="15"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19" fillId="6" borderId="18" xfId="0" applyFont="1" applyFill="1" applyBorder="1" applyAlignment="1">
      <alignment horizontal="left" vertical="top" wrapText="1"/>
    </xf>
    <xf numFmtId="0" fontId="19" fillId="6" borderId="0" xfId="0" applyFont="1" applyFill="1" applyAlignment="1">
      <alignment horizontal="left" vertical="top" wrapText="1"/>
    </xf>
    <xf numFmtId="0" fontId="19" fillId="6" borderId="19" xfId="0" applyFont="1" applyFill="1" applyBorder="1" applyAlignment="1">
      <alignment horizontal="left" vertical="top" wrapText="1"/>
    </xf>
    <xf numFmtId="0" fontId="19" fillId="6" borderId="20" xfId="0" applyFont="1" applyFill="1" applyBorder="1" applyAlignment="1">
      <alignment horizontal="left" vertical="top" wrapText="1"/>
    </xf>
    <xf numFmtId="0" fontId="19" fillId="6" borderId="21" xfId="0" applyFont="1" applyFill="1" applyBorder="1" applyAlignment="1">
      <alignment horizontal="left" vertical="top" wrapText="1"/>
    </xf>
    <xf numFmtId="0" fontId="19" fillId="6" borderId="22" xfId="0" applyFont="1" applyFill="1" applyBorder="1" applyAlignment="1">
      <alignment horizontal="left" vertical="top" wrapText="1"/>
    </xf>
    <xf numFmtId="0" fontId="10" fillId="2" borderId="0" xfId="0" applyFont="1" applyFill="1" applyAlignment="1">
      <alignment horizontal="left" vertical="center"/>
    </xf>
    <xf numFmtId="0" fontId="10" fillId="2" borderId="24"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9" fillId="6" borderId="24" xfId="0" applyFont="1" applyFill="1" applyBorder="1" applyAlignment="1">
      <alignment horizontal="left" vertical="center"/>
    </xf>
    <xf numFmtId="0" fontId="19" fillId="6" borderId="26" xfId="0" applyFont="1" applyFill="1" applyBorder="1" applyAlignment="1">
      <alignment horizontal="left" vertical="center"/>
    </xf>
    <xf numFmtId="0" fontId="19" fillId="6" borderId="27" xfId="0" applyFont="1" applyFill="1" applyBorder="1" applyAlignment="1">
      <alignment horizontal="left" vertical="center"/>
    </xf>
    <xf numFmtId="0" fontId="10" fillId="4" borderId="23" xfId="0" applyFont="1" applyFill="1" applyBorder="1" applyAlignment="1">
      <alignment horizontal="center" vertical="center" textRotation="255" shrinkToFit="1"/>
    </xf>
    <xf numFmtId="0" fontId="10" fillId="4" borderId="36" xfId="0" applyFont="1" applyFill="1" applyBorder="1" applyAlignment="1">
      <alignment horizontal="center" vertical="center" textRotation="255" shrinkToFit="1"/>
    </xf>
    <xf numFmtId="0" fontId="10" fillId="4" borderId="36" xfId="0" applyFont="1" applyFill="1" applyBorder="1" applyAlignment="1">
      <alignment horizontal="left" vertical="center"/>
    </xf>
    <xf numFmtId="0" fontId="10" fillId="5" borderId="23" xfId="0" applyFont="1" applyFill="1" applyBorder="1" applyAlignment="1">
      <alignment horizontal="left" vertical="center"/>
    </xf>
    <xf numFmtId="0" fontId="10" fillId="4" borderId="35" xfId="0" applyFont="1" applyFill="1" applyBorder="1" applyAlignment="1">
      <alignment horizontal="left" vertical="center"/>
    </xf>
    <xf numFmtId="0" fontId="10" fillId="4" borderId="23" xfId="0" applyFont="1" applyFill="1" applyBorder="1" applyAlignment="1">
      <alignment horizontal="left" vertical="center" wrapText="1"/>
    </xf>
    <xf numFmtId="0" fontId="10" fillId="4" borderId="24"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27"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wrapText="1"/>
    </xf>
    <xf numFmtId="0" fontId="10" fillId="2" borderId="3" xfId="0" applyFont="1" applyFill="1" applyBorder="1" applyAlignment="1">
      <alignment horizontal="center" vertical="center" shrinkToFit="1"/>
    </xf>
    <xf numFmtId="0" fontId="10" fillId="2" borderId="36"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8" borderId="24" xfId="0" applyFont="1" applyFill="1" applyBorder="1" applyAlignment="1">
      <alignment horizontal="left" vertical="center"/>
    </xf>
    <xf numFmtId="0" fontId="10" fillId="8" borderId="26" xfId="0" applyFont="1" applyFill="1" applyBorder="1" applyAlignment="1">
      <alignment horizontal="left" vertical="center"/>
    </xf>
    <xf numFmtId="0" fontId="10" fillId="8" borderId="27"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7" xfId="0" applyFont="1" applyFill="1" applyBorder="1" applyAlignment="1">
      <alignment horizontal="left" vertical="center"/>
    </xf>
    <xf numFmtId="38" fontId="12" fillId="7" borderId="0" xfId="1" applyFont="1" applyFill="1" applyBorder="1" applyAlignment="1" applyProtection="1">
      <alignment vertical="center"/>
    </xf>
    <xf numFmtId="0" fontId="10" fillId="7" borderId="13" xfId="0" applyFont="1" applyFill="1" applyBorder="1" applyAlignment="1">
      <alignment horizontal="left" vertical="top" shrinkToFit="1"/>
    </xf>
    <xf numFmtId="0" fontId="10" fillId="2" borderId="13" xfId="0" applyFont="1" applyFill="1" applyBorder="1" applyAlignment="1">
      <alignment horizontal="left" vertical="top" wrapText="1"/>
    </xf>
    <xf numFmtId="0" fontId="10"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4" xfId="0" applyFont="1" applyFill="1" applyBorder="1" applyAlignment="1">
      <alignment horizontal="center" vertical="top" wrapText="1"/>
    </xf>
    <xf numFmtId="0" fontId="10" fillId="2" borderId="26" xfId="0" applyFont="1" applyFill="1" applyBorder="1" applyAlignment="1">
      <alignment horizontal="center" vertical="top" wrapText="1"/>
    </xf>
    <xf numFmtId="9" fontId="10" fillId="8" borderId="24" xfId="0" applyNumberFormat="1" applyFont="1" applyFill="1" applyBorder="1" applyAlignment="1">
      <alignment horizontal="center" vertical="top" wrapText="1"/>
    </xf>
    <xf numFmtId="9" fontId="10" fillId="8" borderId="26" xfId="0" applyNumberFormat="1" applyFont="1" applyFill="1" applyBorder="1" applyAlignment="1">
      <alignment horizontal="center" vertical="top" wrapText="1"/>
    </xf>
    <xf numFmtId="9" fontId="10" fillId="8" borderId="27" xfId="0" applyNumberFormat="1" applyFont="1" applyFill="1" applyBorder="1" applyAlignment="1">
      <alignment horizontal="center" vertical="top" wrapText="1"/>
    </xf>
    <xf numFmtId="0" fontId="5" fillId="2" borderId="7" xfId="0" applyFont="1" applyFill="1" applyBorder="1" applyAlignment="1">
      <alignment horizontal="left" vertical="top" wrapText="1"/>
    </xf>
    <xf numFmtId="0" fontId="10" fillId="2" borderId="35" xfId="0" applyFont="1" applyFill="1" applyBorder="1" applyAlignment="1">
      <alignment horizontal="left" vertical="top" wrapText="1"/>
    </xf>
    <xf numFmtId="0" fontId="18" fillId="0" borderId="0" xfId="0" applyFont="1" applyAlignment="1">
      <alignment horizontal="left" vertical="top"/>
    </xf>
    <xf numFmtId="0" fontId="10" fillId="2" borderId="1"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10" fillId="3" borderId="10" xfId="0" applyFont="1" applyFill="1" applyBorder="1" applyAlignment="1">
      <alignment horizontal="center" vertical="center" textRotation="255" shrinkToFit="1"/>
    </xf>
    <xf numFmtId="0" fontId="10" fillId="3" borderId="14" xfId="0" applyFont="1" applyFill="1" applyBorder="1" applyAlignment="1">
      <alignment horizontal="center" vertical="center" textRotation="255" shrinkToFit="1"/>
    </xf>
    <xf numFmtId="0" fontId="10" fillId="3" borderId="5" xfId="0" applyFont="1" applyFill="1" applyBorder="1" applyAlignment="1">
      <alignment horizontal="center" vertical="center" textRotation="255" shrinkToFit="1"/>
    </xf>
    <xf numFmtId="0" fontId="31" fillId="2" borderId="12" xfId="0" applyFont="1" applyFill="1" applyBorder="1" applyAlignment="1">
      <alignment horizontal="left" vertical="top" wrapText="1"/>
    </xf>
    <xf numFmtId="0" fontId="10" fillId="8" borderId="13" xfId="0" applyFont="1" applyFill="1" applyBorder="1" applyAlignment="1">
      <alignment horizontal="left" vertical="center"/>
    </xf>
    <xf numFmtId="0" fontId="10" fillId="3" borderId="7" xfId="0" applyFont="1" applyFill="1" applyBorder="1" applyAlignment="1">
      <alignment horizontal="left" vertical="center"/>
    </xf>
    <xf numFmtId="0" fontId="32" fillId="0" borderId="24"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33" xfId="0" applyFont="1" applyBorder="1" applyAlignment="1">
      <alignment horizontal="right" vertical="center"/>
    </xf>
    <xf numFmtId="9" fontId="32" fillId="0" borderId="24" xfId="0" applyNumberFormat="1" applyFont="1" applyBorder="1" applyAlignment="1">
      <alignment horizontal="center" vertical="center"/>
    </xf>
    <xf numFmtId="9" fontId="32" fillId="0" borderId="26" xfId="0" applyNumberFormat="1" applyFont="1" applyBorder="1" applyAlignment="1">
      <alignment horizontal="center" vertical="center"/>
    </xf>
    <xf numFmtId="9" fontId="32" fillId="0" borderId="27" xfId="0" applyNumberFormat="1" applyFont="1" applyBorder="1" applyAlignment="1">
      <alignment horizontal="center" vertical="center"/>
    </xf>
    <xf numFmtId="0" fontId="32" fillId="0" borderId="33"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0" xfId="0" applyFont="1" applyAlignment="1">
      <alignment horizontal="center" vertical="center"/>
    </xf>
    <xf numFmtId="0" fontId="32" fillId="0" borderId="32" xfId="0" applyFont="1" applyBorder="1" applyAlignment="1">
      <alignment horizontal="center" vertical="center"/>
    </xf>
    <xf numFmtId="0" fontId="32" fillId="0" borderId="25" xfId="0" applyFont="1" applyBorder="1" applyAlignment="1">
      <alignment horizontal="center" vertical="center"/>
    </xf>
    <xf numFmtId="0" fontId="32" fillId="0" borderId="34" xfId="0" applyFont="1" applyBorder="1" applyAlignment="1">
      <alignment horizontal="center" vertical="center"/>
    </xf>
    <xf numFmtId="0" fontId="19" fillId="6" borderId="38" xfId="0" applyFont="1" applyFill="1" applyBorder="1" applyAlignment="1">
      <alignment horizontal="left" vertical="top" wrapText="1"/>
    </xf>
    <xf numFmtId="0" fontId="19" fillId="6" borderId="39" xfId="0" applyFont="1" applyFill="1" applyBorder="1" applyAlignment="1">
      <alignment horizontal="left" vertical="top" wrapText="1"/>
    </xf>
    <xf numFmtId="0" fontId="19" fillId="6" borderId="40" xfId="0" applyFont="1" applyFill="1" applyBorder="1" applyAlignment="1">
      <alignment horizontal="left" vertical="top" wrapText="1"/>
    </xf>
    <xf numFmtId="0" fontId="19" fillId="6" borderId="37" xfId="0" applyFont="1" applyFill="1" applyBorder="1" applyAlignment="1">
      <alignment horizontal="left" vertical="top" wrapText="1"/>
    </xf>
    <xf numFmtId="0" fontId="19" fillId="6" borderId="44"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19" fillId="6" borderId="43" xfId="0" applyFont="1" applyFill="1" applyBorder="1" applyAlignment="1">
      <alignment horizontal="left" vertical="top" wrapText="1"/>
    </xf>
    <xf numFmtId="0" fontId="10" fillId="2" borderId="2" xfId="0" applyFont="1" applyFill="1" applyBorder="1" applyAlignment="1">
      <alignment horizontal="center" vertical="top" shrinkToFit="1"/>
    </xf>
    <xf numFmtId="0" fontId="10" fillId="2" borderId="3" xfId="0" applyFont="1" applyFill="1" applyBorder="1" applyAlignment="1">
      <alignment horizontal="center" vertical="top" shrinkToFit="1"/>
    </xf>
    <xf numFmtId="0" fontId="25" fillId="7" borderId="0" xfId="0" applyFont="1" applyFill="1" applyAlignment="1">
      <alignment horizontal="center" vertical="top" shrinkToFit="1"/>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10" fillId="3" borderId="52" xfId="0" applyFont="1" applyFill="1" applyBorder="1" applyAlignment="1">
      <alignment horizontal="left" vertical="center"/>
    </xf>
    <xf numFmtId="0" fontId="10" fillId="4" borderId="53" xfId="0" applyFont="1" applyFill="1" applyBorder="1" applyAlignment="1">
      <alignment horizontal="left" vertical="center"/>
    </xf>
    <xf numFmtId="0" fontId="10" fillId="4" borderId="54" xfId="0" applyFont="1" applyFill="1" applyBorder="1" applyAlignment="1">
      <alignment horizontal="left" vertical="center"/>
    </xf>
    <xf numFmtId="0" fontId="10" fillId="4" borderId="55"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37" xfId="0" applyFont="1" applyFill="1" applyBorder="1" applyAlignment="1">
      <alignment horizontal="center" vertical="top" wrapText="1"/>
    </xf>
    <xf numFmtId="0" fontId="10" fillId="2" borderId="0" xfId="0" applyFont="1" applyFill="1" applyAlignment="1">
      <alignment horizontal="center" vertical="top" wrapText="1"/>
    </xf>
    <xf numFmtId="0" fontId="10" fillId="2" borderId="44" xfId="0" applyFont="1" applyFill="1" applyBorder="1" applyAlignment="1">
      <alignment horizontal="center" vertical="top" wrapText="1"/>
    </xf>
    <xf numFmtId="0" fontId="10" fillId="2" borderId="41" xfId="0" applyFont="1" applyFill="1" applyBorder="1" applyAlignment="1">
      <alignment horizontal="center" vertical="top" wrapText="1"/>
    </xf>
    <xf numFmtId="0" fontId="10" fillId="2" borderId="42" xfId="0" applyFont="1" applyFill="1" applyBorder="1" applyAlignment="1">
      <alignment horizontal="center" vertical="top" wrapText="1"/>
    </xf>
    <xf numFmtId="0" fontId="10" fillId="2" borderId="43" xfId="0" applyFont="1" applyFill="1" applyBorder="1" applyAlignment="1">
      <alignment horizontal="center" vertical="top" wrapText="1"/>
    </xf>
    <xf numFmtId="0" fontId="25" fillId="7" borderId="24" xfId="0" applyFont="1" applyFill="1" applyBorder="1" applyAlignment="1">
      <alignment horizontal="center" vertical="top" shrinkToFit="1"/>
    </xf>
    <xf numFmtId="0" fontId="25" fillId="7" borderId="26" xfId="0" applyFont="1" applyFill="1" applyBorder="1" applyAlignment="1">
      <alignment horizontal="center" vertical="top" shrinkToFit="1"/>
    </xf>
    <xf numFmtId="0" fontId="25" fillId="7" borderId="27" xfId="0" applyFont="1" applyFill="1" applyBorder="1" applyAlignment="1">
      <alignment horizontal="center" vertical="top" shrinkToFit="1"/>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176" fontId="10" fillId="2" borderId="56" xfId="0" applyNumberFormat="1" applyFont="1" applyFill="1" applyBorder="1" applyAlignment="1">
      <alignment horizontal="center" vertical="center"/>
    </xf>
    <xf numFmtId="176" fontId="10" fillId="2" borderId="8" xfId="0" applyNumberFormat="1" applyFont="1" applyFill="1" applyBorder="1" applyAlignment="1">
      <alignment horizontal="center" vertical="center"/>
    </xf>
    <xf numFmtId="176" fontId="10" fillId="2" borderId="57" xfId="0" applyNumberFormat="1" applyFont="1" applyFill="1" applyBorder="1" applyAlignment="1">
      <alignment horizontal="center" vertical="center"/>
    </xf>
    <xf numFmtId="0" fontId="10" fillId="2" borderId="50"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58" xfId="0" applyFont="1" applyFill="1" applyBorder="1" applyAlignment="1">
      <alignment horizontal="left" vertical="center"/>
    </xf>
    <xf numFmtId="0" fontId="10" fillId="2" borderId="59" xfId="0" applyFont="1" applyFill="1" applyBorder="1" applyAlignment="1">
      <alignment horizontal="left" vertical="center"/>
    </xf>
    <xf numFmtId="0" fontId="10" fillId="2" borderId="60" xfId="0" applyFont="1" applyFill="1" applyBorder="1" applyAlignment="1">
      <alignment horizontal="left" vertical="center" shrinkToFit="1"/>
    </xf>
    <xf numFmtId="0" fontId="10" fillId="2" borderId="61"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25" fillId="7" borderId="28" xfId="0" applyFont="1" applyFill="1" applyBorder="1" applyAlignment="1">
      <alignment horizontal="center" vertical="top" shrinkToFit="1"/>
    </xf>
    <xf numFmtId="0" fontId="25" fillId="7" borderId="29" xfId="0" applyFont="1" applyFill="1" applyBorder="1" applyAlignment="1">
      <alignment horizontal="center" vertical="top" shrinkToFit="1"/>
    </xf>
    <xf numFmtId="0" fontId="25" fillId="7" borderId="30" xfId="0" applyFont="1" applyFill="1" applyBorder="1" applyAlignment="1">
      <alignment horizontal="center" vertical="top" shrinkToFit="1"/>
    </xf>
    <xf numFmtId="0" fontId="10" fillId="7" borderId="28" xfId="0" applyFont="1" applyFill="1" applyBorder="1" applyAlignment="1">
      <alignment horizontal="center" vertical="top" shrinkToFit="1"/>
    </xf>
    <xf numFmtId="0" fontId="10" fillId="7" borderId="29" xfId="0" applyFont="1" applyFill="1" applyBorder="1" applyAlignment="1">
      <alignment horizontal="center" vertical="top" shrinkToFit="1"/>
    </xf>
    <xf numFmtId="0" fontId="10" fillId="7" borderId="30" xfId="0" applyFont="1" applyFill="1" applyBorder="1" applyAlignment="1">
      <alignment horizontal="center" vertical="top" shrinkToFit="1"/>
    </xf>
    <xf numFmtId="0" fontId="10" fillId="7" borderId="31" xfId="0" applyFont="1" applyFill="1" applyBorder="1" applyAlignment="1">
      <alignment horizontal="center" vertical="top" shrinkToFit="1"/>
    </xf>
    <xf numFmtId="0" fontId="10" fillId="7" borderId="0" xfId="0" applyFont="1" applyFill="1" applyAlignment="1">
      <alignment horizontal="center" vertical="top" shrinkToFit="1"/>
    </xf>
    <xf numFmtId="0" fontId="10" fillId="7" borderId="32" xfId="0" applyFont="1" applyFill="1" applyBorder="1" applyAlignment="1">
      <alignment horizontal="center" vertical="top" shrinkToFit="1"/>
    </xf>
    <xf numFmtId="0" fontId="10" fillId="7" borderId="25" xfId="0" applyFont="1" applyFill="1" applyBorder="1" applyAlignment="1">
      <alignment horizontal="center" vertical="top" shrinkToFit="1"/>
    </xf>
    <xf numFmtId="0" fontId="10" fillId="7" borderId="33" xfId="0" applyFont="1" applyFill="1" applyBorder="1" applyAlignment="1">
      <alignment horizontal="center" vertical="top" shrinkToFit="1"/>
    </xf>
    <xf numFmtId="0" fontId="10" fillId="7" borderId="34" xfId="0" applyFont="1" applyFill="1" applyBorder="1" applyAlignment="1">
      <alignment horizontal="center" vertical="top" shrinkToFit="1"/>
    </xf>
    <xf numFmtId="0" fontId="10" fillId="7" borderId="5" xfId="0" applyFont="1" applyFill="1" applyBorder="1" applyAlignment="1">
      <alignment horizontal="left" vertical="top" shrinkToFit="1"/>
    </xf>
    <xf numFmtId="0" fontId="10" fillId="7" borderId="6" xfId="0" applyFont="1" applyFill="1" applyBorder="1" applyAlignment="1">
      <alignment horizontal="left" vertical="top" shrinkToFit="1"/>
    </xf>
    <xf numFmtId="0" fontId="10" fillId="7" borderId="11" xfId="0" applyFont="1" applyFill="1" applyBorder="1" applyAlignment="1">
      <alignment horizontal="left" vertical="top" shrinkToFit="1"/>
    </xf>
    <xf numFmtId="0" fontId="10" fillId="2" borderId="1" xfId="0" applyFont="1" applyFill="1" applyBorder="1" applyAlignment="1">
      <alignment horizontal="left" vertical="top" shrinkToFit="1"/>
    </xf>
    <xf numFmtId="0" fontId="10" fillId="2" borderId="2" xfId="0" applyFont="1" applyFill="1" applyBorder="1" applyAlignment="1">
      <alignment horizontal="left" vertical="top" shrinkToFit="1"/>
    </xf>
    <xf numFmtId="0" fontId="10" fillId="2" borderId="3" xfId="0" applyFont="1" applyFill="1" applyBorder="1" applyAlignment="1">
      <alignment horizontal="left" vertical="top" shrinkToFit="1"/>
    </xf>
    <xf numFmtId="0" fontId="10" fillId="7" borderId="24" xfId="0" applyFont="1" applyFill="1" applyBorder="1" applyAlignment="1">
      <alignment horizontal="center" vertical="center"/>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0" fontId="19" fillId="9" borderId="23" xfId="0" applyFont="1" applyFill="1" applyBorder="1" applyAlignment="1">
      <alignment horizontal="center" vertical="center"/>
    </xf>
    <xf numFmtId="0" fontId="10" fillId="4" borderId="23" xfId="0" applyFont="1" applyFill="1" applyBorder="1" applyAlignment="1">
      <alignment horizontal="center" vertical="center"/>
    </xf>
  </cellXfs>
  <cellStyles count="9">
    <cellStyle name="Normal" xfId="7" xr:uid="{121DC713-4F53-4337-B130-5F34AB27D0D5}"/>
    <cellStyle name="パーセント 2" xfId="4" xr:uid="{0071A92C-DA39-4593-B74F-CE84DADE0C7C}"/>
    <cellStyle name="ハイパーリンク" xfId="2" builtinId="8"/>
    <cellStyle name="桁区切り" xfId="1" builtinId="6"/>
    <cellStyle name="桁区切り 2" xfId="5" xr:uid="{C424563A-3C7F-4A81-BC36-21DCF1D0BBA1}"/>
    <cellStyle name="標準" xfId="0" builtinId="0"/>
    <cellStyle name="標準 2" xfId="6" xr:uid="{CAEED42C-0B43-4A26-978B-3946CCF21DE0}"/>
    <cellStyle name="標準 3" xfId="8" xr:uid="{F506E6FB-5428-4969-B92B-B67DD61EEF30}"/>
    <cellStyle name="標準 4" xfId="3" xr:uid="{BD30FAFB-6158-44CE-86F8-044113C79CA7}"/>
  </cellStyles>
  <dxfs count="126">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5048-DD94-4A0B-8022-8C146AF4A90F}">
  <sheetPr>
    <tabColor theme="9" tint="0.59999389629810485"/>
    <pageSetUpPr fitToPage="1"/>
  </sheetPr>
  <dimension ref="A1:BF84"/>
  <sheetViews>
    <sheetView tabSelected="1" view="pageBreakPreview" zoomScale="85" zoomScaleNormal="100" zoomScaleSheetLayoutView="85" workbookViewId="0"/>
  </sheetViews>
  <sheetFormatPr defaultRowHeight="18"/>
  <cols>
    <col min="1" max="78" width="3.25" customWidth="1"/>
  </cols>
  <sheetData>
    <row r="1" spans="1:58" ht="23.5">
      <c r="A1" s="30" t="str">
        <f>IF(COUNTIF(AI2:BG80,"★"),"★注意★　"&amp;COUNTIF(AI2:BG80,"★")&amp;"箇所の入力漏れがあります。全て入力後に提出をお願いします。","")</f>
        <v>★注意★　28箇所の入力漏れがあります。全て入力後に提出をお願いします。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27" t="s">
        <v>280</v>
      </c>
      <c r="AI1" s="101" t="s">
        <v>220</v>
      </c>
      <c r="AJ1" s="4"/>
      <c r="AK1" s="4"/>
    </row>
    <row r="2" spans="1:58" ht="18.5">
      <c r="A2" s="4"/>
      <c r="B2" s="3"/>
      <c r="C2" s="3"/>
      <c r="D2" s="3"/>
      <c r="E2" s="3"/>
      <c r="F2" s="3"/>
      <c r="G2" s="3"/>
      <c r="H2" s="3"/>
      <c r="I2" s="3"/>
      <c r="J2" s="3"/>
      <c r="K2" s="3"/>
      <c r="L2" s="3"/>
      <c r="M2" s="3"/>
      <c r="N2" s="3"/>
      <c r="O2" s="3"/>
      <c r="P2" s="3"/>
      <c r="Q2" s="3"/>
      <c r="R2" s="5" t="s">
        <v>0</v>
      </c>
      <c r="S2" s="3"/>
      <c r="T2" s="3"/>
      <c r="U2" s="3"/>
      <c r="V2" s="3"/>
      <c r="W2" s="3"/>
      <c r="X2" s="3" t="s">
        <v>1</v>
      </c>
      <c r="Y2" s="3"/>
      <c r="Z2" s="3"/>
      <c r="AA2" s="3"/>
      <c r="AB2" s="134"/>
      <c r="AC2" s="135"/>
      <c r="AD2" s="135"/>
      <c r="AE2" s="135"/>
      <c r="AF2" s="135"/>
      <c r="AG2" s="135"/>
      <c r="AH2" s="136"/>
      <c r="AI2" s="42" t="str">
        <f>IF(AB2="","★","")</f>
        <v>★</v>
      </c>
      <c r="AJ2" s="6" t="s">
        <v>2</v>
      </c>
      <c r="AK2" s="4"/>
    </row>
    <row r="3" spans="1:58">
      <c r="A3" s="7" t="s">
        <v>3</v>
      </c>
      <c r="B3" s="3"/>
      <c r="C3" s="3"/>
      <c r="D3" s="3"/>
      <c r="E3" s="3"/>
      <c r="F3" s="3"/>
      <c r="G3" s="3"/>
      <c r="H3" s="3"/>
      <c r="I3" s="3"/>
      <c r="J3" s="3"/>
      <c r="K3" s="3"/>
      <c r="L3" s="3"/>
      <c r="M3" s="3"/>
      <c r="N3" s="3"/>
      <c r="O3" s="3"/>
      <c r="P3" s="3"/>
      <c r="Q3" s="3"/>
      <c r="R3" s="3"/>
      <c r="S3" s="3"/>
      <c r="T3" s="3"/>
      <c r="U3" s="3"/>
      <c r="V3" s="3"/>
      <c r="W3" s="3"/>
      <c r="X3" s="3" t="s">
        <v>4</v>
      </c>
      <c r="Y3" s="3"/>
      <c r="Z3" s="3"/>
      <c r="AA3" s="3"/>
      <c r="AB3" s="137"/>
      <c r="AC3" s="138"/>
      <c r="AD3" s="138"/>
      <c r="AE3" s="138"/>
      <c r="AF3" s="138"/>
      <c r="AG3" s="138"/>
      <c r="AH3" s="139"/>
      <c r="AI3" s="42" t="str">
        <f>IF(AB3="","★","")</f>
        <v>★</v>
      </c>
      <c r="AJ3" s="1" t="s">
        <v>138</v>
      </c>
      <c r="AK3" s="4"/>
    </row>
    <row r="4" spans="1:58">
      <c r="A4" s="3" t="s">
        <v>5</v>
      </c>
      <c r="B4" s="3"/>
      <c r="C4" s="3"/>
      <c r="D4" s="3"/>
      <c r="E4" s="3"/>
      <c r="F4" s="3"/>
      <c r="G4" s="8"/>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40"/>
      <c r="AI4" s="42" t="str">
        <f>IF(H4="","★","")</f>
        <v>★</v>
      </c>
      <c r="AJ4" s="1" t="s">
        <v>6</v>
      </c>
      <c r="AK4" s="4"/>
    </row>
    <row r="5" spans="1:58">
      <c r="A5" s="3" t="s">
        <v>7</v>
      </c>
      <c r="B5" s="3"/>
      <c r="C5" s="3"/>
      <c r="D5" s="3"/>
      <c r="E5" s="3"/>
      <c r="F5" s="3"/>
      <c r="G5" s="8"/>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40"/>
      <c r="AI5" s="42" t="str">
        <f>IF(H5="","★","")</f>
        <v>★</v>
      </c>
      <c r="AJ5" s="1" t="s">
        <v>8</v>
      </c>
      <c r="AK5" s="4"/>
    </row>
    <row r="6" spans="1:58">
      <c r="A6" s="3" t="s">
        <v>9</v>
      </c>
      <c r="B6" s="3"/>
      <c r="C6" s="3"/>
      <c r="D6" s="3"/>
      <c r="E6" s="3"/>
      <c r="F6" s="3"/>
      <c r="G6" s="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46" t="str">
        <f>IF(H6="","★","")</f>
        <v>★</v>
      </c>
      <c r="AJ6" s="28" t="s">
        <v>10</v>
      </c>
    </row>
    <row r="7" spans="1:58">
      <c r="A7" s="3" t="s">
        <v>11</v>
      </c>
      <c r="B7" s="3"/>
      <c r="C7" s="3"/>
      <c r="D7" s="3"/>
      <c r="E7" s="3"/>
      <c r="F7" s="3"/>
      <c r="G7" s="8"/>
      <c r="H7" s="222"/>
      <c r="I7" s="129"/>
      <c r="J7" s="129"/>
      <c r="K7" s="129"/>
      <c r="L7" s="129"/>
      <c r="M7" s="129"/>
      <c r="N7" s="129"/>
      <c r="O7" s="129"/>
      <c r="P7" s="129"/>
      <c r="Q7" s="129"/>
      <c r="R7" s="129"/>
      <c r="S7" s="129"/>
      <c r="T7" s="223"/>
      <c r="U7" s="223"/>
      <c r="V7" s="223"/>
      <c r="W7" s="223"/>
      <c r="X7" s="223"/>
      <c r="Y7" s="223"/>
      <c r="Z7" s="223"/>
      <c r="AA7" s="223"/>
      <c r="AB7" s="223"/>
      <c r="AC7" s="223"/>
      <c r="AD7" s="223"/>
      <c r="AE7" s="223"/>
      <c r="AF7" s="223"/>
      <c r="AG7" s="223"/>
      <c r="AH7" s="224"/>
      <c r="AI7" s="42" t="str">
        <f>IF(H7="","★","")</f>
        <v>★</v>
      </c>
      <c r="AJ7" s="1" t="s">
        <v>141</v>
      </c>
      <c r="AK7" s="4"/>
    </row>
    <row r="8" spans="1:58">
      <c r="A8" s="3" t="s">
        <v>12</v>
      </c>
      <c r="B8" s="3"/>
      <c r="C8" s="3"/>
      <c r="D8" s="3"/>
      <c r="E8" s="3"/>
      <c r="F8" s="3"/>
      <c r="G8" s="3"/>
      <c r="H8" s="131"/>
      <c r="I8" s="132"/>
      <c r="J8" s="132"/>
      <c r="K8" s="132"/>
      <c r="L8" s="132"/>
      <c r="M8" s="132"/>
      <c r="N8" s="132"/>
      <c r="O8" s="132"/>
      <c r="P8" s="132"/>
      <c r="Q8" s="132"/>
      <c r="R8" s="132"/>
      <c r="S8" s="132"/>
      <c r="T8" s="122" t="s">
        <v>102</v>
      </c>
      <c r="U8" s="133"/>
      <c r="V8" s="133"/>
      <c r="W8" s="133"/>
      <c r="X8" s="133"/>
      <c r="Y8" s="133"/>
      <c r="Z8" s="133"/>
      <c r="AA8" s="133"/>
      <c r="AB8" s="133"/>
      <c r="AC8" s="133"/>
      <c r="AD8" s="133"/>
      <c r="AE8" s="133"/>
      <c r="AF8" s="133"/>
      <c r="AG8" s="133"/>
      <c r="AH8" s="123" t="s">
        <v>103</v>
      </c>
      <c r="AI8" s="42" t="str">
        <f>IF(OR(H8="",AND(H8="その他",U8="")),"★","")</f>
        <v>★</v>
      </c>
      <c r="AJ8" s="1" t="s">
        <v>279</v>
      </c>
      <c r="AK8" s="4"/>
    </row>
    <row r="9" spans="1:58">
      <c r="A9" s="3" t="s">
        <v>13</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42"/>
      <c r="AJ9" s="24" t="s">
        <v>14</v>
      </c>
      <c r="AK9" s="4"/>
      <c r="BD9" s="21"/>
    </row>
    <row r="10" spans="1:58">
      <c r="A10" s="9" t="b">
        <v>0</v>
      </c>
      <c r="B10" s="184" t="s">
        <v>225</v>
      </c>
      <c r="C10" s="185"/>
      <c r="D10" s="185"/>
      <c r="E10" s="185"/>
      <c r="F10" s="185"/>
      <c r="G10" s="185"/>
      <c r="H10" s="186"/>
      <c r="I10" s="3" t="s">
        <v>274</v>
      </c>
      <c r="J10" s="3"/>
      <c r="K10" s="3"/>
      <c r="L10" s="3"/>
      <c r="M10" s="3"/>
      <c r="N10" s="3"/>
      <c r="O10" s="3"/>
      <c r="Q10" s="3"/>
      <c r="R10" s="3"/>
      <c r="S10" s="3"/>
      <c r="T10" s="3"/>
      <c r="U10" s="3"/>
      <c r="V10" s="3"/>
      <c r="X10" s="3"/>
      <c r="Y10" s="3"/>
      <c r="Z10" s="3"/>
      <c r="AA10" s="3"/>
      <c r="AB10" s="3"/>
      <c r="AC10" s="3"/>
      <c r="AD10" s="3"/>
      <c r="AE10" s="3"/>
      <c r="AF10" s="3"/>
      <c r="AG10" s="3"/>
      <c r="AH10" s="3"/>
      <c r="AI10" s="42"/>
      <c r="AJ10" s="10" t="s">
        <v>222</v>
      </c>
      <c r="AK10" s="4"/>
    </row>
    <row r="11" spans="1:58">
      <c r="A11" s="3"/>
      <c r="B11" s="3" t="s">
        <v>163</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2"/>
      <c r="AJ11" s="10"/>
      <c r="AK11" s="10" t="s">
        <v>15</v>
      </c>
    </row>
    <row r="12" spans="1:58" ht="18" customHeight="1">
      <c r="A12" s="3"/>
      <c r="B12" s="3"/>
      <c r="C12" s="225" t="s">
        <v>195</v>
      </c>
      <c r="D12" s="230" t="s">
        <v>275</v>
      </c>
      <c r="E12" s="230"/>
      <c r="F12" s="230"/>
      <c r="G12" s="230"/>
      <c r="H12" s="230"/>
      <c r="I12" s="230"/>
      <c r="J12" s="219" t="s">
        <v>276</v>
      </c>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42"/>
      <c r="AJ12" s="10"/>
      <c r="AK12" s="21" t="s">
        <v>202</v>
      </c>
      <c r="AL12" s="22"/>
      <c r="AM12" s="22"/>
      <c r="AN12" s="22"/>
      <c r="AO12" s="22"/>
      <c r="AP12" s="22"/>
      <c r="AS12" s="34"/>
      <c r="AT12" s="34"/>
      <c r="AU12" s="34"/>
      <c r="AV12" s="34"/>
      <c r="AW12" s="34"/>
      <c r="AX12" s="34"/>
      <c r="AY12" s="34"/>
      <c r="AZ12" s="34"/>
      <c r="BA12" s="34"/>
      <c r="BB12" s="34"/>
      <c r="BC12" s="34"/>
    </row>
    <row r="13" spans="1:58">
      <c r="A13" s="3"/>
      <c r="B13" s="3"/>
      <c r="C13" s="226"/>
      <c r="D13" s="196"/>
      <c r="E13" s="196"/>
      <c r="F13" s="196"/>
      <c r="G13" s="196"/>
      <c r="H13" s="196"/>
      <c r="I13" s="196"/>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42" t="str">
        <f>IF(J13="","★","")</f>
        <v>★</v>
      </c>
      <c r="AJ13" s="10"/>
      <c r="AK13" s="21" t="s">
        <v>199</v>
      </c>
    </row>
    <row r="14" spans="1:58" ht="36" customHeight="1">
      <c r="A14" s="3"/>
      <c r="B14" s="3"/>
      <c r="C14" s="226"/>
      <c r="D14" s="197" t="s">
        <v>277</v>
      </c>
      <c r="E14" s="197"/>
      <c r="F14" s="197"/>
      <c r="G14" s="197"/>
      <c r="H14" s="197"/>
      <c r="I14" s="197"/>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42" t="str">
        <f>IF(J14="","★","")</f>
        <v>★</v>
      </c>
      <c r="AJ14" s="10"/>
      <c r="AK14" s="21" t="s">
        <v>200</v>
      </c>
    </row>
    <row r="15" spans="1:58">
      <c r="A15" s="3"/>
      <c r="B15" s="3"/>
      <c r="C15" s="227"/>
      <c r="D15" s="229" t="s">
        <v>16</v>
      </c>
      <c r="E15" s="229"/>
      <c r="F15" s="229"/>
      <c r="G15" s="229"/>
      <c r="H15" s="229"/>
      <c r="I15" s="229"/>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42"/>
      <c r="AJ15" s="4"/>
      <c r="AK15" s="21" t="s">
        <v>200</v>
      </c>
      <c r="AL15" s="22"/>
      <c r="AM15" s="22"/>
      <c r="AN15" s="22"/>
      <c r="AO15" s="21" t="s">
        <v>17</v>
      </c>
      <c r="AP15" s="22"/>
      <c r="AW15" s="21" t="s">
        <v>18</v>
      </c>
    </row>
    <row r="16" spans="1:58" ht="8.65" customHeight="1">
      <c r="A16" s="3"/>
      <c r="B16" s="3"/>
      <c r="C16" s="3"/>
      <c r="D16" s="31"/>
      <c r="E16" s="31"/>
      <c r="F16" s="31"/>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42"/>
      <c r="AJ16" s="4"/>
      <c r="AK16" s="221" t="s">
        <v>201</v>
      </c>
      <c r="AL16" s="221"/>
      <c r="AM16" s="221"/>
      <c r="AN16" s="221"/>
      <c r="AO16" s="221"/>
      <c r="AP16" s="221"/>
      <c r="AQ16" s="221"/>
      <c r="AR16" s="221"/>
      <c r="AS16" s="221"/>
      <c r="AT16" s="221"/>
      <c r="AU16" s="221"/>
      <c r="AV16" s="221"/>
      <c r="AW16" s="221"/>
      <c r="AX16" s="221"/>
      <c r="AY16" s="221"/>
      <c r="AZ16" s="221"/>
      <c r="BA16" s="221"/>
      <c r="BB16" s="221"/>
      <c r="BC16" s="221"/>
      <c r="BD16" s="221"/>
      <c r="BE16" s="221"/>
      <c r="BF16" s="221"/>
    </row>
    <row r="17" spans="1:58" ht="18" customHeight="1">
      <c r="A17" s="3"/>
      <c r="B17" s="3"/>
      <c r="C17" s="187" t="s">
        <v>196</v>
      </c>
      <c r="D17" s="189" t="s">
        <v>275</v>
      </c>
      <c r="E17" s="189"/>
      <c r="F17" s="189"/>
      <c r="G17" s="189"/>
      <c r="H17" s="189"/>
      <c r="I17" s="189"/>
      <c r="J17" s="219" t="s">
        <v>276</v>
      </c>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J17" s="10"/>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row>
    <row r="18" spans="1:58">
      <c r="A18" s="3"/>
      <c r="B18" s="3"/>
      <c r="C18" s="187"/>
      <c r="D18" s="191"/>
      <c r="E18" s="191"/>
      <c r="F18" s="191"/>
      <c r="G18" s="191"/>
      <c r="H18" s="191"/>
      <c r="I18" s="191"/>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42" t="str">
        <f>IF(J18="","★","")</f>
        <v>★</v>
      </c>
      <c r="AJ18" s="10"/>
      <c r="AK18" s="10" t="s">
        <v>190</v>
      </c>
    </row>
    <row r="19" spans="1:58" ht="36" customHeight="1">
      <c r="A19" s="3"/>
      <c r="B19" s="3"/>
      <c r="C19" s="187"/>
      <c r="D19" s="192" t="s">
        <v>278</v>
      </c>
      <c r="E19" s="192"/>
      <c r="F19" s="192"/>
      <c r="G19" s="192"/>
      <c r="H19" s="192"/>
      <c r="I19" s="192"/>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42" t="str">
        <f>IF(J19="","★","")</f>
        <v>★</v>
      </c>
      <c r="AJ19" s="10"/>
      <c r="AK19" s="10" t="s">
        <v>191</v>
      </c>
    </row>
    <row r="20" spans="1:58">
      <c r="A20" s="3"/>
      <c r="B20" s="3"/>
      <c r="C20" s="187"/>
      <c r="D20" s="193" t="s">
        <v>197</v>
      </c>
      <c r="E20" s="194"/>
      <c r="F20" s="194"/>
      <c r="G20" s="194"/>
      <c r="H20" s="194"/>
      <c r="I20" s="195"/>
      <c r="J20" s="214"/>
      <c r="K20" s="215"/>
      <c r="L20" s="215"/>
      <c r="M20" s="215"/>
      <c r="N20" s="215"/>
      <c r="O20" s="215"/>
      <c r="P20" s="215"/>
      <c r="Q20" s="78" t="s">
        <v>19</v>
      </c>
      <c r="R20" s="80" t="s">
        <v>20</v>
      </c>
      <c r="S20" s="78"/>
      <c r="T20" s="78"/>
      <c r="U20" s="78"/>
      <c r="V20" s="78"/>
      <c r="W20" s="78"/>
      <c r="X20" s="78"/>
      <c r="Y20" s="78"/>
      <c r="Z20" s="78"/>
      <c r="AA20" s="78"/>
      <c r="AB20" s="78"/>
      <c r="AC20" s="78"/>
      <c r="AD20" s="78"/>
      <c r="AE20" s="78"/>
      <c r="AF20" s="78"/>
      <c r="AG20" s="78"/>
      <c r="AH20" s="79"/>
      <c r="AI20" s="42"/>
      <c r="AJ20" s="10"/>
      <c r="AK20" s="10" t="s">
        <v>194</v>
      </c>
      <c r="AL20" s="21"/>
      <c r="AM20" s="22"/>
      <c r="AN20" s="22"/>
      <c r="AO20" s="22"/>
      <c r="AP20" s="22"/>
      <c r="AQ20" s="22"/>
    </row>
    <row r="21" spans="1:58">
      <c r="B21" s="3"/>
      <c r="C21" s="188"/>
      <c r="D21" s="190" t="s">
        <v>21</v>
      </c>
      <c r="E21" s="190"/>
      <c r="F21" s="190"/>
      <c r="G21" s="190"/>
      <c r="H21" s="190"/>
      <c r="I21" s="190"/>
      <c r="J21" s="199"/>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42"/>
      <c r="AJ21" s="10"/>
      <c r="AK21" s="116" t="s">
        <v>189</v>
      </c>
      <c r="AL21" s="21"/>
      <c r="AM21" s="22"/>
      <c r="AN21" s="22"/>
      <c r="AO21" s="22"/>
      <c r="AP21" s="22"/>
      <c r="AQ21" s="22"/>
    </row>
    <row r="22" spans="1:58">
      <c r="A22" s="48"/>
      <c r="B22" s="50"/>
      <c r="C22" s="106"/>
      <c r="D22" s="107"/>
      <c r="E22" s="107"/>
      <c r="F22" s="107"/>
      <c r="G22" s="107"/>
      <c r="H22" s="107"/>
      <c r="I22" s="107"/>
      <c r="J22" s="109"/>
      <c r="K22" s="108"/>
      <c r="L22" s="108"/>
      <c r="M22" s="108"/>
      <c r="N22" s="47"/>
      <c r="O22" s="47"/>
      <c r="P22" s="47"/>
      <c r="Q22" s="47"/>
      <c r="R22" s="47"/>
      <c r="S22" s="47"/>
      <c r="T22" s="47"/>
      <c r="U22" s="47"/>
      <c r="V22" s="47"/>
      <c r="W22" s="47"/>
      <c r="X22" s="47"/>
      <c r="Y22" s="47"/>
      <c r="Z22" s="47"/>
      <c r="AA22" s="47"/>
      <c r="AB22" s="47"/>
      <c r="AC22" s="47"/>
      <c r="AD22" s="47"/>
      <c r="AE22" s="47"/>
      <c r="AF22" s="47"/>
      <c r="AG22" s="47"/>
      <c r="AH22" s="47"/>
      <c r="AI22" s="42"/>
      <c r="AJ22" s="10"/>
      <c r="AK22" s="10" t="s">
        <v>192</v>
      </c>
      <c r="AL22" s="21"/>
      <c r="AM22" s="22"/>
      <c r="AN22" s="22"/>
      <c r="AO22" s="22"/>
      <c r="AP22" s="22"/>
      <c r="AQ22" s="22"/>
    </row>
    <row r="23" spans="1:58">
      <c r="A23" s="48"/>
      <c r="B23" s="48" t="s">
        <v>188</v>
      </c>
      <c r="C23" s="110" t="s">
        <v>198</v>
      </c>
      <c r="D23" s="111"/>
      <c r="E23" s="111"/>
      <c r="F23" s="111"/>
      <c r="G23" s="111"/>
      <c r="H23" s="111"/>
      <c r="I23" s="111"/>
      <c r="J23" s="112"/>
      <c r="K23" s="113"/>
      <c r="L23" s="113"/>
      <c r="M23" s="114"/>
      <c r="N23" s="114"/>
      <c r="O23" s="114"/>
      <c r="P23" s="114"/>
      <c r="Q23" s="114"/>
      <c r="R23" s="114"/>
      <c r="S23" s="114"/>
      <c r="T23" s="114"/>
      <c r="U23" s="181"/>
      <c r="V23" s="182"/>
      <c r="W23" s="182"/>
      <c r="X23" s="182"/>
      <c r="Y23" s="182"/>
      <c r="Z23" s="183"/>
      <c r="AA23" s="115" t="s">
        <v>187</v>
      </c>
      <c r="AB23" s="47"/>
      <c r="AC23" s="47"/>
      <c r="AE23" s="47"/>
      <c r="AF23" s="47"/>
      <c r="AG23" s="47"/>
      <c r="AH23" s="47"/>
      <c r="AI23" s="42" t="str">
        <f>IF(U23="","★","")</f>
        <v>★</v>
      </c>
      <c r="AJ23" s="10"/>
      <c r="AK23" s="10" t="s">
        <v>193</v>
      </c>
      <c r="AL23" s="21"/>
      <c r="AM23" s="22"/>
      <c r="AN23" s="22"/>
      <c r="AO23" s="22"/>
      <c r="AP23" s="22"/>
      <c r="AQ23" s="22"/>
    </row>
    <row r="24" spans="1:58" ht="18" customHeight="1">
      <c r="A24" s="3"/>
      <c r="B24" s="3"/>
      <c r="C24" s="50"/>
      <c r="D24" s="50"/>
      <c r="E24" s="50"/>
      <c r="F24" s="50"/>
      <c r="G24" s="50"/>
      <c r="H24" s="50"/>
      <c r="I24" s="50"/>
      <c r="J24" s="49"/>
      <c r="K24" s="47"/>
      <c r="L24" s="47"/>
      <c r="M24" s="47"/>
      <c r="N24" s="47"/>
      <c r="O24" s="47"/>
      <c r="P24" s="47"/>
      <c r="Q24" s="47"/>
      <c r="S24" s="47"/>
      <c r="U24" s="47"/>
      <c r="V24" s="47"/>
      <c r="W24" s="47"/>
      <c r="X24" s="47"/>
      <c r="Y24" s="47"/>
      <c r="Z24" s="47"/>
      <c r="AA24" s="47"/>
      <c r="AB24" s="47"/>
      <c r="AC24" s="47"/>
      <c r="AD24" s="47"/>
      <c r="AE24" s="47"/>
      <c r="AF24" s="47"/>
      <c r="AG24" s="47"/>
      <c r="AH24" s="47"/>
      <c r="AI24" s="42"/>
      <c r="AJ24" s="10"/>
      <c r="AL24" s="21"/>
      <c r="AM24" s="22"/>
      <c r="AN24" s="22"/>
      <c r="AO24" s="22"/>
      <c r="AP24" s="22"/>
      <c r="AQ24" s="22"/>
    </row>
    <row r="25" spans="1:58">
      <c r="A25" s="3" t="s">
        <v>22</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42"/>
      <c r="AJ25" s="24" t="s">
        <v>23</v>
      </c>
      <c r="AK25" s="6"/>
    </row>
    <row r="26" spans="1:58">
      <c r="A26" s="3"/>
      <c r="B26" s="3" t="s">
        <v>24</v>
      </c>
      <c r="C26" s="3"/>
      <c r="D26" s="3"/>
      <c r="E26" s="3"/>
      <c r="F26" s="3"/>
      <c r="G26" s="3"/>
      <c r="H26" s="3"/>
      <c r="I26" s="3"/>
      <c r="J26" s="3"/>
      <c r="K26" s="3"/>
      <c r="L26" s="143"/>
      <c r="M26" s="143"/>
      <c r="N26" s="143"/>
      <c r="O26" s="143"/>
      <c r="P26" s="143"/>
      <c r="Q26" s="143"/>
      <c r="R26" s="143"/>
      <c r="S26" s="143"/>
      <c r="T26" s="143"/>
      <c r="U26" s="16" t="s">
        <v>25</v>
      </c>
      <c r="V26" s="3"/>
      <c r="W26" s="17" t="s">
        <v>26</v>
      </c>
      <c r="X26" s="3"/>
      <c r="Y26" s="3"/>
      <c r="Z26" s="3"/>
      <c r="AA26" s="3"/>
      <c r="AB26" s="3"/>
      <c r="AC26" s="3"/>
      <c r="AD26" s="3"/>
      <c r="AE26" s="3"/>
      <c r="AF26" s="3"/>
      <c r="AG26" s="3"/>
      <c r="AH26" s="3"/>
      <c r="AI26" s="42" t="str">
        <f>IF(L26="","★","")</f>
        <v>★</v>
      </c>
      <c r="AJ26" s="24"/>
      <c r="AK26" s="85" t="s">
        <v>244</v>
      </c>
    </row>
    <row r="27" spans="1:58">
      <c r="A27" s="3"/>
      <c r="B27" s="3" t="s">
        <v>242</v>
      </c>
      <c r="C27" s="3"/>
      <c r="D27" s="3"/>
      <c r="E27" s="3"/>
      <c r="F27" s="3"/>
      <c r="G27" s="3"/>
      <c r="H27" s="3"/>
      <c r="I27" s="3"/>
      <c r="J27" s="3"/>
      <c r="K27" s="3"/>
      <c r="L27" s="148"/>
      <c r="M27" s="148"/>
      <c r="N27" s="148"/>
      <c r="O27" s="148"/>
      <c r="P27" s="148"/>
      <c r="Q27" s="148"/>
      <c r="R27" s="148"/>
      <c r="S27" s="148"/>
      <c r="T27" s="148"/>
      <c r="U27" s="16" t="s">
        <v>25</v>
      </c>
      <c r="V27" s="3"/>
      <c r="W27" s="6"/>
      <c r="X27" s="17"/>
      <c r="Y27" s="163" t="str">
        <f>IF(L27="","",ROUNDUP(L27/0.3,-3))</f>
        <v/>
      </c>
      <c r="Z27" s="164"/>
      <c r="AA27" s="164"/>
      <c r="AB27" s="164"/>
      <c r="AC27" s="164"/>
      <c r="AD27" s="164"/>
      <c r="AE27" s="164"/>
      <c r="AF27" s="164"/>
      <c r="AG27" s="165"/>
      <c r="AH27" s="16" t="s">
        <v>25</v>
      </c>
      <c r="AI27" s="42" t="str">
        <f>IF(L27="","★","")</f>
        <v>★</v>
      </c>
      <c r="AJ27" s="2"/>
      <c r="AK27" s="85" t="s">
        <v>245</v>
      </c>
    </row>
    <row r="28" spans="1:58">
      <c r="A28" s="3"/>
      <c r="B28" s="3"/>
      <c r="C28" s="3"/>
      <c r="D28" s="3"/>
      <c r="E28" s="3"/>
      <c r="F28" s="3"/>
      <c r="G28" s="3"/>
      <c r="H28" s="3"/>
      <c r="I28" s="3"/>
      <c r="J28" s="3"/>
      <c r="K28" s="3"/>
      <c r="L28" s="206"/>
      <c r="M28" s="206"/>
      <c r="N28" s="206"/>
      <c r="O28" s="206"/>
      <c r="P28" s="206"/>
      <c r="Q28" s="206"/>
      <c r="R28" s="206"/>
      <c r="S28" s="206"/>
      <c r="T28" s="206"/>
      <c r="U28" s="74"/>
      <c r="V28" s="3"/>
      <c r="W28" s="61" t="s">
        <v>27</v>
      </c>
      <c r="X28" s="3"/>
      <c r="Y28" s="81"/>
      <c r="Z28" s="81"/>
      <c r="AA28" s="81"/>
      <c r="AB28" s="81"/>
      <c r="AC28" s="81"/>
      <c r="AD28" s="81"/>
      <c r="AE28" s="81"/>
      <c r="AF28" s="81"/>
      <c r="AG28" s="81"/>
      <c r="AH28" s="74"/>
      <c r="AI28" s="42"/>
      <c r="AJ28" s="6" t="s">
        <v>28</v>
      </c>
      <c r="AK28" s="10" t="s">
        <v>243</v>
      </c>
    </row>
    <row r="29" spans="1:58" ht="18" customHeight="1">
      <c r="A29" s="3"/>
      <c r="B29" s="3"/>
      <c r="C29" s="3"/>
      <c r="D29" s="3"/>
      <c r="E29" s="3"/>
      <c r="F29" s="3"/>
      <c r="G29" s="3"/>
      <c r="H29" s="3"/>
      <c r="I29" s="3"/>
      <c r="J29" s="3"/>
      <c r="K29" s="3"/>
      <c r="L29" s="149"/>
      <c r="M29" s="149"/>
      <c r="N29" s="149"/>
      <c r="O29" s="149"/>
      <c r="P29" s="149"/>
      <c r="Q29" s="149"/>
      <c r="R29" s="149"/>
      <c r="S29" s="149"/>
      <c r="T29" s="149"/>
      <c r="U29" s="74"/>
      <c r="V29" s="3"/>
      <c r="W29" s="3"/>
      <c r="X29" s="3"/>
      <c r="Y29" s="216" t="e">
        <f>(L27-J20)/L27</f>
        <v>#DIV/0!</v>
      </c>
      <c r="Z29" s="217"/>
      <c r="AA29" s="217"/>
      <c r="AB29" s="217"/>
      <c r="AC29" s="217"/>
      <c r="AD29" s="217"/>
      <c r="AE29" s="217"/>
      <c r="AF29" s="217"/>
      <c r="AG29" s="218"/>
      <c r="AH29" s="16"/>
      <c r="AI29" s="42"/>
      <c r="AJ29" s="6"/>
      <c r="AK29" s="10"/>
    </row>
    <row r="30" spans="1:58" ht="18" customHeight="1">
      <c r="A30" s="3"/>
      <c r="B30" s="3"/>
      <c r="C30" s="3"/>
      <c r="D30" s="3"/>
      <c r="E30" s="3"/>
      <c r="F30" s="3"/>
      <c r="G30" s="3"/>
      <c r="H30" s="3"/>
      <c r="I30" s="3"/>
      <c r="J30" s="3"/>
      <c r="K30" s="3"/>
      <c r="L30" s="73"/>
      <c r="M30" s="73"/>
      <c r="N30" s="73"/>
      <c r="O30" s="73"/>
      <c r="P30" s="73"/>
      <c r="Q30" s="73"/>
      <c r="R30" s="73"/>
      <c r="S30" s="73"/>
      <c r="T30" s="73"/>
      <c r="U30" s="74"/>
      <c r="V30" s="31"/>
      <c r="W30" s="31"/>
      <c r="X30" s="31"/>
      <c r="Y30" s="83"/>
      <c r="Z30" s="83"/>
      <c r="AA30" s="83"/>
      <c r="AB30" s="83"/>
      <c r="AC30" s="83"/>
      <c r="AD30" s="83"/>
      <c r="AE30" s="83"/>
      <c r="AF30" s="83"/>
      <c r="AG30" s="83"/>
      <c r="AH30" s="74"/>
      <c r="AI30" s="42"/>
      <c r="AJ30" s="6"/>
      <c r="AK30" s="10"/>
    </row>
    <row r="31" spans="1:58" ht="18" customHeight="1">
      <c r="A31" s="3"/>
      <c r="B31" s="3"/>
      <c r="C31" s="201" t="s">
        <v>29</v>
      </c>
      <c r="D31" s="202"/>
      <c r="E31" s="202"/>
      <c r="F31" s="202"/>
      <c r="G31" s="202"/>
      <c r="H31" s="202"/>
      <c r="I31" s="203"/>
      <c r="J31" s="204"/>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205"/>
      <c r="AI31" s="42"/>
      <c r="AJ31" s="6"/>
      <c r="AK31" s="10"/>
    </row>
    <row r="32" spans="1:58">
      <c r="A32" s="3"/>
      <c r="B32" s="31"/>
      <c r="C32" s="84" t="s">
        <v>30</v>
      </c>
      <c r="D32" s="31"/>
      <c r="E32" s="31"/>
      <c r="F32" s="31"/>
      <c r="G32" s="31"/>
      <c r="H32" s="31"/>
      <c r="I32" s="31"/>
      <c r="J32" s="31"/>
      <c r="K32" s="31"/>
      <c r="L32" s="73"/>
      <c r="M32" s="73"/>
      <c r="N32" s="73"/>
      <c r="O32" s="73"/>
      <c r="P32" s="73"/>
      <c r="Q32" s="73"/>
      <c r="R32" s="73"/>
      <c r="S32" s="73"/>
      <c r="T32" s="73"/>
      <c r="U32" s="74"/>
      <c r="V32" s="3"/>
      <c r="W32" s="31"/>
      <c r="X32" s="31"/>
      <c r="Y32" s="82"/>
      <c r="Z32" s="82"/>
      <c r="AA32" s="82"/>
      <c r="AB32" s="82"/>
      <c r="AC32" s="82"/>
      <c r="AD32" s="82"/>
      <c r="AE32" s="82"/>
      <c r="AF32" s="82"/>
      <c r="AG32" s="82"/>
      <c r="AH32" s="74"/>
      <c r="AI32" s="42"/>
      <c r="AJ32" s="6"/>
      <c r="AK32" s="10"/>
    </row>
    <row r="33" spans="1:37" s="48" customFormat="1">
      <c r="A33" s="31"/>
      <c r="B33" s="31"/>
      <c r="C33" s="31"/>
      <c r="D33" s="31"/>
      <c r="E33" s="31"/>
      <c r="F33" s="31"/>
      <c r="G33" s="31"/>
      <c r="H33" s="31"/>
      <c r="I33" s="31"/>
      <c r="J33" s="31"/>
      <c r="K33" s="31"/>
      <c r="L33" s="73"/>
      <c r="M33" s="73"/>
      <c r="N33" s="73"/>
      <c r="O33" s="73"/>
      <c r="P33" s="73"/>
      <c r="Q33" s="73"/>
      <c r="R33" s="73"/>
      <c r="S33" s="73"/>
      <c r="T33" s="73"/>
      <c r="U33" s="74"/>
      <c r="V33" s="31"/>
      <c r="W33" s="31"/>
      <c r="X33" s="31"/>
      <c r="Y33" s="82"/>
      <c r="Z33" s="82"/>
      <c r="AA33" s="82"/>
      <c r="AB33" s="82"/>
      <c r="AC33" s="82"/>
      <c r="AD33" s="82"/>
      <c r="AE33" s="82"/>
      <c r="AF33" s="82"/>
      <c r="AG33" s="82"/>
      <c r="AH33" s="74"/>
      <c r="AI33" s="75"/>
      <c r="AJ33" s="76"/>
      <c r="AK33" s="77"/>
    </row>
    <row r="34" spans="1:37">
      <c r="A34" s="3" t="s">
        <v>31</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42"/>
      <c r="AJ34" s="6" t="s">
        <v>32</v>
      </c>
      <c r="AK34" s="6"/>
    </row>
    <row r="35" spans="1:37">
      <c r="A35" s="3"/>
      <c r="B35" s="3" t="s">
        <v>137</v>
      </c>
      <c r="C35" s="3"/>
      <c r="D35" s="3"/>
      <c r="E35" s="3"/>
      <c r="F35" s="3"/>
      <c r="G35" s="3"/>
      <c r="H35" s="151" t="s">
        <v>69</v>
      </c>
      <c r="I35" s="152"/>
      <c r="J35" s="152"/>
      <c r="K35" s="152"/>
      <c r="L35" s="153"/>
      <c r="M35" s="6" t="str">
        <f>IF(H35="あり","※カラーバリエーションの詳細を以下にご記入ください","")</f>
        <v/>
      </c>
      <c r="N35" s="3"/>
      <c r="O35" s="3"/>
      <c r="P35" s="3"/>
      <c r="Q35" s="3"/>
      <c r="R35" s="3"/>
      <c r="S35" s="3"/>
      <c r="T35" s="3"/>
      <c r="U35" s="3"/>
      <c r="V35" s="3"/>
      <c r="W35" s="3"/>
      <c r="X35" s="3"/>
      <c r="Y35" s="3"/>
      <c r="Z35" s="3"/>
      <c r="AA35" s="3"/>
      <c r="AB35" s="3"/>
      <c r="AC35" s="3"/>
      <c r="AD35" s="3"/>
      <c r="AE35" s="3"/>
      <c r="AF35" s="3"/>
      <c r="AG35" s="3"/>
      <c r="AH35" s="3"/>
      <c r="AI35" s="42" t="str">
        <f>IF(H35="（選択してください）","★","")</f>
        <v>★</v>
      </c>
      <c r="AK35" s="6"/>
    </row>
    <row r="36" spans="1:37">
      <c r="A36" s="3"/>
      <c r="B36" s="51"/>
      <c r="C36" s="52"/>
      <c r="D36" s="52"/>
      <c r="E36" s="52"/>
      <c r="F36" s="52"/>
      <c r="G36" s="52"/>
      <c r="H36" s="47"/>
      <c r="I36" s="47"/>
      <c r="J36" s="47"/>
      <c r="K36" s="47"/>
      <c r="L36" s="47"/>
      <c r="M36" s="52"/>
      <c r="N36" s="52"/>
      <c r="O36" s="52"/>
      <c r="P36" s="52"/>
      <c r="Q36" s="52"/>
      <c r="R36" s="52"/>
      <c r="S36" s="52"/>
      <c r="T36" s="52"/>
      <c r="U36" s="52"/>
      <c r="V36" s="52"/>
      <c r="W36" s="52"/>
      <c r="X36" s="52"/>
      <c r="Y36" s="52"/>
      <c r="Z36" s="52"/>
      <c r="AA36" s="52"/>
      <c r="AB36" s="52"/>
      <c r="AC36" s="52"/>
      <c r="AD36" s="52"/>
      <c r="AE36" s="52"/>
      <c r="AF36" s="52"/>
      <c r="AG36" s="52"/>
      <c r="AH36" s="53"/>
      <c r="AI36" s="42" t="str">
        <f>IF(B36="","★","")</f>
        <v>★</v>
      </c>
      <c r="AJ36" s="6"/>
      <c r="AK36" s="10" t="s">
        <v>33</v>
      </c>
    </row>
    <row r="37" spans="1:37">
      <c r="A37" s="3"/>
      <c r="B37" s="5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58"/>
      <c r="AI37" s="42"/>
      <c r="AJ37" s="6"/>
      <c r="AK37" s="10"/>
    </row>
    <row r="38" spans="1:37">
      <c r="A38" s="3"/>
      <c r="B38" s="5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58"/>
      <c r="AI38" s="42"/>
      <c r="AJ38" s="6"/>
      <c r="AK38" s="10"/>
    </row>
    <row r="39" spans="1:37">
      <c r="A39" s="3"/>
      <c r="B39" s="5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58"/>
      <c r="AI39" s="42"/>
      <c r="AJ39" s="6"/>
      <c r="AK39" s="10"/>
    </row>
    <row r="40" spans="1:37">
      <c r="A40" s="3"/>
      <c r="B40" s="5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6"/>
      <c r="AI40" s="42"/>
      <c r="AJ40" s="6"/>
      <c r="AK40" s="10"/>
    </row>
    <row r="41" spans="1:37">
      <c r="A41" s="3" t="s">
        <v>34</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42"/>
      <c r="AJ41" s="2" t="s">
        <v>35</v>
      </c>
    </row>
    <row r="42" spans="1:37">
      <c r="A42" s="3"/>
      <c r="B42" s="3" t="s">
        <v>36</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42"/>
      <c r="AJ42" s="2"/>
    </row>
    <row r="43" spans="1:37">
      <c r="A43" s="3"/>
      <c r="B43" s="86"/>
      <c r="C43" s="3" t="s">
        <v>37</v>
      </c>
      <c r="D43" s="3"/>
      <c r="E43" s="3"/>
      <c r="F43" s="86"/>
      <c r="G43" s="3" t="s">
        <v>38</v>
      </c>
      <c r="H43" s="3"/>
      <c r="I43" s="3"/>
      <c r="J43" s="86"/>
      <c r="K43" s="3" t="s">
        <v>39</v>
      </c>
      <c r="L43" s="3"/>
      <c r="M43" s="3"/>
      <c r="N43" s="86"/>
      <c r="O43" s="3" t="s">
        <v>40</v>
      </c>
      <c r="P43" s="3"/>
      <c r="Q43" s="3"/>
      <c r="R43" s="86"/>
      <c r="S43" s="3" t="s">
        <v>41</v>
      </c>
      <c r="T43" s="3"/>
      <c r="U43" s="3"/>
      <c r="V43" s="86"/>
      <c r="W43" s="3" t="s">
        <v>42</v>
      </c>
      <c r="X43" s="3"/>
      <c r="Y43" s="3"/>
      <c r="Z43" s="86"/>
      <c r="AA43" s="3" t="s">
        <v>43</v>
      </c>
      <c r="AB43" s="3"/>
      <c r="AC43" s="3"/>
      <c r="AD43" s="86"/>
      <c r="AE43" s="3" t="s">
        <v>44</v>
      </c>
      <c r="AF43" s="3"/>
      <c r="AG43" s="3"/>
      <c r="AH43" s="3"/>
      <c r="AI43" s="42"/>
      <c r="AJ43" s="2"/>
    </row>
    <row r="44" spans="1:37">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42"/>
      <c r="AJ44" s="2"/>
    </row>
    <row r="45" spans="1:37">
      <c r="A45" s="3"/>
      <c r="B45" s="3" t="s">
        <v>45</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42"/>
      <c r="AJ45" s="2"/>
    </row>
    <row r="46" spans="1:37">
      <c r="A46" s="3"/>
      <c r="B46" s="86"/>
      <c r="C46" s="3" t="s">
        <v>46</v>
      </c>
      <c r="D46" s="3"/>
      <c r="E46" s="3"/>
      <c r="F46" s="86"/>
      <c r="G46" s="3" t="s">
        <v>47</v>
      </c>
      <c r="H46" s="3"/>
      <c r="I46" s="3"/>
      <c r="J46" s="86"/>
      <c r="K46" s="3" t="s">
        <v>48</v>
      </c>
      <c r="L46" s="3"/>
      <c r="M46" s="3"/>
      <c r="N46" s="86"/>
      <c r="O46" s="3" t="s">
        <v>49</v>
      </c>
      <c r="P46" s="3"/>
      <c r="Q46" s="3"/>
      <c r="R46" s="86"/>
      <c r="S46" s="3" t="s">
        <v>50</v>
      </c>
      <c r="T46" s="3"/>
      <c r="U46" s="3"/>
      <c r="V46" s="86"/>
      <c r="W46" s="3" t="s">
        <v>51</v>
      </c>
      <c r="X46" s="3"/>
      <c r="Y46" s="3"/>
      <c r="Z46" s="3"/>
      <c r="AA46" s="3"/>
      <c r="AB46" s="86"/>
      <c r="AC46" s="3" t="s">
        <v>52</v>
      </c>
      <c r="AD46" s="3"/>
      <c r="AE46" s="3"/>
      <c r="AF46" s="3"/>
      <c r="AG46" s="3"/>
      <c r="AH46" s="3"/>
      <c r="AI46" s="42"/>
      <c r="AJ46" s="2"/>
    </row>
    <row r="47" spans="1:37">
      <c r="A47" s="3"/>
      <c r="B47" s="86"/>
      <c r="C47" s="3" t="s">
        <v>53</v>
      </c>
      <c r="D47" s="3"/>
      <c r="E47" s="3"/>
      <c r="F47" s="86"/>
      <c r="G47" s="3" t="s">
        <v>54</v>
      </c>
      <c r="H47" s="3"/>
      <c r="I47" s="3"/>
      <c r="J47" s="86"/>
      <c r="K47" s="3" t="s">
        <v>55</v>
      </c>
      <c r="L47" s="3"/>
      <c r="M47" s="3"/>
      <c r="N47" s="86"/>
      <c r="O47" s="3" t="s">
        <v>56</v>
      </c>
      <c r="P47" s="3"/>
      <c r="Q47" s="3"/>
      <c r="R47" s="86"/>
      <c r="S47" s="3" t="s">
        <v>57</v>
      </c>
      <c r="T47" s="3"/>
      <c r="U47" s="3"/>
      <c r="V47" s="86"/>
      <c r="W47" s="3" t="s">
        <v>58</v>
      </c>
      <c r="X47" s="3"/>
      <c r="Y47" s="3"/>
      <c r="Z47" s="3"/>
      <c r="AA47" s="3"/>
      <c r="AB47" s="86"/>
      <c r="AC47" s="3" t="s">
        <v>59</v>
      </c>
      <c r="AD47" s="3"/>
      <c r="AE47" s="3"/>
      <c r="AF47" s="3"/>
      <c r="AG47" s="3"/>
      <c r="AH47" s="3"/>
      <c r="AI47" s="42"/>
      <c r="AJ47" s="2"/>
    </row>
    <row r="48" spans="1:37">
      <c r="A48" s="3"/>
      <c r="B48" s="86"/>
      <c r="C48" s="3" t="s">
        <v>60</v>
      </c>
      <c r="D48" s="3"/>
      <c r="E48" s="3"/>
      <c r="F48" s="86"/>
      <c r="G48" s="3" t="s">
        <v>61</v>
      </c>
      <c r="H48" s="3"/>
      <c r="I48" s="3"/>
      <c r="J48" s="86"/>
      <c r="K48" s="3" t="s">
        <v>62</v>
      </c>
      <c r="L48" s="3"/>
      <c r="M48" s="3"/>
      <c r="N48" s="86"/>
      <c r="O48" s="3" t="s">
        <v>63</v>
      </c>
      <c r="P48" s="3"/>
      <c r="Q48" s="3"/>
      <c r="R48" s="86"/>
      <c r="S48" s="3" t="s">
        <v>64</v>
      </c>
      <c r="T48" s="3"/>
      <c r="U48" s="3"/>
      <c r="V48" s="86"/>
      <c r="W48" s="3" t="s">
        <v>65</v>
      </c>
      <c r="X48" s="3"/>
      <c r="Y48" s="3"/>
      <c r="Z48" s="3"/>
      <c r="AA48" s="3"/>
      <c r="AB48" s="3"/>
      <c r="AC48" s="3"/>
      <c r="AD48" s="3"/>
      <c r="AE48" s="3"/>
      <c r="AF48" s="3"/>
      <c r="AG48" s="3"/>
      <c r="AH48" s="3"/>
      <c r="AI48" s="42"/>
      <c r="AJ48" s="2"/>
    </row>
    <row r="49" spans="1:47">
      <c r="A49" s="3" t="s">
        <v>66</v>
      </c>
      <c r="B49" s="3"/>
      <c r="C49" s="62"/>
      <c r="D49" s="62"/>
      <c r="E49" s="62"/>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42" t="str">
        <f>IF(B50="","★","")</f>
        <v>★</v>
      </c>
      <c r="AJ49" s="2" t="s">
        <v>208</v>
      </c>
      <c r="AK49" s="6"/>
      <c r="AU49" s="60"/>
    </row>
    <row r="50" spans="1:47">
      <c r="A50" s="3"/>
      <c r="B50" s="166"/>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8"/>
      <c r="AI50" s="42" t="str">
        <f>IF(OR(H24="食品・飲料",H24="モノ"),IF(B50="","★",""),"")</f>
        <v/>
      </c>
      <c r="AJ50" s="6"/>
      <c r="AK50" s="10" t="s">
        <v>67</v>
      </c>
    </row>
    <row r="51" spans="1:47">
      <c r="A51" s="3" t="s">
        <v>68</v>
      </c>
      <c r="B51" s="3"/>
      <c r="C51" s="3"/>
      <c r="D51" s="3"/>
      <c r="E51" s="3"/>
      <c r="F51" s="3"/>
      <c r="G51" s="3"/>
      <c r="H51" s="3"/>
      <c r="I51" s="3"/>
      <c r="J51" s="134" t="s">
        <v>69</v>
      </c>
      <c r="K51" s="135"/>
      <c r="L51" s="135"/>
      <c r="M51" s="135"/>
      <c r="N51" s="135"/>
      <c r="O51" s="135"/>
      <c r="P51" s="63"/>
      <c r="Q51" s="63"/>
      <c r="R51" s="63"/>
      <c r="S51" s="63"/>
      <c r="T51" s="63"/>
      <c r="U51" s="63"/>
      <c r="V51" s="63"/>
      <c r="W51" s="63"/>
      <c r="X51" s="63"/>
      <c r="Y51" s="63"/>
      <c r="Z51" s="63"/>
      <c r="AA51" s="63"/>
      <c r="AB51" s="63"/>
      <c r="AC51" s="63"/>
      <c r="AD51" s="63"/>
      <c r="AE51" s="63"/>
      <c r="AF51" s="63"/>
      <c r="AG51" s="63"/>
      <c r="AH51" s="64"/>
      <c r="AI51" s="42" t="str">
        <f t="shared" ref="AI51:AI59" si="0">IF(J51="（選択してください）","★","")</f>
        <v>★</v>
      </c>
      <c r="AJ51" s="6" t="s">
        <v>70</v>
      </c>
      <c r="AK51" s="4"/>
    </row>
    <row r="52" spans="1:47">
      <c r="A52" s="3" t="s">
        <v>71</v>
      </c>
      <c r="B52" s="3"/>
      <c r="C52" s="3"/>
      <c r="D52" s="3"/>
      <c r="E52" s="3"/>
      <c r="F52" s="3"/>
      <c r="G52" s="3"/>
      <c r="H52" s="3"/>
      <c r="I52" s="3"/>
      <c r="J52" s="134" t="s">
        <v>69</v>
      </c>
      <c r="K52" s="135"/>
      <c r="L52" s="135"/>
      <c r="M52" s="135"/>
      <c r="N52" s="135"/>
      <c r="O52" s="136"/>
      <c r="P52" s="88" t="s">
        <v>102</v>
      </c>
      <c r="Q52" s="89"/>
      <c r="R52" s="89"/>
      <c r="S52" s="89"/>
      <c r="T52" s="89"/>
      <c r="U52" s="89"/>
      <c r="V52" s="89"/>
      <c r="W52" s="89"/>
      <c r="X52" s="89"/>
      <c r="Y52" s="89"/>
      <c r="Z52" s="89"/>
      <c r="AA52" s="89"/>
      <c r="AB52" s="89"/>
      <c r="AC52" s="89"/>
      <c r="AD52" s="89"/>
      <c r="AE52" s="89"/>
      <c r="AF52" s="89"/>
      <c r="AG52" s="89"/>
      <c r="AH52" s="90" t="s">
        <v>136</v>
      </c>
      <c r="AI52" s="42" t="str">
        <f>IF(J52="（選択してください）","★","")</f>
        <v>★</v>
      </c>
      <c r="AJ52" s="6" t="s">
        <v>72</v>
      </c>
      <c r="AK52" s="4"/>
    </row>
    <row r="53" spans="1:47">
      <c r="A53" s="3" t="s">
        <v>73</v>
      </c>
      <c r="B53" s="3"/>
      <c r="C53" s="3"/>
      <c r="D53" s="3"/>
      <c r="E53" s="3"/>
      <c r="F53" s="3"/>
      <c r="G53" s="3"/>
      <c r="H53" s="3"/>
      <c r="I53" s="3"/>
      <c r="J53" s="134" t="s">
        <v>69</v>
      </c>
      <c r="K53" s="135"/>
      <c r="L53" s="135"/>
      <c r="M53" s="135"/>
      <c r="N53" s="135"/>
      <c r="O53" s="136"/>
      <c r="P53" s="20" t="s">
        <v>135</v>
      </c>
      <c r="Q53" s="91"/>
      <c r="R53" s="91"/>
      <c r="S53" s="91"/>
      <c r="T53" s="91"/>
      <c r="U53" s="92" t="s">
        <v>136</v>
      </c>
      <c r="V53" s="6" t="s">
        <v>139</v>
      </c>
      <c r="W53" s="91"/>
      <c r="X53" s="91"/>
      <c r="Y53" s="91"/>
      <c r="Z53" s="91"/>
      <c r="AA53" s="91"/>
      <c r="AB53" s="91"/>
      <c r="AC53" s="91"/>
      <c r="AD53" s="91"/>
      <c r="AE53" s="91"/>
      <c r="AF53" s="91"/>
      <c r="AG53" s="91"/>
      <c r="AH53" s="92"/>
      <c r="AI53" s="42" t="str">
        <f t="shared" si="0"/>
        <v>★</v>
      </c>
      <c r="AJ53" s="6" t="s">
        <v>74</v>
      </c>
      <c r="AK53" s="4"/>
    </row>
    <row r="54" spans="1:47">
      <c r="A54" s="3" t="s">
        <v>75</v>
      </c>
      <c r="B54" s="3"/>
      <c r="C54" s="3"/>
      <c r="D54" s="3"/>
      <c r="E54" s="3"/>
      <c r="F54" s="3"/>
      <c r="G54" s="3"/>
      <c r="H54" s="3"/>
      <c r="I54" s="3"/>
      <c r="J54" s="169" t="s">
        <v>69</v>
      </c>
      <c r="K54" s="170"/>
      <c r="L54" s="170"/>
      <c r="M54" s="170"/>
      <c r="N54" s="170"/>
      <c r="O54" s="198"/>
      <c r="P54" s="18" t="s">
        <v>135</v>
      </c>
      <c r="Q54" s="91"/>
      <c r="R54" s="91"/>
      <c r="S54" s="91"/>
      <c r="T54" s="91"/>
      <c r="U54" s="91"/>
      <c r="V54" s="91"/>
      <c r="W54" s="91"/>
      <c r="X54" s="91"/>
      <c r="Y54" s="91"/>
      <c r="Z54" s="91"/>
      <c r="AA54" s="91"/>
      <c r="AB54" s="91"/>
      <c r="AC54" s="91"/>
      <c r="AD54" s="91"/>
      <c r="AE54" s="91"/>
      <c r="AF54" s="91"/>
      <c r="AG54" s="91"/>
      <c r="AH54" s="92" t="s">
        <v>136</v>
      </c>
      <c r="AI54" s="42" t="str">
        <f t="shared" si="0"/>
        <v>★</v>
      </c>
      <c r="AJ54" s="6" t="s">
        <v>76</v>
      </c>
      <c r="AK54" s="4"/>
    </row>
    <row r="55" spans="1:47">
      <c r="A55" s="3" t="s">
        <v>77</v>
      </c>
      <c r="B55" s="3"/>
      <c r="C55" s="3"/>
      <c r="D55" s="3"/>
      <c r="E55" s="3"/>
      <c r="F55" s="3"/>
      <c r="G55" s="3"/>
      <c r="H55" s="3"/>
      <c r="I55" s="3"/>
      <c r="J55" s="209" t="s">
        <v>69</v>
      </c>
      <c r="K55" s="210"/>
      <c r="L55" s="210"/>
      <c r="M55" s="210"/>
      <c r="N55" s="210"/>
      <c r="O55" s="211"/>
      <c r="P55" s="18"/>
      <c r="Q55" s="59"/>
      <c r="R55" s="59"/>
      <c r="S55" s="59"/>
      <c r="T55" s="59"/>
      <c r="U55" s="59"/>
      <c r="V55" s="59"/>
      <c r="W55" s="59"/>
      <c r="X55" s="59"/>
      <c r="Y55" s="59"/>
      <c r="Z55" s="59"/>
      <c r="AA55" s="59"/>
      <c r="AB55" s="59"/>
      <c r="AC55" s="59"/>
      <c r="AD55" s="59"/>
      <c r="AE55" s="59"/>
      <c r="AF55" s="59"/>
      <c r="AG55" s="59"/>
      <c r="AH55" s="19"/>
      <c r="AI55" s="42" t="str">
        <f t="shared" si="0"/>
        <v>★</v>
      </c>
      <c r="AJ55" s="6" t="s">
        <v>78</v>
      </c>
      <c r="AK55" s="4"/>
    </row>
    <row r="56" spans="1:47">
      <c r="A56" s="3" t="s">
        <v>248</v>
      </c>
      <c r="B56" s="3"/>
      <c r="C56" s="3"/>
      <c r="D56" s="3"/>
      <c r="E56" s="3"/>
      <c r="F56" s="3"/>
      <c r="G56" s="3"/>
      <c r="H56" s="3"/>
      <c r="I56" s="3"/>
      <c r="J56" s="181" t="s">
        <v>69</v>
      </c>
      <c r="K56" s="182"/>
      <c r="L56" s="182"/>
      <c r="M56" s="182"/>
      <c r="N56" s="182"/>
      <c r="O56" s="183"/>
      <c r="P56" s="3"/>
      <c r="Q56" s="87"/>
      <c r="R56" s="87"/>
      <c r="S56" s="87"/>
      <c r="T56" s="87"/>
      <c r="U56" s="87"/>
      <c r="V56" s="87"/>
      <c r="W56" s="87"/>
      <c r="X56" s="87"/>
      <c r="Y56" s="87"/>
      <c r="Z56" s="87"/>
      <c r="AA56" s="87"/>
      <c r="AB56" s="87"/>
      <c r="AC56" s="87"/>
      <c r="AD56" s="87"/>
      <c r="AE56" s="87"/>
      <c r="AF56" s="87"/>
      <c r="AG56" s="87"/>
      <c r="AH56" s="3"/>
      <c r="AI56" s="42" t="str">
        <f t="shared" si="0"/>
        <v>★</v>
      </c>
      <c r="AJ56" s="6" t="s">
        <v>229</v>
      </c>
      <c r="AK56" s="4"/>
    </row>
    <row r="57" spans="1:47">
      <c r="A57" s="3" t="s">
        <v>230</v>
      </c>
      <c r="B57" s="3"/>
      <c r="C57" s="3"/>
      <c r="D57" s="3"/>
      <c r="E57" s="3"/>
      <c r="F57" s="3"/>
      <c r="G57" s="3"/>
      <c r="H57" s="3"/>
      <c r="I57" s="3"/>
      <c r="J57" s="212" t="s">
        <v>69</v>
      </c>
      <c r="K57" s="213"/>
      <c r="L57" s="213"/>
      <c r="M57" s="213"/>
      <c r="N57" s="213"/>
      <c r="O57" s="213"/>
      <c r="P57" s="93"/>
      <c r="Q57" s="87"/>
      <c r="R57" s="87"/>
      <c r="S57" s="87"/>
      <c r="T57" s="87"/>
      <c r="U57" s="87"/>
      <c r="V57" s="87"/>
      <c r="W57" s="87"/>
      <c r="X57" s="87"/>
      <c r="Y57" s="87"/>
      <c r="Z57" s="87"/>
      <c r="AA57" s="87"/>
      <c r="AB57" s="87"/>
      <c r="AC57" s="87"/>
      <c r="AD57" s="87"/>
      <c r="AE57" s="87"/>
      <c r="AF57" s="87"/>
      <c r="AG57" s="87"/>
      <c r="AH57" s="3"/>
      <c r="AI57" s="42" t="str">
        <f t="shared" si="0"/>
        <v>★</v>
      </c>
      <c r="AJ57" s="6" t="s">
        <v>236</v>
      </c>
      <c r="AK57" s="4"/>
    </row>
    <row r="58" spans="1:47">
      <c r="A58" s="3" t="s">
        <v>231</v>
      </c>
      <c r="B58" s="3"/>
      <c r="C58" s="3"/>
      <c r="D58" s="3"/>
      <c r="E58" s="3"/>
      <c r="F58" s="3"/>
      <c r="G58" s="3"/>
      <c r="H58" s="3"/>
      <c r="I58" s="3"/>
      <c r="J58" s="134" t="s">
        <v>69</v>
      </c>
      <c r="K58" s="135"/>
      <c r="L58" s="135"/>
      <c r="M58" s="135"/>
      <c r="N58" s="135"/>
      <c r="O58" s="136"/>
      <c r="P58" s="3"/>
      <c r="Q58" s="3"/>
      <c r="R58" s="3"/>
      <c r="T58" s="3"/>
      <c r="U58" s="3"/>
      <c r="V58" s="3"/>
      <c r="W58" s="3"/>
      <c r="X58" s="3"/>
      <c r="Y58" s="3"/>
      <c r="Z58" s="3"/>
      <c r="AA58" s="3"/>
      <c r="AB58" s="29"/>
      <c r="AC58" s="29"/>
      <c r="AD58" s="29"/>
      <c r="AE58" s="29"/>
      <c r="AF58" s="29"/>
      <c r="AG58" s="29"/>
      <c r="AH58" s="29"/>
      <c r="AI58" s="42" t="str">
        <f t="shared" si="0"/>
        <v>★</v>
      </c>
      <c r="AJ58" s="2" t="s">
        <v>237</v>
      </c>
      <c r="AK58" s="4"/>
    </row>
    <row r="59" spans="1:47">
      <c r="A59" s="3" t="s">
        <v>232</v>
      </c>
      <c r="B59" s="3"/>
      <c r="C59" s="3"/>
      <c r="D59" s="3"/>
      <c r="E59" s="3"/>
      <c r="F59" s="3"/>
      <c r="G59" s="3"/>
      <c r="H59" s="3"/>
      <c r="I59" s="3"/>
      <c r="J59" s="134" t="s">
        <v>69</v>
      </c>
      <c r="K59" s="135"/>
      <c r="L59" s="135"/>
      <c r="M59" s="135"/>
      <c r="N59" s="135"/>
      <c r="O59" s="136"/>
      <c r="P59" s="3"/>
      <c r="Q59" s="3"/>
      <c r="R59" s="3"/>
      <c r="S59" s="3"/>
      <c r="T59" s="3"/>
      <c r="U59" s="3"/>
      <c r="V59" s="3"/>
      <c r="W59" s="3"/>
      <c r="X59" s="3"/>
      <c r="Y59" s="3"/>
      <c r="Z59" s="3"/>
      <c r="AA59" s="3"/>
      <c r="AB59" s="29"/>
      <c r="AC59" s="29"/>
      <c r="AD59" s="29"/>
      <c r="AE59" s="29"/>
      <c r="AF59" s="29"/>
      <c r="AG59" s="29"/>
      <c r="AH59" s="29"/>
      <c r="AI59" s="42" t="str">
        <f t="shared" si="0"/>
        <v>★</v>
      </c>
      <c r="AJ59" s="2" t="s">
        <v>238</v>
      </c>
      <c r="AK59" s="4"/>
    </row>
    <row r="60" spans="1:47">
      <c r="A60" s="23" t="s">
        <v>233</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42"/>
      <c r="AJ60" s="2" t="s">
        <v>239</v>
      </c>
    </row>
    <row r="61" spans="1:47">
      <c r="A61" s="23"/>
      <c r="B61" s="171"/>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3"/>
      <c r="AI61" s="42" t="str">
        <f>IF(B61="","★","")</f>
        <v>★</v>
      </c>
      <c r="AJ61" s="21"/>
      <c r="AK61" s="71" t="s">
        <v>134</v>
      </c>
    </row>
    <row r="62" spans="1:47">
      <c r="A62" s="23"/>
      <c r="B62" s="174"/>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6"/>
      <c r="AI62" s="42"/>
      <c r="AJ62" s="2"/>
      <c r="AK62" s="72" t="s">
        <v>133</v>
      </c>
    </row>
    <row r="63" spans="1:47">
      <c r="A63" s="23"/>
      <c r="B63" s="174"/>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6"/>
      <c r="AI63" s="42"/>
      <c r="AJ63" s="2"/>
    </row>
    <row r="64" spans="1:47">
      <c r="A64" s="23"/>
      <c r="B64" s="174"/>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6"/>
      <c r="AI64" s="42"/>
      <c r="AJ64" s="2"/>
    </row>
    <row r="65" spans="1:47">
      <c r="A65" s="23"/>
      <c r="B65" s="174"/>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6"/>
      <c r="AI65" s="42"/>
      <c r="AJ65" s="2"/>
    </row>
    <row r="66" spans="1:47">
      <c r="A66" s="23"/>
      <c r="B66" s="174"/>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6"/>
      <c r="AI66" s="42"/>
      <c r="AJ66" s="2"/>
    </row>
    <row r="67" spans="1:47">
      <c r="A67" s="23"/>
      <c r="B67" s="174"/>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6"/>
      <c r="AI67" s="42"/>
      <c r="AJ67" s="2"/>
    </row>
    <row r="68" spans="1:47">
      <c r="A68" s="23"/>
      <c r="B68" s="174"/>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6"/>
      <c r="AI68" s="42"/>
      <c r="AJ68" s="2"/>
    </row>
    <row r="69" spans="1:47">
      <c r="A69" s="23"/>
      <c r="B69" s="174"/>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6"/>
      <c r="AI69" s="42"/>
      <c r="AJ69" s="2"/>
    </row>
    <row r="70" spans="1:47">
      <c r="A70" s="23"/>
      <c r="B70" s="174"/>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6"/>
      <c r="AI70" s="42"/>
      <c r="AJ70" s="2"/>
    </row>
    <row r="71" spans="1:47">
      <c r="A71" s="23"/>
      <c r="B71" s="177"/>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9"/>
      <c r="AI71" s="42"/>
    </row>
    <row r="72" spans="1:47">
      <c r="A72" s="3" t="s">
        <v>234</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42"/>
      <c r="AJ72" s="24" t="s">
        <v>240</v>
      </c>
      <c r="AK72" s="4"/>
    </row>
    <row r="73" spans="1:47">
      <c r="A73" s="3"/>
      <c r="B73" s="154"/>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6"/>
      <c r="AI73" s="42" t="str">
        <f>IF(B73="","★","")</f>
        <v>★</v>
      </c>
      <c r="AJ73" s="4"/>
      <c r="AK73" s="10" t="s">
        <v>82</v>
      </c>
    </row>
    <row r="74" spans="1:47">
      <c r="A74" s="3"/>
      <c r="B74" s="157"/>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9"/>
      <c r="AI74" s="42"/>
      <c r="AJ74" s="4"/>
      <c r="AK74" s="10" t="s">
        <v>209</v>
      </c>
    </row>
    <row r="75" spans="1:47">
      <c r="A75" s="3"/>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9"/>
      <c r="AI75" s="42"/>
      <c r="AJ75" s="4"/>
      <c r="AL75" s="10" t="s">
        <v>83</v>
      </c>
    </row>
    <row r="76" spans="1:47">
      <c r="A76" s="3"/>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9"/>
      <c r="AI76" s="42"/>
      <c r="AJ76" s="26"/>
      <c r="AL76" s="10" t="s">
        <v>84</v>
      </c>
      <c r="AM76" s="26"/>
      <c r="AN76" s="26"/>
      <c r="AO76" s="26"/>
      <c r="AP76" s="26"/>
      <c r="AQ76" s="26"/>
      <c r="AR76" s="26"/>
      <c r="AS76" s="26"/>
      <c r="AT76" s="25"/>
      <c r="AU76" s="25"/>
    </row>
    <row r="77" spans="1:47">
      <c r="A77" s="3"/>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9"/>
      <c r="AI77" s="42"/>
      <c r="AJ77" s="4"/>
      <c r="AL77" s="10" t="s">
        <v>85</v>
      </c>
    </row>
    <row r="78" spans="1:47">
      <c r="A78" s="3"/>
      <c r="B78" s="157"/>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9"/>
      <c r="AI78" s="42"/>
      <c r="AJ78" s="4"/>
      <c r="AL78" s="10" t="s">
        <v>86</v>
      </c>
    </row>
    <row r="79" spans="1:47">
      <c r="A79" s="3"/>
      <c r="B79" s="157"/>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9"/>
      <c r="AI79" s="42"/>
      <c r="AJ79" s="4"/>
      <c r="AK79" s="10"/>
    </row>
    <row r="80" spans="1:47">
      <c r="A80" s="3"/>
      <c r="B80" s="160"/>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2"/>
      <c r="AI80" s="42"/>
      <c r="AJ80" s="4"/>
    </row>
    <row r="81" spans="1:37">
      <c r="A81" s="3" t="s">
        <v>235</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44"/>
      <c r="AJ81" s="2" t="s">
        <v>241</v>
      </c>
      <c r="AK81" s="6"/>
    </row>
    <row r="82" spans="1:37">
      <c r="A82" s="3"/>
      <c r="B82" s="154"/>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6"/>
      <c r="AJ82" s="6"/>
      <c r="AK82" s="10" t="s">
        <v>87</v>
      </c>
    </row>
    <row r="83" spans="1:37">
      <c r="A83" s="3"/>
      <c r="B83" s="157"/>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9"/>
    </row>
    <row r="84" spans="1:37">
      <c r="A84" s="3"/>
      <c r="B84" s="160"/>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2"/>
    </row>
  </sheetData>
  <protectedRanges>
    <protectedRange sqref="AB2:AH3 F4:AH4 H7:AH8 F5:M5 L27:T28 G6:AH6 G15:AH16 J12:AH14 W28 B36:AH40 Y28:AG33 AE23:AH23 C23 J24:Q24 M23:T23 U24:AH24 S24 AB23:AC23 J17:AH22" name="範囲1"/>
    <protectedRange sqref="J52:O57 B50:AH50 J51:AH51 Q52:AG52 Q54:AG57 Q53:T53 W53:AG53" name="範囲1_3"/>
  </protectedRanges>
  <mergeCells count="53">
    <mergeCell ref="H8:S8"/>
    <mergeCell ref="U8:AG8"/>
    <mergeCell ref="AK16:BF17"/>
    <mergeCell ref="B82:AH84"/>
    <mergeCell ref="AB2:AH2"/>
    <mergeCell ref="AB3:AH3"/>
    <mergeCell ref="H4:AH4"/>
    <mergeCell ref="H5:AH5"/>
    <mergeCell ref="H6:AH6"/>
    <mergeCell ref="H7:AH7"/>
    <mergeCell ref="C12:C15"/>
    <mergeCell ref="J12:AH12"/>
    <mergeCell ref="J13:AH13"/>
    <mergeCell ref="D15:I15"/>
    <mergeCell ref="D12:I12"/>
    <mergeCell ref="J56:O56"/>
    <mergeCell ref="J15:AH15"/>
    <mergeCell ref="J14:AH14"/>
    <mergeCell ref="J55:O55"/>
    <mergeCell ref="B61:AH71"/>
    <mergeCell ref="B73:AH80"/>
    <mergeCell ref="J57:O57"/>
    <mergeCell ref="J20:P20"/>
    <mergeCell ref="Y27:AG27"/>
    <mergeCell ref="Y29:AG29"/>
    <mergeCell ref="L26:T26"/>
    <mergeCell ref="H35:L35"/>
    <mergeCell ref="U23:Z23"/>
    <mergeCell ref="J58:O58"/>
    <mergeCell ref="J59:O59"/>
    <mergeCell ref="J17:AH17"/>
    <mergeCell ref="J18:AH18"/>
    <mergeCell ref="L29:T29"/>
    <mergeCell ref="J54:O54"/>
    <mergeCell ref="J21:AH21"/>
    <mergeCell ref="J19:AH19"/>
    <mergeCell ref="B50:AH50"/>
    <mergeCell ref="C31:I31"/>
    <mergeCell ref="J31:AH31"/>
    <mergeCell ref="L27:T27"/>
    <mergeCell ref="L28:T28"/>
    <mergeCell ref="J51:O51"/>
    <mergeCell ref="J52:O52"/>
    <mergeCell ref="J53:O53"/>
    <mergeCell ref="B10:H10"/>
    <mergeCell ref="C17:C21"/>
    <mergeCell ref="D17:I17"/>
    <mergeCell ref="D21:I21"/>
    <mergeCell ref="D18:I18"/>
    <mergeCell ref="D19:I19"/>
    <mergeCell ref="D20:I20"/>
    <mergeCell ref="D13:I13"/>
    <mergeCell ref="D14:I14"/>
  </mergeCells>
  <phoneticPr fontId="3"/>
  <conditionalFormatting sqref="A10 I10:O10 Q10:AH10">
    <cfRule type="expression" dxfId="125" priority="128">
      <formula>AND($A$10=FALSE,#REF!=FALSE,#REF!=FALSE,#REF!=FALSE)</formula>
    </cfRule>
  </conditionalFormatting>
  <conditionalFormatting sqref="B50">
    <cfRule type="containsBlanks" dxfId="124" priority="15">
      <formula>LEN(TRIM(B50))=0</formula>
    </cfRule>
    <cfRule type="expression" dxfId="123" priority="25">
      <formula>_xlfn.IFS(OR($H$8="食品・飲料",$H$8="モノ"),$B$39="")</formula>
    </cfRule>
  </conditionalFormatting>
  <conditionalFormatting sqref="B61 B73">
    <cfRule type="containsBlanks" dxfId="122" priority="75">
      <formula>LEN(TRIM(B61))=0</formula>
    </cfRule>
  </conditionalFormatting>
  <conditionalFormatting sqref="B36:AH40">
    <cfRule type="expression" dxfId="121" priority="99">
      <formula>$B$36=""</formula>
    </cfRule>
  </conditionalFormatting>
  <conditionalFormatting sqref="H35:L35">
    <cfRule type="cellIs" dxfId="120" priority="9" operator="equal">
      <formula>"（選択してください）"</formula>
    </cfRule>
  </conditionalFormatting>
  <conditionalFormatting sqref="H8:S8">
    <cfRule type="expression" dxfId="119" priority="2">
      <formula>$H$8=""</formula>
    </cfRule>
  </conditionalFormatting>
  <conditionalFormatting sqref="H4:AH7">
    <cfRule type="containsBlanks" dxfId="118" priority="69">
      <formula>LEN(TRIM(H4))=0</formula>
    </cfRule>
  </conditionalFormatting>
  <conditionalFormatting sqref="J12:J14">
    <cfRule type="expression" dxfId="117" priority="116">
      <formula>$A$10=TRUE</formula>
    </cfRule>
  </conditionalFormatting>
  <conditionalFormatting sqref="J17">
    <cfRule type="expression" dxfId="116" priority="3">
      <formula>J17&lt;&gt;""</formula>
    </cfRule>
    <cfRule type="expression" dxfId="115" priority="4">
      <formula>$A$10=TRUE</formula>
    </cfRule>
  </conditionalFormatting>
  <conditionalFormatting sqref="J18:J20">
    <cfRule type="expression" dxfId="114" priority="110">
      <formula>$A$10=TRUE</formula>
    </cfRule>
  </conditionalFormatting>
  <conditionalFormatting sqref="J51">
    <cfRule type="expression" dxfId="113" priority="33">
      <formula>J51=""</formula>
    </cfRule>
  </conditionalFormatting>
  <conditionalFormatting sqref="J58">
    <cfRule type="expression" dxfId="112" priority="27">
      <formula>#REF!&lt;&gt;""</formula>
    </cfRule>
  </conditionalFormatting>
  <conditionalFormatting sqref="J58:J59">
    <cfRule type="expression" dxfId="111" priority="28">
      <formula>OR(#REF!="ヤマト運輸",#REF!="佐川急便",#REF!="ゆうパック",#REF!="その他")</formula>
    </cfRule>
  </conditionalFormatting>
  <conditionalFormatting sqref="J59">
    <cfRule type="expression" dxfId="110" priority="22">
      <formula>#REF!&lt;&gt;""</formula>
    </cfRule>
  </conditionalFormatting>
  <conditionalFormatting sqref="J51:O55 J56 J57:O59">
    <cfRule type="containsText" dxfId="109" priority="14" operator="containsText" text="（選択してください）">
      <formula>NOT(ISERROR(SEARCH("（選択してください）",J51)))</formula>
    </cfRule>
  </conditionalFormatting>
  <conditionalFormatting sqref="J52:O55 J56 J57:O57">
    <cfRule type="expression" dxfId="108" priority="34">
      <formula>J52=""</formula>
    </cfRule>
  </conditionalFormatting>
  <conditionalFormatting sqref="J13:AH14 J18:AH19 J20:P20">
    <cfRule type="containsBlanks" dxfId="107" priority="17">
      <formula>LEN(TRIM(J13))=0</formula>
    </cfRule>
  </conditionalFormatting>
  <conditionalFormatting sqref="L27">
    <cfRule type="expression" dxfId="106" priority="101">
      <formula>COUNTIF(L27,"")=1</formula>
    </cfRule>
  </conditionalFormatting>
  <conditionalFormatting sqref="L26:T26">
    <cfRule type="containsBlanks" dxfId="105" priority="16">
      <formula>LEN(TRIM(L26))=0</formula>
    </cfRule>
  </conditionalFormatting>
  <conditionalFormatting sqref="Q53:T53 W53:AG53">
    <cfRule type="expression" dxfId="104" priority="31">
      <formula>#REF!="数量限定"</formula>
    </cfRule>
  </conditionalFormatting>
  <conditionalFormatting sqref="Q52:AG52 Q53:T53 W53:AG53 Q54:AG54 J13:AH14 J18:AH19 J20 J12">
    <cfRule type="expression" dxfId="103" priority="109">
      <formula>J12&lt;&gt;""</formula>
    </cfRule>
  </conditionalFormatting>
  <conditionalFormatting sqref="Q52:AG52">
    <cfRule type="expression" dxfId="102" priority="32">
      <formula>$J$41="期間限定"</formula>
    </cfRule>
  </conditionalFormatting>
  <conditionalFormatting sqref="Q54:AG54">
    <cfRule type="expression" dxfId="101" priority="30">
      <formula>#REF!="その他"</formula>
    </cfRule>
  </conditionalFormatting>
  <conditionalFormatting sqref="Q55:AG57">
    <cfRule type="expression" dxfId="100" priority="10">
      <formula>$J$41="期間限定"</formula>
    </cfRule>
    <cfRule type="expression" dxfId="99" priority="11">
      <formula>Q55&lt;&gt;""</formula>
    </cfRule>
  </conditionalFormatting>
  <conditionalFormatting sqref="U23">
    <cfRule type="containsBlanks" dxfId="98" priority="5">
      <formula>LEN(TRIM(U23))=0</formula>
    </cfRule>
  </conditionalFormatting>
  <conditionalFormatting sqref="U8:AG8">
    <cfRule type="expression" dxfId="97" priority="1">
      <formula>AND($H$8="その他",$U$8="")</formula>
    </cfRule>
  </conditionalFormatting>
  <conditionalFormatting sqref="AB2:AH3 P51:AH51">
    <cfRule type="expression" dxfId="96" priority="83">
      <formula>P2=""</formula>
    </cfRule>
  </conditionalFormatting>
  <dataValidations xWindow="159" yWindow="362" count="17">
    <dataValidation type="whole" imeMode="halfAlpha" operator="greaterThanOrEqual" allowBlank="1" showInputMessage="1" showErrorMessage="1" sqref="L27:T28" xr:uid="{7F118FF9-C79F-4CD3-8405-E583815CBF8E}">
      <formula1>0</formula1>
    </dataValidation>
    <dataValidation type="date" imeMode="halfAlpha" operator="greaterThanOrEqual" allowBlank="1" showInputMessage="1" showErrorMessage="1" promptTitle="入力方法" prompt="半角で「4/1」等_x000a_と入力してください。" sqref="AB3:AH3" xr:uid="{5A0BF21F-A276-4A68-9341-61030817579F}">
      <formula1>1</formula1>
    </dataValidation>
    <dataValidation type="list" allowBlank="1" showInputMessage="1" showErrorMessage="1" sqref="AB2:AH2" xr:uid="{5E828D06-BB43-4344-B18E-A8359D43C1F0}">
      <formula1>"新規,追加"</formula1>
    </dataValidation>
    <dataValidation imeMode="halfAlpha" allowBlank="1" showInputMessage="1" showErrorMessage="1" sqref="L26 M33:T33 L29:T30 L32:L33" xr:uid="{848C8D22-C165-49B7-B122-88595B89DCDB}"/>
    <dataValidation type="list" allowBlank="1" showInputMessage="1" showErrorMessage="1" sqref="J58:O59" xr:uid="{3947BF53-24D9-49E9-9626-2787FD41C36C}">
      <formula1>"（選択してください）,指定可能,指定不可能"</formula1>
    </dataValidation>
    <dataValidation type="list" allowBlank="1" showInputMessage="1" showErrorMessage="1" sqref="J51:O51" xr:uid="{D5A14819-0634-46F2-9858-AC536151DDC0}">
      <formula1>"（選択してください）,賞味,消費,利用"</formula1>
    </dataValidation>
    <dataValidation type="list" allowBlank="1" showInputMessage="1" showErrorMessage="1" sqref="J57:O57" xr:uid="{5E163EC2-AD10-4B08-8877-CA3F7B2AD5BB}">
      <formula1>"（選択してください）,14日程度で発送,30日程度で発送,その他"</formula1>
    </dataValidation>
    <dataValidation type="list" allowBlank="1" showInputMessage="1" showErrorMessage="1" sqref="J52:O52" xr:uid="{2D3C0751-4DA0-4663-BA34-63F82AE2A3D9}">
      <formula1>"（選択してください）,通年,期間限定"</formula1>
    </dataValidation>
    <dataValidation type="list" allowBlank="1" showInputMessage="1" showErrorMessage="1" sqref="J53:O53" xr:uid="{96BB1612-5ED2-403C-86EB-7209A61AADEE}">
      <formula1>"（選択してください）,制限なし,数量限定(週在庫),数量限定(月在庫),数量限定(総在庫)"</formula1>
    </dataValidation>
    <dataValidation type="list" allowBlank="1" showInputMessage="1" showErrorMessage="1" prompt="※チケット類は、日本郵便以外の配送業者では発送出来ません。_x000a_（メールは除く）" sqref="J54:O54" xr:uid="{AB1CD18C-9F66-4B61-B5CF-BE89D84638E1}">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55:O55" xr:uid="{A3D911B4-6930-4D89-B6C5-0328B7BA3E82}">
      <formula1>"（選択してください）,常温,冷蔵,冷凍,―"</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3" xr:uid="{48A70CA3-B2C3-439B-8D3E-FDAD9E9728CD}"/>
    <dataValidation type="list" allowBlank="1" showInputMessage="1" showErrorMessage="1" sqref="F43:F44 J43:J44 N43:N44 R43:R44 V43:V44 Z43:Z44 AD43:AD44 B43:B44 F46:F48 J46:J48 B46:B48 V46:V48 R46:R48 N46:N48 AB46:AB47" xr:uid="{71E187FB-8267-4C67-B128-5FD6A6A3677E}">
      <formula1>"〇,×"</formula1>
    </dataValidation>
    <dataValidation type="list" allowBlank="1" showInputMessage="1" showErrorMessage="1" sqref="H35:L35" xr:uid="{77A84F06-DBE0-44EE-AF97-6FA9B95DB768}">
      <formula1>"（選択してください）,あり,なし"</formula1>
    </dataValidation>
    <dataValidation type="list" allowBlank="1" showInputMessage="1" showErrorMessage="1" sqref="U23:Z23" xr:uid="{4F9F2D35-FA4E-4911-94CB-B1A4D8C8011B}">
      <formula1>"同意する"</formula1>
    </dataValidation>
    <dataValidation type="list" allowBlank="1" showInputMessage="1" showErrorMessage="1" sqref="J56:O56" xr:uid="{90CFF324-C268-418A-A8B7-E69C31208C56}">
      <formula1>"（選択してください）,60,80,100,120,140,160,170,180,200,220,240,260"</formula1>
    </dataValidation>
    <dataValidation type="list" allowBlank="1" showInputMessage="1" showErrorMessage="1" sqref="H8:S8" xr:uid="{8A74A1CF-0DD6-4A96-883A-4B1D40BF7231}">
      <formula1>"伝統工芸品・雑貨,日用品,電化製品,体験,食品,飲料,スポーツ・アウトドア,お食事券,その他"</formula1>
    </dataValidation>
  </dataValidations>
  <pageMargins left="0.7" right="0.7" top="0.75" bottom="0.75" header="0.3" footer="0.3"/>
  <pageSetup paperSize="9" scale="46" orientation="portrait" r:id="rId1"/>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07D7D-B209-489F-A06D-B7D1F609034F}">
  <sheetPr>
    <tabColor theme="9" tint="0.59999389629810485"/>
  </sheetPr>
  <dimension ref="A1:T40"/>
  <sheetViews>
    <sheetView view="pageBreakPreview" zoomScaleNormal="100" zoomScaleSheetLayoutView="100" workbookViewId="0">
      <selection activeCell="M33" sqref="M33"/>
    </sheetView>
  </sheetViews>
  <sheetFormatPr defaultColWidth="9" defaultRowHeight="16" customHeight="1"/>
  <cols>
    <col min="1" max="1" width="4.25" style="94" customWidth="1"/>
    <col min="2" max="17" width="5.25" style="94" customWidth="1"/>
    <col min="18" max="18" width="4.25" style="94" customWidth="1"/>
    <col min="19" max="26" width="5.83203125" style="94" customWidth="1"/>
    <col min="27" max="16384" width="9" style="94"/>
  </cols>
  <sheetData>
    <row r="1" spans="1:20" ht="16" customHeight="1">
      <c r="N1" s="234" t="s">
        <v>180</v>
      </c>
      <c r="O1" s="234"/>
      <c r="P1" s="234"/>
      <c r="Q1" s="234"/>
      <c r="S1" s="101" t="s">
        <v>172</v>
      </c>
    </row>
    <row r="2" spans="1:20" ht="16" customHeight="1">
      <c r="B2" s="94" t="s">
        <v>218</v>
      </c>
      <c r="E2" s="96"/>
    </row>
    <row r="3" spans="1:20" ht="16" customHeight="1">
      <c r="A3" s="96"/>
    </row>
    <row r="4" spans="1:20" ht="16" customHeight="1">
      <c r="Q4" s="95" t="s">
        <v>142</v>
      </c>
    </row>
    <row r="5" spans="1:20" ht="16" customHeight="1">
      <c r="Q5" s="95" t="s">
        <v>143</v>
      </c>
    </row>
    <row r="6" spans="1:20" ht="16" customHeight="1">
      <c r="A6" s="95"/>
    </row>
    <row r="7" spans="1:20" ht="16" customHeight="1">
      <c r="C7" s="231" t="s">
        <v>173</v>
      </c>
      <c r="D7" s="232"/>
      <c r="E7" s="232"/>
      <c r="F7" s="232"/>
      <c r="G7" s="232"/>
      <c r="H7" s="232"/>
      <c r="I7" s="233"/>
      <c r="J7" s="94" t="s">
        <v>219</v>
      </c>
      <c r="S7" s="95" t="s">
        <v>175</v>
      </c>
      <c r="T7" s="94" t="s">
        <v>174</v>
      </c>
    </row>
    <row r="8" spans="1:20" ht="16" customHeight="1">
      <c r="C8" s="94" t="s">
        <v>164</v>
      </c>
      <c r="G8" s="235" t="e">
        <f>(N14-N16)/N14</f>
        <v>#DIV/0!</v>
      </c>
      <c r="H8" s="236"/>
      <c r="I8" s="237"/>
      <c r="J8" s="94" t="s">
        <v>165</v>
      </c>
      <c r="S8" s="95"/>
    </row>
    <row r="9" spans="1:20" ht="16" customHeight="1">
      <c r="C9" s="94" t="s">
        <v>184</v>
      </c>
    </row>
    <row r="10" spans="1:20" ht="16" customHeight="1">
      <c r="A10" s="97"/>
    </row>
    <row r="11" spans="1:20" ht="16" customHeight="1">
      <c r="A11" s="97"/>
      <c r="B11" s="98" t="s">
        <v>144</v>
      </c>
      <c r="C11" s="94" t="s">
        <v>145</v>
      </c>
    </row>
    <row r="12" spans="1:20" ht="16" customHeight="1">
      <c r="C12" s="97" t="s">
        <v>146</v>
      </c>
    </row>
    <row r="13" spans="1:20" ht="16" customHeight="1">
      <c r="C13" s="97" t="s">
        <v>166</v>
      </c>
    </row>
    <row r="14" spans="1:20" ht="16" customHeight="1">
      <c r="N14" s="238"/>
      <c r="O14" s="238"/>
      <c r="P14" s="238"/>
      <c r="Q14" s="238"/>
      <c r="R14" s="94" t="s">
        <v>19</v>
      </c>
      <c r="S14" s="95" t="s">
        <v>175</v>
      </c>
      <c r="T14" s="94" t="s">
        <v>176</v>
      </c>
    </row>
    <row r="15" spans="1:20" ht="16" customHeight="1">
      <c r="A15" s="97"/>
      <c r="C15" s="97" t="s">
        <v>147</v>
      </c>
    </row>
    <row r="16" spans="1:20" ht="16" customHeight="1">
      <c r="A16" s="97"/>
      <c r="N16" s="238"/>
      <c r="O16" s="238"/>
      <c r="P16" s="238"/>
      <c r="Q16" s="238"/>
      <c r="R16" s="94" t="s">
        <v>19</v>
      </c>
      <c r="S16" s="95" t="s">
        <v>175</v>
      </c>
      <c r="T16" s="94" t="s">
        <v>177</v>
      </c>
    </row>
    <row r="17" spans="2:20" ht="16" customHeight="1">
      <c r="B17" s="98" t="s">
        <v>144</v>
      </c>
      <c r="C17" s="94" t="s">
        <v>148</v>
      </c>
    </row>
    <row r="18" spans="2:20" ht="16" customHeight="1">
      <c r="C18" s="97" t="s">
        <v>149</v>
      </c>
    </row>
    <row r="19" spans="2:20" ht="16" customHeight="1">
      <c r="C19" s="239"/>
      <c r="D19" s="240"/>
      <c r="E19" s="240"/>
      <c r="F19" s="240"/>
      <c r="G19" s="240"/>
      <c r="H19" s="240"/>
      <c r="I19" s="240"/>
      <c r="J19" s="240"/>
      <c r="K19" s="240"/>
      <c r="L19" s="240"/>
      <c r="M19" s="240"/>
      <c r="N19" s="240"/>
      <c r="O19" s="240"/>
      <c r="P19" s="241"/>
    </row>
    <row r="20" spans="2:20" ht="16" customHeight="1">
      <c r="C20" s="242"/>
      <c r="D20" s="243"/>
      <c r="E20" s="243"/>
      <c r="F20" s="243"/>
      <c r="G20" s="243"/>
      <c r="H20" s="243"/>
      <c r="I20" s="243"/>
      <c r="J20" s="243"/>
      <c r="K20" s="243"/>
      <c r="L20" s="243"/>
      <c r="M20" s="243"/>
      <c r="N20" s="243"/>
      <c r="O20" s="243"/>
      <c r="P20" s="244"/>
    </row>
    <row r="21" spans="2:20" ht="16" customHeight="1">
      <c r="C21" s="242"/>
      <c r="D21" s="243"/>
      <c r="E21" s="243"/>
      <c r="F21" s="243"/>
      <c r="G21" s="243"/>
      <c r="H21" s="243"/>
      <c r="I21" s="243"/>
      <c r="J21" s="243"/>
      <c r="K21" s="243"/>
      <c r="L21" s="243"/>
      <c r="M21" s="243"/>
      <c r="N21" s="243"/>
      <c r="O21" s="243"/>
      <c r="P21" s="244"/>
    </row>
    <row r="22" spans="2:20" ht="16" customHeight="1">
      <c r="C22" s="245"/>
      <c r="D22" s="238"/>
      <c r="E22" s="238"/>
      <c r="F22" s="238"/>
      <c r="G22" s="238"/>
      <c r="H22" s="238"/>
      <c r="I22" s="238"/>
      <c r="J22" s="238"/>
      <c r="K22" s="238"/>
      <c r="L22" s="238"/>
      <c r="M22" s="238"/>
      <c r="N22" s="238"/>
      <c r="O22" s="238"/>
      <c r="P22" s="246"/>
    </row>
    <row r="23" spans="2:20" ht="16" customHeight="1">
      <c r="B23" s="97"/>
      <c r="S23" s="103" t="s">
        <v>183</v>
      </c>
      <c r="T23" s="102" t="s">
        <v>185</v>
      </c>
    </row>
    <row r="24" spans="2:20" ht="16" customHeight="1">
      <c r="C24" s="97" t="s">
        <v>167</v>
      </c>
      <c r="I24" s="231" t="s">
        <v>168</v>
      </c>
      <c r="J24" s="232"/>
      <c r="K24" s="232"/>
      <c r="L24" s="232"/>
      <c r="M24" s="232"/>
      <c r="N24" s="232"/>
      <c r="O24" s="233"/>
      <c r="P24" s="94" t="s">
        <v>169</v>
      </c>
      <c r="S24" s="95" t="s">
        <v>175</v>
      </c>
      <c r="T24" s="94" t="s">
        <v>178</v>
      </c>
    </row>
    <row r="25" spans="2:20" ht="16" customHeight="1">
      <c r="C25" s="94" t="s">
        <v>170</v>
      </c>
      <c r="F25" s="231"/>
      <c r="G25" s="232"/>
      <c r="H25" s="233"/>
      <c r="I25" s="94" t="s">
        <v>171</v>
      </c>
      <c r="S25" s="95" t="s">
        <v>175</v>
      </c>
      <c r="T25" s="94" t="s">
        <v>179</v>
      </c>
    </row>
    <row r="27" spans="2:20" ht="16" customHeight="1">
      <c r="B27" s="97" t="s">
        <v>150</v>
      </c>
    </row>
    <row r="29" spans="2:20" ht="16" customHeight="1">
      <c r="B29" s="95" t="s">
        <v>151</v>
      </c>
      <c r="C29" s="94" t="s">
        <v>152</v>
      </c>
    </row>
    <row r="30" spans="2:20" ht="16" customHeight="1">
      <c r="C30" s="97" t="s">
        <v>153</v>
      </c>
    </row>
    <row r="31" spans="2:20" ht="16" customHeight="1">
      <c r="C31" s="94" t="s">
        <v>154</v>
      </c>
    </row>
    <row r="32" spans="2:20" ht="16" customHeight="1">
      <c r="B32" s="95" t="s">
        <v>151</v>
      </c>
      <c r="C32" s="94" t="s">
        <v>155</v>
      </c>
    </row>
    <row r="33" spans="1:3" ht="16" customHeight="1">
      <c r="C33" s="94" t="s">
        <v>156</v>
      </c>
    </row>
    <row r="35" spans="1:3" ht="16" customHeight="1">
      <c r="B35" s="99" t="s">
        <v>157</v>
      </c>
    </row>
    <row r="36" spans="1:3" ht="16" customHeight="1">
      <c r="A36" s="100"/>
    </row>
    <row r="37" spans="1:3" ht="16" customHeight="1">
      <c r="A37" s="100"/>
      <c r="B37" s="97" t="s">
        <v>158</v>
      </c>
      <c r="C37" s="94" t="s">
        <v>159</v>
      </c>
    </row>
    <row r="38" spans="1:3" ht="16" customHeight="1">
      <c r="A38" s="96"/>
      <c r="C38" s="94" t="s">
        <v>182</v>
      </c>
    </row>
    <row r="39" spans="1:3" ht="16" customHeight="1">
      <c r="B39" s="97" t="s">
        <v>160</v>
      </c>
      <c r="C39" s="94" t="s">
        <v>161</v>
      </c>
    </row>
    <row r="40" spans="1:3" ht="16" customHeight="1">
      <c r="C40" s="94" t="s">
        <v>162</v>
      </c>
    </row>
  </sheetData>
  <mergeCells count="8">
    <mergeCell ref="F25:H25"/>
    <mergeCell ref="N1:Q1"/>
    <mergeCell ref="C7:I7"/>
    <mergeCell ref="G8:I8"/>
    <mergeCell ref="N14:Q14"/>
    <mergeCell ref="N16:Q16"/>
    <mergeCell ref="C19:P22"/>
    <mergeCell ref="I24:O24"/>
  </mergeCells>
  <phoneticPr fontId="3"/>
  <conditionalFormatting sqref="C7:I7">
    <cfRule type="cellIs" dxfId="95" priority="7" operator="equal">
      <formula>"（返礼品等の名称）"</formula>
    </cfRule>
  </conditionalFormatting>
  <conditionalFormatting sqref="G8:I8 N14:Q14 N16:Q16 F25:H25">
    <cfRule type="containsBlanks" dxfId="94" priority="6">
      <formula>LEN(TRIM(F8))=0</formula>
    </cfRule>
  </conditionalFormatting>
  <conditionalFormatting sqref="I24:O24">
    <cfRule type="cellIs" dxfId="93" priority="5" operator="equal">
      <formula>"（地方団体名又は国名）"</formula>
    </cfRule>
  </conditionalFormatting>
  <conditionalFormatting sqref="N1:Q1">
    <cfRule type="cellIs" dxfId="92" priority="1" operator="equal">
      <formula>"令和　年　月　日"</formula>
    </cfRule>
  </conditionalFormatting>
  <conditionalFormatting sqref="S7:S8">
    <cfRule type="cellIs" dxfId="91" priority="9" operator="equal">
      <formula>"（記入して下さい）"</formula>
    </cfRule>
  </conditionalFormatting>
  <conditionalFormatting sqref="S14">
    <cfRule type="cellIs" dxfId="90" priority="4" operator="equal">
      <formula>"（記入して下さい）"</formula>
    </cfRule>
  </conditionalFormatting>
  <conditionalFormatting sqref="S16">
    <cfRule type="cellIs" dxfId="89" priority="3" operator="equal">
      <formula>"（記入して下さい）"</formula>
    </cfRule>
  </conditionalFormatting>
  <conditionalFormatting sqref="S24:S25">
    <cfRule type="cellIs" dxfId="88" priority="2" operator="equal">
      <formula>"（記入して下さい）"</formula>
    </cfRule>
  </conditionalFormatting>
  <dataValidations count="1">
    <dataValidation type="list" allowBlank="1" showInputMessage="1" showErrorMessage="1" sqref="B11 B17" xr:uid="{62EA8273-177C-432A-BFB0-605ECB5F1E47}">
      <formula1>"□,■"</formula1>
    </dataValidation>
  </dataValidations>
  <pageMargins left="0.25" right="0.25" top="0.75" bottom="0.75" header="0.3" footer="0.3"/>
  <pageSetup paperSize="9" scale="91" orientation="portrait" r:id="rId1"/>
  <rowBreaks count="1" manualBreakCount="1">
    <brk id="43"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5D42-017D-496D-932C-A2F9D6B221D1}">
  <sheetPr>
    <pageSetUpPr fitToPage="1"/>
  </sheetPr>
  <dimension ref="A1:BM85"/>
  <sheetViews>
    <sheetView view="pageBreakPreview" zoomScale="85" zoomScaleNormal="100" zoomScaleSheetLayoutView="85" workbookViewId="0">
      <selection activeCell="AH1" sqref="AH1"/>
    </sheetView>
  </sheetViews>
  <sheetFormatPr defaultRowHeight="18"/>
  <cols>
    <col min="1" max="78" width="3.25" customWidth="1"/>
  </cols>
  <sheetData>
    <row r="1" spans="1:56" ht="23.5">
      <c r="A1" s="30" t="str">
        <f>IF(COUNTIF(AI2:BG81,"★"),"★注意★　"&amp;COUNTIF(AI2:BG81,"★")&amp;"箇所の入力漏れがあります。全て入力後に提出をお願いします。","")</f>
        <v>★注意★　30箇所の入力漏れがあります。全て入力後に提出をお願いします。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27" t="s">
        <v>280</v>
      </c>
      <c r="AI1" s="101" t="s">
        <v>221</v>
      </c>
      <c r="AJ1" s="4"/>
      <c r="AK1" s="4"/>
    </row>
    <row r="2" spans="1:56" ht="18.5">
      <c r="A2" s="4"/>
      <c r="B2" s="3"/>
      <c r="C2" s="3"/>
      <c r="D2" s="3"/>
      <c r="E2" s="3"/>
      <c r="F2" s="3"/>
      <c r="G2" s="3"/>
      <c r="H2" s="3"/>
      <c r="I2" s="3"/>
      <c r="J2" s="3"/>
      <c r="K2" s="3"/>
      <c r="L2" s="3"/>
      <c r="M2" s="3"/>
      <c r="N2" s="3"/>
      <c r="O2" s="3"/>
      <c r="P2" s="3"/>
      <c r="Q2" s="3"/>
      <c r="R2" s="5" t="s">
        <v>0</v>
      </c>
      <c r="S2" s="3"/>
      <c r="T2" s="3"/>
      <c r="U2" s="3"/>
      <c r="V2" s="3"/>
      <c r="W2" s="3"/>
      <c r="X2" s="3" t="s">
        <v>1</v>
      </c>
      <c r="Y2" s="3"/>
      <c r="Z2" s="3"/>
      <c r="AA2" s="3"/>
      <c r="AB2" s="276"/>
      <c r="AC2" s="277"/>
      <c r="AD2" s="277"/>
      <c r="AE2" s="277"/>
      <c r="AF2" s="277"/>
      <c r="AG2" s="277"/>
      <c r="AH2" s="278"/>
      <c r="AI2" s="42" t="str">
        <f>IF(AB2="","★","")</f>
        <v>★</v>
      </c>
      <c r="AJ2" s="6" t="s">
        <v>2</v>
      </c>
      <c r="AK2" s="4"/>
    </row>
    <row r="3" spans="1:56">
      <c r="A3" s="7" t="s">
        <v>3</v>
      </c>
      <c r="B3" s="3"/>
      <c r="C3" s="3"/>
      <c r="D3" s="3"/>
      <c r="E3" s="3"/>
      <c r="F3" s="3"/>
      <c r="G3" s="3"/>
      <c r="H3" s="3"/>
      <c r="I3" s="3"/>
      <c r="J3" s="3"/>
      <c r="K3" s="3"/>
      <c r="L3" s="3"/>
      <c r="M3" s="3"/>
      <c r="N3" s="3"/>
      <c r="O3" s="3"/>
      <c r="P3" s="3"/>
      <c r="Q3" s="3"/>
      <c r="R3" s="3"/>
      <c r="S3" s="3"/>
      <c r="T3" s="3"/>
      <c r="U3" s="3"/>
      <c r="V3" s="3"/>
      <c r="W3" s="3"/>
      <c r="X3" s="3" t="s">
        <v>4</v>
      </c>
      <c r="Y3" s="3"/>
      <c r="Z3" s="3"/>
      <c r="AA3" s="3"/>
      <c r="AB3" s="279"/>
      <c r="AC3" s="280"/>
      <c r="AD3" s="280"/>
      <c r="AE3" s="280"/>
      <c r="AF3" s="280"/>
      <c r="AG3" s="280"/>
      <c r="AH3" s="281"/>
      <c r="AI3" s="42" t="str">
        <f>IF(AB3="","★","")</f>
        <v>★</v>
      </c>
      <c r="AJ3" s="1" t="s">
        <v>138</v>
      </c>
      <c r="AK3" s="4"/>
    </row>
    <row r="4" spans="1:56">
      <c r="A4" s="3" t="s">
        <v>5</v>
      </c>
      <c r="B4" s="3"/>
      <c r="C4" s="3"/>
      <c r="D4" s="3"/>
      <c r="E4" s="3"/>
      <c r="F4" s="3"/>
      <c r="G4" s="3"/>
      <c r="H4" s="282"/>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4"/>
      <c r="AI4" s="42" t="str">
        <f>IF(H4="","★","")</f>
        <v>★</v>
      </c>
      <c r="AJ4" s="1" t="s">
        <v>6</v>
      </c>
      <c r="AK4" s="4"/>
    </row>
    <row r="5" spans="1:56">
      <c r="A5" s="3" t="s">
        <v>7</v>
      </c>
      <c r="B5" s="3"/>
      <c r="C5" s="3"/>
      <c r="D5" s="3"/>
      <c r="E5" s="3"/>
      <c r="F5" s="3"/>
      <c r="G5" s="3"/>
      <c r="H5" s="285"/>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286"/>
      <c r="AI5" s="42" t="str">
        <f>IF(H5="","★","")</f>
        <v>★</v>
      </c>
      <c r="AJ5" s="1" t="s">
        <v>8</v>
      </c>
      <c r="AK5" s="4"/>
    </row>
    <row r="6" spans="1:56">
      <c r="A6" s="3" t="s">
        <v>9</v>
      </c>
      <c r="B6" s="3"/>
      <c r="C6" s="3"/>
      <c r="D6" s="3"/>
      <c r="E6" s="3"/>
      <c r="F6" s="3"/>
      <c r="G6" s="3"/>
      <c r="H6" s="287"/>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288"/>
      <c r="AI6" s="46" t="str">
        <f>IF(H6="","★","")</f>
        <v>★</v>
      </c>
      <c r="AJ6" s="28" t="s">
        <v>10</v>
      </c>
    </row>
    <row r="7" spans="1:56">
      <c r="A7" s="3" t="s">
        <v>11</v>
      </c>
      <c r="B7" s="3"/>
      <c r="C7" s="3"/>
      <c r="D7" s="3"/>
      <c r="E7" s="3"/>
      <c r="F7" s="3"/>
      <c r="G7" s="3"/>
      <c r="H7" s="287"/>
      <c r="I7" s="128"/>
      <c r="J7" s="128"/>
      <c r="K7" s="128"/>
      <c r="L7" s="128"/>
      <c r="M7" s="128"/>
      <c r="N7" s="129"/>
      <c r="O7" s="129"/>
      <c r="P7" s="129"/>
      <c r="Q7" s="129"/>
      <c r="R7" s="129"/>
      <c r="S7" s="129"/>
      <c r="T7" s="129"/>
      <c r="U7" s="129"/>
      <c r="V7" s="129"/>
      <c r="W7" s="129"/>
      <c r="X7" s="129"/>
      <c r="Y7" s="129"/>
      <c r="Z7" s="129"/>
      <c r="AA7" s="129"/>
      <c r="AB7" s="129"/>
      <c r="AC7" s="129"/>
      <c r="AD7" s="129"/>
      <c r="AE7" s="129"/>
      <c r="AF7" s="129"/>
      <c r="AG7" s="129"/>
      <c r="AH7" s="289"/>
      <c r="AI7" s="42" t="str">
        <f>IF(H7="","★","")</f>
        <v>★</v>
      </c>
      <c r="AJ7" s="1" t="s">
        <v>141</v>
      </c>
      <c r="AK7" s="4"/>
    </row>
    <row r="8" spans="1:56">
      <c r="A8" s="3" t="s">
        <v>12</v>
      </c>
      <c r="B8" s="3"/>
      <c r="C8" s="3"/>
      <c r="D8" s="3"/>
      <c r="E8" s="3"/>
      <c r="F8" s="3"/>
      <c r="G8" s="3"/>
      <c r="H8" s="131"/>
      <c r="I8" s="132"/>
      <c r="J8" s="132"/>
      <c r="K8" s="132"/>
      <c r="L8" s="132"/>
      <c r="M8" s="132"/>
      <c r="N8" s="132"/>
      <c r="O8" s="132"/>
      <c r="P8" s="132"/>
      <c r="Q8" s="132"/>
      <c r="R8" s="132"/>
      <c r="S8" s="132"/>
      <c r="T8" s="122" t="s">
        <v>102</v>
      </c>
      <c r="U8" s="133"/>
      <c r="V8" s="133"/>
      <c r="W8" s="133"/>
      <c r="X8" s="133"/>
      <c r="Y8" s="133"/>
      <c r="Z8" s="133"/>
      <c r="AA8" s="133"/>
      <c r="AB8" s="133"/>
      <c r="AC8" s="133"/>
      <c r="AD8" s="133"/>
      <c r="AE8" s="133"/>
      <c r="AF8" s="133"/>
      <c r="AG8" s="133"/>
      <c r="AH8" s="123" t="s">
        <v>103</v>
      </c>
      <c r="AI8" s="42" t="str">
        <f>IF(OR(H8="",AND(H8="その他",U8="")),"★","")</f>
        <v>★</v>
      </c>
      <c r="AJ8" s="1" t="s">
        <v>279</v>
      </c>
      <c r="AK8" s="4"/>
    </row>
    <row r="9" spans="1:56" ht="14.5" customHeight="1">
      <c r="A9" s="3" t="s">
        <v>13</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42" t="str">
        <f>IF(B10="","★","")</f>
        <v>★</v>
      </c>
      <c r="AJ9" s="24" t="s">
        <v>14</v>
      </c>
      <c r="AK9" s="4"/>
      <c r="BD9" s="21"/>
    </row>
    <row r="10" spans="1:56" ht="18" customHeight="1">
      <c r="A10" s="31"/>
      <c r="B10" s="144"/>
      <c r="C10" s="145"/>
      <c r="D10" s="145"/>
      <c r="E10" s="145"/>
      <c r="F10" s="145"/>
      <c r="G10" s="145"/>
      <c r="H10" s="146"/>
      <c r="I10" s="22" t="str">
        <f>IF(B10="地場産品基準：七","市内で提供されるサービス（宿泊を除く）",IF(B10="地場産品基準：七の二","市内で提供される宿泊に係るサービス",IF(B10="地場産品基準：七の三イ","地場産品基準七の二に該当しない宿泊に係るサービスの提供であって、一泊5万円以下のもの",IF(B10="地場産品基準：七の三ロ","地場産品基準七の二に該当しない宿泊に係るサービスの提供であって、該当地域で提供されるもの",IF(B10="地場産品基準：七の四","市内で発電された電気","※返礼品の要件を入力してください。")))))</f>
        <v>※返礼品の要件を入力してください。</v>
      </c>
      <c r="J10" s="48"/>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42"/>
      <c r="AJ10" s="10" t="s">
        <v>224</v>
      </c>
      <c r="AM10" s="22"/>
      <c r="AN10" s="22"/>
      <c r="AO10" s="22"/>
      <c r="AP10" s="22"/>
      <c r="AQ10" s="22"/>
    </row>
    <row r="11" spans="1:56">
      <c r="A11" s="9" t="b">
        <v>0</v>
      </c>
      <c r="B11" s="3" t="s">
        <v>88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2"/>
      <c r="AK11" s="11" t="s">
        <v>89</v>
      </c>
      <c r="AL11" s="21" t="s">
        <v>90</v>
      </c>
    </row>
    <row r="12" spans="1:56">
      <c r="A12" s="3"/>
      <c r="B12" s="3"/>
      <c r="C12" s="3" t="s">
        <v>91</v>
      </c>
      <c r="D12" s="3"/>
      <c r="E12" s="3"/>
      <c r="F12" s="3"/>
      <c r="G12" s="3"/>
      <c r="H12" s="3"/>
      <c r="I12" s="154"/>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6"/>
      <c r="AI12" s="42" t="str">
        <f>IF(I12="","★","")</f>
        <v>★</v>
      </c>
      <c r="AJ12" s="10"/>
      <c r="AK12" s="10"/>
      <c r="AL12" s="21" t="s">
        <v>92</v>
      </c>
    </row>
    <row r="13" spans="1:56">
      <c r="A13" s="3"/>
      <c r="B13" s="3"/>
      <c r="C13" s="3"/>
      <c r="D13" s="3"/>
      <c r="E13" s="3"/>
      <c r="F13" s="3"/>
      <c r="G13" s="3"/>
      <c r="H13" s="3"/>
      <c r="I13" s="160"/>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2"/>
      <c r="AI13" s="42"/>
      <c r="AJ13" s="10"/>
      <c r="AK13" s="10" t="s">
        <v>28</v>
      </c>
      <c r="AL13" s="21" t="s">
        <v>213</v>
      </c>
    </row>
    <row r="14" spans="1:56">
      <c r="A14" s="3"/>
      <c r="B14" s="3"/>
      <c r="C14" s="117" t="s">
        <v>210</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2"/>
      <c r="AJ14" s="10"/>
      <c r="AK14" s="10"/>
      <c r="AL14" s="21" t="s">
        <v>214</v>
      </c>
    </row>
    <row r="15" spans="1:56">
      <c r="A15" s="3"/>
      <c r="B15" s="3"/>
      <c r="C15" s="3"/>
      <c r="D15" s="14" t="s">
        <v>93</v>
      </c>
      <c r="E15" s="15"/>
      <c r="F15" s="15"/>
      <c r="G15" s="305"/>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7"/>
      <c r="AI15" s="42" t="str">
        <f>IF(G15="","★","")</f>
        <v>★</v>
      </c>
      <c r="AJ15" s="10"/>
      <c r="AK15" s="11" t="s">
        <v>94</v>
      </c>
      <c r="AL15" s="21" t="s">
        <v>95</v>
      </c>
    </row>
    <row r="16" spans="1:56">
      <c r="A16" s="3"/>
      <c r="B16" s="3"/>
      <c r="C16" s="3"/>
      <c r="D16" s="12" t="s">
        <v>96</v>
      </c>
      <c r="E16" s="13"/>
      <c r="F16" s="13"/>
      <c r="G16" s="305"/>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7"/>
      <c r="AI16" s="42" t="str">
        <f>IF(G16="","★","")</f>
        <v>★</v>
      </c>
      <c r="AJ16" s="4"/>
      <c r="AK16" s="4"/>
      <c r="AL16" s="21" t="s">
        <v>97</v>
      </c>
    </row>
    <row r="17" spans="1:65">
      <c r="A17" s="3"/>
      <c r="B17" s="3"/>
      <c r="C17" s="3" t="s">
        <v>98</v>
      </c>
      <c r="D17" s="3"/>
      <c r="E17" s="3"/>
      <c r="F17" s="3"/>
      <c r="G17" s="3"/>
      <c r="H17" s="3"/>
      <c r="I17" s="3"/>
      <c r="J17" s="7" t="s">
        <v>99</v>
      </c>
      <c r="K17" s="3"/>
      <c r="L17" s="3"/>
      <c r="M17" s="3"/>
      <c r="N17" s="3"/>
      <c r="O17" s="3"/>
      <c r="P17" s="3"/>
      <c r="Q17" s="3"/>
      <c r="R17" s="3"/>
      <c r="S17" s="3"/>
      <c r="T17" s="3"/>
      <c r="U17" s="3"/>
      <c r="V17" s="3"/>
      <c r="W17" s="3"/>
      <c r="X17" s="3"/>
      <c r="Y17" s="3"/>
      <c r="Z17" s="3"/>
      <c r="AA17" s="3"/>
      <c r="AB17" s="3"/>
      <c r="AC17" s="3"/>
      <c r="AD17" s="3"/>
      <c r="AE17" s="3"/>
      <c r="AF17" s="3"/>
      <c r="AG17" s="3"/>
      <c r="AH17" s="3"/>
      <c r="AI17" s="42"/>
      <c r="AJ17" s="4"/>
      <c r="AK17" s="10"/>
      <c r="AL17" s="21" t="s">
        <v>214</v>
      </c>
    </row>
    <row r="18" spans="1:65">
      <c r="A18" s="3"/>
      <c r="B18" s="3"/>
      <c r="C18" s="3"/>
      <c r="D18" s="258" t="s">
        <v>100</v>
      </c>
      <c r="E18" s="259"/>
      <c r="F18" s="259"/>
      <c r="G18" s="260"/>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6"/>
      <c r="AI18" s="42" t="str">
        <f>IF($A$11=TRUE,IF(G18="","★",""),"")</f>
        <v/>
      </c>
      <c r="AJ18" s="10"/>
      <c r="AK18" s="11" t="s">
        <v>101</v>
      </c>
      <c r="AL18" s="21" t="s">
        <v>95</v>
      </c>
    </row>
    <row r="19" spans="1:65">
      <c r="A19" s="3"/>
      <c r="B19" s="3"/>
      <c r="C19" s="3"/>
      <c r="D19" s="261" t="s">
        <v>96</v>
      </c>
      <c r="E19" s="262"/>
      <c r="F19" s="262"/>
      <c r="G19" s="263"/>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6"/>
      <c r="AI19" s="42" t="str">
        <f>IF($A$11=TRUE,IF(G19="","★",""),"")</f>
        <v/>
      </c>
      <c r="AJ19" s="4"/>
      <c r="AK19" s="4"/>
      <c r="AL19" s="21" t="s">
        <v>97</v>
      </c>
    </row>
    <row r="20" spans="1:65">
      <c r="A20" s="3"/>
      <c r="B20" s="3"/>
      <c r="C20" s="3"/>
      <c r="D20" s="31"/>
      <c r="E20" s="31"/>
      <c r="F20" s="31"/>
      <c r="G20" s="32"/>
      <c r="H20" s="32"/>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42"/>
      <c r="AJ20" s="4"/>
      <c r="AK20" s="4"/>
      <c r="AL20" s="21" t="s">
        <v>199</v>
      </c>
    </row>
    <row r="21" spans="1:65">
      <c r="A21" s="3"/>
      <c r="B21" s="3"/>
      <c r="C21" s="37" t="s">
        <v>211</v>
      </c>
      <c r="D21" s="37"/>
      <c r="E21" s="37"/>
      <c r="F21" s="38"/>
      <c r="G21" s="38"/>
      <c r="H21" s="118"/>
      <c r="I21" s="273"/>
      <c r="J21" s="274"/>
      <c r="K21" s="274"/>
      <c r="L21" s="274"/>
      <c r="M21" s="275"/>
      <c r="N21" s="38"/>
      <c r="O21" s="39" t="s">
        <v>102</v>
      </c>
      <c r="P21" s="257"/>
      <c r="Q21" s="257"/>
      <c r="R21" s="257"/>
      <c r="S21" s="257"/>
      <c r="T21" s="257"/>
      <c r="U21" s="38" t="s">
        <v>103</v>
      </c>
      <c r="V21" s="38"/>
      <c r="W21" s="38"/>
      <c r="X21" s="38"/>
      <c r="Y21" s="38"/>
      <c r="Z21" s="38"/>
      <c r="AA21" s="38"/>
      <c r="AB21" s="38"/>
      <c r="AC21" s="38"/>
      <c r="AD21" s="38"/>
      <c r="AE21" s="38"/>
      <c r="AF21" s="38"/>
      <c r="AG21" s="38"/>
      <c r="AH21" s="32"/>
      <c r="AI21" s="42" t="str">
        <f>IF(I21="","★","")</f>
        <v>★</v>
      </c>
      <c r="AJ21" s="35" t="s">
        <v>215</v>
      </c>
      <c r="AK21" s="35"/>
      <c r="AL21" s="35"/>
      <c r="AM21" s="35"/>
      <c r="AN21" s="35"/>
      <c r="AO21" s="35"/>
      <c r="AP21" s="35"/>
      <c r="AQ21" s="35"/>
      <c r="AR21" s="35"/>
      <c r="AS21" s="35"/>
      <c r="AT21" s="35"/>
      <c r="AU21" s="35"/>
      <c r="AV21" s="42" t="str">
        <f>IF($I$21="有",IF(P21="","★",""),"")</f>
        <v/>
      </c>
      <c r="AW21" s="35" t="s">
        <v>186</v>
      </c>
      <c r="AX21" s="43"/>
      <c r="AY21" s="43"/>
      <c r="AZ21" s="43"/>
      <c r="BA21" s="43"/>
      <c r="BB21" s="43"/>
      <c r="BC21" s="43"/>
      <c r="BD21" s="43"/>
      <c r="BE21" s="43"/>
      <c r="BF21" s="44"/>
      <c r="BG21" s="44"/>
      <c r="BH21" s="44"/>
      <c r="BI21" s="44"/>
      <c r="BJ21" s="44"/>
      <c r="BK21" s="44"/>
      <c r="BL21" s="44"/>
      <c r="BM21" s="44"/>
    </row>
    <row r="22" spans="1:65">
      <c r="A22" s="3"/>
      <c r="B22" s="3"/>
      <c r="C22" s="37" t="s">
        <v>212</v>
      </c>
      <c r="D22" s="37"/>
      <c r="E22" s="37"/>
      <c r="F22" s="38"/>
      <c r="G22" s="38"/>
      <c r="H22" s="34"/>
      <c r="I22" s="273"/>
      <c r="J22" s="274"/>
      <c r="K22" s="274"/>
      <c r="L22" s="274"/>
      <c r="M22" s="275"/>
      <c r="N22" s="38"/>
      <c r="O22" s="39" t="s">
        <v>102</v>
      </c>
      <c r="P22" s="257"/>
      <c r="Q22" s="257"/>
      <c r="R22" s="257"/>
      <c r="S22" s="257"/>
      <c r="T22" s="257"/>
      <c r="U22" s="38" t="s">
        <v>103</v>
      </c>
      <c r="V22" s="38"/>
      <c r="W22" s="38"/>
      <c r="X22" s="38"/>
      <c r="Y22" s="38"/>
      <c r="Z22" s="38"/>
      <c r="AA22" s="38"/>
      <c r="AB22" s="38"/>
      <c r="AC22" s="38"/>
      <c r="AD22" s="38"/>
      <c r="AE22" s="38"/>
      <c r="AF22" s="38"/>
      <c r="AG22" s="38"/>
      <c r="AH22" s="32"/>
      <c r="AI22" s="42" t="str">
        <f>IF(I22="","★","")</f>
        <v>★</v>
      </c>
      <c r="AJ22" s="41" t="s">
        <v>216</v>
      </c>
      <c r="AK22" s="35"/>
      <c r="AL22" s="35"/>
      <c r="AM22" s="35"/>
      <c r="AN22" s="35"/>
      <c r="AO22" s="35"/>
      <c r="AP22" s="35"/>
      <c r="AQ22" s="35"/>
      <c r="AR22" s="35"/>
      <c r="AS22" s="35"/>
      <c r="AT22" s="35"/>
      <c r="AU22" s="34"/>
      <c r="AV22" s="42" t="str">
        <f>IF($I$22="有",IF(P22="","★",""),"")</f>
        <v/>
      </c>
      <c r="AW22" s="104" t="s">
        <v>186</v>
      </c>
      <c r="AX22" s="44"/>
      <c r="AY22" s="44"/>
      <c r="AZ22" s="44"/>
      <c r="BA22" s="44"/>
      <c r="BB22" s="44"/>
      <c r="BC22" s="44"/>
      <c r="BD22" s="44"/>
      <c r="BE22" s="44"/>
      <c r="BF22" s="44"/>
      <c r="BG22" s="44"/>
      <c r="BH22" s="44"/>
      <c r="BI22" s="44"/>
      <c r="BJ22" s="44"/>
      <c r="BK22" s="44"/>
      <c r="BL22" s="44"/>
      <c r="BM22" s="44"/>
    </row>
    <row r="23" spans="1:65">
      <c r="A23" s="3"/>
      <c r="B23" s="3"/>
      <c r="C23" s="40" t="s">
        <v>104</v>
      </c>
      <c r="D23" s="37"/>
      <c r="E23" s="37"/>
      <c r="F23" s="37"/>
      <c r="G23" s="38"/>
      <c r="H23" s="38"/>
      <c r="I23" s="273"/>
      <c r="J23" s="274"/>
      <c r="K23" s="274"/>
      <c r="L23" s="274"/>
      <c r="M23" s="275"/>
      <c r="N23" s="38"/>
      <c r="O23" s="38"/>
      <c r="P23" s="38"/>
      <c r="Q23" s="38"/>
      <c r="R23" s="38"/>
      <c r="S23" s="38"/>
      <c r="T23" s="38"/>
      <c r="U23" s="38"/>
      <c r="V23" s="38"/>
      <c r="W23" s="38"/>
      <c r="X23" s="38"/>
      <c r="Y23" s="38"/>
      <c r="Z23" s="38"/>
      <c r="AA23" s="38"/>
      <c r="AB23" s="38"/>
      <c r="AC23" s="38"/>
      <c r="AD23" s="38"/>
      <c r="AE23" s="38"/>
      <c r="AF23" s="38"/>
      <c r="AG23" s="38"/>
      <c r="AH23" s="32"/>
      <c r="AI23" s="42" t="str">
        <f>IF(I23="","★","")</f>
        <v>★</v>
      </c>
      <c r="AJ23" s="35" t="s">
        <v>105</v>
      </c>
      <c r="AK23" s="36"/>
      <c r="AL23" s="35"/>
      <c r="AM23" s="34"/>
      <c r="AN23" s="34"/>
      <c r="AO23" s="34"/>
      <c r="AP23" s="34"/>
      <c r="AQ23" s="34"/>
      <c r="AR23" s="34"/>
      <c r="AS23" s="34"/>
      <c r="AT23" s="34"/>
      <c r="AU23" s="34"/>
      <c r="AV23" s="34"/>
      <c r="AW23" s="34"/>
      <c r="AX23" s="34"/>
      <c r="AY23" s="34"/>
      <c r="AZ23" s="34"/>
      <c r="BA23" s="34"/>
      <c r="BB23" s="34"/>
      <c r="BC23" s="34"/>
      <c r="BD23" s="34"/>
      <c r="BE23" s="34"/>
      <c r="BF23" s="34"/>
      <c r="BG23" s="34"/>
      <c r="BH23" s="34"/>
      <c r="BI23" s="34"/>
    </row>
    <row r="24" spans="1:65">
      <c r="A24" s="3"/>
      <c r="B24" s="40" t="s">
        <v>106</v>
      </c>
      <c r="C24" s="3"/>
      <c r="D24" s="31"/>
      <c r="E24" s="31"/>
      <c r="F24" s="31"/>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42"/>
      <c r="AJ24" s="4"/>
      <c r="AK24" s="4"/>
      <c r="AL24" s="21"/>
    </row>
    <row r="25" spans="1:65">
      <c r="A25" s="3"/>
      <c r="B25" s="3"/>
      <c r="C25" s="37" t="s">
        <v>107</v>
      </c>
      <c r="D25" s="37"/>
      <c r="E25" s="37"/>
      <c r="F25" s="38"/>
      <c r="G25" s="38"/>
      <c r="H25" s="34"/>
      <c r="I25" s="290"/>
      <c r="J25" s="291"/>
      <c r="K25" s="291"/>
      <c r="L25" s="291"/>
      <c r="M25" s="292"/>
      <c r="N25" s="32"/>
      <c r="O25" s="32"/>
      <c r="P25" s="32"/>
      <c r="Q25" s="32"/>
      <c r="R25" s="32"/>
      <c r="S25" s="32"/>
      <c r="T25" s="32"/>
      <c r="U25" s="32"/>
      <c r="V25" s="32"/>
      <c r="W25" s="32"/>
      <c r="X25" s="32"/>
      <c r="Y25" s="32"/>
      <c r="Z25" s="32"/>
      <c r="AA25" s="32"/>
      <c r="AB25" s="32"/>
      <c r="AC25" s="32"/>
      <c r="AD25" s="32"/>
      <c r="AE25" s="32"/>
      <c r="AF25" s="32"/>
      <c r="AG25" s="32"/>
      <c r="AH25" s="32"/>
      <c r="AI25" s="42" t="str">
        <f>IF(I25="","★","")</f>
        <v>★</v>
      </c>
      <c r="AJ25" s="35" t="s">
        <v>108</v>
      </c>
      <c r="AK25" s="4"/>
      <c r="AL25" s="21"/>
    </row>
    <row r="26" spans="1:65">
      <c r="A26" s="3"/>
      <c r="B26" s="3"/>
      <c r="C26" s="40" t="s">
        <v>109</v>
      </c>
      <c r="D26" s="31"/>
      <c r="E26" s="31"/>
      <c r="F26" s="31"/>
      <c r="G26" s="32"/>
      <c r="H26" s="32"/>
      <c r="I26" s="29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5"/>
      <c r="AI26" s="42" t="str">
        <f>IF(I26="","★","")</f>
        <v>★</v>
      </c>
      <c r="AJ26" s="35" t="s">
        <v>110</v>
      </c>
      <c r="AK26" s="45"/>
      <c r="AL26" s="43"/>
      <c r="AM26" s="44"/>
      <c r="AN26" s="44"/>
      <c r="AO26" s="44"/>
      <c r="AP26" s="44"/>
      <c r="AQ26" s="44"/>
      <c r="AR26" s="44"/>
      <c r="AS26" s="44"/>
      <c r="AT26" s="44"/>
    </row>
    <row r="27" spans="1:65">
      <c r="A27" s="3"/>
      <c r="B27" s="3"/>
      <c r="C27" s="3"/>
      <c r="D27" s="31"/>
      <c r="E27" s="31"/>
      <c r="F27" s="31"/>
      <c r="G27" s="32"/>
      <c r="H27" s="32"/>
      <c r="I27" s="29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8"/>
      <c r="AI27" s="42"/>
      <c r="AJ27" s="4"/>
      <c r="AK27" s="4"/>
      <c r="AL27" s="21"/>
    </row>
    <row r="28" spans="1:65">
      <c r="A28" s="3"/>
      <c r="B28" s="3"/>
      <c r="C28" s="3"/>
      <c r="D28" s="31"/>
      <c r="E28" s="31"/>
      <c r="F28" s="31"/>
      <c r="G28" s="32"/>
      <c r="H28" s="32"/>
      <c r="I28" s="296"/>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8"/>
      <c r="AI28" s="42"/>
      <c r="AJ28" s="4"/>
      <c r="AK28" s="4"/>
      <c r="AL28" s="21"/>
    </row>
    <row r="29" spans="1:65">
      <c r="A29" s="3"/>
      <c r="B29" s="3"/>
      <c r="C29" s="3"/>
      <c r="D29" s="31"/>
      <c r="E29" s="31"/>
      <c r="F29" s="31"/>
      <c r="G29" s="32"/>
      <c r="H29" s="32"/>
      <c r="I29" s="299"/>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1"/>
      <c r="AI29" s="42"/>
      <c r="AJ29" s="4"/>
      <c r="AK29" s="4"/>
      <c r="AL29" s="21"/>
    </row>
    <row r="30" spans="1:65">
      <c r="A30" s="3"/>
      <c r="B30" s="3"/>
      <c r="C30" s="3" t="s">
        <v>111</v>
      </c>
      <c r="D30" s="31"/>
      <c r="E30" s="31"/>
      <c r="F30" s="31"/>
      <c r="G30" s="31"/>
      <c r="H30" s="31"/>
      <c r="I30" s="302"/>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4"/>
      <c r="AI30" s="42"/>
      <c r="AJ30" s="4"/>
      <c r="AK30" s="4"/>
    </row>
    <row r="31" spans="1:65">
      <c r="A31" s="3" t="s">
        <v>22</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42"/>
      <c r="AJ31" s="24" t="s">
        <v>23</v>
      </c>
      <c r="AK31" s="6"/>
    </row>
    <row r="32" spans="1:65">
      <c r="A32" s="3"/>
      <c r="B32" s="3" t="s">
        <v>24</v>
      </c>
      <c r="C32" s="3"/>
      <c r="D32" s="3"/>
      <c r="E32" s="3"/>
      <c r="F32" s="3"/>
      <c r="G32" s="3"/>
      <c r="H32" s="3"/>
      <c r="I32" s="3"/>
      <c r="J32" s="3"/>
      <c r="K32" s="3"/>
      <c r="L32" s="143"/>
      <c r="M32" s="143"/>
      <c r="N32" s="143"/>
      <c r="O32" s="143"/>
      <c r="P32" s="143"/>
      <c r="Q32" s="143"/>
      <c r="R32" s="143"/>
      <c r="S32" s="143"/>
      <c r="T32" s="143"/>
      <c r="U32" s="16" t="s">
        <v>25</v>
      </c>
      <c r="V32" s="3"/>
      <c r="W32" s="17" t="s">
        <v>26</v>
      </c>
      <c r="X32" s="3"/>
      <c r="Y32" s="3"/>
      <c r="Z32" s="3"/>
      <c r="AA32" s="3"/>
      <c r="AB32" s="3"/>
      <c r="AC32" s="3"/>
      <c r="AD32" s="3"/>
      <c r="AE32" s="3"/>
      <c r="AF32" s="3"/>
      <c r="AG32" s="3"/>
      <c r="AH32" s="3"/>
      <c r="AI32" s="42" t="str">
        <f>IF(L32="","★","")</f>
        <v>★</v>
      </c>
      <c r="AJ32" s="24"/>
      <c r="AK32" s="85" t="s">
        <v>244</v>
      </c>
    </row>
    <row r="33" spans="1:37">
      <c r="A33" s="3"/>
      <c r="B33" s="3" t="s">
        <v>242</v>
      </c>
      <c r="C33" s="3"/>
      <c r="D33" s="3"/>
      <c r="E33" s="3"/>
      <c r="F33" s="3"/>
      <c r="G33" s="3"/>
      <c r="H33" s="3"/>
      <c r="I33" s="3"/>
      <c r="J33" s="3"/>
      <c r="K33" s="3"/>
      <c r="L33" s="148"/>
      <c r="M33" s="148"/>
      <c r="N33" s="148"/>
      <c r="O33" s="148"/>
      <c r="P33" s="148"/>
      <c r="Q33" s="148"/>
      <c r="R33" s="148"/>
      <c r="S33" s="148"/>
      <c r="T33" s="148"/>
      <c r="U33" s="16" t="s">
        <v>25</v>
      </c>
      <c r="V33" s="3"/>
      <c r="W33" s="6"/>
      <c r="X33" s="17"/>
      <c r="Y33" s="163" t="str">
        <f>IF(L33="","",ROUNDUP(L33/0.3,-3))</f>
        <v/>
      </c>
      <c r="Z33" s="164"/>
      <c r="AA33" s="164"/>
      <c r="AB33" s="164"/>
      <c r="AC33" s="164"/>
      <c r="AD33" s="164"/>
      <c r="AE33" s="164"/>
      <c r="AF33" s="164"/>
      <c r="AG33" s="165"/>
      <c r="AH33" s="16" t="s">
        <v>25</v>
      </c>
      <c r="AI33" s="42" t="str">
        <f>IF(L33="","★","")</f>
        <v>★</v>
      </c>
      <c r="AJ33" s="2"/>
      <c r="AK33" s="85" t="s">
        <v>245</v>
      </c>
    </row>
    <row r="34" spans="1:37">
      <c r="A34" s="3"/>
      <c r="B34" s="31"/>
      <c r="C34" s="31"/>
      <c r="D34" s="31"/>
      <c r="E34" s="31"/>
      <c r="F34" s="31"/>
      <c r="G34" s="31"/>
      <c r="H34" s="31"/>
      <c r="I34" s="31"/>
      <c r="J34" s="31"/>
      <c r="K34" s="31"/>
      <c r="L34" s="149"/>
      <c r="M34" s="149"/>
      <c r="N34" s="149"/>
      <c r="O34" s="149"/>
      <c r="P34" s="149"/>
      <c r="Q34" s="149"/>
      <c r="R34" s="149"/>
      <c r="S34" s="149"/>
      <c r="T34" s="149"/>
      <c r="U34" s="74"/>
      <c r="V34" s="31"/>
      <c r="W34" s="31"/>
      <c r="X34" s="31"/>
      <c r="Y34" s="150"/>
      <c r="Z34" s="150"/>
      <c r="AA34" s="150"/>
      <c r="AB34" s="150"/>
      <c r="AC34" s="150"/>
      <c r="AD34" s="150"/>
      <c r="AE34" s="150"/>
      <c r="AF34" s="150"/>
      <c r="AG34" s="150"/>
      <c r="AH34" s="16"/>
      <c r="AI34" s="42"/>
      <c r="AJ34" s="6" t="s">
        <v>28</v>
      </c>
      <c r="AK34" s="10" t="s">
        <v>243</v>
      </c>
    </row>
    <row r="35" spans="1:37">
      <c r="A35" s="3" t="s">
        <v>246</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42"/>
      <c r="AJ35" s="6" t="s">
        <v>247</v>
      </c>
      <c r="AK35" s="6"/>
    </row>
    <row r="36" spans="1:37">
      <c r="A36" s="3"/>
      <c r="B36" s="66" t="s">
        <v>112</v>
      </c>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8"/>
      <c r="AI36" s="42" t="str">
        <f>IF(B36="","★","")</f>
        <v/>
      </c>
      <c r="AJ36" s="6"/>
      <c r="AK36" s="10"/>
    </row>
    <row r="37" spans="1:37">
      <c r="A37" s="3"/>
      <c r="B37" s="69" t="s">
        <v>113</v>
      </c>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70"/>
      <c r="AI37" s="42"/>
      <c r="AJ37" s="6"/>
      <c r="AK37" s="10"/>
    </row>
    <row r="38" spans="1:37">
      <c r="A38" s="3"/>
      <c r="B38" s="267"/>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9"/>
      <c r="AI38" s="42"/>
      <c r="AJ38" s="6"/>
      <c r="AK38" s="10"/>
    </row>
    <row r="39" spans="1:37">
      <c r="A39" s="3"/>
      <c r="B39" s="267"/>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9"/>
      <c r="AI39" s="42"/>
      <c r="AJ39" s="6"/>
      <c r="AK39" s="10"/>
    </row>
    <row r="40" spans="1:37">
      <c r="A40" s="3"/>
      <c r="B40" s="270"/>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2"/>
      <c r="AI40" s="42"/>
      <c r="AJ40" s="6"/>
      <c r="AK40" s="10"/>
    </row>
    <row r="41" spans="1:37">
      <c r="A41" s="3" t="s">
        <v>114</v>
      </c>
      <c r="B41" s="3"/>
      <c r="C41" s="3"/>
      <c r="D41" s="3"/>
      <c r="E41" s="3"/>
      <c r="F41" s="3"/>
      <c r="G41" s="3"/>
      <c r="H41" s="3"/>
      <c r="I41" s="3"/>
      <c r="J41" s="264"/>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6"/>
      <c r="AI41" s="42" t="str">
        <f>IF(J41="","★","")</f>
        <v>★</v>
      </c>
      <c r="AJ41" s="6" t="s">
        <v>115</v>
      </c>
      <c r="AK41" s="4"/>
    </row>
    <row r="42" spans="1:37">
      <c r="A42" s="3" t="s">
        <v>116</v>
      </c>
      <c r="B42" s="3"/>
      <c r="C42" s="3"/>
      <c r="D42" s="3"/>
      <c r="E42" s="3"/>
      <c r="F42" s="3"/>
      <c r="G42" s="3"/>
      <c r="H42" s="3"/>
      <c r="I42" s="3"/>
      <c r="J42" s="134" t="s">
        <v>69</v>
      </c>
      <c r="K42" s="135"/>
      <c r="L42" s="135"/>
      <c r="M42" s="135"/>
      <c r="N42" s="135"/>
      <c r="O42" s="136"/>
      <c r="P42" s="88" t="s">
        <v>135</v>
      </c>
      <c r="Q42" s="89"/>
      <c r="R42" s="89"/>
      <c r="S42" s="89"/>
      <c r="T42" s="89"/>
      <c r="U42" s="89"/>
      <c r="V42" s="89"/>
      <c r="W42" s="89"/>
      <c r="X42" s="89"/>
      <c r="Y42" s="89"/>
      <c r="Z42" s="89"/>
      <c r="AA42" s="89"/>
      <c r="AB42" s="89"/>
      <c r="AC42" s="89"/>
      <c r="AD42" s="89"/>
      <c r="AE42" s="89"/>
      <c r="AF42" s="89"/>
      <c r="AG42" s="89"/>
      <c r="AH42" s="90" t="s">
        <v>136</v>
      </c>
      <c r="AI42" s="42" t="str">
        <f t="shared" ref="AI42:AI49" si="0">IF(J42="（選択してください）","★","")</f>
        <v>★</v>
      </c>
      <c r="AJ42" s="6" t="s">
        <v>117</v>
      </c>
      <c r="AK42" s="4"/>
    </row>
    <row r="43" spans="1:37">
      <c r="A43" s="3" t="s">
        <v>118</v>
      </c>
      <c r="B43" s="3"/>
      <c r="C43" s="3"/>
      <c r="D43" s="3"/>
      <c r="E43" s="3"/>
      <c r="F43" s="3"/>
      <c r="G43" s="3"/>
      <c r="H43" s="3"/>
      <c r="I43" s="3"/>
      <c r="J43" s="134" t="s">
        <v>69</v>
      </c>
      <c r="K43" s="135"/>
      <c r="L43" s="135"/>
      <c r="M43" s="135"/>
      <c r="N43" s="135"/>
      <c r="O43" s="136"/>
      <c r="P43" s="20" t="s">
        <v>135</v>
      </c>
      <c r="Q43" s="91"/>
      <c r="R43" s="91"/>
      <c r="S43" s="91"/>
      <c r="T43" s="91"/>
      <c r="U43" s="92" t="s">
        <v>136</v>
      </c>
      <c r="V43" s="6" t="s">
        <v>139</v>
      </c>
      <c r="W43" s="91"/>
      <c r="X43" s="91"/>
      <c r="Y43" s="91"/>
      <c r="Z43" s="91"/>
      <c r="AA43" s="91"/>
      <c r="AB43" s="91"/>
      <c r="AC43" s="91"/>
      <c r="AD43" s="91"/>
      <c r="AE43" s="91"/>
      <c r="AF43" s="91"/>
      <c r="AG43" s="91"/>
      <c r="AH43" s="92"/>
      <c r="AI43" s="42" t="str">
        <f t="shared" si="0"/>
        <v>★</v>
      </c>
      <c r="AJ43" s="6" t="s">
        <v>119</v>
      </c>
      <c r="AK43" s="4"/>
    </row>
    <row r="44" spans="1:37">
      <c r="A44" s="3" t="s">
        <v>120</v>
      </c>
      <c r="B44" s="3"/>
      <c r="C44" s="3"/>
      <c r="D44" s="3"/>
      <c r="E44" s="3"/>
      <c r="F44" s="3"/>
      <c r="G44" s="3"/>
      <c r="H44" s="3"/>
      <c r="I44" s="3"/>
      <c r="J44" s="169" t="s">
        <v>69</v>
      </c>
      <c r="K44" s="170"/>
      <c r="L44" s="170"/>
      <c r="M44" s="170"/>
      <c r="N44" s="170"/>
      <c r="O44" s="198"/>
      <c r="P44" s="88" t="s">
        <v>135</v>
      </c>
      <c r="Q44" s="91"/>
      <c r="R44" s="91"/>
      <c r="S44" s="91"/>
      <c r="T44" s="91"/>
      <c r="U44" s="91"/>
      <c r="V44" s="91"/>
      <c r="W44" s="91"/>
      <c r="X44" s="91"/>
      <c r="Y44" s="91"/>
      <c r="Z44" s="91"/>
      <c r="AA44" s="91"/>
      <c r="AB44" s="91"/>
      <c r="AC44" s="91"/>
      <c r="AD44" s="91"/>
      <c r="AE44" s="91"/>
      <c r="AF44" s="91"/>
      <c r="AG44" s="91"/>
      <c r="AH44" s="92" t="s">
        <v>136</v>
      </c>
      <c r="AI44" s="42" t="str">
        <f t="shared" si="0"/>
        <v>★</v>
      </c>
      <c r="AJ44" s="6" t="s">
        <v>121</v>
      </c>
      <c r="AK44" s="4"/>
    </row>
    <row r="45" spans="1:37">
      <c r="A45" s="3" t="s">
        <v>122</v>
      </c>
      <c r="B45" s="3"/>
      <c r="C45" s="3"/>
      <c r="D45" s="3"/>
      <c r="E45" s="3"/>
      <c r="F45" s="3"/>
      <c r="G45" s="3"/>
      <c r="H45" s="3"/>
      <c r="I45" s="3"/>
      <c r="J45" s="134" t="s">
        <v>69</v>
      </c>
      <c r="K45" s="135"/>
      <c r="L45" s="135"/>
      <c r="M45" s="135"/>
      <c r="N45" s="135"/>
      <c r="O45" s="136"/>
      <c r="P45" s="3"/>
      <c r="Q45" s="3"/>
      <c r="R45" s="3"/>
      <c r="S45" s="3"/>
      <c r="T45" s="3"/>
      <c r="U45" s="3"/>
      <c r="V45" s="3"/>
      <c r="W45" s="3"/>
      <c r="X45" s="3"/>
      <c r="Y45" s="3"/>
      <c r="Z45" s="3"/>
      <c r="AA45" s="3"/>
      <c r="AB45" s="3"/>
      <c r="AC45" s="3"/>
      <c r="AD45" s="3"/>
      <c r="AE45" s="3"/>
      <c r="AF45" s="3"/>
      <c r="AG45" s="3"/>
      <c r="AH45" s="3"/>
      <c r="AI45" s="42" t="str">
        <f t="shared" si="0"/>
        <v>★</v>
      </c>
      <c r="AJ45" s="6" t="s">
        <v>123</v>
      </c>
      <c r="AK45" s="4"/>
    </row>
    <row r="46" spans="1:37">
      <c r="A46" s="3" t="s">
        <v>249</v>
      </c>
      <c r="B46" s="3"/>
      <c r="C46" s="3"/>
      <c r="D46" s="3"/>
      <c r="E46" s="3"/>
      <c r="F46" s="3"/>
      <c r="G46" s="3"/>
      <c r="H46" s="3"/>
      <c r="I46" s="3"/>
      <c r="J46" s="181" t="s">
        <v>69</v>
      </c>
      <c r="K46" s="182"/>
      <c r="L46" s="182"/>
      <c r="M46" s="182"/>
      <c r="N46" s="182"/>
      <c r="O46" s="183"/>
      <c r="P46" s="3"/>
      <c r="Q46" s="87"/>
      <c r="R46" s="87"/>
      <c r="S46" s="87"/>
      <c r="T46" s="87"/>
      <c r="U46" s="87"/>
      <c r="V46" s="87"/>
      <c r="W46" s="87"/>
      <c r="X46" s="87"/>
      <c r="Y46" s="87"/>
      <c r="Z46" s="87"/>
      <c r="AA46" s="87"/>
      <c r="AB46" s="87"/>
      <c r="AC46" s="87"/>
      <c r="AD46" s="87"/>
      <c r="AE46" s="87"/>
      <c r="AF46" s="87"/>
      <c r="AG46" s="87"/>
      <c r="AH46" s="3"/>
      <c r="AI46" s="42" t="str">
        <f t="shared" si="0"/>
        <v>★</v>
      </c>
      <c r="AJ46" s="6" t="s">
        <v>256</v>
      </c>
      <c r="AK46" s="4"/>
    </row>
    <row r="47" spans="1:37">
      <c r="A47" s="3" t="s">
        <v>250</v>
      </c>
      <c r="B47" s="3"/>
      <c r="C47" s="3"/>
      <c r="D47" s="3"/>
      <c r="E47" s="3"/>
      <c r="F47" s="3"/>
      <c r="G47" s="3"/>
      <c r="H47" s="3"/>
      <c r="I47" s="3"/>
      <c r="J47" s="134" t="s">
        <v>69</v>
      </c>
      <c r="K47" s="135"/>
      <c r="L47" s="135"/>
      <c r="M47" s="135"/>
      <c r="N47" s="135"/>
      <c r="O47" s="136"/>
      <c r="P47" s="3"/>
      <c r="Q47" s="180"/>
      <c r="R47" s="180"/>
      <c r="S47" s="180"/>
      <c r="T47" s="180"/>
      <c r="U47" s="180"/>
      <c r="V47" s="180"/>
      <c r="W47" s="180"/>
      <c r="X47" s="180"/>
      <c r="Y47" s="180"/>
      <c r="Z47" s="180"/>
      <c r="AA47" s="180"/>
      <c r="AB47" s="180"/>
      <c r="AC47" s="180"/>
      <c r="AD47" s="180"/>
      <c r="AE47" s="180"/>
      <c r="AF47" s="180"/>
      <c r="AG47" s="180"/>
      <c r="AH47" s="3"/>
      <c r="AI47" s="42" t="str">
        <f t="shared" si="0"/>
        <v>★</v>
      </c>
      <c r="AJ47" s="6" t="s">
        <v>257</v>
      </c>
      <c r="AK47" s="4"/>
    </row>
    <row r="48" spans="1:37">
      <c r="A48" s="3" t="s">
        <v>251</v>
      </c>
      <c r="B48" s="3"/>
      <c r="C48" s="3"/>
      <c r="D48" s="3"/>
      <c r="E48" s="3"/>
      <c r="F48" s="3"/>
      <c r="G48" s="3"/>
      <c r="H48" s="3"/>
      <c r="I48" s="3"/>
      <c r="J48" s="134" t="s">
        <v>69</v>
      </c>
      <c r="K48" s="135"/>
      <c r="L48" s="135"/>
      <c r="M48" s="135"/>
      <c r="N48" s="135"/>
      <c r="O48" s="136"/>
      <c r="P48" s="3"/>
      <c r="Q48" s="3"/>
      <c r="R48" s="3"/>
      <c r="T48" s="3"/>
      <c r="U48" s="3"/>
      <c r="V48" s="3"/>
      <c r="W48" s="3"/>
      <c r="X48" s="3"/>
      <c r="Y48" s="3"/>
      <c r="Z48" s="3"/>
      <c r="AA48" s="3"/>
      <c r="AB48" s="29"/>
      <c r="AC48" s="29"/>
      <c r="AD48" s="29"/>
      <c r="AE48" s="29"/>
      <c r="AF48" s="29"/>
      <c r="AG48" s="29"/>
      <c r="AH48" s="29"/>
      <c r="AI48" s="42" t="str">
        <f t="shared" si="0"/>
        <v>★</v>
      </c>
      <c r="AJ48" s="2" t="s">
        <v>258</v>
      </c>
      <c r="AK48" s="4"/>
    </row>
    <row r="49" spans="1:40">
      <c r="A49" s="3" t="s">
        <v>252</v>
      </c>
      <c r="B49" s="3"/>
      <c r="C49" s="3"/>
      <c r="D49" s="3"/>
      <c r="E49" s="3"/>
      <c r="F49" s="3"/>
      <c r="G49" s="3"/>
      <c r="H49" s="3"/>
      <c r="I49" s="3"/>
      <c r="J49" s="134" t="s">
        <v>69</v>
      </c>
      <c r="K49" s="135"/>
      <c r="L49" s="135"/>
      <c r="M49" s="135"/>
      <c r="N49" s="135"/>
      <c r="O49" s="136"/>
      <c r="P49" s="3"/>
      <c r="Q49" s="3"/>
      <c r="R49" s="3"/>
      <c r="S49" s="3"/>
      <c r="T49" s="3"/>
      <c r="U49" s="3"/>
      <c r="V49" s="3"/>
      <c r="W49" s="3"/>
      <c r="X49" s="3"/>
      <c r="Y49" s="3"/>
      <c r="Z49" s="3"/>
      <c r="AA49" s="3"/>
      <c r="AB49" s="29"/>
      <c r="AC49" s="29"/>
      <c r="AD49" s="29"/>
      <c r="AE49" s="29"/>
      <c r="AF49" s="29"/>
      <c r="AG49" s="29"/>
      <c r="AH49" s="29"/>
      <c r="AI49" s="42" t="str">
        <f t="shared" si="0"/>
        <v>★</v>
      </c>
      <c r="AJ49" s="2" t="s">
        <v>259</v>
      </c>
      <c r="AK49" s="4"/>
    </row>
    <row r="50" spans="1:40">
      <c r="A50" s="23" t="s">
        <v>253</v>
      </c>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42" t="str">
        <f>IF(B51="","★","")</f>
        <v>★</v>
      </c>
      <c r="AJ50" s="2" t="s">
        <v>260</v>
      </c>
    </row>
    <row r="51" spans="1:40">
      <c r="A51" s="23"/>
      <c r="B51" s="247"/>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9"/>
      <c r="AI51" s="42"/>
      <c r="AJ51" s="2"/>
      <c r="AK51" s="94" t="s">
        <v>124</v>
      </c>
      <c r="AL51" s="105"/>
    </row>
    <row r="52" spans="1:40">
      <c r="A52" s="23"/>
      <c r="B52" s="250"/>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251"/>
      <c r="AI52" s="42"/>
      <c r="AJ52" s="2"/>
      <c r="AK52" s="94" t="s">
        <v>125</v>
      </c>
      <c r="AL52" s="105"/>
    </row>
    <row r="53" spans="1:40">
      <c r="A53" s="23"/>
      <c r="B53" s="250"/>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251"/>
      <c r="AI53" s="42"/>
      <c r="AJ53" s="2"/>
      <c r="AK53" s="94" t="s">
        <v>126</v>
      </c>
      <c r="AL53" s="94"/>
      <c r="AM53" s="72"/>
    </row>
    <row r="54" spans="1:40">
      <c r="A54" s="23"/>
      <c r="B54" s="250"/>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251"/>
      <c r="AI54" s="42"/>
      <c r="AJ54" s="2"/>
      <c r="AK54" s="94" t="s">
        <v>127</v>
      </c>
      <c r="AL54" s="94"/>
      <c r="AM54" s="72"/>
      <c r="AN54" s="72"/>
    </row>
    <row r="55" spans="1:40">
      <c r="A55" s="23"/>
      <c r="B55" s="250"/>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251"/>
      <c r="AI55" s="42"/>
      <c r="AJ55" s="2"/>
      <c r="AK55" s="72"/>
      <c r="AL55" s="72"/>
      <c r="AM55" s="72"/>
      <c r="AN55" s="72"/>
    </row>
    <row r="56" spans="1:40">
      <c r="A56" s="23"/>
      <c r="B56" s="250"/>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251"/>
      <c r="AI56" s="42"/>
      <c r="AJ56" s="2"/>
    </row>
    <row r="57" spans="1:40">
      <c r="A57" s="23"/>
      <c r="B57" s="250"/>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251"/>
      <c r="AI57" s="42"/>
      <c r="AJ57" s="2"/>
    </row>
    <row r="58" spans="1:40">
      <c r="A58" s="23"/>
      <c r="B58" s="250"/>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251"/>
      <c r="AI58" s="42"/>
      <c r="AJ58" s="2"/>
    </row>
    <row r="59" spans="1:40">
      <c r="A59" s="23"/>
      <c r="B59" s="250"/>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251"/>
      <c r="AI59" s="42"/>
      <c r="AJ59" s="2"/>
    </row>
    <row r="60" spans="1:40">
      <c r="A60" s="23"/>
      <c r="B60" s="252"/>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4"/>
      <c r="AI60" s="42"/>
      <c r="AJ60" s="2"/>
    </row>
    <row r="61" spans="1:40">
      <c r="A61" s="23" t="s">
        <v>254</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42"/>
      <c r="AJ61" s="2"/>
    </row>
    <row r="62" spans="1:40">
      <c r="A62" s="23"/>
      <c r="B62" s="171"/>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3"/>
      <c r="AI62" s="42" t="str">
        <f>IF(B62="","★","")</f>
        <v>★</v>
      </c>
      <c r="AJ62" s="2" t="s">
        <v>79</v>
      </c>
    </row>
    <row r="63" spans="1:40">
      <c r="A63" s="23"/>
      <c r="B63" s="174"/>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6"/>
      <c r="AI63" s="42"/>
      <c r="AJ63" s="2"/>
      <c r="AK63" s="94" t="s">
        <v>134</v>
      </c>
    </row>
    <row r="64" spans="1:40">
      <c r="A64" s="23"/>
      <c r="B64" s="174"/>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6"/>
      <c r="AI64" s="42"/>
      <c r="AJ64" s="2"/>
      <c r="AK64" s="94" t="s">
        <v>133</v>
      </c>
    </row>
    <row r="65" spans="1:47">
      <c r="A65" s="23"/>
      <c r="B65" s="174"/>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6"/>
      <c r="AI65" s="42"/>
      <c r="AJ65" s="2"/>
    </row>
    <row r="66" spans="1:47">
      <c r="A66" s="23"/>
      <c r="B66" s="174"/>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6"/>
      <c r="AI66" s="42"/>
      <c r="AJ66" s="2"/>
    </row>
    <row r="67" spans="1:47">
      <c r="A67" s="23"/>
      <c r="B67" s="174"/>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6"/>
      <c r="AI67" s="42"/>
      <c r="AJ67" s="2"/>
    </row>
    <row r="68" spans="1:47">
      <c r="A68" s="23"/>
      <c r="B68" s="174"/>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6"/>
      <c r="AI68" s="42"/>
      <c r="AJ68" s="2"/>
    </row>
    <row r="69" spans="1:47">
      <c r="A69" s="23"/>
      <c r="B69" s="174"/>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6"/>
      <c r="AI69" s="42"/>
      <c r="AJ69" s="2"/>
    </row>
    <row r="70" spans="1:47">
      <c r="A70" s="23"/>
      <c r="B70" s="174"/>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6"/>
      <c r="AI70" s="42"/>
      <c r="AJ70" s="2"/>
    </row>
    <row r="71" spans="1:47">
      <c r="A71" s="23"/>
      <c r="B71" s="174"/>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6"/>
      <c r="AI71" s="42"/>
    </row>
    <row r="72" spans="1:47">
      <c r="A72" s="23"/>
      <c r="B72" s="177"/>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9"/>
      <c r="AI72" s="42"/>
    </row>
    <row r="73" spans="1:47">
      <c r="A73" s="3" t="s">
        <v>80</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42"/>
      <c r="AJ73" s="24"/>
      <c r="AK73" s="4"/>
    </row>
    <row r="74" spans="1:47">
      <c r="A74" s="3"/>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6"/>
      <c r="AI74" s="42" t="str">
        <f>IF(B74="","★","")</f>
        <v>★</v>
      </c>
      <c r="AJ74" s="24" t="s">
        <v>81</v>
      </c>
      <c r="AK74" s="4"/>
    </row>
    <row r="75" spans="1:47">
      <c r="A75" s="3"/>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9"/>
      <c r="AI75" s="42"/>
      <c r="AJ75" s="4"/>
      <c r="AK75" s="10" t="s">
        <v>217</v>
      </c>
    </row>
    <row r="76" spans="1:47">
      <c r="A76" s="3"/>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9"/>
      <c r="AI76" s="42"/>
      <c r="AJ76" s="4"/>
      <c r="AL76" s="10" t="s">
        <v>83</v>
      </c>
    </row>
    <row r="77" spans="1:47">
      <c r="A77" s="3"/>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9"/>
      <c r="AI77" s="42"/>
      <c r="AJ77" s="4"/>
      <c r="AL77" s="10" t="s">
        <v>84</v>
      </c>
      <c r="AN77" s="26"/>
      <c r="AO77" s="26"/>
      <c r="AP77" s="26"/>
      <c r="AQ77" s="26"/>
      <c r="AR77" s="26"/>
      <c r="AS77" s="26"/>
      <c r="AT77" s="25"/>
      <c r="AU77" s="25"/>
    </row>
    <row r="78" spans="1:47">
      <c r="A78" s="3"/>
      <c r="B78" s="157"/>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9"/>
      <c r="AI78" s="42"/>
      <c r="AJ78" s="26"/>
      <c r="AL78" s="10" t="s">
        <v>85</v>
      </c>
      <c r="AM78" s="26"/>
    </row>
    <row r="79" spans="1:47">
      <c r="A79" s="3"/>
      <c r="B79" s="157"/>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9"/>
      <c r="AI79" s="42"/>
      <c r="AJ79" s="4"/>
      <c r="AL79" s="10" t="s">
        <v>86</v>
      </c>
    </row>
    <row r="80" spans="1:47">
      <c r="A80" s="3"/>
      <c r="B80" s="157"/>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9"/>
      <c r="AI80" s="42"/>
      <c r="AJ80" s="4"/>
      <c r="AK80" s="10"/>
    </row>
    <row r="81" spans="1:37">
      <c r="A81" s="3"/>
      <c r="B81" s="160"/>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2"/>
      <c r="AI81" s="42"/>
      <c r="AJ81" s="4"/>
    </row>
    <row r="82" spans="1:37">
      <c r="A82" s="3" t="s">
        <v>255</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44"/>
      <c r="AJ82" s="2" t="s">
        <v>261</v>
      </c>
      <c r="AK82" s="6"/>
    </row>
    <row r="83" spans="1:37">
      <c r="A83" s="3"/>
      <c r="B83" s="154"/>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6"/>
      <c r="AJ83" s="6"/>
      <c r="AK83" s="10" t="s">
        <v>87</v>
      </c>
    </row>
    <row r="84" spans="1:37">
      <c r="A84" s="3"/>
      <c r="B84" s="157"/>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9"/>
    </row>
    <row r="85" spans="1:37">
      <c r="A85" s="3"/>
      <c r="B85" s="160"/>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2"/>
    </row>
  </sheetData>
  <protectedRanges>
    <protectedRange sqref="AB2:AH3 F4:AH4 H7:AH7 I12:AH13 I30:AH30 B36:AH36 F25:G25 I25:AH25 J41:AH41 B38:AH40 C37:AH37 F5:M5 G6:AH6 F21:G22 G15:AH16 G23:AH24 G26:AH29 G20:H20 I20:AH22 G18:AH19" name="範囲1"/>
    <protectedRange sqref="J42:O45 J47:O47" name="範囲1_3"/>
    <protectedRange sqref="Q42:AG42 Q44:AG44 Q43:T43 W43:AG43" name="範囲1_3_1"/>
    <protectedRange sqref="L33:T33" name="範囲1_1"/>
    <protectedRange sqref="J46:O46 Q46:AG46" name="範囲1_3_2"/>
    <protectedRange sqref="H8:AH8" name="範囲1_2"/>
  </protectedRanges>
  <mergeCells count="44">
    <mergeCell ref="H8:S8"/>
    <mergeCell ref="U8:AG8"/>
    <mergeCell ref="B83:AH85"/>
    <mergeCell ref="AB2:AH2"/>
    <mergeCell ref="AB3:AH3"/>
    <mergeCell ref="H4:AH4"/>
    <mergeCell ref="H5:AH5"/>
    <mergeCell ref="H6:AH6"/>
    <mergeCell ref="H7:AH7"/>
    <mergeCell ref="I25:M25"/>
    <mergeCell ref="I26:AH29"/>
    <mergeCell ref="I30:AH30"/>
    <mergeCell ref="I12:AH13"/>
    <mergeCell ref="G15:AH15"/>
    <mergeCell ref="G16:AH16"/>
    <mergeCell ref="I21:M21"/>
    <mergeCell ref="B74:AH81"/>
    <mergeCell ref="D18:G18"/>
    <mergeCell ref="H18:AH18"/>
    <mergeCell ref="D19:G19"/>
    <mergeCell ref="J41:AH41"/>
    <mergeCell ref="B38:AH40"/>
    <mergeCell ref="J42:O42"/>
    <mergeCell ref="L32:T32"/>
    <mergeCell ref="L33:T33"/>
    <mergeCell ref="L34:T34"/>
    <mergeCell ref="Y34:AG34"/>
    <mergeCell ref="I22:M22"/>
    <mergeCell ref="P22:T22"/>
    <mergeCell ref="I23:M23"/>
    <mergeCell ref="J48:O48"/>
    <mergeCell ref="Y33:AG33"/>
    <mergeCell ref="B10:H10"/>
    <mergeCell ref="J49:O49"/>
    <mergeCell ref="B51:AH60"/>
    <mergeCell ref="B62:AH72"/>
    <mergeCell ref="J43:O43"/>
    <mergeCell ref="J44:O44"/>
    <mergeCell ref="J45:O45"/>
    <mergeCell ref="J47:O47"/>
    <mergeCell ref="Q47:AG47"/>
    <mergeCell ref="H19:AH19"/>
    <mergeCell ref="J46:O46"/>
    <mergeCell ref="P21:T21"/>
  </mergeCells>
  <phoneticPr fontId="3"/>
  <conditionalFormatting sqref="A11">
    <cfRule type="expression" dxfId="87" priority="109">
      <formula>AND(#REF!=FALSE,$A$11=FALSE,#REF!=FALSE,#REF!=FALSE)</formula>
    </cfRule>
  </conditionalFormatting>
  <conditionalFormatting sqref="B51 B62 B74:AH81">
    <cfRule type="containsBlanks" dxfId="86" priority="48">
      <formula>LEN(TRIM(B51))=0</formula>
    </cfRule>
  </conditionalFormatting>
  <conditionalFormatting sqref="B36:AH36">
    <cfRule type="expression" dxfId="85" priority="61">
      <formula>$B$36=""</formula>
    </cfRule>
  </conditionalFormatting>
  <conditionalFormatting sqref="G15:AH16 H18:H19 I21:M23 I25:M25">
    <cfRule type="expression" dxfId="84" priority="136">
      <formula>$A$11=TRUE</formula>
    </cfRule>
  </conditionalFormatting>
  <conditionalFormatting sqref="G15:AH16 I21:M23 I25:M25 H18:H19">
    <cfRule type="expression" dxfId="83" priority="135">
      <formula>G15&lt;&gt;""</formula>
    </cfRule>
  </conditionalFormatting>
  <conditionalFormatting sqref="H8:S8">
    <cfRule type="expression" dxfId="82" priority="2">
      <formula>$H$8=""</formula>
    </cfRule>
  </conditionalFormatting>
  <conditionalFormatting sqref="H4:AH7">
    <cfRule type="containsBlanks" dxfId="81" priority="43">
      <formula>LEN(TRIM(H4))=0</formula>
    </cfRule>
  </conditionalFormatting>
  <conditionalFormatting sqref="I12:AH12">
    <cfRule type="expression" dxfId="80" priority="144">
      <formula>$A$11=TRUE</formula>
    </cfRule>
    <cfRule type="expression" dxfId="79" priority="143">
      <formula>I12&lt;&gt;""</formula>
    </cfRule>
  </conditionalFormatting>
  <conditionalFormatting sqref="I12:AH13 G15:AH16 I21:M23 I25:M25 I26:AH29">
    <cfRule type="containsBlanks" dxfId="78" priority="16">
      <formula>LEN(TRIM(G12))=0</formula>
    </cfRule>
  </conditionalFormatting>
  <conditionalFormatting sqref="I26:AH29">
    <cfRule type="expression" dxfId="77" priority="34">
      <formula>I26&lt;&gt;""</formula>
    </cfRule>
    <cfRule type="expression" dxfId="76" priority="36">
      <formula>$I$25="有"</formula>
    </cfRule>
  </conditionalFormatting>
  <conditionalFormatting sqref="J46">
    <cfRule type="containsText" dxfId="75" priority="5" operator="containsText" text="（選択してください）">
      <formula>NOT(ISERROR(SEARCH("（選択してください）",J46)))</formula>
    </cfRule>
    <cfRule type="expression" dxfId="74" priority="6">
      <formula>J46=""</formula>
    </cfRule>
  </conditionalFormatting>
  <conditionalFormatting sqref="J48">
    <cfRule type="expression" dxfId="73" priority="20">
      <formula>$J$41&lt;&gt;""</formula>
    </cfRule>
  </conditionalFormatting>
  <conditionalFormatting sqref="J48:J49">
    <cfRule type="expression" dxfId="72" priority="21">
      <formula>OR($J$38="ヤマト運輸",$J$38="佐川急便",$J$38="ゆうパック",$J$38="その他")</formula>
    </cfRule>
  </conditionalFormatting>
  <conditionalFormatting sqref="J49">
    <cfRule type="expression" dxfId="71" priority="17">
      <formula>$J$42&lt;&gt;""</formula>
    </cfRule>
  </conditionalFormatting>
  <conditionalFormatting sqref="J42:O45 J47:O47">
    <cfRule type="expression" dxfId="70" priority="26">
      <formula>J42=""</formula>
    </cfRule>
  </conditionalFormatting>
  <conditionalFormatting sqref="J42:O45 J47:O49">
    <cfRule type="containsText" dxfId="69" priority="15" operator="containsText" text="（選択してください）">
      <formula>NOT(ISERROR(SEARCH("（選択してください）",J42)))</formula>
    </cfRule>
  </conditionalFormatting>
  <conditionalFormatting sqref="J41:AH41">
    <cfRule type="expression" dxfId="68" priority="59">
      <formula>J41=""</formula>
    </cfRule>
  </conditionalFormatting>
  <conditionalFormatting sqref="L33">
    <cfRule type="expression" dxfId="67" priority="8">
      <formula>COUNTIF(L33,"")=1</formula>
    </cfRule>
  </conditionalFormatting>
  <conditionalFormatting sqref="L32:T32">
    <cfRule type="containsBlanks" dxfId="66" priority="7">
      <formula>LEN(TRIM(L32))=0</formula>
    </cfRule>
  </conditionalFormatting>
  <conditionalFormatting sqref="P21:T21">
    <cfRule type="expression" dxfId="65" priority="38">
      <formula>$I$21="有"</formula>
    </cfRule>
  </conditionalFormatting>
  <conditionalFormatting sqref="P21:T22">
    <cfRule type="expression" dxfId="64" priority="35">
      <formula>P21&lt;&gt;""</formula>
    </cfRule>
  </conditionalFormatting>
  <conditionalFormatting sqref="P22:T22">
    <cfRule type="expression" dxfId="63" priority="37">
      <formula>$I$22="有"</formula>
    </cfRule>
  </conditionalFormatting>
  <conditionalFormatting sqref="Q43:T43 W43:AG43">
    <cfRule type="expression" dxfId="62" priority="12">
      <formula>#REF!="数量限定"</formula>
    </cfRule>
  </conditionalFormatting>
  <conditionalFormatting sqref="Q42:AG42 Q43:T43 W43:AG43 Q44:AG44">
    <cfRule type="expression" dxfId="61" priority="14">
      <formula>Q42&lt;&gt;""</formula>
    </cfRule>
  </conditionalFormatting>
  <conditionalFormatting sqref="Q42:AG42">
    <cfRule type="expression" dxfId="60" priority="13">
      <formula>$J$39="期間限定"</formula>
    </cfRule>
  </conditionalFormatting>
  <conditionalFormatting sqref="Q44:AG44">
    <cfRule type="expression" dxfId="59" priority="11">
      <formula>#REF!="その他"</formula>
    </cfRule>
  </conditionalFormatting>
  <conditionalFormatting sqref="Q46:AG46">
    <cfRule type="expression" dxfId="58" priority="3">
      <formula>$J$41="期間限定"</formula>
    </cfRule>
  </conditionalFormatting>
  <conditionalFormatting sqref="Q46:AG47">
    <cfRule type="expression" dxfId="57" priority="4">
      <formula>Q46&lt;&gt;""</formula>
    </cfRule>
  </conditionalFormatting>
  <conditionalFormatting sqref="Q47:AG47">
    <cfRule type="expression" dxfId="56" priority="19">
      <formula>$J$40="その他"</formula>
    </cfRule>
  </conditionalFormatting>
  <conditionalFormatting sqref="U8:AG8">
    <cfRule type="expression" dxfId="55" priority="1">
      <formula>AND($H$8="その他",$U$8="")</formula>
    </cfRule>
  </conditionalFormatting>
  <conditionalFormatting sqref="AB2:AH3">
    <cfRule type="expression" dxfId="54" priority="52">
      <formula>AB2=""</formula>
    </cfRule>
  </conditionalFormatting>
  <dataValidations count="15">
    <dataValidation type="list" allowBlank="1" showInputMessage="1" showErrorMessage="1" sqref="I21:M23 I25:M25" xr:uid="{494A9BA9-1798-42E5-A08A-C8DDAB16C91C}">
      <formula1>"有,無"</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4:AH81" xr:uid="{382F1E94-A2EF-439F-A999-A36D309A7024}"/>
    <dataValidation imeMode="halfAlpha" allowBlank="1" showInputMessage="1" showErrorMessage="1" sqref="L34:T34 L32" xr:uid="{960755C3-546A-4429-99E2-73BE8C3C2D8E}"/>
    <dataValidation type="list" allowBlank="1" showInputMessage="1" showErrorMessage="1" sqref="AB2:AH2" xr:uid="{CABAF6CA-779F-49A1-9747-F400DD214FBA}">
      <formula1>"新規,追加"</formula1>
    </dataValidation>
    <dataValidation type="date" imeMode="halfAlpha" operator="greaterThanOrEqual" allowBlank="1" showInputMessage="1" showErrorMessage="1" promptTitle="入力方法" prompt="半角で「4/1」等_x000a_と入力してください。" sqref="AB3:AH3" xr:uid="{DF47AB31-2A1F-4432-AD51-4565B74CD292}">
      <formula1>1</formula1>
    </dataValidation>
    <dataValidation type="whole" imeMode="halfAlpha" operator="greaterThanOrEqual" allowBlank="1" showInputMessage="1" showErrorMessage="1" sqref="L33:T33" xr:uid="{C67846D3-B840-46AB-8385-BD796A22857A}">
      <formula1>0</formula1>
    </dataValidation>
    <dataValidation type="list" allowBlank="1" showInputMessage="1" showErrorMessage="1" sqref="J48:O49" xr:uid="{54E289E0-8EBB-4FC8-8008-BAEA5FFDE354}">
      <formula1>"（選択してください）,指定可能,指定不可能"</formula1>
    </dataValidation>
    <dataValidation type="list" allowBlank="1" showInputMessage="1" showErrorMessage="1" sqref="J47:O47" xr:uid="{116DA6A2-804D-4DEF-B42D-62D7273262F6}">
      <formula1>"（選択してください）,14日程度で発送,30日程度で発送,その他"</formula1>
    </dataValidation>
    <dataValidation type="list" allowBlank="1" showInputMessage="1" showErrorMessage="1" sqref="J42:O42" xr:uid="{1729BC84-91C2-49B8-BD81-2CBBA5817CFC}">
      <formula1>"（選択してください）,通年,期間限定"</formula1>
    </dataValidation>
    <dataValidation type="list" allowBlank="1" showInputMessage="1" showErrorMessage="1" sqref="J43:O43" xr:uid="{DD18C5AF-CCF6-40CE-B2E7-56EDEDA147EB}">
      <formula1>"（選択してください）,制限なし,数量限定(週在庫),数量限定(月在庫),数量限定(総在庫)"</formula1>
    </dataValidation>
    <dataValidation type="list" allowBlank="1" showInputMessage="1" showErrorMessage="1" prompt="※チケット類は、日本郵便以外の配送業者では発送出来ません。_x000a_（メールは除く）" sqref="J44:O44" xr:uid="{69951FEE-D903-41BD-9839-BCFA4288A819}">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45:O45" xr:uid="{DFDB49CC-B4CC-49A9-844F-6B222BD43E37}">
      <formula1>"（選択してください）,常温,冷蔵,冷凍,―"</formula1>
    </dataValidation>
    <dataValidation type="list" allowBlank="1" showInputMessage="1" showErrorMessage="1" sqref="B10:H10" xr:uid="{C1348A8F-E6B4-4CB2-A372-1EB3D33B4D6F}">
      <formula1>"地場産品基準：七,地場産品基準：七の二,地場産品基準：七の三イ,地場産品基準：七の三ロ,地場産品基準：七の四"</formula1>
    </dataValidation>
    <dataValidation type="list" allowBlank="1" showInputMessage="1" showErrorMessage="1" sqref="J46:O46" xr:uid="{FAB07528-E8E9-4586-AD8B-F69FB01AE781}">
      <formula1>"（選択してください）,60,80,100,120,140,160,170,180,200,220,240,260"</formula1>
    </dataValidation>
    <dataValidation type="list" allowBlank="1" showInputMessage="1" showErrorMessage="1" sqref="H8:S8" xr:uid="{31BB4144-CA2D-4435-8EFC-7AA94E4237F7}">
      <formula1>"伝統工芸品・雑貨,日用品,電化製品,体験,食品,飲料,スポーツ・アウトドア,お食事券,その他"</formula1>
    </dataValidation>
  </dataValidations>
  <pageMargins left="0.7" right="0.7" top="0.75" bottom="0.75" header="0.3" footer="0.3"/>
  <pageSetup paperSize="9" scale="46" orientation="portrait" r:id="rId1"/>
  <colBreaks count="1" manualBreakCount="1">
    <brk id="3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03683-2643-41F8-A21E-C25D3AE1AB00}">
  <sheetPr>
    <pageSetUpPr fitToPage="1"/>
  </sheetPr>
  <dimension ref="A1:BD81"/>
  <sheetViews>
    <sheetView view="pageBreakPreview" zoomScaleNormal="100" zoomScaleSheetLayoutView="100" workbookViewId="0">
      <selection activeCell="AH1" sqref="AH1"/>
    </sheetView>
  </sheetViews>
  <sheetFormatPr defaultRowHeight="18"/>
  <cols>
    <col min="1" max="78" width="3.25" customWidth="1"/>
  </cols>
  <sheetData>
    <row r="1" spans="1:56" ht="23.5">
      <c r="A1" s="30" t="str">
        <f>IF(COUNTIF(AI2:BG77,"★"),"★注意★　"&amp;COUNTIF(AI2:BG77,"★")&amp;"箇所の入力漏れがあります。全て入力後に提出をお願いします。","")</f>
        <v>★注意★　25箇所の入力漏れがあります。全て入力後に提出をお願いします。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27" t="s">
        <v>280</v>
      </c>
      <c r="AI1" s="101" t="s">
        <v>221</v>
      </c>
      <c r="AJ1" s="4"/>
      <c r="AK1" s="4"/>
    </row>
    <row r="2" spans="1:56" ht="18.5">
      <c r="A2" s="4"/>
      <c r="B2" s="3"/>
      <c r="C2" s="3"/>
      <c r="D2" s="3"/>
      <c r="E2" s="3"/>
      <c r="F2" s="3"/>
      <c r="G2" s="3"/>
      <c r="H2" s="3"/>
      <c r="I2" s="3"/>
      <c r="J2" s="3"/>
      <c r="K2" s="3"/>
      <c r="L2" s="3"/>
      <c r="M2" s="3"/>
      <c r="N2" s="3"/>
      <c r="O2" s="3"/>
      <c r="P2" s="3"/>
      <c r="Q2" s="3"/>
      <c r="R2" s="5" t="s">
        <v>0</v>
      </c>
      <c r="S2" s="3"/>
      <c r="T2" s="3"/>
      <c r="U2" s="3"/>
      <c r="V2" s="3"/>
      <c r="W2" s="3"/>
      <c r="X2" s="3" t="s">
        <v>1</v>
      </c>
      <c r="Y2" s="3"/>
      <c r="Z2" s="3"/>
      <c r="AA2" s="3"/>
      <c r="AB2" s="134"/>
      <c r="AC2" s="135"/>
      <c r="AD2" s="135"/>
      <c r="AE2" s="135"/>
      <c r="AF2" s="135"/>
      <c r="AG2" s="135"/>
      <c r="AH2" s="136"/>
      <c r="AI2" s="42" t="str">
        <f>IF(AB2="","★","")</f>
        <v>★</v>
      </c>
      <c r="AJ2" s="6" t="s">
        <v>2</v>
      </c>
      <c r="AK2" s="4"/>
    </row>
    <row r="3" spans="1:56">
      <c r="A3" s="7" t="s">
        <v>3</v>
      </c>
      <c r="B3" s="3"/>
      <c r="C3" s="3"/>
      <c r="D3" s="3"/>
      <c r="E3" s="3"/>
      <c r="F3" s="3"/>
      <c r="G3" s="3"/>
      <c r="H3" s="3"/>
      <c r="I3" s="3"/>
      <c r="J3" s="3"/>
      <c r="K3" s="3"/>
      <c r="L3" s="3"/>
      <c r="M3" s="3"/>
      <c r="N3" s="3"/>
      <c r="O3" s="3"/>
      <c r="P3" s="3"/>
      <c r="Q3" s="3"/>
      <c r="R3" s="3"/>
      <c r="S3" s="3"/>
      <c r="T3" s="3"/>
      <c r="U3" s="3"/>
      <c r="V3" s="3"/>
      <c r="W3" s="3"/>
      <c r="X3" s="3" t="s">
        <v>4</v>
      </c>
      <c r="Y3" s="3"/>
      <c r="Z3" s="3"/>
      <c r="AA3" s="3"/>
      <c r="AB3" s="137"/>
      <c r="AC3" s="138"/>
      <c r="AD3" s="138"/>
      <c r="AE3" s="138"/>
      <c r="AF3" s="138"/>
      <c r="AG3" s="138"/>
      <c r="AH3" s="139"/>
      <c r="AI3" s="42" t="str">
        <f>IF(AB3="","★","")</f>
        <v>★</v>
      </c>
      <c r="AJ3" s="28" t="s">
        <v>140</v>
      </c>
      <c r="AK3" s="4"/>
    </row>
    <row r="4" spans="1:56">
      <c r="A4" s="3" t="s">
        <v>5</v>
      </c>
      <c r="B4" s="3"/>
      <c r="C4" s="3"/>
      <c r="D4" s="3"/>
      <c r="E4" s="3"/>
      <c r="F4" s="3"/>
      <c r="G4" s="8"/>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40"/>
      <c r="AI4" s="42" t="str">
        <f>IF(H4="","★","")</f>
        <v>★</v>
      </c>
      <c r="AJ4" s="1" t="s">
        <v>6</v>
      </c>
      <c r="AK4" s="4"/>
    </row>
    <row r="5" spans="1:56">
      <c r="A5" s="3" t="s">
        <v>7</v>
      </c>
      <c r="B5" s="3"/>
      <c r="C5" s="3"/>
      <c r="D5" s="3"/>
      <c r="E5" s="3"/>
      <c r="F5" s="3"/>
      <c r="G5" s="8"/>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40"/>
      <c r="AI5" s="42" t="str">
        <f>IF(H5="","★","")</f>
        <v>★</v>
      </c>
      <c r="AJ5" s="1" t="s">
        <v>8</v>
      </c>
      <c r="AK5" s="4"/>
    </row>
    <row r="6" spans="1:56">
      <c r="A6" s="3" t="s">
        <v>9</v>
      </c>
      <c r="B6" s="3"/>
      <c r="C6" s="3"/>
      <c r="D6" s="3"/>
      <c r="E6" s="3"/>
      <c r="F6" s="3"/>
      <c r="G6" s="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46" t="str">
        <f>IF(H6="","★","")</f>
        <v>★</v>
      </c>
      <c r="AJ6" s="28" t="s">
        <v>10</v>
      </c>
    </row>
    <row r="7" spans="1:56">
      <c r="A7" s="3" t="s">
        <v>11</v>
      </c>
      <c r="B7" s="3"/>
      <c r="C7" s="3"/>
      <c r="D7" s="3"/>
      <c r="E7" s="3"/>
      <c r="F7" s="3"/>
      <c r="G7" s="8"/>
      <c r="H7" s="127"/>
      <c r="I7" s="128"/>
      <c r="J7" s="128"/>
      <c r="K7" s="128"/>
      <c r="L7" s="128"/>
      <c r="M7" s="128"/>
      <c r="N7" s="129"/>
      <c r="O7" s="129"/>
      <c r="P7" s="129"/>
      <c r="Q7" s="129"/>
      <c r="R7" s="129"/>
      <c r="S7" s="129"/>
      <c r="T7" s="129"/>
      <c r="U7" s="129"/>
      <c r="V7" s="129"/>
      <c r="W7" s="129"/>
      <c r="X7" s="129"/>
      <c r="Y7" s="129"/>
      <c r="Z7" s="129"/>
      <c r="AA7" s="129"/>
      <c r="AB7" s="129"/>
      <c r="AC7" s="129"/>
      <c r="AD7" s="129"/>
      <c r="AE7" s="129"/>
      <c r="AF7" s="129"/>
      <c r="AG7" s="129"/>
      <c r="AH7" s="130"/>
      <c r="AI7" s="42" t="str">
        <f>IF(H7="","★","")</f>
        <v>★</v>
      </c>
      <c r="AJ7" s="1" t="s">
        <v>141</v>
      </c>
      <c r="AK7" s="4"/>
    </row>
    <row r="8" spans="1:56">
      <c r="A8" s="3" t="s">
        <v>12</v>
      </c>
      <c r="B8" s="3"/>
      <c r="C8" s="3"/>
      <c r="D8" s="3"/>
      <c r="E8" s="3"/>
      <c r="F8" s="3"/>
      <c r="G8" s="3"/>
      <c r="H8" s="131"/>
      <c r="I8" s="132"/>
      <c r="J8" s="132"/>
      <c r="K8" s="132"/>
      <c r="L8" s="132"/>
      <c r="M8" s="132"/>
      <c r="N8" s="132"/>
      <c r="O8" s="132"/>
      <c r="P8" s="132"/>
      <c r="Q8" s="132"/>
      <c r="R8" s="132"/>
      <c r="S8" s="132"/>
      <c r="T8" s="122" t="s">
        <v>102</v>
      </c>
      <c r="U8" s="133"/>
      <c r="V8" s="133"/>
      <c r="W8" s="133"/>
      <c r="X8" s="133"/>
      <c r="Y8" s="133"/>
      <c r="Z8" s="133"/>
      <c r="AA8" s="133"/>
      <c r="AB8" s="133"/>
      <c r="AC8" s="133"/>
      <c r="AD8" s="133"/>
      <c r="AE8" s="133"/>
      <c r="AF8" s="133"/>
      <c r="AG8" s="133"/>
      <c r="AH8" s="123" t="s">
        <v>103</v>
      </c>
      <c r="AI8" s="42" t="str">
        <f>IF(OR(H8="",AND(H8="その他",U8="")),"★","")</f>
        <v>★</v>
      </c>
      <c r="AJ8" s="1" t="s">
        <v>279</v>
      </c>
      <c r="AK8" s="4"/>
    </row>
    <row r="9" spans="1:56">
      <c r="A9" s="3" t="s">
        <v>13</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42"/>
      <c r="AJ9" s="6" t="s">
        <v>128</v>
      </c>
      <c r="AK9" s="4"/>
      <c r="BD9" s="21" t="s">
        <v>129</v>
      </c>
    </row>
    <row r="10" spans="1:56">
      <c r="A10" s="9" t="b">
        <v>1</v>
      </c>
      <c r="B10" s="184" t="s">
        <v>226</v>
      </c>
      <c r="C10" s="185"/>
      <c r="D10" s="185"/>
      <c r="E10" s="185"/>
      <c r="F10" s="185"/>
      <c r="G10" s="185"/>
      <c r="H10" s="186"/>
      <c r="I10" s="31" t="s">
        <v>203</v>
      </c>
      <c r="J10" s="48"/>
      <c r="K10" s="31"/>
      <c r="L10" s="48"/>
      <c r="M10" s="31"/>
      <c r="N10" s="31"/>
      <c r="O10" s="31"/>
      <c r="P10" s="31"/>
      <c r="Q10" s="31"/>
      <c r="R10" s="31"/>
      <c r="S10" s="31"/>
      <c r="T10" s="31"/>
      <c r="U10" s="31"/>
      <c r="V10" s="31"/>
      <c r="W10" s="31"/>
      <c r="X10" s="31"/>
      <c r="Y10" s="31"/>
      <c r="Z10" s="31"/>
      <c r="AA10" s="31"/>
      <c r="AB10" s="31"/>
      <c r="AC10" s="31"/>
      <c r="AD10" s="31"/>
      <c r="AE10" s="31"/>
      <c r="AF10" s="31"/>
      <c r="AG10" s="31"/>
      <c r="AH10" s="31"/>
      <c r="AI10" s="42"/>
      <c r="AJ10" s="10" t="s">
        <v>223</v>
      </c>
      <c r="AK10" s="4"/>
    </row>
    <row r="11" spans="1:56">
      <c r="A11" s="120"/>
      <c r="B11" s="31"/>
      <c r="C11" s="48"/>
      <c r="D11" s="48"/>
      <c r="E11" s="48"/>
      <c r="F11" s="48"/>
      <c r="G11" s="48"/>
      <c r="H11" s="48"/>
      <c r="I11" s="31" t="s">
        <v>227</v>
      </c>
      <c r="J11" s="48"/>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42"/>
      <c r="AJ11" s="4"/>
      <c r="AK11" s="10" t="s">
        <v>130</v>
      </c>
      <c r="AL11" s="21" t="s">
        <v>205</v>
      </c>
    </row>
    <row r="12" spans="1:56">
      <c r="A12" s="3"/>
      <c r="B12" s="312" t="s">
        <v>131</v>
      </c>
      <c r="C12" s="312"/>
      <c r="D12" s="312"/>
      <c r="E12" s="312"/>
      <c r="F12" s="312"/>
      <c r="G12" s="312"/>
      <c r="H12" s="312"/>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42" t="str">
        <f>IF(G12="","★","")</f>
        <v>★</v>
      </c>
      <c r="AJ12" s="4"/>
      <c r="AK12" s="4"/>
      <c r="AL12" s="21" t="s">
        <v>206</v>
      </c>
    </row>
    <row r="13" spans="1:56">
      <c r="A13" s="3"/>
      <c r="B13" s="312"/>
      <c r="C13" s="312"/>
      <c r="D13" s="312"/>
      <c r="E13" s="312"/>
      <c r="F13" s="312"/>
      <c r="G13" s="312"/>
      <c r="H13" s="312"/>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42"/>
      <c r="AJ13" s="4"/>
      <c r="AK13" s="4"/>
    </row>
    <row r="14" spans="1:56">
      <c r="A14" s="3"/>
      <c r="B14" s="3"/>
      <c r="C14" s="3"/>
      <c r="D14" s="31"/>
      <c r="E14" s="31"/>
      <c r="F14" s="31"/>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2"/>
      <c r="AJ14" s="4"/>
      <c r="AK14" s="4"/>
    </row>
    <row r="15" spans="1:56">
      <c r="A15" s="3"/>
      <c r="B15" s="3" t="s">
        <v>204</v>
      </c>
      <c r="C15" s="3"/>
      <c r="D15" s="31"/>
      <c r="E15" s="31"/>
      <c r="F15" s="31"/>
      <c r="G15" s="47"/>
      <c r="H15" s="47"/>
      <c r="I15" s="47"/>
      <c r="J15" s="47"/>
      <c r="K15" s="47"/>
      <c r="L15" s="47"/>
      <c r="M15" s="47"/>
      <c r="N15" s="47"/>
      <c r="O15" s="47"/>
      <c r="P15" s="47"/>
      <c r="Q15" s="47"/>
      <c r="R15" s="47"/>
      <c r="S15" s="47"/>
      <c r="T15" s="47"/>
      <c r="U15" s="47"/>
      <c r="V15" s="47"/>
      <c r="W15" s="47"/>
      <c r="X15" s="47"/>
      <c r="Y15" s="47"/>
      <c r="Z15" s="47"/>
      <c r="AA15" s="47"/>
      <c r="AB15" s="47"/>
      <c r="AC15" s="47"/>
      <c r="AD15" s="308"/>
      <c r="AE15" s="309"/>
      <c r="AF15" s="309"/>
      <c r="AG15" s="310"/>
      <c r="AH15" s="31"/>
      <c r="AI15" s="42" t="str">
        <f>IF(AD15="","★","")</f>
        <v>★</v>
      </c>
      <c r="AJ15" s="4"/>
      <c r="AK15" s="4"/>
    </row>
    <row r="16" spans="1:56">
      <c r="A16" s="3"/>
      <c r="B16" s="7" t="str">
        <f>IF(AD15="ない","※注意※　返礼品として申請することが難しいお品です。","")</f>
        <v/>
      </c>
      <c r="C16" s="3"/>
      <c r="D16" s="31"/>
      <c r="E16" s="31"/>
      <c r="F16" s="31"/>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2"/>
      <c r="AJ16" s="4"/>
      <c r="AK16" s="4"/>
    </row>
    <row r="17" spans="1:37">
      <c r="A17" s="3" t="s">
        <v>22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42"/>
      <c r="AJ17" s="24" t="s">
        <v>23</v>
      </c>
      <c r="AK17" s="6"/>
    </row>
    <row r="18" spans="1:37">
      <c r="A18" s="3"/>
      <c r="B18" s="3" t="s">
        <v>24</v>
      </c>
      <c r="C18" s="3"/>
      <c r="D18" s="3"/>
      <c r="E18" s="3"/>
      <c r="F18" s="3"/>
      <c r="G18" s="3"/>
      <c r="H18" s="3"/>
      <c r="I18" s="3"/>
      <c r="J18" s="3"/>
      <c r="K18" s="3"/>
      <c r="L18" s="143"/>
      <c r="M18" s="143"/>
      <c r="N18" s="143"/>
      <c r="O18" s="143"/>
      <c r="P18" s="143"/>
      <c r="Q18" s="143"/>
      <c r="R18" s="143"/>
      <c r="S18" s="143"/>
      <c r="T18" s="143"/>
      <c r="U18" s="16" t="s">
        <v>25</v>
      </c>
      <c r="V18" s="3"/>
      <c r="W18" s="17" t="s">
        <v>26</v>
      </c>
      <c r="X18" s="3"/>
      <c r="Y18" s="3"/>
      <c r="Z18" s="3"/>
      <c r="AA18" s="3"/>
      <c r="AB18" s="3"/>
      <c r="AC18" s="3"/>
      <c r="AD18" s="3"/>
      <c r="AE18" s="3"/>
      <c r="AF18" s="3"/>
      <c r="AG18" s="3"/>
      <c r="AH18" s="3"/>
      <c r="AI18" s="42" t="str">
        <f>IF(L18="","★","")</f>
        <v>★</v>
      </c>
      <c r="AJ18" s="24"/>
      <c r="AK18" s="85" t="s">
        <v>244</v>
      </c>
    </row>
    <row r="19" spans="1:37">
      <c r="A19" s="3"/>
      <c r="B19" s="3" t="s">
        <v>242</v>
      </c>
      <c r="C19" s="3"/>
      <c r="D19" s="3"/>
      <c r="E19" s="3"/>
      <c r="F19" s="3"/>
      <c r="G19" s="3"/>
      <c r="H19" s="3"/>
      <c r="I19" s="3"/>
      <c r="J19" s="3"/>
      <c r="K19" s="3"/>
      <c r="L19" s="148"/>
      <c r="M19" s="148"/>
      <c r="N19" s="148"/>
      <c r="O19" s="148"/>
      <c r="P19" s="148"/>
      <c r="Q19" s="148"/>
      <c r="R19" s="148"/>
      <c r="S19" s="148"/>
      <c r="T19" s="148"/>
      <c r="U19" s="16" t="s">
        <v>25</v>
      </c>
      <c r="V19" s="3"/>
      <c r="W19" s="6"/>
      <c r="X19" s="17"/>
      <c r="Y19" s="163" t="str">
        <f>IF(L19="","",ROUNDUP(L19/0.3,-3))</f>
        <v/>
      </c>
      <c r="Z19" s="164"/>
      <c r="AA19" s="164"/>
      <c r="AB19" s="164"/>
      <c r="AC19" s="164"/>
      <c r="AD19" s="164"/>
      <c r="AE19" s="164"/>
      <c r="AF19" s="164"/>
      <c r="AG19" s="165"/>
      <c r="AH19" s="16" t="s">
        <v>25</v>
      </c>
      <c r="AI19" s="42" t="str">
        <f>IF(L19="","★","")</f>
        <v>★</v>
      </c>
      <c r="AJ19" s="2"/>
      <c r="AK19" s="85" t="s">
        <v>245</v>
      </c>
    </row>
    <row r="20" spans="1:37">
      <c r="A20" s="3"/>
      <c r="B20" s="31"/>
      <c r="C20" s="31"/>
      <c r="D20" s="31"/>
      <c r="E20" s="31"/>
      <c r="F20" s="31"/>
      <c r="G20" s="31"/>
      <c r="H20" s="31"/>
      <c r="I20" s="31"/>
      <c r="J20" s="31"/>
      <c r="K20" s="31"/>
      <c r="L20" s="149"/>
      <c r="M20" s="149"/>
      <c r="N20" s="149"/>
      <c r="O20" s="149"/>
      <c r="P20" s="149"/>
      <c r="Q20" s="149"/>
      <c r="R20" s="149"/>
      <c r="S20" s="149"/>
      <c r="T20" s="149"/>
      <c r="U20" s="74"/>
      <c r="V20" s="31"/>
      <c r="W20" s="31"/>
      <c r="X20" s="31"/>
      <c r="Y20" s="150"/>
      <c r="Z20" s="150"/>
      <c r="AA20" s="150"/>
      <c r="AB20" s="150"/>
      <c r="AC20" s="150"/>
      <c r="AD20" s="150"/>
      <c r="AE20" s="150"/>
      <c r="AF20" s="150"/>
      <c r="AG20" s="150"/>
      <c r="AH20" s="16"/>
      <c r="AI20" s="42"/>
      <c r="AJ20" s="6" t="s">
        <v>28</v>
      </c>
      <c r="AK20" s="10" t="s">
        <v>243</v>
      </c>
    </row>
    <row r="21" spans="1:37">
      <c r="A21" s="3" t="s">
        <v>31</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42"/>
      <c r="AJ21" s="6" t="s">
        <v>32</v>
      </c>
      <c r="AK21" s="6"/>
    </row>
    <row r="22" spans="1:37">
      <c r="A22" s="3"/>
      <c r="B22" s="3" t="s">
        <v>137</v>
      </c>
      <c r="C22" s="3"/>
      <c r="D22" s="3"/>
      <c r="E22" s="3"/>
      <c r="F22" s="3"/>
      <c r="G22" s="3"/>
      <c r="H22" s="151" t="s">
        <v>69</v>
      </c>
      <c r="I22" s="152"/>
      <c r="J22" s="152"/>
      <c r="K22" s="152"/>
      <c r="L22" s="153"/>
      <c r="M22" s="6" t="str">
        <f>IF(H22="あり","※カラーバリエーションの詳細を以下にご記入ください","")</f>
        <v/>
      </c>
      <c r="N22" s="3"/>
      <c r="O22" s="3"/>
      <c r="P22" s="3"/>
      <c r="Q22" s="3"/>
      <c r="R22" s="3"/>
      <c r="S22" s="3"/>
      <c r="T22" s="3"/>
      <c r="U22" s="3"/>
      <c r="V22" s="3"/>
      <c r="W22" s="3"/>
      <c r="X22" s="3"/>
      <c r="Y22" s="3"/>
      <c r="Z22" s="3"/>
      <c r="AA22" s="3"/>
      <c r="AB22" s="3"/>
      <c r="AC22" s="3"/>
      <c r="AD22" s="3"/>
      <c r="AE22" s="3"/>
      <c r="AF22" s="3"/>
      <c r="AG22" s="3"/>
      <c r="AH22" s="3"/>
      <c r="AI22" s="42" t="str">
        <f>IF(H22="（選択してください）","★","")</f>
        <v>★</v>
      </c>
      <c r="AJ22" s="6"/>
      <c r="AK22" s="6"/>
    </row>
    <row r="23" spans="1:37">
      <c r="A23" s="3"/>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c r="AI23" s="42" t="str">
        <f>IF(B23="","★","")</f>
        <v>★</v>
      </c>
      <c r="AJ23" s="6"/>
      <c r="AK23" s="10" t="s">
        <v>181</v>
      </c>
    </row>
    <row r="24" spans="1:37">
      <c r="A24" s="3"/>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9"/>
      <c r="AI24" s="42"/>
      <c r="AJ24" s="6"/>
      <c r="AK24" s="10"/>
    </row>
    <row r="25" spans="1:37">
      <c r="A25" s="3"/>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9"/>
      <c r="AI25" s="42"/>
      <c r="AJ25" s="6"/>
      <c r="AK25" s="10"/>
    </row>
    <row r="26" spans="1:37">
      <c r="A26" s="3"/>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9"/>
      <c r="AI26" s="42"/>
      <c r="AJ26" s="6"/>
      <c r="AK26" s="10" t="s">
        <v>113</v>
      </c>
    </row>
    <row r="27" spans="1:37">
      <c r="A27" s="3"/>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2"/>
      <c r="AI27" s="42"/>
      <c r="AJ27" s="6"/>
      <c r="AK27" s="10" t="s">
        <v>132</v>
      </c>
    </row>
    <row r="28" spans="1:37">
      <c r="A28" s="3" t="s">
        <v>34</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42"/>
      <c r="AJ28" s="2" t="s">
        <v>35</v>
      </c>
    </row>
    <row r="29" spans="1:37">
      <c r="A29" s="3"/>
      <c r="B29" s="3" t="s">
        <v>36</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42"/>
      <c r="AJ29" s="2"/>
    </row>
    <row r="30" spans="1:37">
      <c r="A30" s="3"/>
      <c r="B30" s="86"/>
      <c r="C30" s="3" t="s">
        <v>37</v>
      </c>
      <c r="D30" s="3"/>
      <c r="E30" s="3"/>
      <c r="F30" s="86"/>
      <c r="G30" s="3" t="s">
        <v>38</v>
      </c>
      <c r="H30" s="3"/>
      <c r="I30" s="3"/>
      <c r="J30" s="86"/>
      <c r="K30" s="3" t="s">
        <v>39</v>
      </c>
      <c r="L30" s="3"/>
      <c r="M30" s="3"/>
      <c r="N30" s="86"/>
      <c r="O30" s="3" t="s">
        <v>40</v>
      </c>
      <c r="P30" s="3"/>
      <c r="Q30" s="3"/>
      <c r="R30" s="86"/>
      <c r="S30" s="3" t="s">
        <v>41</v>
      </c>
      <c r="T30" s="3"/>
      <c r="U30" s="3"/>
      <c r="V30" s="86"/>
      <c r="W30" s="3" t="s">
        <v>42</v>
      </c>
      <c r="X30" s="3"/>
      <c r="Y30" s="3"/>
      <c r="Z30" s="86"/>
      <c r="AA30" s="3" t="s">
        <v>43</v>
      </c>
      <c r="AB30" s="3"/>
      <c r="AC30" s="3"/>
      <c r="AD30" s="86"/>
      <c r="AE30" s="3" t="s">
        <v>44</v>
      </c>
      <c r="AF30" s="3"/>
      <c r="AG30" s="3"/>
      <c r="AH30" s="3"/>
      <c r="AI30" s="42"/>
      <c r="AJ30" s="2"/>
    </row>
    <row r="31" spans="1:37">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42"/>
      <c r="AJ31" s="2"/>
    </row>
    <row r="32" spans="1:37">
      <c r="A32" s="3"/>
      <c r="B32" s="3" t="s">
        <v>45</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42"/>
      <c r="AJ32" s="2"/>
    </row>
    <row r="33" spans="1:47">
      <c r="A33" s="3"/>
      <c r="B33" s="86"/>
      <c r="C33" s="3" t="s">
        <v>46</v>
      </c>
      <c r="D33" s="3"/>
      <c r="E33" s="3"/>
      <c r="F33" s="86"/>
      <c r="G33" s="3" t="s">
        <v>47</v>
      </c>
      <c r="H33" s="3"/>
      <c r="I33" s="3"/>
      <c r="J33" s="86"/>
      <c r="K33" s="3" t="s">
        <v>48</v>
      </c>
      <c r="L33" s="3"/>
      <c r="M33" s="3"/>
      <c r="N33" s="86"/>
      <c r="O33" s="3" t="s">
        <v>49</v>
      </c>
      <c r="P33" s="3"/>
      <c r="Q33" s="3"/>
      <c r="R33" s="86"/>
      <c r="S33" s="3" t="s">
        <v>50</v>
      </c>
      <c r="T33" s="3"/>
      <c r="U33" s="3"/>
      <c r="V33" s="86"/>
      <c r="W33" s="3" t="s">
        <v>51</v>
      </c>
      <c r="X33" s="3"/>
      <c r="Y33" s="3"/>
      <c r="Z33" s="3"/>
      <c r="AA33" s="3"/>
      <c r="AB33" s="86"/>
      <c r="AC33" s="3" t="s">
        <v>52</v>
      </c>
      <c r="AD33" s="3"/>
      <c r="AE33" s="3"/>
      <c r="AF33" s="3"/>
      <c r="AG33" s="3"/>
      <c r="AH33" s="3"/>
      <c r="AI33" s="42"/>
      <c r="AJ33" s="2"/>
    </row>
    <row r="34" spans="1:47">
      <c r="A34" s="3"/>
      <c r="B34" s="86"/>
      <c r="C34" s="3" t="s">
        <v>53</v>
      </c>
      <c r="D34" s="3"/>
      <c r="E34" s="3"/>
      <c r="F34" s="86"/>
      <c r="G34" s="3" t="s">
        <v>54</v>
      </c>
      <c r="H34" s="3"/>
      <c r="I34" s="3"/>
      <c r="J34" s="86"/>
      <c r="K34" s="3" t="s">
        <v>55</v>
      </c>
      <c r="L34" s="3"/>
      <c r="M34" s="3"/>
      <c r="N34" s="86"/>
      <c r="O34" s="3" t="s">
        <v>56</v>
      </c>
      <c r="P34" s="3"/>
      <c r="Q34" s="3"/>
      <c r="R34" s="86"/>
      <c r="S34" s="3" t="s">
        <v>57</v>
      </c>
      <c r="T34" s="3"/>
      <c r="U34" s="3"/>
      <c r="V34" s="86"/>
      <c r="W34" s="3" t="s">
        <v>58</v>
      </c>
      <c r="X34" s="3"/>
      <c r="Y34" s="3"/>
      <c r="Z34" s="3"/>
      <c r="AA34" s="3"/>
      <c r="AB34" s="86"/>
      <c r="AC34" s="3" t="s">
        <v>59</v>
      </c>
      <c r="AD34" s="3"/>
      <c r="AE34" s="3"/>
      <c r="AF34" s="3"/>
      <c r="AG34" s="3"/>
      <c r="AH34" s="3"/>
      <c r="AI34" s="42"/>
      <c r="AJ34" s="2"/>
    </row>
    <row r="35" spans="1:47">
      <c r="A35" s="3"/>
      <c r="B35" s="86"/>
      <c r="C35" s="3" t="s">
        <v>60</v>
      </c>
      <c r="D35" s="3"/>
      <c r="E35" s="3"/>
      <c r="F35" s="86"/>
      <c r="G35" s="3" t="s">
        <v>61</v>
      </c>
      <c r="H35" s="3"/>
      <c r="I35" s="3"/>
      <c r="J35" s="86"/>
      <c r="K35" s="3" t="s">
        <v>62</v>
      </c>
      <c r="L35" s="3"/>
      <c r="M35" s="3"/>
      <c r="N35" s="86"/>
      <c r="O35" s="3" t="s">
        <v>63</v>
      </c>
      <c r="P35" s="3"/>
      <c r="Q35" s="3"/>
      <c r="R35" s="86"/>
      <c r="S35" s="3" t="s">
        <v>64</v>
      </c>
      <c r="T35" s="3"/>
      <c r="U35" s="3"/>
      <c r="V35" s="86"/>
      <c r="W35" s="3" t="s">
        <v>65</v>
      </c>
      <c r="X35" s="3"/>
      <c r="Y35" s="3"/>
      <c r="Z35" s="3"/>
      <c r="AA35" s="3"/>
      <c r="AB35" s="3"/>
      <c r="AC35" s="3"/>
      <c r="AD35" s="3"/>
      <c r="AE35" s="3"/>
      <c r="AF35" s="3"/>
      <c r="AG35" s="3"/>
      <c r="AH35" s="3"/>
      <c r="AI35" s="42"/>
      <c r="AJ35" s="2"/>
    </row>
    <row r="36" spans="1:47">
      <c r="A36" s="3" t="s">
        <v>66</v>
      </c>
      <c r="B36" s="3"/>
      <c r="C36" s="62"/>
      <c r="D36" s="62"/>
      <c r="E36" s="62"/>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42" t="str">
        <f>IF(B37="","★","")</f>
        <v>★</v>
      </c>
      <c r="AJ36" s="2" t="s">
        <v>207</v>
      </c>
      <c r="AK36" s="6"/>
      <c r="AU36" s="60"/>
    </row>
    <row r="37" spans="1:47">
      <c r="A37" s="3"/>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8"/>
      <c r="AI37" s="42" t="str">
        <f>IF(OR(H8="食品・飲料",H8="モノ"),IF(B37="","★",""),"")</f>
        <v/>
      </c>
      <c r="AJ37" s="6"/>
      <c r="AK37" s="10" t="s">
        <v>67</v>
      </c>
    </row>
    <row r="38" spans="1:47">
      <c r="A38" s="3" t="s">
        <v>68</v>
      </c>
      <c r="B38" s="3"/>
      <c r="C38" s="3"/>
      <c r="D38" s="3"/>
      <c r="E38" s="3"/>
      <c r="F38" s="3"/>
      <c r="G38" s="3"/>
      <c r="H38" s="3"/>
      <c r="I38" s="3"/>
      <c r="J38" s="134" t="s">
        <v>69</v>
      </c>
      <c r="K38" s="135"/>
      <c r="L38" s="135"/>
      <c r="M38" s="135"/>
      <c r="N38" s="135"/>
      <c r="O38" s="135"/>
      <c r="P38" s="63"/>
      <c r="Q38" s="63"/>
      <c r="R38" s="63"/>
      <c r="S38" s="63"/>
      <c r="T38" s="63"/>
      <c r="U38" s="63"/>
      <c r="V38" s="63"/>
      <c r="W38" s="63"/>
      <c r="X38" s="63"/>
      <c r="Y38" s="63"/>
      <c r="Z38" s="63"/>
      <c r="AA38" s="63"/>
      <c r="AB38" s="63"/>
      <c r="AC38" s="63"/>
      <c r="AD38" s="63"/>
      <c r="AE38" s="63"/>
      <c r="AF38" s="63"/>
      <c r="AG38" s="63"/>
      <c r="AH38" s="64"/>
      <c r="AI38" s="42" t="str">
        <f t="shared" ref="AI38:AI46" si="0">IF(J38="（選択してください）","★","")</f>
        <v>★</v>
      </c>
      <c r="AJ38" s="6" t="s">
        <v>70</v>
      </c>
      <c r="AK38" s="4"/>
    </row>
    <row r="39" spans="1:47">
      <c r="A39" s="3" t="s">
        <v>71</v>
      </c>
      <c r="B39" s="3"/>
      <c r="C39" s="3"/>
      <c r="D39" s="3"/>
      <c r="E39" s="3"/>
      <c r="F39" s="3"/>
      <c r="G39" s="3"/>
      <c r="H39" s="3"/>
      <c r="I39" s="3"/>
      <c r="J39" s="134" t="s">
        <v>69</v>
      </c>
      <c r="K39" s="135"/>
      <c r="L39" s="135"/>
      <c r="M39" s="135"/>
      <c r="N39" s="135"/>
      <c r="O39" s="136"/>
      <c r="P39" s="88" t="s">
        <v>135</v>
      </c>
      <c r="Q39" s="89"/>
      <c r="R39" s="89"/>
      <c r="S39" s="89"/>
      <c r="T39" s="89"/>
      <c r="U39" s="89"/>
      <c r="V39" s="89"/>
      <c r="W39" s="89"/>
      <c r="X39" s="89"/>
      <c r="Y39" s="89"/>
      <c r="Z39" s="89"/>
      <c r="AA39" s="89"/>
      <c r="AB39" s="89"/>
      <c r="AC39" s="89"/>
      <c r="AD39" s="89"/>
      <c r="AE39" s="89"/>
      <c r="AF39" s="89"/>
      <c r="AG39" s="89"/>
      <c r="AH39" s="90" t="s">
        <v>136</v>
      </c>
      <c r="AI39" s="42" t="str">
        <f t="shared" si="0"/>
        <v>★</v>
      </c>
      <c r="AJ39" s="6" t="s">
        <v>72</v>
      </c>
      <c r="AK39" s="4"/>
    </row>
    <row r="40" spans="1:47">
      <c r="A40" s="3" t="s">
        <v>73</v>
      </c>
      <c r="B40" s="3"/>
      <c r="C40" s="3"/>
      <c r="D40" s="3"/>
      <c r="E40" s="3"/>
      <c r="F40" s="3"/>
      <c r="G40" s="3"/>
      <c r="H40" s="3"/>
      <c r="I40" s="3"/>
      <c r="J40" s="134" t="s">
        <v>69</v>
      </c>
      <c r="K40" s="135"/>
      <c r="L40" s="135"/>
      <c r="M40" s="135"/>
      <c r="N40" s="135"/>
      <c r="O40" s="136"/>
      <c r="P40" s="20" t="s">
        <v>135</v>
      </c>
      <c r="Q40" s="91"/>
      <c r="R40" s="91"/>
      <c r="S40" s="91"/>
      <c r="T40" s="91"/>
      <c r="U40" s="92" t="s">
        <v>136</v>
      </c>
      <c r="V40" s="6" t="s">
        <v>139</v>
      </c>
      <c r="W40" s="91"/>
      <c r="X40" s="91"/>
      <c r="Y40" s="91"/>
      <c r="Z40" s="91"/>
      <c r="AA40" s="91"/>
      <c r="AB40" s="91"/>
      <c r="AC40" s="91"/>
      <c r="AD40" s="91"/>
      <c r="AE40" s="91"/>
      <c r="AF40" s="91"/>
      <c r="AG40" s="91"/>
      <c r="AH40" s="92"/>
      <c r="AI40" s="42" t="str">
        <f t="shared" si="0"/>
        <v>★</v>
      </c>
      <c r="AJ40" s="6" t="s">
        <v>74</v>
      </c>
      <c r="AK40" s="4"/>
    </row>
    <row r="41" spans="1:47">
      <c r="A41" s="3" t="s">
        <v>75</v>
      </c>
      <c r="B41" s="3"/>
      <c r="C41" s="3"/>
      <c r="D41" s="3"/>
      <c r="E41" s="3"/>
      <c r="F41" s="3"/>
      <c r="G41" s="3"/>
      <c r="H41" s="3"/>
      <c r="I41" s="3"/>
      <c r="J41" s="169" t="s">
        <v>69</v>
      </c>
      <c r="K41" s="170"/>
      <c r="L41" s="170"/>
      <c r="M41" s="170"/>
      <c r="N41" s="170"/>
      <c r="O41" s="198"/>
      <c r="P41" s="88" t="s">
        <v>135</v>
      </c>
      <c r="Q41" s="91"/>
      <c r="R41" s="91"/>
      <c r="S41" s="91"/>
      <c r="T41" s="91"/>
      <c r="U41" s="91"/>
      <c r="V41" s="91"/>
      <c r="W41" s="91"/>
      <c r="X41" s="91"/>
      <c r="Y41" s="91"/>
      <c r="Z41" s="91"/>
      <c r="AA41" s="91"/>
      <c r="AB41" s="91"/>
      <c r="AC41" s="91"/>
      <c r="AD41" s="91"/>
      <c r="AE41" s="91"/>
      <c r="AF41" s="91"/>
      <c r="AG41" s="91"/>
      <c r="AH41" s="92" t="s">
        <v>136</v>
      </c>
      <c r="AI41" s="42" t="str">
        <f t="shared" si="0"/>
        <v>★</v>
      </c>
      <c r="AJ41" s="6" t="s">
        <v>76</v>
      </c>
      <c r="AK41" s="4"/>
    </row>
    <row r="42" spans="1:47">
      <c r="A42" s="3" t="s">
        <v>77</v>
      </c>
      <c r="B42" s="3"/>
      <c r="C42" s="3"/>
      <c r="D42" s="3"/>
      <c r="E42" s="3"/>
      <c r="F42" s="3"/>
      <c r="G42" s="3"/>
      <c r="H42" s="3"/>
      <c r="I42" s="3"/>
      <c r="J42" s="134" t="s">
        <v>69</v>
      </c>
      <c r="K42" s="135"/>
      <c r="L42" s="135"/>
      <c r="M42" s="135"/>
      <c r="N42" s="135"/>
      <c r="O42" s="136"/>
      <c r="P42" s="3"/>
      <c r="Q42" s="3"/>
      <c r="R42" s="3"/>
      <c r="S42" s="3"/>
      <c r="T42" s="3"/>
      <c r="U42" s="3"/>
      <c r="V42" s="3"/>
      <c r="W42" s="3"/>
      <c r="X42" s="3"/>
      <c r="Y42" s="3"/>
      <c r="Z42" s="3"/>
      <c r="AA42" s="3"/>
      <c r="AB42" s="3"/>
      <c r="AC42" s="3"/>
      <c r="AD42" s="3"/>
      <c r="AE42" s="3"/>
      <c r="AF42" s="3"/>
      <c r="AG42" s="3"/>
      <c r="AH42" s="3"/>
      <c r="AI42" s="42" t="str">
        <f t="shared" si="0"/>
        <v>★</v>
      </c>
      <c r="AJ42" s="6" t="s">
        <v>78</v>
      </c>
      <c r="AK42" s="4"/>
    </row>
    <row r="43" spans="1:47">
      <c r="A43" s="3" t="s">
        <v>248</v>
      </c>
      <c r="B43" s="3"/>
      <c r="C43" s="3"/>
      <c r="D43" s="3"/>
      <c r="E43" s="3"/>
      <c r="F43" s="3"/>
      <c r="G43" s="3"/>
      <c r="H43" s="3"/>
      <c r="I43" s="3"/>
      <c r="J43" s="181" t="s">
        <v>69</v>
      </c>
      <c r="K43" s="182"/>
      <c r="L43" s="182"/>
      <c r="M43" s="182"/>
      <c r="N43" s="182"/>
      <c r="O43" s="183"/>
      <c r="P43" s="3"/>
      <c r="Q43" s="87"/>
      <c r="R43" s="87"/>
      <c r="S43" s="87"/>
      <c r="T43" s="87"/>
      <c r="U43" s="87"/>
      <c r="V43" s="87"/>
      <c r="W43" s="87"/>
      <c r="X43" s="87"/>
      <c r="Y43" s="87"/>
      <c r="Z43" s="87"/>
      <c r="AA43" s="87"/>
      <c r="AB43" s="87"/>
      <c r="AC43" s="87"/>
      <c r="AD43" s="87"/>
      <c r="AE43" s="87"/>
      <c r="AF43" s="87"/>
      <c r="AG43" s="87"/>
      <c r="AH43" s="3"/>
      <c r="AI43" s="42" t="str">
        <f t="shared" si="0"/>
        <v>★</v>
      </c>
      <c r="AJ43" s="6" t="s">
        <v>229</v>
      </c>
      <c r="AK43" s="4"/>
    </row>
    <row r="44" spans="1:47">
      <c r="A44" s="3" t="s">
        <v>262</v>
      </c>
      <c r="B44" s="3"/>
      <c r="C44" s="3"/>
      <c r="D44" s="3"/>
      <c r="E44" s="3"/>
      <c r="F44" s="3"/>
      <c r="G44" s="3"/>
      <c r="H44" s="3"/>
      <c r="I44" s="3"/>
      <c r="J44" s="134" t="s">
        <v>69</v>
      </c>
      <c r="K44" s="135"/>
      <c r="L44" s="135"/>
      <c r="M44" s="135"/>
      <c r="N44" s="135"/>
      <c r="O44" s="136"/>
      <c r="P44" s="3"/>
      <c r="Q44" s="180"/>
      <c r="R44" s="180"/>
      <c r="S44" s="180"/>
      <c r="T44" s="180"/>
      <c r="U44" s="180"/>
      <c r="V44" s="180"/>
      <c r="W44" s="180"/>
      <c r="X44" s="180"/>
      <c r="Y44" s="180"/>
      <c r="Z44" s="180"/>
      <c r="AA44" s="180"/>
      <c r="AB44" s="180"/>
      <c r="AC44" s="180"/>
      <c r="AD44" s="180"/>
      <c r="AE44" s="180"/>
      <c r="AF44" s="180"/>
      <c r="AG44" s="180"/>
      <c r="AH44" s="3"/>
      <c r="AI44" s="42" t="str">
        <f t="shared" si="0"/>
        <v>★</v>
      </c>
      <c r="AJ44" s="6" t="s">
        <v>268</v>
      </c>
      <c r="AK44" s="4"/>
    </row>
    <row r="45" spans="1:47">
      <c r="A45" s="3" t="s">
        <v>263</v>
      </c>
      <c r="B45" s="3"/>
      <c r="C45" s="3"/>
      <c r="D45" s="3"/>
      <c r="E45" s="3"/>
      <c r="F45" s="3"/>
      <c r="G45" s="3"/>
      <c r="H45" s="3"/>
      <c r="I45" s="3"/>
      <c r="J45" s="134" t="s">
        <v>69</v>
      </c>
      <c r="K45" s="135"/>
      <c r="L45" s="135"/>
      <c r="M45" s="135"/>
      <c r="N45" s="135"/>
      <c r="O45" s="136"/>
      <c r="P45" s="3"/>
      <c r="Q45" s="3"/>
      <c r="R45" s="3"/>
      <c r="T45" s="3"/>
      <c r="U45" s="3"/>
      <c r="V45" s="3"/>
      <c r="W45" s="3"/>
      <c r="X45" s="3"/>
      <c r="Y45" s="3"/>
      <c r="Z45" s="3"/>
      <c r="AA45" s="3"/>
      <c r="AB45" s="29"/>
      <c r="AC45" s="29"/>
      <c r="AD45" s="29"/>
      <c r="AE45" s="29"/>
      <c r="AF45" s="29"/>
      <c r="AG45" s="29"/>
      <c r="AH45" s="29"/>
      <c r="AI45" s="42" t="str">
        <f t="shared" si="0"/>
        <v>★</v>
      </c>
      <c r="AJ45" s="2" t="s">
        <v>269</v>
      </c>
      <c r="AK45" s="4"/>
    </row>
    <row r="46" spans="1:47">
      <c r="A46" s="3" t="s">
        <v>264</v>
      </c>
      <c r="B46" s="3"/>
      <c r="C46" s="3"/>
      <c r="D46" s="3"/>
      <c r="E46" s="3"/>
      <c r="F46" s="3"/>
      <c r="G46" s="3"/>
      <c r="H46" s="3"/>
      <c r="I46" s="3"/>
      <c r="J46" s="134" t="s">
        <v>69</v>
      </c>
      <c r="K46" s="135"/>
      <c r="L46" s="135"/>
      <c r="M46" s="135"/>
      <c r="N46" s="135"/>
      <c r="O46" s="136"/>
      <c r="P46" s="3"/>
      <c r="Q46" s="3"/>
      <c r="R46" s="3"/>
      <c r="S46" s="3"/>
      <c r="T46" s="3"/>
      <c r="U46" s="3"/>
      <c r="V46" s="3"/>
      <c r="W46" s="3"/>
      <c r="X46" s="3"/>
      <c r="Y46" s="3"/>
      <c r="Z46" s="3"/>
      <c r="AA46" s="3"/>
      <c r="AB46" s="29"/>
      <c r="AC46" s="29"/>
      <c r="AD46" s="29"/>
      <c r="AE46" s="29"/>
      <c r="AF46" s="29"/>
      <c r="AG46" s="29"/>
      <c r="AH46" s="29"/>
      <c r="AI46" s="42" t="str">
        <f t="shared" si="0"/>
        <v>★</v>
      </c>
      <c r="AJ46" s="2" t="s">
        <v>270</v>
      </c>
      <c r="AK46" s="4"/>
    </row>
    <row r="47" spans="1:47">
      <c r="A47" s="23" t="s">
        <v>265</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42"/>
      <c r="AJ47" s="2" t="s">
        <v>271</v>
      </c>
    </row>
    <row r="48" spans="1:47">
      <c r="A48" s="23"/>
      <c r="B48" s="17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3"/>
      <c r="AI48" s="42" t="str">
        <f>IF(B48="","★","")</f>
        <v>★</v>
      </c>
      <c r="AJ48" s="21"/>
      <c r="AK48" s="94" t="s">
        <v>134</v>
      </c>
    </row>
    <row r="49" spans="1:37">
      <c r="A49" s="23"/>
      <c r="B49" s="174"/>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6"/>
      <c r="AI49" s="42"/>
      <c r="AJ49" s="2"/>
      <c r="AK49" s="94" t="s">
        <v>133</v>
      </c>
    </row>
    <row r="50" spans="1:37">
      <c r="A50" s="23"/>
      <c r="B50" s="174"/>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6"/>
      <c r="AI50" s="42"/>
      <c r="AJ50" s="2"/>
    </row>
    <row r="51" spans="1:37">
      <c r="A51" s="23"/>
      <c r="B51" s="174"/>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6"/>
      <c r="AI51" s="42"/>
      <c r="AJ51" s="2"/>
    </row>
    <row r="52" spans="1:37">
      <c r="A52" s="23"/>
      <c r="B52" s="174"/>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6"/>
      <c r="AI52" s="42"/>
      <c r="AJ52" s="2"/>
    </row>
    <row r="53" spans="1:37">
      <c r="A53" s="23"/>
      <c r="B53" s="174"/>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6"/>
      <c r="AI53" s="42"/>
      <c r="AJ53" s="2"/>
    </row>
    <row r="54" spans="1:37">
      <c r="A54" s="23"/>
      <c r="B54" s="174"/>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6"/>
      <c r="AI54" s="42"/>
      <c r="AJ54" s="2"/>
    </row>
    <row r="55" spans="1:37">
      <c r="A55" s="23"/>
      <c r="B55" s="174"/>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6"/>
      <c r="AI55" s="42"/>
      <c r="AJ55" s="2"/>
    </row>
    <row r="56" spans="1:37">
      <c r="A56" s="23"/>
      <c r="B56" s="174"/>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6"/>
      <c r="AI56" s="42"/>
      <c r="AJ56" s="2"/>
    </row>
    <row r="57" spans="1:37">
      <c r="A57" s="23"/>
      <c r="B57" s="174"/>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6"/>
      <c r="AI57" s="42"/>
      <c r="AJ57" s="2"/>
    </row>
    <row r="58" spans="1:37">
      <c r="A58" s="23"/>
      <c r="B58" s="174"/>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6"/>
      <c r="AI58" s="42"/>
      <c r="AJ58" s="2"/>
    </row>
    <row r="59" spans="1:37">
      <c r="A59" s="23"/>
      <c r="B59" s="174"/>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6"/>
      <c r="AI59" s="42"/>
      <c r="AJ59" s="2"/>
    </row>
    <row r="60" spans="1:37">
      <c r="A60" s="23"/>
      <c r="B60" s="174"/>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6"/>
      <c r="AI60" s="42"/>
      <c r="AJ60" s="2"/>
    </row>
    <row r="61" spans="1:37">
      <c r="A61" s="23"/>
      <c r="B61" s="174"/>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6"/>
      <c r="AI61" s="42"/>
      <c r="AJ61" s="2"/>
    </row>
    <row r="62" spans="1:37">
      <c r="A62" s="23"/>
      <c r="B62" s="174"/>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6"/>
      <c r="AI62" s="42"/>
      <c r="AJ62" s="2"/>
    </row>
    <row r="63" spans="1:37">
      <c r="A63" s="23"/>
      <c r="B63" s="174"/>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6"/>
      <c r="AI63" s="42"/>
      <c r="AJ63" s="2"/>
    </row>
    <row r="64" spans="1:37">
      <c r="A64" s="23"/>
      <c r="B64" s="174"/>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6"/>
      <c r="AI64" s="42"/>
      <c r="AJ64" s="2"/>
    </row>
    <row r="65" spans="1:47">
      <c r="A65" s="23"/>
      <c r="B65" s="174"/>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6"/>
      <c r="AI65" s="42"/>
      <c r="AJ65" s="2"/>
    </row>
    <row r="66" spans="1:47">
      <c r="A66" s="23"/>
      <c r="B66" s="174"/>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6"/>
      <c r="AI66" s="42"/>
      <c r="AJ66" s="2"/>
    </row>
    <row r="67" spans="1:47">
      <c r="A67" s="23"/>
      <c r="B67" s="174"/>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6"/>
      <c r="AI67" s="42"/>
    </row>
    <row r="68" spans="1:47">
      <c r="A68" s="23"/>
      <c r="B68" s="177"/>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9"/>
      <c r="AI68" s="42"/>
    </row>
    <row r="69" spans="1:47">
      <c r="A69" s="3" t="s">
        <v>266</v>
      </c>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42"/>
      <c r="AJ69" s="24" t="s">
        <v>272</v>
      </c>
      <c r="AK69" s="4"/>
    </row>
    <row r="70" spans="1:47">
      <c r="A70" s="3"/>
      <c r="B70" s="154"/>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6"/>
      <c r="AI70" s="42" t="str">
        <f>IF(B70="","★","")</f>
        <v>★</v>
      </c>
      <c r="AJ70" s="4"/>
      <c r="AK70" s="10" t="s">
        <v>82</v>
      </c>
    </row>
    <row r="71" spans="1:47">
      <c r="A71" s="3"/>
      <c r="B71" s="157"/>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9"/>
      <c r="AI71" s="42"/>
      <c r="AJ71" s="4"/>
      <c r="AK71" s="10" t="s">
        <v>209</v>
      </c>
    </row>
    <row r="72" spans="1:47">
      <c r="A72" s="3"/>
      <c r="B72" s="157"/>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9"/>
      <c r="AI72" s="42"/>
      <c r="AJ72" s="4"/>
      <c r="AL72" s="10" t="s">
        <v>83</v>
      </c>
    </row>
    <row r="73" spans="1:47">
      <c r="A73" s="3"/>
      <c r="B73" s="157"/>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9"/>
      <c r="AI73" s="42"/>
      <c r="AJ73" s="26"/>
      <c r="AL73" s="10" t="s">
        <v>84</v>
      </c>
      <c r="AM73" s="26"/>
      <c r="AN73" s="26"/>
      <c r="AO73" s="26"/>
      <c r="AP73" s="26"/>
      <c r="AQ73" s="26"/>
      <c r="AR73" s="26"/>
      <c r="AS73" s="26"/>
      <c r="AT73" s="25"/>
      <c r="AU73" s="25"/>
    </row>
    <row r="74" spans="1:47">
      <c r="A74" s="3"/>
      <c r="B74" s="157"/>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9"/>
      <c r="AI74" s="42"/>
      <c r="AJ74" s="4"/>
      <c r="AL74" s="10" t="s">
        <v>85</v>
      </c>
    </row>
    <row r="75" spans="1:47">
      <c r="A75" s="3"/>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9"/>
      <c r="AI75" s="42"/>
      <c r="AJ75" s="4"/>
      <c r="AL75" s="10" t="s">
        <v>86</v>
      </c>
    </row>
    <row r="76" spans="1:47">
      <c r="A76" s="3"/>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9"/>
      <c r="AI76" s="42"/>
      <c r="AJ76" s="4"/>
      <c r="AK76" s="10"/>
    </row>
    <row r="77" spans="1:47">
      <c r="A77" s="3"/>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2"/>
      <c r="AI77" s="42"/>
      <c r="AJ77" s="4"/>
    </row>
    <row r="78" spans="1:47">
      <c r="A78" s="3" t="s">
        <v>267</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44"/>
      <c r="AJ78" s="2" t="s">
        <v>273</v>
      </c>
      <c r="AK78" s="6"/>
    </row>
    <row r="79" spans="1:47">
      <c r="A79" s="3"/>
      <c r="B79" s="154"/>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6"/>
      <c r="AJ79" s="6"/>
      <c r="AK79" s="10" t="s">
        <v>87</v>
      </c>
    </row>
    <row r="80" spans="1:47">
      <c r="A80" s="3"/>
      <c r="B80" s="157"/>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9"/>
    </row>
    <row r="81" spans="1:34">
      <c r="A81" s="3"/>
      <c r="B81" s="160"/>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2"/>
    </row>
  </sheetData>
  <protectedRanges>
    <protectedRange sqref="AB2:AH3 F4:AH4 H7:AH7 G6:AH6 G12:AH14 B23:AH27 B37:AH37 J38:AH38 J39:O42 F5:M5 G16:AH16 G15:AC15 J44:O44" name="範囲1"/>
    <protectedRange sqref="Q39:AG39 Q41:AG41 Q40:T40 W40:AG40" name="範囲1_3_1"/>
    <protectedRange sqref="L19:T19" name="範囲1_1"/>
    <protectedRange sqref="J43:O43 Q43:AG43" name="範囲1_3"/>
    <protectedRange sqref="H8:AH8" name="範囲1_2"/>
  </protectedRanges>
  <mergeCells count="33">
    <mergeCell ref="J43:O43"/>
    <mergeCell ref="H8:S8"/>
    <mergeCell ref="B79:AH81"/>
    <mergeCell ref="H22:L22"/>
    <mergeCell ref="L20:T20"/>
    <mergeCell ref="Y20:AG20"/>
    <mergeCell ref="J44:O44"/>
    <mergeCell ref="Q44:AG44"/>
    <mergeCell ref="J45:O45"/>
    <mergeCell ref="J46:O46"/>
    <mergeCell ref="B48:AH68"/>
    <mergeCell ref="B70:AH77"/>
    <mergeCell ref="AB2:AH2"/>
    <mergeCell ref="AB3:AH3"/>
    <mergeCell ref="H4:AH4"/>
    <mergeCell ref="H5:AH5"/>
    <mergeCell ref="H6:AH6"/>
    <mergeCell ref="H7:AH7"/>
    <mergeCell ref="L18:T18"/>
    <mergeCell ref="L19:T19"/>
    <mergeCell ref="J42:O42"/>
    <mergeCell ref="B23:AH27"/>
    <mergeCell ref="B37:AH37"/>
    <mergeCell ref="J39:O39"/>
    <mergeCell ref="J38:O38"/>
    <mergeCell ref="J40:O40"/>
    <mergeCell ref="J41:O41"/>
    <mergeCell ref="AD15:AG15"/>
    <mergeCell ref="B10:H10"/>
    <mergeCell ref="U8:AG8"/>
    <mergeCell ref="I12:AH13"/>
    <mergeCell ref="B12:H13"/>
    <mergeCell ref="Y19:AG19"/>
  </mergeCells>
  <phoneticPr fontId="3"/>
  <conditionalFormatting sqref="A10 K10 M10:AH10 I10:I11 A11:B11 K11:AH11">
    <cfRule type="expression" dxfId="53" priority="133">
      <formula>AND(#REF!=FALSE,#REF!=FALSE,$A$10=FALSE,#REF!=FALSE)</formula>
    </cfRule>
  </conditionalFormatting>
  <conditionalFormatting sqref="B23:AH27">
    <cfRule type="expression" dxfId="52" priority="54">
      <formula>$B$23=""</formula>
    </cfRule>
  </conditionalFormatting>
  <conditionalFormatting sqref="B37:AH37">
    <cfRule type="containsBlanks" dxfId="51" priority="18">
      <formula>LEN(TRIM(B37))=0</formula>
    </cfRule>
    <cfRule type="expression" dxfId="50" priority="40">
      <formula>_xlfn.IFS(OR($H$8="食品・飲料",$H$8="モノ"),$B$37="")</formula>
    </cfRule>
  </conditionalFormatting>
  <conditionalFormatting sqref="B48:AH68 B70:AH77">
    <cfRule type="containsBlanks" dxfId="49" priority="41">
      <formula>LEN(TRIM(B48))=0</formula>
    </cfRule>
  </conditionalFormatting>
  <conditionalFormatting sqref="H22:L22">
    <cfRule type="cellIs" dxfId="48" priority="10" operator="equal">
      <formula>"（選択してください）"</formula>
    </cfRule>
  </conditionalFormatting>
  <conditionalFormatting sqref="H8:S8">
    <cfRule type="expression" dxfId="47" priority="2">
      <formula>$H$8=""</formula>
    </cfRule>
  </conditionalFormatting>
  <conditionalFormatting sqref="H4:AH7">
    <cfRule type="containsBlanks" dxfId="46" priority="36">
      <formula>LEN(TRIM(H4))=0</formula>
    </cfRule>
  </conditionalFormatting>
  <conditionalFormatting sqref="J38 P38:AH38">
    <cfRule type="expression" dxfId="45" priority="52">
      <formula>J38=""</formula>
    </cfRule>
  </conditionalFormatting>
  <conditionalFormatting sqref="J43">
    <cfRule type="containsText" dxfId="44" priority="5" operator="containsText" text="（選択してください）">
      <formula>NOT(ISERROR(SEARCH("（選択してください）",J43)))</formula>
    </cfRule>
    <cfRule type="expression" dxfId="43" priority="6">
      <formula>J43=""</formula>
    </cfRule>
  </conditionalFormatting>
  <conditionalFormatting sqref="J45">
    <cfRule type="expression" dxfId="42" priority="43">
      <formula>$J$45&lt;&gt;""</formula>
    </cfRule>
  </conditionalFormatting>
  <conditionalFormatting sqref="J45:J46">
    <cfRule type="expression" dxfId="41" priority="47">
      <formula>OR($J$41="ヤマト運輸",$J$41="佐川急便",$J$41="ゆうパック",$J$41="その他")</formula>
    </cfRule>
  </conditionalFormatting>
  <conditionalFormatting sqref="J46">
    <cfRule type="expression" dxfId="40" priority="37">
      <formula>$J$46&lt;&gt;""</formula>
    </cfRule>
  </conditionalFormatting>
  <conditionalFormatting sqref="J38:O42 J44:O46">
    <cfRule type="containsText" dxfId="39" priority="17" operator="containsText" text="（選択してください）">
      <formula>NOT(ISERROR(SEARCH("（選択してください）",J38)))</formula>
    </cfRule>
  </conditionalFormatting>
  <conditionalFormatting sqref="J39:O42 J44:O44">
    <cfRule type="expression" dxfId="38" priority="53">
      <formula>J39=""</formula>
    </cfRule>
  </conditionalFormatting>
  <conditionalFormatting sqref="L19">
    <cfRule type="expression" dxfId="37" priority="8">
      <formula>COUNTIF(L19,"")=1</formula>
    </cfRule>
  </conditionalFormatting>
  <conditionalFormatting sqref="L18:T18">
    <cfRule type="containsBlanks" dxfId="36" priority="7">
      <formula>LEN(TRIM(L18))=0</formula>
    </cfRule>
  </conditionalFormatting>
  <conditionalFormatting sqref="Q40:T40 W40:AG40">
    <cfRule type="expression" dxfId="35" priority="12">
      <formula>#REF!="数量限定"</formula>
    </cfRule>
  </conditionalFormatting>
  <conditionalFormatting sqref="Q39:AG39 Q40:T40 W40:AG40 Q41:AG41">
    <cfRule type="expression" dxfId="34" priority="14">
      <formula>Q39&lt;&gt;""</formula>
    </cfRule>
  </conditionalFormatting>
  <conditionalFormatting sqref="Q39:AG39">
    <cfRule type="expression" dxfId="33" priority="13">
      <formula>$J$45="期間限定"</formula>
    </cfRule>
  </conditionalFormatting>
  <conditionalFormatting sqref="Q41:AG41">
    <cfRule type="expression" dxfId="32" priority="11">
      <formula>#REF!="その他"</formula>
    </cfRule>
  </conditionalFormatting>
  <conditionalFormatting sqref="Q43:AG43">
    <cfRule type="expression" dxfId="31" priority="3">
      <formula>$J$41="期間限定"</formula>
    </cfRule>
  </conditionalFormatting>
  <conditionalFormatting sqref="Q43:AG44">
    <cfRule type="expression" dxfId="30" priority="4">
      <formula>Q43&lt;&gt;""</formula>
    </cfRule>
  </conditionalFormatting>
  <conditionalFormatting sqref="Q44:AG44">
    <cfRule type="expression" dxfId="29" priority="39">
      <formula>$J$44="その他"</formula>
    </cfRule>
  </conditionalFormatting>
  <conditionalFormatting sqref="U8:AG8">
    <cfRule type="expression" dxfId="28" priority="1">
      <formula>AND($H$8="その他",$U$8="")</formula>
    </cfRule>
  </conditionalFormatting>
  <conditionalFormatting sqref="AB2:AH3">
    <cfRule type="expression" dxfId="27" priority="45">
      <formula>AB2=""</formula>
    </cfRule>
  </conditionalFormatting>
  <conditionalFormatting sqref="AD15">
    <cfRule type="containsBlanks" dxfId="26" priority="9">
      <formula>LEN(TRIM(AD15))=0</formula>
    </cfRule>
  </conditionalFormatting>
  <dataValidations xWindow="442" yWindow="840" count="17">
    <dataValidation type="whole" imeMode="halfAlpha" operator="greaterThanOrEqual" allowBlank="1" showInputMessage="1" showErrorMessage="1" sqref="L19:T19" xr:uid="{CEC54AB4-AD89-4192-8670-5476DAD57438}">
      <formula1>0</formula1>
    </dataValidation>
    <dataValidation type="date" imeMode="halfAlpha" operator="greaterThanOrEqual" allowBlank="1" showInputMessage="1" showErrorMessage="1" promptTitle="入力方法" prompt="半角で「4/1」等_x000a_と入力してください。" sqref="AB3:AH3" xr:uid="{8141495C-3975-4E53-80DD-6DC400B13101}">
      <formula1>1</formula1>
    </dataValidation>
    <dataValidation type="list" allowBlank="1" showInputMessage="1" showErrorMessage="1" sqref="AB2:AH2" xr:uid="{7A436F07-2F32-4B5A-8C22-4687AD208650}">
      <formula1>"新規,追加"</formula1>
    </dataValidation>
    <dataValidation type="list" allowBlank="1" showInputMessage="1" showErrorMessage="1" sqref="J42:O42" xr:uid="{2405531E-8F68-489C-918E-58CA53A65A2E}">
      <formula1>"（選択してください）,常温,冷蔵,冷凍,―"</formula1>
    </dataValidation>
    <dataValidation type="list" allowBlank="1" showInputMessage="1" showErrorMessage="1" prompt="※チケット類は、日本郵便以外の配送業者では発送出来ません。_x000a_（メールは除く）" sqref="J41:O41" xr:uid="{27BE0FC6-7F1D-4A11-AF57-3A339EE0AC3B}">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40:O40" xr:uid="{C240DC70-E0B1-4EAB-A00C-BDEC208CE5F4}">
      <formula1>"（選択してください）,制限なし,数量限定(週在庫),数量限定(月在庫),数量限定(総在庫)"</formula1>
    </dataValidation>
    <dataValidation type="list" allowBlank="1" showInputMessage="1" showErrorMessage="1" sqref="J39:O39" xr:uid="{BA49913D-9F1A-40E7-ADB0-A489AACBC6E1}">
      <formula1>"（選択してください）,通年,期間限定"</formula1>
    </dataValidation>
    <dataValidation imeMode="halfAlpha" allowBlank="1" showInputMessage="1" showErrorMessage="1" sqref="L20:T20 L18" xr:uid="{BF4EDE88-08B9-40C3-8129-485A8500FF78}"/>
    <dataValidation type="list" allowBlank="1" showInputMessage="1" showErrorMessage="1" sqref="J44:O44" xr:uid="{986089E4-FF3E-47BE-9AE2-F5C9ADF4A713}">
      <formula1>"（選択してください）,14日程度で発送,30日程度で発送,その他"</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0:AH77" xr:uid="{8E71D6B3-0816-4C9B-84FF-C4BE7C2692D6}"/>
    <dataValidation type="list" allowBlank="1" showInputMessage="1" showErrorMessage="1" sqref="J38:O38" xr:uid="{9287A215-7DC1-4694-A832-AFAA26498AC7}">
      <formula1>"（選択してください）,賞味,消費,利用"</formula1>
    </dataValidation>
    <dataValidation type="list" allowBlank="1" showInputMessage="1" showErrorMessage="1" sqref="J45:O46" xr:uid="{CF876DED-67E2-4663-8F9F-133C8646FEBF}">
      <formula1>"（選択してください）,指定可能,指定不可能"</formula1>
    </dataValidation>
    <dataValidation type="list" allowBlank="1" showInputMessage="1" showErrorMessage="1" sqref="F30:F31 J30:J31 N30:N31 R30:R31 V30:V31 Z30:Z31 AD30:AD31 B30:B31 F33:F35 J33:J35 B33:B35 V33:V35 R33:R35 N33:N35 AB33:AB34" xr:uid="{075DC49E-7161-461C-892B-EFF3B53367D1}">
      <formula1>"〇,×"</formula1>
    </dataValidation>
    <dataValidation type="list" allowBlank="1" showInputMessage="1" showErrorMessage="1" sqref="H22:L22" xr:uid="{92FBBA30-40DC-45BA-92DE-7529DF5104D7}">
      <formula1>"（選択してください）,あり,なし"</formula1>
    </dataValidation>
    <dataValidation type="list" allowBlank="1" showInputMessage="1" showErrorMessage="1" sqref="AD15:AG15" xr:uid="{86934845-0203-44D0-B76E-26335D48DD4F}">
      <formula1>"ある,ない"</formula1>
    </dataValidation>
    <dataValidation type="list" allowBlank="1" showInputMessage="1" showErrorMessage="1" sqref="J43:O43" xr:uid="{B449D0DC-4F4F-46E1-A971-46D18B19E259}">
      <formula1>"（選択してください）,60,80,100,120,140,160,170,180,200,220,240,260"</formula1>
    </dataValidation>
    <dataValidation type="list" allowBlank="1" showInputMessage="1" showErrorMessage="1" sqref="H8:S8" xr:uid="{78027AC3-49AD-4D15-A6DC-79686AC5590B}">
      <formula1>"伝統工芸品・雑貨,日用品,電化製品,体験,食品,飲料,スポーツ・アウトドア,お食事券,その他"</formula1>
    </dataValidation>
  </dataValidations>
  <pageMargins left="0.7" right="0.7" top="0.75" bottom="0.75" header="0.3" footer="0.3"/>
  <pageSetup paperSize="9" scale="49" orientation="portrait" r:id="rId1"/>
  <colBreaks count="1" manualBreakCount="1">
    <brk id="3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22EA-E98E-4586-8E3A-3116E61043B1}">
  <sheetPr>
    <pageSetUpPr fitToPage="1"/>
  </sheetPr>
  <dimension ref="A1:BD81"/>
  <sheetViews>
    <sheetView view="pageBreakPreview" zoomScaleNormal="100" zoomScaleSheetLayoutView="100" workbookViewId="0">
      <selection activeCell="AH1" sqref="AH1"/>
    </sheetView>
  </sheetViews>
  <sheetFormatPr defaultRowHeight="18"/>
  <cols>
    <col min="1" max="78" width="3.25" customWidth="1"/>
  </cols>
  <sheetData>
    <row r="1" spans="1:56" ht="23.5">
      <c r="A1" s="30" t="str">
        <f>IF(COUNTIF(AI2:BG81,"★"),"★注意★　"&amp;COUNTIF(AI2:BG81,"★")&amp;"箇所の入力漏れがあります。全て入力後に提出をお願いします。","")</f>
        <v>★注意★　24箇所の入力漏れがあります。全て入力後に提出をお願いします。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27" t="s">
        <v>280</v>
      </c>
      <c r="AI1" s="101" t="s">
        <v>221</v>
      </c>
      <c r="AJ1" s="4"/>
      <c r="AK1" s="4"/>
    </row>
    <row r="2" spans="1:56" ht="18.5">
      <c r="A2" s="4"/>
      <c r="B2" s="3"/>
      <c r="C2" s="3"/>
      <c r="D2" s="3"/>
      <c r="E2" s="3"/>
      <c r="F2" s="3"/>
      <c r="G2" s="3"/>
      <c r="H2" s="3"/>
      <c r="I2" s="3"/>
      <c r="J2" s="3"/>
      <c r="K2" s="3"/>
      <c r="L2" s="3"/>
      <c r="M2" s="3"/>
      <c r="N2" s="3"/>
      <c r="O2" s="3"/>
      <c r="P2" s="3"/>
      <c r="Q2" s="3"/>
      <c r="R2" s="5" t="s">
        <v>0</v>
      </c>
      <c r="S2" s="3"/>
      <c r="T2" s="3"/>
      <c r="U2" s="3"/>
      <c r="V2" s="3"/>
      <c r="W2" s="3"/>
      <c r="X2" s="3" t="s">
        <v>1</v>
      </c>
      <c r="Y2" s="3"/>
      <c r="Z2" s="3"/>
      <c r="AA2" s="3"/>
      <c r="AB2" s="134"/>
      <c r="AC2" s="135"/>
      <c r="AD2" s="135"/>
      <c r="AE2" s="135"/>
      <c r="AF2" s="135"/>
      <c r="AG2" s="135"/>
      <c r="AH2" s="136"/>
      <c r="AI2" s="42" t="str">
        <f>IF(AB2="","★","")</f>
        <v>★</v>
      </c>
      <c r="AJ2" s="6" t="s">
        <v>2</v>
      </c>
      <c r="AK2" s="4"/>
    </row>
    <row r="3" spans="1:56">
      <c r="A3" s="7" t="s">
        <v>3</v>
      </c>
      <c r="B3" s="3"/>
      <c r="C3" s="3"/>
      <c r="D3" s="3"/>
      <c r="E3" s="3"/>
      <c r="F3" s="3"/>
      <c r="G3" s="3"/>
      <c r="H3" s="3"/>
      <c r="I3" s="3"/>
      <c r="J3" s="3"/>
      <c r="K3" s="3"/>
      <c r="L3" s="3"/>
      <c r="M3" s="3"/>
      <c r="N3" s="3"/>
      <c r="O3" s="3"/>
      <c r="P3" s="3"/>
      <c r="Q3" s="3"/>
      <c r="R3" s="3"/>
      <c r="S3" s="3"/>
      <c r="T3" s="3"/>
      <c r="U3" s="3"/>
      <c r="V3" s="3"/>
      <c r="W3" s="3"/>
      <c r="X3" s="3" t="s">
        <v>4</v>
      </c>
      <c r="Y3" s="3"/>
      <c r="Z3" s="3"/>
      <c r="AA3" s="3"/>
      <c r="AB3" s="137"/>
      <c r="AC3" s="138"/>
      <c r="AD3" s="138"/>
      <c r="AE3" s="138"/>
      <c r="AF3" s="138"/>
      <c r="AG3" s="138"/>
      <c r="AH3" s="139"/>
      <c r="AI3" s="42" t="str">
        <f>IF(AB3="","★","")</f>
        <v>★</v>
      </c>
      <c r="AJ3" s="1" t="s">
        <v>138</v>
      </c>
      <c r="AK3" s="4"/>
    </row>
    <row r="4" spans="1:56">
      <c r="A4" s="3" t="s">
        <v>5</v>
      </c>
      <c r="B4" s="3"/>
      <c r="C4" s="3"/>
      <c r="D4" s="3"/>
      <c r="E4" s="3"/>
      <c r="F4" s="3"/>
      <c r="G4" s="8"/>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40"/>
      <c r="AI4" s="42" t="str">
        <f>IF(H4="","★","")</f>
        <v>★</v>
      </c>
      <c r="AJ4" s="1" t="s">
        <v>6</v>
      </c>
      <c r="AK4" s="4"/>
    </row>
    <row r="5" spans="1:56">
      <c r="A5" s="3" t="s">
        <v>7</v>
      </c>
      <c r="B5" s="3"/>
      <c r="C5" s="3"/>
      <c r="D5" s="3"/>
      <c r="E5" s="3"/>
      <c r="F5" s="3"/>
      <c r="G5" s="8"/>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40"/>
      <c r="AI5" s="42" t="str">
        <f>IF(H5="","★","")</f>
        <v>★</v>
      </c>
      <c r="AJ5" s="1" t="s">
        <v>8</v>
      </c>
      <c r="AK5" s="4"/>
    </row>
    <row r="6" spans="1:56">
      <c r="A6" s="3" t="s">
        <v>9</v>
      </c>
      <c r="B6" s="3"/>
      <c r="C6" s="3"/>
      <c r="D6" s="3"/>
      <c r="E6" s="3"/>
      <c r="F6" s="3"/>
      <c r="G6" s="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46" t="str">
        <f>IF(H6="","★","")</f>
        <v>★</v>
      </c>
      <c r="AJ6" s="28" t="s">
        <v>10</v>
      </c>
    </row>
    <row r="7" spans="1:56">
      <c r="A7" s="3" t="s">
        <v>11</v>
      </c>
      <c r="B7" s="3"/>
      <c r="C7" s="3"/>
      <c r="D7" s="3"/>
      <c r="E7" s="3"/>
      <c r="F7" s="3"/>
      <c r="G7" s="8"/>
      <c r="H7" s="127"/>
      <c r="I7" s="128"/>
      <c r="J7" s="128"/>
      <c r="K7" s="128"/>
      <c r="L7" s="128"/>
      <c r="M7" s="128"/>
      <c r="N7" s="129"/>
      <c r="O7" s="129"/>
      <c r="P7" s="129"/>
      <c r="Q7" s="129"/>
      <c r="R7" s="129"/>
      <c r="S7" s="129"/>
      <c r="T7" s="129"/>
      <c r="U7" s="129"/>
      <c r="V7" s="129"/>
      <c r="W7" s="129"/>
      <c r="X7" s="129"/>
      <c r="Y7" s="129"/>
      <c r="Z7" s="129"/>
      <c r="AA7" s="129"/>
      <c r="AB7" s="129"/>
      <c r="AC7" s="129"/>
      <c r="AD7" s="129"/>
      <c r="AE7" s="129"/>
      <c r="AF7" s="129"/>
      <c r="AG7" s="129"/>
      <c r="AH7" s="130"/>
      <c r="AI7" s="42" t="str">
        <f>IF(H7="","★","")</f>
        <v>★</v>
      </c>
      <c r="AJ7" s="1" t="s">
        <v>141</v>
      </c>
      <c r="AK7" s="4"/>
    </row>
    <row r="8" spans="1:56">
      <c r="A8" s="3" t="s">
        <v>12</v>
      </c>
      <c r="B8" s="3"/>
      <c r="C8" s="3"/>
      <c r="D8" s="3"/>
      <c r="E8" s="3"/>
      <c r="F8" s="3"/>
      <c r="G8" s="3"/>
      <c r="H8" s="131"/>
      <c r="I8" s="132"/>
      <c r="J8" s="132"/>
      <c r="K8" s="132"/>
      <c r="L8" s="132"/>
      <c r="M8" s="132"/>
      <c r="N8" s="132"/>
      <c r="O8" s="132"/>
      <c r="P8" s="132"/>
      <c r="Q8" s="132"/>
      <c r="R8" s="132"/>
      <c r="S8" s="132"/>
      <c r="T8" s="122" t="s">
        <v>102</v>
      </c>
      <c r="U8" s="133"/>
      <c r="V8" s="133"/>
      <c r="W8" s="133"/>
      <c r="X8" s="133"/>
      <c r="Y8" s="133"/>
      <c r="Z8" s="133"/>
      <c r="AA8" s="133"/>
      <c r="AB8" s="133"/>
      <c r="AC8" s="133"/>
      <c r="AD8" s="133"/>
      <c r="AE8" s="133"/>
      <c r="AF8" s="133"/>
      <c r="AG8" s="133"/>
      <c r="AH8" s="123" t="s">
        <v>103</v>
      </c>
      <c r="AI8" s="42" t="str">
        <f>IF(OR(H8="",AND(H8="その他",U8="")),"★","")</f>
        <v>★</v>
      </c>
      <c r="AJ8" s="1" t="s">
        <v>279</v>
      </c>
      <c r="AK8" s="4"/>
    </row>
    <row r="9" spans="1:56">
      <c r="A9" s="3" t="s">
        <v>13</v>
      </c>
      <c r="B9" s="3"/>
      <c r="C9" s="3"/>
      <c r="D9" s="3"/>
      <c r="E9" s="3"/>
      <c r="F9" s="3"/>
      <c r="G9" s="3"/>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2" t="str">
        <f>IF(B10="","★","")</f>
        <v>★</v>
      </c>
      <c r="AJ9" s="24" t="s">
        <v>14</v>
      </c>
      <c r="AK9" s="4"/>
      <c r="BD9" s="21"/>
    </row>
    <row r="10" spans="1:56">
      <c r="A10" s="48"/>
      <c r="B10" s="144"/>
      <c r="C10" s="145"/>
      <c r="D10" s="145"/>
      <c r="E10" s="145"/>
      <c r="F10" s="145"/>
      <c r="G10" s="145"/>
      <c r="H10" s="145"/>
      <c r="I10" s="146"/>
      <c r="J10" s="147" t="str">
        <f>IF(B10="地場産品基準：一","当該地方団体の区域内において生産されたもの",IF(B10="地場産品基準：二","当該地方団体の区域内において返礼品等の原材料の主要な部分が生産されたもの",IF(B10="地場産品基準：四","区域内で生産されたものであって、近隣の他の市区町村の区域内において生産されたものと混在したもの",IF(B10="地場産品基準：六","地場産品基準一～五号に該当する返礼品等と、地場産品以外のものを合わせて提供するものであって、当該返礼品等の価値が提供するものの価値全体の七割以上であるもの",IF(B10="地場産品基準：八イ","川崎市と近隣の他の市区町村が共通の返礼品とするもの",IF(B10="地場産品基準：八ロ","神奈川県と県内の複数の市区町村が連携し、共通の返礼品とするもの",IF(B10="地場産品基準：八ハ","神奈川県がその区域内の複数の市町村の共通の返礼品と認定するもの","※返礼品の要件を入力してください。")))))))</f>
        <v>※返礼品の要件を入力してください。</v>
      </c>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row>
    <row r="11" spans="1:56" ht="18" customHeight="1">
      <c r="A11" s="48"/>
      <c r="B11" s="48"/>
      <c r="C11" s="48"/>
      <c r="D11" s="48"/>
      <c r="E11" s="48"/>
      <c r="F11" s="48"/>
      <c r="G11" s="48"/>
      <c r="H11" s="48"/>
      <c r="I11" s="119"/>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row>
    <row r="12" spans="1:56">
      <c r="A12" s="48"/>
      <c r="B12" s="141" t="s">
        <v>228</v>
      </c>
      <c r="C12" s="141"/>
      <c r="D12" s="141"/>
      <c r="E12" s="141"/>
      <c r="F12" s="141"/>
      <c r="G12" s="141"/>
      <c r="H12" s="141"/>
      <c r="I12" s="141"/>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42" t="str">
        <f>IF(J12="","★","")</f>
        <v>★</v>
      </c>
    </row>
    <row r="13" spans="1:56">
      <c r="A13" s="48"/>
      <c r="B13" s="141"/>
      <c r="C13" s="141"/>
      <c r="D13" s="141"/>
      <c r="E13" s="141"/>
      <c r="F13" s="141"/>
      <c r="G13" s="141"/>
      <c r="H13" s="141"/>
      <c r="I13" s="141"/>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row>
    <row r="14" spans="1:56">
      <c r="B14" s="141"/>
      <c r="C14" s="141"/>
      <c r="D14" s="141"/>
      <c r="E14" s="141"/>
      <c r="F14" s="141"/>
      <c r="G14" s="141"/>
      <c r="H14" s="141"/>
      <c r="I14" s="141"/>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row>
    <row r="15" spans="1:56">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row>
    <row r="16" spans="1:56">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1:37">
      <c r="A17" s="3" t="s">
        <v>22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42"/>
      <c r="AJ17" s="24" t="s">
        <v>23</v>
      </c>
      <c r="AK17" s="6"/>
    </row>
    <row r="18" spans="1:37">
      <c r="A18" s="3"/>
      <c r="B18" s="3" t="s">
        <v>24</v>
      </c>
      <c r="C18" s="3"/>
      <c r="D18" s="3"/>
      <c r="E18" s="3"/>
      <c r="F18" s="3"/>
      <c r="G18" s="3"/>
      <c r="H18" s="3"/>
      <c r="I18" s="3"/>
      <c r="J18" s="3"/>
      <c r="K18" s="3"/>
      <c r="L18" s="143"/>
      <c r="M18" s="143"/>
      <c r="N18" s="143"/>
      <c r="O18" s="143"/>
      <c r="P18" s="143"/>
      <c r="Q18" s="143"/>
      <c r="R18" s="143"/>
      <c r="S18" s="143"/>
      <c r="T18" s="143"/>
      <c r="U18" s="16" t="s">
        <v>25</v>
      </c>
      <c r="V18" s="3"/>
      <c r="W18" s="17" t="s">
        <v>26</v>
      </c>
      <c r="X18" s="3"/>
      <c r="Y18" s="3"/>
      <c r="Z18" s="3"/>
      <c r="AA18" s="3"/>
      <c r="AB18" s="3"/>
      <c r="AC18" s="3"/>
      <c r="AD18" s="3"/>
      <c r="AE18" s="3"/>
      <c r="AF18" s="3"/>
      <c r="AG18" s="3"/>
      <c r="AH18" s="3"/>
      <c r="AI18" s="42" t="str">
        <f>IF(L18="","★","")</f>
        <v>★</v>
      </c>
      <c r="AJ18" s="24"/>
      <c r="AK18" s="85" t="s">
        <v>244</v>
      </c>
    </row>
    <row r="19" spans="1:37">
      <c r="A19" s="3"/>
      <c r="B19" s="3" t="s">
        <v>242</v>
      </c>
      <c r="C19" s="3"/>
      <c r="D19" s="3"/>
      <c r="E19" s="3"/>
      <c r="F19" s="3"/>
      <c r="G19" s="3"/>
      <c r="H19" s="3"/>
      <c r="I19" s="3"/>
      <c r="J19" s="3"/>
      <c r="K19" s="3"/>
      <c r="L19" s="148"/>
      <c r="M19" s="148"/>
      <c r="N19" s="148"/>
      <c r="O19" s="148"/>
      <c r="P19" s="148"/>
      <c r="Q19" s="148"/>
      <c r="R19" s="148"/>
      <c r="S19" s="148"/>
      <c r="T19" s="148"/>
      <c r="U19" s="16" t="s">
        <v>25</v>
      </c>
      <c r="V19" s="3"/>
      <c r="W19" s="6"/>
      <c r="X19" s="17"/>
      <c r="Y19" s="163" t="str">
        <f>IF(L19="","",ROUNDUP(L19/0.3,-3))</f>
        <v/>
      </c>
      <c r="Z19" s="164"/>
      <c r="AA19" s="164"/>
      <c r="AB19" s="164"/>
      <c r="AC19" s="164"/>
      <c r="AD19" s="164"/>
      <c r="AE19" s="164"/>
      <c r="AF19" s="164"/>
      <c r="AG19" s="165"/>
      <c r="AH19" s="16" t="s">
        <v>25</v>
      </c>
      <c r="AI19" s="42" t="str">
        <f>IF(L19="","★","")</f>
        <v>★</v>
      </c>
      <c r="AJ19" s="2"/>
      <c r="AK19" s="85" t="s">
        <v>245</v>
      </c>
    </row>
    <row r="20" spans="1:37">
      <c r="A20" s="3"/>
      <c r="B20" s="31"/>
      <c r="C20" s="31"/>
      <c r="D20" s="31"/>
      <c r="E20" s="31"/>
      <c r="F20" s="31"/>
      <c r="G20" s="31"/>
      <c r="H20" s="31"/>
      <c r="I20" s="31"/>
      <c r="J20" s="31"/>
      <c r="K20" s="31"/>
      <c r="L20" s="149"/>
      <c r="M20" s="149"/>
      <c r="N20" s="149"/>
      <c r="O20" s="149"/>
      <c r="P20" s="149"/>
      <c r="Q20" s="149"/>
      <c r="R20" s="149"/>
      <c r="S20" s="149"/>
      <c r="T20" s="149"/>
      <c r="U20" s="74"/>
      <c r="V20" s="31"/>
      <c r="W20" s="31"/>
      <c r="X20" s="31"/>
      <c r="Y20" s="150"/>
      <c r="Z20" s="150"/>
      <c r="AA20" s="150"/>
      <c r="AB20" s="150"/>
      <c r="AC20" s="150"/>
      <c r="AD20" s="150"/>
      <c r="AE20" s="150"/>
      <c r="AF20" s="150"/>
      <c r="AG20" s="150"/>
      <c r="AH20" s="16"/>
      <c r="AI20" s="42"/>
      <c r="AJ20" s="6" t="s">
        <v>28</v>
      </c>
      <c r="AK20" s="10" t="s">
        <v>243</v>
      </c>
    </row>
    <row r="21" spans="1:37">
      <c r="A21" s="3" t="s">
        <v>31</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42"/>
      <c r="AJ21" s="6" t="s">
        <v>32</v>
      </c>
      <c r="AK21" s="6"/>
    </row>
    <row r="22" spans="1:37">
      <c r="A22" s="3"/>
      <c r="B22" s="3" t="s">
        <v>137</v>
      </c>
      <c r="C22" s="3"/>
      <c r="D22" s="3"/>
      <c r="E22" s="3"/>
      <c r="F22" s="3"/>
      <c r="G22" s="3"/>
      <c r="H22" s="151"/>
      <c r="I22" s="152"/>
      <c r="J22" s="152"/>
      <c r="K22" s="152"/>
      <c r="L22" s="153"/>
      <c r="M22" s="6" t="str">
        <f>IF(H22="あり","※カラーバリエーションの詳細を以下にご記入ください","")</f>
        <v/>
      </c>
      <c r="N22" s="3"/>
      <c r="O22" s="3"/>
      <c r="P22" s="3"/>
      <c r="Q22" s="3"/>
      <c r="R22" s="3"/>
      <c r="S22" s="3"/>
      <c r="T22" s="3"/>
      <c r="U22" s="3"/>
      <c r="V22" s="3"/>
      <c r="W22" s="3"/>
      <c r="X22" s="3"/>
      <c r="Y22" s="3"/>
      <c r="Z22" s="3"/>
      <c r="AA22" s="3"/>
      <c r="AB22" s="3"/>
      <c r="AC22" s="3"/>
      <c r="AD22" s="3"/>
      <c r="AE22" s="3"/>
      <c r="AF22" s="3"/>
      <c r="AG22" s="3"/>
      <c r="AH22" s="3"/>
      <c r="AI22" s="42" t="str">
        <f>IF(H22="（選択してください）","★","")</f>
        <v/>
      </c>
      <c r="AJ22" s="6"/>
      <c r="AK22" s="6"/>
    </row>
    <row r="23" spans="1:37">
      <c r="A23" s="3"/>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c r="AI23" s="42" t="str">
        <f>IF(B23="","★","")</f>
        <v>★</v>
      </c>
      <c r="AJ23" s="6"/>
      <c r="AK23" s="10" t="s">
        <v>181</v>
      </c>
    </row>
    <row r="24" spans="1:37">
      <c r="A24" s="3"/>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9"/>
      <c r="AI24" s="42"/>
      <c r="AJ24" s="6"/>
      <c r="AK24" s="10"/>
    </row>
    <row r="25" spans="1:37">
      <c r="A25" s="3"/>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9"/>
      <c r="AI25" s="42"/>
      <c r="AJ25" s="6"/>
      <c r="AK25" s="10"/>
    </row>
    <row r="26" spans="1:37">
      <c r="A26" s="3"/>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9"/>
      <c r="AI26" s="42"/>
      <c r="AJ26" s="6"/>
      <c r="AK26" s="10" t="s">
        <v>113</v>
      </c>
    </row>
    <row r="27" spans="1:37">
      <c r="A27" s="3"/>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2"/>
      <c r="AI27" s="42"/>
      <c r="AJ27" s="6"/>
      <c r="AK27" s="10" t="s">
        <v>132</v>
      </c>
    </row>
    <row r="28" spans="1:37">
      <c r="A28" s="3" t="s">
        <v>34</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42"/>
      <c r="AJ28" s="2" t="s">
        <v>35</v>
      </c>
    </row>
    <row r="29" spans="1:37">
      <c r="A29" s="3"/>
      <c r="B29" s="3" t="s">
        <v>36</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42"/>
      <c r="AJ29" s="2"/>
    </row>
    <row r="30" spans="1:37">
      <c r="A30" s="3"/>
      <c r="B30" s="86"/>
      <c r="C30" s="3" t="s">
        <v>37</v>
      </c>
      <c r="D30" s="3"/>
      <c r="E30" s="3"/>
      <c r="F30" s="86"/>
      <c r="G30" s="3" t="s">
        <v>38</v>
      </c>
      <c r="H30" s="3"/>
      <c r="I30" s="3"/>
      <c r="J30" s="86"/>
      <c r="K30" s="3" t="s">
        <v>39</v>
      </c>
      <c r="L30" s="3"/>
      <c r="M30" s="3"/>
      <c r="N30" s="86"/>
      <c r="O30" s="3" t="s">
        <v>40</v>
      </c>
      <c r="P30" s="3"/>
      <c r="Q30" s="3"/>
      <c r="R30" s="86"/>
      <c r="S30" s="3" t="s">
        <v>41</v>
      </c>
      <c r="T30" s="3"/>
      <c r="U30" s="3"/>
      <c r="V30" s="86"/>
      <c r="W30" s="3" t="s">
        <v>42</v>
      </c>
      <c r="X30" s="3"/>
      <c r="Y30" s="3"/>
      <c r="Z30" s="86"/>
      <c r="AA30" s="3" t="s">
        <v>43</v>
      </c>
      <c r="AB30" s="3"/>
      <c r="AC30" s="3"/>
      <c r="AD30" s="86"/>
      <c r="AE30" s="3" t="s">
        <v>44</v>
      </c>
      <c r="AF30" s="3"/>
      <c r="AG30" s="3"/>
      <c r="AH30" s="3"/>
      <c r="AI30" s="42"/>
      <c r="AJ30" s="2"/>
    </row>
    <row r="31" spans="1:37">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42"/>
      <c r="AJ31" s="2"/>
    </row>
    <row r="32" spans="1:37">
      <c r="A32" s="3"/>
      <c r="B32" s="3" t="s">
        <v>45</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42"/>
      <c r="AJ32" s="2"/>
    </row>
    <row r="33" spans="1:47">
      <c r="A33" s="3"/>
      <c r="B33" s="86"/>
      <c r="C33" s="3" t="s">
        <v>46</v>
      </c>
      <c r="D33" s="3"/>
      <c r="E33" s="3"/>
      <c r="F33" s="86"/>
      <c r="G33" s="3" t="s">
        <v>47</v>
      </c>
      <c r="H33" s="3"/>
      <c r="I33" s="3"/>
      <c r="J33" s="86"/>
      <c r="K33" s="3" t="s">
        <v>48</v>
      </c>
      <c r="L33" s="3"/>
      <c r="M33" s="3"/>
      <c r="N33" s="86"/>
      <c r="O33" s="3" t="s">
        <v>49</v>
      </c>
      <c r="P33" s="3"/>
      <c r="Q33" s="3"/>
      <c r="R33" s="86"/>
      <c r="S33" s="3" t="s">
        <v>50</v>
      </c>
      <c r="T33" s="3"/>
      <c r="U33" s="3"/>
      <c r="V33" s="86"/>
      <c r="W33" s="3" t="s">
        <v>51</v>
      </c>
      <c r="X33" s="3"/>
      <c r="Y33" s="3"/>
      <c r="Z33" s="3"/>
      <c r="AA33" s="3"/>
      <c r="AB33" s="86"/>
      <c r="AC33" s="3" t="s">
        <v>52</v>
      </c>
      <c r="AD33" s="3"/>
      <c r="AE33" s="3"/>
      <c r="AF33" s="3"/>
      <c r="AG33" s="3"/>
      <c r="AH33" s="3"/>
      <c r="AI33" s="42"/>
      <c r="AJ33" s="2"/>
    </row>
    <row r="34" spans="1:47">
      <c r="A34" s="3"/>
      <c r="B34" s="86"/>
      <c r="C34" s="3" t="s">
        <v>53</v>
      </c>
      <c r="D34" s="3"/>
      <c r="E34" s="3"/>
      <c r="F34" s="86"/>
      <c r="G34" s="3" t="s">
        <v>54</v>
      </c>
      <c r="H34" s="3"/>
      <c r="I34" s="3"/>
      <c r="J34" s="86"/>
      <c r="K34" s="3" t="s">
        <v>55</v>
      </c>
      <c r="L34" s="3"/>
      <c r="M34" s="3"/>
      <c r="N34" s="86"/>
      <c r="O34" s="3" t="s">
        <v>56</v>
      </c>
      <c r="P34" s="3"/>
      <c r="Q34" s="3"/>
      <c r="R34" s="86"/>
      <c r="S34" s="3" t="s">
        <v>57</v>
      </c>
      <c r="T34" s="3"/>
      <c r="U34" s="3"/>
      <c r="V34" s="86"/>
      <c r="W34" s="3" t="s">
        <v>58</v>
      </c>
      <c r="X34" s="3"/>
      <c r="Y34" s="3"/>
      <c r="Z34" s="3"/>
      <c r="AA34" s="3"/>
      <c r="AB34" s="86"/>
      <c r="AC34" s="3" t="s">
        <v>59</v>
      </c>
      <c r="AD34" s="3"/>
      <c r="AE34" s="3"/>
      <c r="AF34" s="3"/>
      <c r="AG34" s="3"/>
      <c r="AH34" s="3"/>
      <c r="AI34" s="42"/>
      <c r="AJ34" s="2"/>
    </row>
    <row r="35" spans="1:47">
      <c r="A35" s="3"/>
      <c r="B35" s="86"/>
      <c r="C35" s="3" t="s">
        <v>60</v>
      </c>
      <c r="D35" s="3"/>
      <c r="E35" s="3"/>
      <c r="F35" s="86"/>
      <c r="G35" s="3" t="s">
        <v>61</v>
      </c>
      <c r="H35" s="3"/>
      <c r="I35" s="3"/>
      <c r="J35" s="86"/>
      <c r="K35" s="3" t="s">
        <v>62</v>
      </c>
      <c r="L35" s="3"/>
      <c r="M35" s="3"/>
      <c r="N35" s="86"/>
      <c r="O35" s="3" t="s">
        <v>63</v>
      </c>
      <c r="P35" s="3"/>
      <c r="Q35" s="3"/>
      <c r="R35" s="86"/>
      <c r="S35" s="3" t="s">
        <v>64</v>
      </c>
      <c r="T35" s="3"/>
      <c r="U35" s="3"/>
      <c r="V35" s="86"/>
      <c r="W35" s="3" t="s">
        <v>65</v>
      </c>
      <c r="X35" s="3"/>
      <c r="Y35" s="3"/>
      <c r="Z35" s="3"/>
      <c r="AA35" s="3"/>
      <c r="AB35" s="3"/>
      <c r="AC35" s="3"/>
      <c r="AD35" s="3"/>
      <c r="AE35" s="3"/>
      <c r="AF35" s="3"/>
      <c r="AG35" s="3"/>
      <c r="AH35" s="3"/>
      <c r="AI35" s="42"/>
      <c r="AJ35" s="2"/>
    </row>
    <row r="36" spans="1:47">
      <c r="A36" s="3" t="s">
        <v>66</v>
      </c>
      <c r="B36" s="3"/>
      <c r="C36" s="62"/>
      <c r="D36" s="62"/>
      <c r="E36" s="62"/>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42" t="str">
        <f>IF(B37="","★","")</f>
        <v>★</v>
      </c>
      <c r="AJ36" s="2" t="s">
        <v>207</v>
      </c>
      <c r="AK36" s="6"/>
      <c r="AU36" s="60"/>
    </row>
    <row r="37" spans="1:47">
      <c r="A37" s="3"/>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8"/>
      <c r="AI37" s="42" t="str">
        <f>IF(OR(H8="食品・飲料",H8="モノ"),IF(B37="","★",""),"")</f>
        <v/>
      </c>
      <c r="AJ37" s="6"/>
      <c r="AK37" s="10" t="s">
        <v>67</v>
      </c>
    </row>
    <row r="38" spans="1:47">
      <c r="A38" s="3" t="s">
        <v>68</v>
      </c>
      <c r="B38" s="3"/>
      <c r="C38" s="3"/>
      <c r="D38" s="3"/>
      <c r="E38" s="3"/>
      <c r="F38" s="3"/>
      <c r="G38" s="3"/>
      <c r="H38" s="3"/>
      <c r="I38" s="3"/>
      <c r="J38" s="134" t="s">
        <v>69</v>
      </c>
      <c r="K38" s="135"/>
      <c r="L38" s="135"/>
      <c r="M38" s="135"/>
      <c r="N38" s="135"/>
      <c r="O38" s="135"/>
      <c r="P38" s="19"/>
      <c r="Q38" s="19"/>
      <c r="R38" s="19"/>
      <c r="S38" s="19"/>
      <c r="T38" s="19"/>
      <c r="U38" s="19"/>
      <c r="V38" s="19"/>
      <c r="W38" s="19"/>
      <c r="X38" s="19"/>
      <c r="Y38" s="19"/>
      <c r="Z38" s="19"/>
      <c r="AA38" s="19"/>
      <c r="AB38" s="19"/>
      <c r="AC38" s="19"/>
      <c r="AD38" s="19"/>
      <c r="AE38" s="19"/>
      <c r="AF38" s="19"/>
      <c r="AG38" s="19"/>
      <c r="AH38" s="124"/>
      <c r="AI38" s="42" t="str">
        <f t="shared" ref="AI38:AI46" si="0">IF(J38="（選択してください）","★","")</f>
        <v>★</v>
      </c>
      <c r="AJ38" s="6" t="s">
        <v>70</v>
      </c>
      <c r="AK38" s="4"/>
    </row>
    <row r="39" spans="1:47">
      <c r="A39" s="3" t="s">
        <v>71</v>
      </c>
      <c r="B39" s="3"/>
      <c r="C39" s="3"/>
      <c r="D39" s="3"/>
      <c r="E39" s="3"/>
      <c r="F39" s="3"/>
      <c r="G39" s="3"/>
      <c r="H39" s="3"/>
      <c r="I39" s="3"/>
      <c r="J39" s="134" t="s">
        <v>69</v>
      </c>
      <c r="K39" s="135"/>
      <c r="L39" s="135"/>
      <c r="M39" s="135"/>
      <c r="N39" s="135"/>
      <c r="O39" s="135"/>
      <c r="P39" s="122" t="s">
        <v>102</v>
      </c>
      <c r="Q39" s="121"/>
      <c r="R39" s="121"/>
      <c r="S39" s="121"/>
      <c r="T39" s="121"/>
      <c r="U39" s="121"/>
      <c r="V39" s="121"/>
      <c r="W39" s="121"/>
      <c r="X39" s="121"/>
      <c r="Y39" s="121"/>
      <c r="Z39" s="121"/>
      <c r="AA39" s="121"/>
      <c r="AB39" s="121"/>
      <c r="AC39" s="121"/>
      <c r="AD39" s="121"/>
      <c r="AE39" s="121"/>
      <c r="AF39" s="121"/>
      <c r="AG39" s="121"/>
      <c r="AH39" s="123" t="s">
        <v>103</v>
      </c>
      <c r="AI39" s="42" t="str">
        <f t="shared" si="0"/>
        <v>★</v>
      </c>
      <c r="AJ39" s="6" t="s">
        <v>72</v>
      </c>
      <c r="AK39" s="4"/>
    </row>
    <row r="40" spans="1:47">
      <c r="A40" s="3" t="s">
        <v>73</v>
      </c>
      <c r="B40" s="3"/>
      <c r="C40" s="3"/>
      <c r="D40" s="3"/>
      <c r="E40" s="3"/>
      <c r="F40" s="3"/>
      <c r="G40" s="3"/>
      <c r="H40" s="3"/>
      <c r="I40" s="3"/>
      <c r="J40" s="134" t="s">
        <v>69</v>
      </c>
      <c r="K40" s="135"/>
      <c r="L40" s="135"/>
      <c r="M40" s="135"/>
      <c r="N40" s="135"/>
      <c r="O40" s="135"/>
      <c r="P40" s="122" t="s">
        <v>102</v>
      </c>
      <c r="Q40" s="121"/>
      <c r="R40" s="121"/>
      <c r="S40" s="121"/>
      <c r="T40" s="121"/>
      <c r="U40" s="125" t="s">
        <v>103</v>
      </c>
      <c r="V40" s="126" t="s">
        <v>139</v>
      </c>
      <c r="W40" s="121"/>
      <c r="X40" s="121"/>
      <c r="Y40" s="121"/>
      <c r="Z40" s="121"/>
      <c r="AA40" s="121"/>
      <c r="AB40" s="121"/>
      <c r="AC40" s="121"/>
      <c r="AD40" s="121"/>
      <c r="AE40" s="121"/>
      <c r="AF40" s="121"/>
      <c r="AG40" s="121"/>
      <c r="AH40" s="123"/>
      <c r="AI40" s="42" t="str">
        <f t="shared" si="0"/>
        <v>★</v>
      </c>
      <c r="AJ40" s="6" t="s">
        <v>74</v>
      </c>
      <c r="AK40" s="4"/>
    </row>
    <row r="41" spans="1:47">
      <c r="A41" s="3" t="s">
        <v>75</v>
      </c>
      <c r="B41" s="3"/>
      <c r="C41" s="3"/>
      <c r="D41" s="3"/>
      <c r="E41" s="3"/>
      <c r="F41" s="3"/>
      <c r="G41" s="3"/>
      <c r="H41" s="3"/>
      <c r="I41" s="3"/>
      <c r="J41" s="169" t="s">
        <v>69</v>
      </c>
      <c r="K41" s="170"/>
      <c r="L41" s="170"/>
      <c r="M41" s="170"/>
      <c r="N41" s="170"/>
      <c r="O41" s="170"/>
      <c r="P41" s="122" t="s">
        <v>102</v>
      </c>
      <c r="Q41" s="121"/>
      <c r="R41" s="121"/>
      <c r="S41" s="121"/>
      <c r="T41" s="121"/>
      <c r="U41" s="121"/>
      <c r="V41" s="121"/>
      <c r="W41" s="121"/>
      <c r="X41" s="121"/>
      <c r="Y41" s="121"/>
      <c r="Z41" s="121"/>
      <c r="AA41" s="121"/>
      <c r="AB41" s="121"/>
      <c r="AC41" s="121"/>
      <c r="AD41" s="121"/>
      <c r="AE41" s="121"/>
      <c r="AF41" s="121"/>
      <c r="AG41" s="121"/>
      <c r="AH41" s="123" t="s">
        <v>103</v>
      </c>
      <c r="AI41" s="42" t="str">
        <f t="shared" si="0"/>
        <v>★</v>
      </c>
      <c r="AJ41" s="6" t="s">
        <v>76</v>
      </c>
      <c r="AK41" s="4"/>
    </row>
    <row r="42" spans="1:47">
      <c r="A42" s="3" t="s">
        <v>77</v>
      </c>
      <c r="B42" s="3"/>
      <c r="C42" s="3"/>
      <c r="D42" s="3"/>
      <c r="E42" s="3"/>
      <c r="F42" s="3"/>
      <c r="G42" s="3"/>
      <c r="H42" s="3"/>
      <c r="I42" s="3"/>
      <c r="J42" s="134" t="s">
        <v>69</v>
      </c>
      <c r="K42" s="135"/>
      <c r="L42" s="135"/>
      <c r="M42" s="135"/>
      <c r="N42" s="135"/>
      <c r="O42" s="136"/>
      <c r="P42" s="3"/>
      <c r="Q42" s="3"/>
      <c r="R42" s="3"/>
      <c r="S42" s="3"/>
      <c r="T42" s="3"/>
      <c r="U42" s="3"/>
      <c r="V42" s="3"/>
      <c r="W42" s="3"/>
      <c r="X42" s="3"/>
      <c r="Y42" s="3"/>
      <c r="Z42" s="3"/>
      <c r="AA42" s="3"/>
      <c r="AB42" s="3"/>
      <c r="AC42" s="3"/>
      <c r="AD42" s="3"/>
      <c r="AE42" s="3"/>
      <c r="AF42" s="3"/>
      <c r="AG42" s="3"/>
      <c r="AH42" s="3"/>
      <c r="AI42" s="42" t="str">
        <f t="shared" si="0"/>
        <v>★</v>
      </c>
      <c r="AJ42" s="6" t="s">
        <v>78</v>
      </c>
      <c r="AK42" s="4"/>
    </row>
    <row r="43" spans="1:47">
      <c r="A43" s="3" t="s">
        <v>248</v>
      </c>
      <c r="B43" s="3"/>
      <c r="C43" s="3"/>
      <c r="D43" s="3"/>
      <c r="E43" s="3"/>
      <c r="F43" s="3"/>
      <c r="G43" s="3"/>
      <c r="H43" s="3"/>
      <c r="I43" s="3"/>
      <c r="J43" s="181" t="s">
        <v>69</v>
      </c>
      <c r="K43" s="182"/>
      <c r="L43" s="182"/>
      <c r="M43" s="182"/>
      <c r="N43" s="182"/>
      <c r="O43" s="183"/>
      <c r="P43" s="3"/>
      <c r="Q43" s="87"/>
      <c r="R43" s="87"/>
      <c r="S43" s="87"/>
      <c r="T43" s="87"/>
      <c r="U43" s="87"/>
      <c r="V43" s="87"/>
      <c r="W43" s="87"/>
      <c r="X43" s="87"/>
      <c r="Y43" s="87"/>
      <c r="Z43" s="87"/>
      <c r="AA43" s="87"/>
      <c r="AB43" s="87"/>
      <c r="AC43" s="87"/>
      <c r="AD43" s="87"/>
      <c r="AE43" s="87"/>
      <c r="AF43" s="87"/>
      <c r="AG43" s="87"/>
      <c r="AH43" s="3"/>
      <c r="AI43" s="42" t="str">
        <f t="shared" si="0"/>
        <v>★</v>
      </c>
      <c r="AJ43" s="6" t="s">
        <v>229</v>
      </c>
      <c r="AK43" s="4"/>
    </row>
    <row r="44" spans="1:47">
      <c r="A44" s="3" t="s">
        <v>262</v>
      </c>
      <c r="B44" s="3"/>
      <c r="C44" s="3"/>
      <c r="D44" s="3"/>
      <c r="E44" s="3"/>
      <c r="F44" s="3"/>
      <c r="G44" s="3"/>
      <c r="H44" s="3"/>
      <c r="I44" s="3"/>
      <c r="J44" s="134" t="s">
        <v>69</v>
      </c>
      <c r="K44" s="135"/>
      <c r="L44" s="135"/>
      <c r="M44" s="135"/>
      <c r="N44" s="135"/>
      <c r="O44" s="136"/>
      <c r="P44" s="3"/>
      <c r="Q44" s="180"/>
      <c r="R44" s="180"/>
      <c r="S44" s="180"/>
      <c r="T44" s="180"/>
      <c r="U44" s="180"/>
      <c r="V44" s="180"/>
      <c r="W44" s="180"/>
      <c r="X44" s="180"/>
      <c r="Y44" s="180"/>
      <c r="Z44" s="180"/>
      <c r="AA44" s="180"/>
      <c r="AB44" s="180"/>
      <c r="AC44" s="180"/>
      <c r="AD44" s="180"/>
      <c r="AE44" s="180"/>
      <c r="AF44" s="180"/>
      <c r="AG44" s="180"/>
      <c r="AH44" s="3"/>
      <c r="AI44" s="42" t="str">
        <f t="shared" si="0"/>
        <v>★</v>
      </c>
      <c r="AJ44" s="6" t="s">
        <v>268</v>
      </c>
      <c r="AK44" s="4"/>
    </row>
    <row r="45" spans="1:47">
      <c r="A45" s="3" t="s">
        <v>263</v>
      </c>
      <c r="B45" s="3"/>
      <c r="C45" s="3"/>
      <c r="D45" s="3"/>
      <c r="E45" s="3"/>
      <c r="F45" s="3"/>
      <c r="G45" s="3"/>
      <c r="H45" s="3"/>
      <c r="I45" s="3"/>
      <c r="J45" s="134" t="s">
        <v>69</v>
      </c>
      <c r="K45" s="135"/>
      <c r="L45" s="135"/>
      <c r="M45" s="135"/>
      <c r="N45" s="135"/>
      <c r="O45" s="136"/>
      <c r="P45" s="3"/>
      <c r="Q45" s="3"/>
      <c r="R45" s="3"/>
      <c r="T45" s="3"/>
      <c r="U45" s="3"/>
      <c r="V45" s="3"/>
      <c r="W45" s="3"/>
      <c r="X45" s="3"/>
      <c r="Y45" s="3"/>
      <c r="Z45" s="3"/>
      <c r="AA45" s="3"/>
      <c r="AB45" s="29"/>
      <c r="AC45" s="29"/>
      <c r="AD45" s="29"/>
      <c r="AE45" s="29"/>
      <c r="AF45" s="29"/>
      <c r="AG45" s="29"/>
      <c r="AH45" s="29"/>
      <c r="AI45" s="42" t="str">
        <f t="shared" si="0"/>
        <v>★</v>
      </c>
      <c r="AJ45" s="2" t="s">
        <v>269</v>
      </c>
      <c r="AK45" s="4"/>
    </row>
    <row r="46" spans="1:47">
      <c r="A46" s="3" t="s">
        <v>264</v>
      </c>
      <c r="B46" s="3"/>
      <c r="C46" s="3"/>
      <c r="D46" s="3"/>
      <c r="E46" s="3"/>
      <c r="F46" s="3"/>
      <c r="G46" s="3"/>
      <c r="H46" s="3"/>
      <c r="I46" s="3"/>
      <c r="J46" s="134" t="s">
        <v>69</v>
      </c>
      <c r="K46" s="135"/>
      <c r="L46" s="135"/>
      <c r="M46" s="135"/>
      <c r="N46" s="135"/>
      <c r="O46" s="136"/>
      <c r="P46" s="3"/>
      <c r="Q46" s="3"/>
      <c r="R46" s="3"/>
      <c r="S46" s="3"/>
      <c r="T46" s="3"/>
      <c r="U46" s="3"/>
      <c r="V46" s="3"/>
      <c r="W46" s="3"/>
      <c r="X46" s="3"/>
      <c r="Y46" s="3"/>
      <c r="Z46" s="3"/>
      <c r="AA46" s="3"/>
      <c r="AB46" s="29"/>
      <c r="AC46" s="29"/>
      <c r="AD46" s="29"/>
      <c r="AE46" s="29"/>
      <c r="AF46" s="29"/>
      <c r="AG46" s="29"/>
      <c r="AH46" s="29"/>
      <c r="AI46" s="42" t="str">
        <f t="shared" si="0"/>
        <v>★</v>
      </c>
      <c r="AJ46" s="2" t="s">
        <v>270</v>
      </c>
      <c r="AK46" s="4"/>
    </row>
    <row r="47" spans="1:47">
      <c r="A47" s="23" t="s">
        <v>265</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42"/>
      <c r="AJ47" s="2" t="s">
        <v>271</v>
      </c>
    </row>
    <row r="48" spans="1:47">
      <c r="A48" s="23"/>
      <c r="B48" s="17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3"/>
      <c r="AI48" s="42" t="str">
        <f>IF(B48="","★","")</f>
        <v>★</v>
      </c>
      <c r="AJ48" s="21"/>
      <c r="AK48" s="94" t="s">
        <v>134</v>
      </c>
    </row>
    <row r="49" spans="1:37">
      <c r="A49" s="23"/>
      <c r="B49" s="174"/>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6"/>
      <c r="AI49" s="42"/>
      <c r="AJ49" s="2"/>
      <c r="AK49" s="94" t="s">
        <v>133</v>
      </c>
    </row>
    <row r="50" spans="1:37">
      <c r="A50" s="23"/>
      <c r="B50" s="174"/>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6"/>
      <c r="AI50" s="42"/>
      <c r="AJ50" s="2"/>
    </row>
    <row r="51" spans="1:37">
      <c r="A51" s="23"/>
      <c r="B51" s="174"/>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6"/>
      <c r="AI51" s="42"/>
      <c r="AJ51" s="2"/>
    </row>
    <row r="52" spans="1:37">
      <c r="A52" s="23"/>
      <c r="B52" s="174"/>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6"/>
      <c r="AI52" s="42"/>
      <c r="AJ52" s="2"/>
    </row>
    <row r="53" spans="1:37">
      <c r="A53" s="23"/>
      <c r="B53" s="174"/>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6"/>
      <c r="AI53" s="42"/>
      <c r="AJ53" s="2"/>
    </row>
    <row r="54" spans="1:37">
      <c r="A54" s="23"/>
      <c r="B54" s="174"/>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6"/>
      <c r="AI54" s="42"/>
      <c r="AJ54" s="2"/>
    </row>
    <row r="55" spans="1:37">
      <c r="A55" s="23"/>
      <c r="B55" s="174"/>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6"/>
      <c r="AI55" s="42"/>
      <c r="AJ55" s="2"/>
    </row>
    <row r="56" spans="1:37">
      <c r="A56" s="23"/>
      <c r="B56" s="174"/>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6"/>
      <c r="AI56" s="42"/>
      <c r="AJ56" s="2"/>
    </row>
    <row r="57" spans="1:37">
      <c r="A57" s="23"/>
      <c r="B57" s="174"/>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6"/>
      <c r="AI57" s="42"/>
      <c r="AJ57" s="2"/>
    </row>
    <row r="58" spans="1:37">
      <c r="A58" s="23"/>
      <c r="B58" s="174"/>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6"/>
      <c r="AI58" s="42"/>
      <c r="AJ58" s="2"/>
    </row>
    <row r="59" spans="1:37">
      <c r="A59" s="23"/>
      <c r="B59" s="174"/>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6"/>
      <c r="AI59" s="42"/>
      <c r="AJ59" s="2"/>
    </row>
    <row r="60" spans="1:37">
      <c r="A60" s="23"/>
      <c r="B60" s="174"/>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6"/>
      <c r="AI60" s="42"/>
      <c r="AJ60" s="2"/>
    </row>
    <row r="61" spans="1:37">
      <c r="A61" s="23"/>
      <c r="B61" s="174"/>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6"/>
      <c r="AI61" s="42"/>
      <c r="AJ61" s="2"/>
    </row>
    <row r="62" spans="1:37">
      <c r="A62" s="23"/>
      <c r="B62" s="174"/>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6"/>
      <c r="AI62" s="42"/>
      <c r="AJ62" s="2"/>
    </row>
    <row r="63" spans="1:37">
      <c r="A63" s="23"/>
      <c r="B63" s="174"/>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6"/>
      <c r="AI63" s="42"/>
      <c r="AJ63" s="2"/>
    </row>
    <row r="64" spans="1:37">
      <c r="A64" s="23"/>
      <c r="B64" s="174"/>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6"/>
      <c r="AI64" s="42"/>
      <c r="AJ64" s="2"/>
    </row>
    <row r="65" spans="1:47">
      <c r="A65" s="23"/>
      <c r="B65" s="174"/>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6"/>
      <c r="AI65" s="42"/>
      <c r="AJ65" s="2"/>
    </row>
    <row r="66" spans="1:47">
      <c r="A66" s="23"/>
      <c r="B66" s="174"/>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6"/>
      <c r="AI66" s="42"/>
      <c r="AJ66" s="2"/>
    </row>
    <row r="67" spans="1:47">
      <c r="A67" s="23"/>
      <c r="B67" s="174"/>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6"/>
      <c r="AI67" s="42"/>
    </row>
    <row r="68" spans="1:47">
      <c r="A68" s="23"/>
      <c r="B68" s="177"/>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9"/>
      <c r="AI68" s="42"/>
    </row>
    <row r="69" spans="1:47">
      <c r="A69" s="3" t="s">
        <v>266</v>
      </c>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42"/>
      <c r="AJ69" s="24" t="s">
        <v>272</v>
      </c>
      <c r="AK69" s="4"/>
    </row>
    <row r="70" spans="1:47">
      <c r="A70" s="3"/>
      <c r="B70" s="154"/>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6"/>
      <c r="AI70" s="42" t="str">
        <f>IF(B70="","★","")</f>
        <v>★</v>
      </c>
      <c r="AJ70" s="4"/>
      <c r="AK70" s="10" t="s">
        <v>82</v>
      </c>
    </row>
    <row r="71" spans="1:47">
      <c r="A71" s="3"/>
      <c r="B71" s="157"/>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9"/>
      <c r="AI71" s="42"/>
      <c r="AJ71" s="4"/>
      <c r="AK71" s="10" t="s">
        <v>209</v>
      </c>
    </row>
    <row r="72" spans="1:47">
      <c r="A72" s="3"/>
      <c r="B72" s="157"/>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9"/>
      <c r="AI72" s="42"/>
      <c r="AJ72" s="4"/>
      <c r="AL72" s="10" t="s">
        <v>83</v>
      </c>
    </row>
    <row r="73" spans="1:47">
      <c r="A73" s="3"/>
      <c r="B73" s="157"/>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9"/>
      <c r="AI73" s="42"/>
      <c r="AJ73" s="26"/>
      <c r="AL73" s="10" t="s">
        <v>84</v>
      </c>
      <c r="AM73" s="26"/>
      <c r="AN73" s="26"/>
      <c r="AO73" s="26"/>
      <c r="AP73" s="26"/>
      <c r="AQ73" s="26"/>
      <c r="AR73" s="26"/>
      <c r="AS73" s="26"/>
      <c r="AT73" s="25"/>
      <c r="AU73" s="25"/>
    </row>
    <row r="74" spans="1:47">
      <c r="A74" s="3"/>
      <c r="B74" s="157"/>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9"/>
      <c r="AI74" s="42"/>
      <c r="AJ74" s="4"/>
      <c r="AL74" s="10" t="s">
        <v>85</v>
      </c>
    </row>
    <row r="75" spans="1:47">
      <c r="A75" s="3"/>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9"/>
      <c r="AI75" s="42"/>
      <c r="AJ75" s="4"/>
      <c r="AL75" s="10" t="s">
        <v>86</v>
      </c>
    </row>
    <row r="76" spans="1:47">
      <c r="A76" s="3"/>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9"/>
      <c r="AI76" s="42"/>
      <c r="AJ76" s="4"/>
      <c r="AK76" s="10"/>
    </row>
    <row r="77" spans="1:47">
      <c r="A77" s="3"/>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2"/>
      <c r="AI77" s="42"/>
      <c r="AJ77" s="4"/>
    </row>
    <row r="78" spans="1:47">
      <c r="A78" s="3" t="s">
        <v>267</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44"/>
      <c r="AJ78" s="2" t="s">
        <v>273</v>
      </c>
      <c r="AK78" s="6"/>
    </row>
    <row r="79" spans="1:47">
      <c r="A79" s="3"/>
      <c r="B79" s="154"/>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6"/>
      <c r="AJ79" s="6"/>
      <c r="AK79" s="10" t="s">
        <v>87</v>
      </c>
    </row>
    <row r="80" spans="1:47">
      <c r="A80" s="3"/>
      <c r="B80" s="157"/>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9"/>
    </row>
    <row r="81" spans="1:34">
      <c r="A81" s="3"/>
      <c r="B81" s="160"/>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2"/>
    </row>
  </sheetData>
  <protectedRanges>
    <protectedRange sqref="AB2:AH3 F4:AH4 H7:AH7 F5:M5 G6:AH6" name="範囲1"/>
    <protectedRange sqref="B23:AH27 B37:AH37 J38:AH38 J39:O42 J44:O44" name="範囲1_1"/>
    <protectedRange sqref="Q39:AG39 Q41:AG41 Q40:T40 W40:AG40" name="範囲1_3_1"/>
    <protectedRange sqref="L19:T19" name="範囲1_1_1"/>
    <protectedRange sqref="J43:O43 Q43:AG43" name="範囲1_3"/>
    <protectedRange sqref="H8:AH8" name="範囲1_2"/>
  </protectedRanges>
  <mergeCells count="33">
    <mergeCell ref="B48:AH68"/>
    <mergeCell ref="B70:AH77"/>
    <mergeCell ref="B79:AH81"/>
    <mergeCell ref="J42:O42"/>
    <mergeCell ref="J44:O44"/>
    <mergeCell ref="Q44:AG44"/>
    <mergeCell ref="J45:O45"/>
    <mergeCell ref="J46:O46"/>
    <mergeCell ref="J43:O43"/>
    <mergeCell ref="B37:AH37"/>
    <mergeCell ref="J38:O38"/>
    <mergeCell ref="J39:O39"/>
    <mergeCell ref="J40:O40"/>
    <mergeCell ref="J41:O41"/>
    <mergeCell ref="L19:T19"/>
    <mergeCell ref="L20:T20"/>
    <mergeCell ref="Y20:AG20"/>
    <mergeCell ref="H22:L22"/>
    <mergeCell ref="B23:AH27"/>
    <mergeCell ref="Y19:AG19"/>
    <mergeCell ref="B12:I14"/>
    <mergeCell ref="J12:AH14"/>
    <mergeCell ref="L18:T18"/>
    <mergeCell ref="B10:I10"/>
    <mergeCell ref="J10:AH11"/>
    <mergeCell ref="H7:AH7"/>
    <mergeCell ref="H8:S8"/>
    <mergeCell ref="U8:AG8"/>
    <mergeCell ref="AB2:AH2"/>
    <mergeCell ref="AB3:AH3"/>
    <mergeCell ref="H4:AH4"/>
    <mergeCell ref="H5:AH5"/>
    <mergeCell ref="H6:AH6"/>
  </mergeCells>
  <phoneticPr fontId="3"/>
  <conditionalFormatting sqref="B23:AH27">
    <cfRule type="expression" dxfId="25" priority="25">
      <formula>$B$23=""</formula>
    </cfRule>
  </conditionalFormatting>
  <conditionalFormatting sqref="B37:AH37">
    <cfRule type="containsBlanks" dxfId="24" priority="15">
      <formula>LEN(TRIM(B37))=0</formula>
    </cfRule>
    <cfRule type="expression" dxfId="23" priority="19">
      <formula>_xlfn.IFS(OR($H$8="食品・飲料",$H$8="モノ"),$B$37="")</formula>
    </cfRule>
  </conditionalFormatting>
  <conditionalFormatting sqref="B48:AH68 B70:AH77">
    <cfRule type="containsBlanks" dxfId="22" priority="20">
      <formula>LEN(TRIM(B48))=0</formula>
    </cfRule>
  </conditionalFormatting>
  <conditionalFormatting sqref="H22:L22">
    <cfRule type="cellIs" dxfId="21" priority="9" operator="equal">
      <formula>"（選択してください）"</formula>
    </cfRule>
  </conditionalFormatting>
  <conditionalFormatting sqref="H8:S8">
    <cfRule type="expression" dxfId="20" priority="2">
      <formula>$H$8=""</formula>
    </cfRule>
  </conditionalFormatting>
  <conditionalFormatting sqref="H4:AH7">
    <cfRule type="containsBlanks" dxfId="19" priority="44">
      <formula>LEN(TRIM(H4))=0</formula>
    </cfRule>
  </conditionalFormatting>
  <conditionalFormatting sqref="J38 P38:AH38">
    <cfRule type="expression" dxfId="18" priority="23">
      <formula>J38=""</formula>
    </cfRule>
  </conditionalFormatting>
  <conditionalFormatting sqref="J43">
    <cfRule type="containsText" dxfId="17" priority="5" operator="containsText" text="（選択してください）">
      <formula>NOT(ISERROR(SEARCH("（選択してください）",J43)))</formula>
    </cfRule>
    <cfRule type="expression" dxfId="16" priority="6">
      <formula>J43=""</formula>
    </cfRule>
  </conditionalFormatting>
  <conditionalFormatting sqref="J45">
    <cfRule type="expression" dxfId="15" priority="21">
      <formula>$J$45&lt;&gt;""</formula>
    </cfRule>
  </conditionalFormatting>
  <conditionalFormatting sqref="J45:J46">
    <cfRule type="expression" dxfId="14" priority="22">
      <formula>OR($J$41="ヤマト運輸",$J$41="佐川急便",$J$41="ゆうパック",$J$41="その他")</formula>
    </cfRule>
  </conditionalFormatting>
  <conditionalFormatting sqref="J46">
    <cfRule type="expression" dxfId="13" priority="16">
      <formula>$J$46&lt;&gt;""</formula>
    </cfRule>
  </conditionalFormatting>
  <conditionalFormatting sqref="J38:O42 J44:O46">
    <cfRule type="containsText" dxfId="12" priority="14" operator="containsText" text="（選択してください）">
      <formula>NOT(ISERROR(SEARCH("（選択してください）",J38)))</formula>
    </cfRule>
  </conditionalFormatting>
  <conditionalFormatting sqref="J39:O42 J44:O44">
    <cfRule type="expression" dxfId="11" priority="24">
      <formula>J39=""</formula>
    </cfRule>
  </conditionalFormatting>
  <conditionalFormatting sqref="L19">
    <cfRule type="expression" dxfId="10" priority="8">
      <formula>COUNTIF(L19,"")=1</formula>
    </cfRule>
  </conditionalFormatting>
  <conditionalFormatting sqref="L18:T18">
    <cfRule type="containsBlanks" dxfId="9" priority="7">
      <formula>LEN(TRIM(L18))=0</formula>
    </cfRule>
  </conditionalFormatting>
  <conditionalFormatting sqref="Q40:T40 W40:AG40">
    <cfRule type="expression" dxfId="8" priority="11">
      <formula>#REF!="数量限定"</formula>
    </cfRule>
  </conditionalFormatting>
  <conditionalFormatting sqref="Q39:AG39 Q40:T40 W40:AG40 Q41:AG41">
    <cfRule type="expression" dxfId="7" priority="13">
      <formula>Q39&lt;&gt;""</formula>
    </cfRule>
  </conditionalFormatting>
  <conditionalFormatting sqref="Q39:AG39">
    <cfRule type="expression" dxfId="6" priority="12">
      <formula>$J$45="期間限定"</formula>
    </cfRule>
  </conditionalFormatting>
  <conditionalFormatting sqref="Q41:AG41">
    <cfRule type="expression" dxfId="5" priority="10">
      <formula>#REF!="その他"</formula>
    </cfRule>
  </conditionalFormatting>
  <conditionalFormatting sqref="Q43:AG43">
    <cfRule type="expression" dxfId="4" priority="3">
      <formula>$J$41="期間限定"</formula>
    </cfRule>
  </conditionalFormatting>
  <conditionalFormatting sqref="Q43:AG44">
    <cfRule type="expression" dxfId="3" priority="4">
      <formula>Q43&lt;&gt;""</formula>
    </cfRule>
  </conditionalFormatting>
  <conditionalFormatting sqref="Q44:AG44">
    <cfRule type="expression" dxfId="2" priority="18">
      <formula>$J$44="その他"</formula>
    </cfRule>
  </conditionalFormatting>
  <conditionalFormatting sqref="U8:AG8">
    <cfRule type="expression" dxfId="1" priority="1">
      <formula>AND($H$8="その他",$U$8="")</formula>
    </cfRule>
  </conditionalFormatting>
  <conditionalFormatting sqref="AB2:AH3">
    <cfRule type="expression" dxfId="0" priority="46">
      <formula>AB2=""</formula>
    </cfRule>
  </conditionalFormatting>
  <dataValidations count="17">
    <dataValidation type="list" allowBlank="1" showInputMessage="1" showErrorMessage="1" sqref="AB2:AH2" xr:uid="{75E39ACF-C4EE-4ABE-98AD-0AC646B2BB00}">
      <formula1>"新規,追加"</formula1>
    </dataValidation>
    <dataValidation type="date" imeMode="halfAlpha" operator="greaterThanOrEqual" allowBlank="1" showInputMessage="1" showErrorMessage="1" promptTitle="入力方法" prompt="半角で「4/1」等_x000a_と入力してください。" sqref="AB3:AH3" xr:uid="{51967DD1-C59B-4FF7-B95B-0A8C282EE318}">
      <formula1>1</formula1>
    </dataValidation>
    <dataValidation type="list" allowBlank="1" showInputMessage="1" showErrorMessage="1" sqref="B10:I10" xr:uid="{D148B599-C5C8-475E-89A1-2005DFA27175}">
      <formula1>"地場産品基準：一,地場産品基準：二,地場産品基準：四,地場産品基準：六,地場産品基準：八イ,地場産品基準：八ロ,地場産品基準：八ハ"</formula1>
    </dataValidation>
    <dataValidation type="list" allowBlank="1" showInputMessage="1" showErrorMessage="1" sqref="H22:L22" xr:uid="{26398B36-05E3-4637-8C7B-6F0F67B954E7}">
      <formula1>"（選択してください）,あり,なし"</formula1>
    </dataValidation>
    <dataValidation type="list" allowBlank="1" showInputMessage="1" showErrorMessage="1" sqref="F30:F31 J30:J31 N30:N31 R30:R31 V30:V31 Z30:Z31 AD30:AD31 B30:B31 F33:F35 J33:J35 B33:B35 V33:V35 R33:R35 N33:N35 AB33:AB34" xr:uid="{5F654314-CDAB-4535-B243-408EF76DC6F1}">
      <formula1>"〇,×"</formula1>
    </dataValidation>
    <dataValidation type="list" allowBlank="1" showInputMessage="1" showErrorMessage="1" sqref="J45:O46" xr:uid="{B0F35460-0323-4272-9806-D6A6B07BDFD5}">
      <formula1>"（選択してください）,指定可能,指定不可能"</formula1>
    </dataValidation>
    <dataValidation type="list" allowBlank="1" showInputMessage="1" showErrorMessage="1" sqref="J38:O38" xr:uid="{A0B63CC3-9FBE-4C63-B652-FBC2405D6E87}">
      <formula1>"（選択してください）,賞味,消費,利用"</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0:AH77" xr:uid="{884DA9D7-1D19-45EC-849C-5E25D09958C2}"/>
    <dataValidation type="list" allowBlank="1" showInputMessage="1" showErrorMessage="1" sqref="J44:O44" xr:uid="{94A18290-1F99-45CC-BE4F-BE9D2C526A66}">
      <formula1>"（選択してください）,14日程度で発送,30日程度で発送,その他"</formula1>
    </dataValidation>
    <dataValidation imeMode="halfAlpha" allowBlank="1" showInputMessage="1" showErrorMessage="1" sqref="L20:T20 L18" xr:uid="{FE785884-6C05-4D02-A2C0-37C5C72F3EB4}"/>
    <dataValidation type="list" allowBlank="1" showInputMessage="1" showErrorMessage="1" sqref="J39:O39" xr:uid="{3894FD69-170A-4F17-A842-A1F4B969DD30}">
      <formula1>"（選択してください）,通年,期間限定"</formula1>
    </dataValidation>
    <dataValidation type="list" allowBlank="1" showInputMessage="1" showErrorMessage="1" sqref="J40:O40" xr:uid="{7E7BE4EA-D297-4C3B-A2ED-D66CCB3363B7}">
      <formula1>"（選択してください）,制限なし,数量限定(週在庫),数量限定(月在庫),数量限定(総在庫)"</formula1>
    </dataValidation>
    <dataValidation type="list" allowBlank="1" showInputMessage="1" showErrorMessage="1" prompt="※チケット類は、日本郵便以外の配送業者では発送出来ません。_x000a_（メールは除く）" sqref="J41:O41" xr:uid="{C648D710-6073-4B0B-9502-2BEEAC0C8FC0}">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42:O42" xr:uid="{4A7310FD-5D5C-427A-90C5-0008EEA0B7C0}">
      <formula1>"（選択してください）,常温,冷蔵,冷凍,―"</formula1>
    </dataValidation>
    <dataValidation type="whole" imeMode="halfAlpha" operator="greaterThanOrEqual" allowBlank="1" showInputMessage="1" showErrorMessage="1" sqref="L19:T19" xr:uid="{F5291B3A-6F59-448F-8CF8-556859C60894}">
      <formula1>0</formula1>
    </dataValidation>
    <dataValidation type="list" allowBlank="1" showInputMessage="1" showErrorMessage="1" sqref="J43:O43" xr:uid="{040B05F5-34A5-493B-AB03-F540BF62A884}">
      <formula1>"（選択してください）,60,80,100,120,140,160,170,180,200,220,240,260"</formula1>
    </dataValidation>
    <dataValidation type="list" allowBlank="1" showInputMessage="1" showErrorMessage="1" sqref="H8:S8" xr:uid="{F336EAAE-58C6-49A0-B088-B570E1EA92AB}">
      <formula1>"伝統工芸品・雑貨,日用品,電化製品,体験,食品,飲料,スポーツ・アウトドア,お食事券,その他"</formula1>
    </dataValidation>
  </dataValidations>
  <pageMargins left="0.7" right="0.7" top="0.75" bottom="0.75" header="0.3" footer="0.3"/>
  <pageSetup paperSize="9" scale="49" fitToWidth="0" orientation="portrait" r:id="rId1"/>
  <colBreaks count="1" manualBreakCount="1">
    <brk id="3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F2FC4EECA75774CAE1B759A185F1CAB" ma:contentTypeVersion="16" ma:contentTypeDescription="新しいドキュメントを作成します。" ma:contentTypeScope="" ma:versionID="19bbd1e4a98b1be09c3519cfbbc3716e">
  <xsd:schema xmlns:xsd="http://www.w3.org/2001/XMLSchema" xmlns:xs="http://www.w3.org/2001/XMLSchema" xmlns:p="http://schemas.microsoft.com/office/2006/metadata/properties" xmlns:ns2="535ff99a-db65-4837-b942-1bd5f2858726" xmlns:ns3="16afa6ca-5f84-41cf-bac1-6866e66e11e8" targetNamespace="http://schemas.microsoft.com/office/2006/metadata/properties" ma:root="true" ma:fieldsID="ca9e1e378d2679bc5112488b8115e86d" ns2:_="" ns3:_="">
    <xsd:import namespace="535ff99a-db65-4837-b942-1bd5f2858726"/>
    <xsd:import namespace="16afa6ca-5f84-41cf-bac1-6866e66e11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5ff99a-db65-4837-b942-1bd5f28587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2b82e58-7444-43fc-b5f7-694e9fc5ce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afa6ca-5f84-41cf-bac1-6866e66e11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facf7f1-be02-4f5c-9360-9d463ed8d3ff}" ma:internalName="TaxCatchAll" ma:showField="CatchAllData" ma:web="16afa6ca-5f84-41cf-bac1-6866e66e11e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5ff99a-db65-4837-b942-1bd5f2858726">
      <Terms xmlns="http://schemas.microsoft.com/office/infopath/2007/PartnerControls"/>
    </lcf76f155ced4ddcb4097134ff3c332f>
    <TaxCatchAll xmlns="16afa6ca-5f84-41cf-bac1-6866e66e11e8" xsi:nil="true"/>
  </documentManagement>
</p:properties>
</file>

<file path=customXml/itemProps1.xml><?xml version="1.0" encoding="utf-8"?>
<ds:datastoreItem xmlns:ds="http://schemas.openxmlformats.org/officeDocument/2006/customXml" ds:itemID="{E39036C4-3346-47B8-A202-56DFD184A569}">
  <ds:schemaRefs>
    <ds:schemaRef ds:uri="http://schemas.microsoft.com/sharepoint/v3/contenttype/forms"/>
  </ds:schemaRefs>
</ds:datastoreItem>
</file>

<file path=customXml/itemProps2.xml><?xml version="1.0" encoding="utf-8"?>
<ds:datastoreItem xmlns:ds="http://schemas.openxmlformats.org/officeDocument/2006/customXml" ds:itemID="{ED6FEC30-BB06-465F-9DC0-4DAE80EAB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5ff99a-db65-4837-b942-1bd5f2858726"/>
    <ds:schemaRef ds:uri="16afa6ca-5f84-41cf-bac1-6866e66e1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4DED59-CCBE-446C-8995-65381CCCA5FD}">
  <ds:schemaRefs>
    <ds:schemaRef ds:uri="http://schemas.microsoft.com/office/2006/metadata/properties"/>
    <ds:schemaRef ds:uri="http://schemas.microsoft.com/office/infopath/2007/PartnerControls"/>
    <ds:schemaRef ds:uri="535ff99a-db65-4837-b942-1bd5f2858726"/>
    <ds:schemaRef ds:uri="16afa6ca-5f84-41cf-bac1-6866e66e11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３号該当</vt:lpstr>
      <vt:lpstr>証明書（総務省告示第179号第5条3号イ）</vt:lpstr>
      <vt:lpstr>７号該当</vt:lpstr>
      <vt:lpstr>５号該当</vt:lpstr>
      <vt:lpstr>１号、２号、４号、６号、8号該当</vt:lpstr>
      <vt:lpstr>'１号、２号、４号、６号、8号該当'!Print_Area</vt:lpstr>
      <vt:lpstr>'３号該当'!Print_Area</vt:lpstr>
      <vt:lpstr>'５号該当'!Print_Area</vt:lpstr>
      <vt:lpstr>'７号該当'!Print_Area</vt:lpstr>
      <vt:lpstr>'証明書（総務省告示第179号第5条3号イ）'!Print_Area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2025-05-29T02:28:32Z</dcterms:created>
  <dcterms:modified xsi:type="dcterms:W3CDTF">2026-05-11T06:36:43Z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0x0101007F2FC4EECA75774CAE1B759A185F1CAB</vt:lpwstr>
  </property>
</Properties>
</file>