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25（市）人権・男女共同参画室\班別４男女平等推進担当\35_認証制度\R07\02 募集関係(①申請書類,②募集周知・広報,③説明会・個別相談)\5_募集CMS及び各種フォーム\"/>
    </mc:Choice>
  </mc:AlternateContent>
  <bookViews>
    <workbookView xWindow="0" yWindow="0" windowWidth="14190" windowHeight="5730"/>
  </bookViews>
  <sheets>
    <sheet name="評価項目  (２号様式）" sheetId="11" r:id="rId1"/>
  </sheets>
  <definedNames>
    <definedName name="_xlnm.Print_Area" localSheetId="0">'評価項目  (２号様式）'!$A$1:$H$42</definedName>
  </definedNames>
  <calcPr calcId="162913"/>
</workbook>
</file>

<file path=xl/calcChain.xml><?xml version="1.0" encoding="utf-8"?>
<calcChain xmlns="http://schemas.openxmlformats.org/spreadsheetml/2006/main">
  <c r="J41" i="11" l="1"/>
  <c r="J25" i="11"/>
  <c r="J26" i="11"/>
  <c r="J27" i="11"/>
  <c r="J28" i="11"/>
  <c r="J29" i="11"/>
  <c r="J30" i="11"/>
  <c r="J31" i="11"/>
  <c r="J32" i="11"/>
  <c r="J33" i="11"/>
  <c r="J34" i="11"/>
  <c r="J35" i="11"/>
  <c r="J36" i="11"/>
  <c r="J37" i="11"/>
  <c r="J38" i="11"/>
  <c r="J39" i="11"/>
  <c r="J40" i="11"/>
  <c r="J24" i="11"/>
  <c r="J8" i="11"/>
  <c r="J9" i="11"/>
  <c r="J10" i="11"/>
  <c r="J11" i="11"/>
  <c r="J12" i="11"/>
  <c r="J13" i="11"/>
  <c r="J14" i="11"/>
  <c r="J15" i="11"/>
  <c r="J16" i="11"/>
  <c r="J17" i="11"/>
  <c r="J18" i="11"/>
  <c r="J19" i="11"/>
  <c r="J20" i="11"/>
  <c r="J21" i="11"/>
  <c r="J7" i="11"/>
  <c r="K21" i="11" l="1"/>
  <c r="L21" i="11" s="1"/>
  <c r="K14" i="11"/>
  <c r="L14" i="11" s="1"/>
  <c r="K10" i="11"/>
  <c r="L10" i="11" s="1"/>
  <c r="K41" i="11"/>
  <c r="L41" i="11" s="1"/>
  <c r="J42" i="11"/>
  <c r="L42" i="11" s="1"/>
</calcChain>
</file>

<file path=xl/sharedStrings.xml><?xml version="1.0" encoding="utf-8"?>
<sst xmlns="http://schemas.openxmlformats.org/spreadsheetml/2006/main" count="92" uniqueCount="64">
  <si>
    <t>項目内容</t>
    <rPh sb="0" eb="2">
      <t>コウモク</t>
    </rPh>
    <rPh sb="2" eb="4">
      <t>ナイヨウ</t>
    </rPh>
    <phoneticPr fontId="1"/>
  </si>
  <si>
    <t>ア</t>
    <phoneticPr fontId="1"/>
  </si>
  <si>
    <t>イ</t>
    <phoneticPr fontId="1"/>
  </si>
  <si>
    <t>ウ</t>
    <phoneticPr fontId="1"/>
  </si>
  <si>
    <t>エ</t>
    <phoneticPr fontId="1"/>
  </si>
  <si>
    <t>長時間労働の是正</t>
    <rPh sb="0" eb="3">
      <t>チョウジカン</t>
    </rPh>
    <rPh sb="3" eb="5">
      <t>ロウドウ</t>
    </rPh>
    <rPh sb="6" eb="8">
      <t>ゼセイ</t>
    </rPh>
    <phoneticPr fontId="1"/>
  </si>
  <si>
    <t>オ</t>
    <phoneticPr fontId="1"/>
  </si>
  <si>
    <t>キャリア形成支援</t>
    <rPh sb="4" eb="6">
      <t>ケイセイ</t>
    </rPh>
    <rPh sb="6" eb="8">
      <t>シエン</t>
    </rPh>
    <phoneticPr fontId="1"/>
  </si>
  <si>
    <t>女性の活躍推進</t>
    <rPh sb="0" eb="2">
      <t>ジョセイ</t>
    </rPh>
    <rPh sb="3" eb="5">
      <t>カツヤク</t>
    </rPh>
    <rPh sb="5" eb="7">
      <t>スイシン</t>
    </rPh>
    <phoneticPr fontId="1"/>
  </si>
  <si>
    <t>配
点</t>
    <rPh sb="0" eb="1">
      <t>クバル</t>
    </rPh>
    <rPh sb="2" eb="3">
      <t>テン</t>
    </rPh>
    <phoneticPr fontId="1"/>
  </si>
  <si>
    <t>カ</t>
    <phoneticPr fontId="1"/>
  </si>
  <si>
    <t>意識・
職場風土の醸成</t>
    <rPh sb="0" eb="2">
      <t>イシキ</t>
    </rPh>
    <rPh sb="4" eb="6">
      <t>ショクバ</t>
    </rPh>
    <rPh sb="6" eb="8">
      <t>フウド</t>
    </rPh>
    <rPh sb="9" eb="11">
      <t>ジョウセイ</t>
    </rPh>
    <phoneticPr fontId="1"/>
  </si>
  <si>
    <t>認証基準：8点以上</t>
    <rPh sb="0" eb="2">
      <t>ニンショウ</t>
    </rPh>
    <rPh sb="2" eb="4">
      <t>キジュン</t>
    </rPh>
    <rPh sb="6" eb="7">
      <t>テン</t>
    </rPh>
    <rPh sb="7" eb="9">
      <t>イジョウ</t>
    </rPh>
    <phoneticPr fontId="1"/>
  </si>
  <si>
    <t>チェック</t>
    <phoneticPr fontId="1"/>
  </si>
  <si>
    <t>認証要件</t>
    <rPh sb="0" eb="2">
      <t>ニンショウ</t>
    </rPh>
    <rPh sb="2" eb="4">
      <t>ヨウケン</t>
    </rPh>
    <phoneticPr fontId="1"/>
  </si>
  <si>
    <t>5点以上取得</t>
    <rPh sb="1" eb="4">
      <t>テンイジョウ</t>
    </rPh>
    <rPh sb="4" eb="6">
      <t>シュトク</t>
    </rPh>
    <phoneticPr fontId="1"/>
  </si>
  <si>
    <t>女性活躍推進法関連</t>
    <rPh sb="0" eb="2">
      <t>ジョセイ</t>
    </rPh>
    <rPh sb="2" eb="4">
      <t>カツヤク</t>
    </rPh>
    <rPh sb="4" eb="6">
      <t>スイシン</t>
    </rPh>
    <rPh sb="6" eb="7">
      <t>ホウ</t>
    </rPh>
    <rPh sb="7" eb="9">
      <t>カンレン</t>
    </rPh>
    <phoneticPr fontId="1"/>
  </si>
  <si>
    <t>1点以上取得</t>
    <rPh sb="1" eb="4">
      <t>テンイジョウ</t>
    </rPh>
    <rPh sb="4" eb="6">
      <t>シュトク</t>
    </rPh>
    <phoneticPr fontId="1"/>
  </si>
  <si>
    <t>1点以上取得</t>
    <phoneticPr fontId="1"/>
  </si>
  <si>
    <t>必須項目</t>
    <rPh sb="0" eb="2">
      <t>ヒッス</t>
    </rPh>
    <rPh sb="2" eb="4">
      <t>コウモク</t>
    </rPh>
    <phoneticPr fontId="1"/>
  </si>
  <si>
    <t>選択項目</t>
    <rPh sb="0" eb="2">
      <t>センタク</t>
    </rPh>
    <rPh sb="2" eb="4">
      <t>コウモク</t>
    </rPh>
    <phoneticPr fontId="1"/>
  </si>
  <si>
    <t>独自の取組</t>
    <rPh sb="0" eb="2">
      <t>ドクジ</t>
    </rPh>
    <rPh sb="3" eb="5">
      <t>トリクミ</t>
    </rPh>
    <phoneticPr fontId="1"/>
  </si>
  <si>
    <t>第２号様式（第4条関係）</t>
    <rPh sb="0" eb="1">
      <t>ダイ</t>
    </rPh>
    <rPh sb="2" eb="3">
      <t>ゴウ</t>
    </rPh>
    <rPh sb="3" eb="5">
      <t>ヨウシキ</t>
    </rPh>
    <phoneticPr fontId="1"/>
  </si>
  <si>
    <t>認証要件：１～３までの必須項目全てで１点以上取得する、４～８の選択項目で5点以上取得する</t>
    <rPh sb="0" eb="2">
      <t>ニンショウ</t>
    </rPh>
    <rPh sb="2" eb="4">
      <t>ヨウケン</t>
    </rPh>
    <rPh sb="11" eb="13">
      <t>ヒッス</t>
    </rPh>
    <rPh sb="13" eb="15">
      <t>コウモク</t>
    </rPh>
    <rPh sb="15" eb="16">
      <t>スベ</t>
    </rPh>
    <rPh sb="19" eb="22">
      <t>テンイジョウ</t>
    </rPh>
    <rPh sb="22" eb="24">
      <t>シュトク</t>
    </rPh>
    <rPh sb="31" eb="33">
      <t>センタク</t>
    </rPh>
    <rPh sb="33" eb="35">
      <t>コウモク</t>
    </rPh>
    <rPh sb="37" eb="40">
      <t>テンイジョウ</t>
    </rPh>
    <rPh sb="40" eb="42">
      <t>シュトク</t>
    </rPh>
    <phoneticPr fontId="1"/>
  </si>
  <si>
    <t>仕事と生活の
両立支援</t>
    <rPh sb="0" eb="2">
      <t>シゴト</t>
    </rPh>
    <rPh sb="3" eb="5">
      <t>セイカツ</t>
    </rPh>
    <rPh sb="7" eb="9">
      <t>リョウリツ</t>
    </rPh>
    <rPh sb="9" eb="11">
      <t>シエン</t>
    </rPh>
    <phoneticPr fontId="1"/>
  </si>
  <si>
    <t>希望に応じた多様な
 働き方の推進</t>
    <rPh sb="0" eb="2">
      <t>キボウ</t>
    </rPh>
    <rPh sb="3" eb="4">
      <t>オウ</t>
    </rPh>
    <rPh sb="6" eb="8">
      <t>タヨウ</t>
    </rPh>
    <rPh sb="11" eb="12">
      <t>ハタラ</t>
    </rPh>
    <rPh sb="13" eb="14">
      <t>カタ</t>
    </rPh>
    <rPh sb="15" eb="17">
      <t>スイシン</t>
    </rPh>
    <phoneticPr fontId="1"/>
  </si>
  <si>
    <t>前年度、年次有給休暇取得率が７０％以上</t>
    <phoneticPr fontId="1"/>
  </si>
  <si>
    <t>長時間労働の是正に向けて数値目標を設定し、達成に向けた取組及び定期的な実態把握を実施している。</t>
    <rPh sb="0" eb="3">
      <t>チョウジカン</t>
    </rPh>
    <rPh sb="3" eb="5">
      <t>ロウドウ</t>
    </rPh>
    <rPh sb="6" eb="8">
      <t>ゼセイ</t>
    </rPh>
    <rPh sb="9" eb="10">
      <t>ム</t>
    </rPh>
    <rPh sb="12" eb="14">
      <t>スウチ</t>
    </rPh>
    <rPh sb="14" eb="16">
      <t>モクヒョウ</t>
    </rPh>
    <rPh sb="17" eb="19">
      <t>セッテイ</t>
    </rPh>
    <rPh sb="21" eb="23">
      <t>タッセイ</t>
    </rPh>
    <rPh sb="24" eb="25">
      <t>ム</t>
    </rPh>
    <rPh sb="27" eb="29">
      <t>トリクミ</t>
    </rPh>
    <rPh sb="29" eb="30">
      <t>オヨ</t>
    </rPh>
    <rPh sb="31" eb="33">
      <t>テイキ</t>
    </rPh>
    <rPh sb="33" eb="34">
      <t>テキ</t>
    </rPh>
    <rPh sb="35" eb="37">
      <t>ジッタイ</t>
    </rPh>
    <rPh sb="37" eb="39">
      <t>ハアク</t>
    </rPh>
    <rPh sb="40" eb="42">
      <t>ジッシ</t>
    </rPh>
    <phoneticPr fontId="1"/>
  </si>
  <si>
    <t>年次有給休暇の取得促進に向けて数値目標を設定し、達成に向けた取組及び定期的な実態把握を実施している。</t>
    <rPh sb="0" eb="2">
      <t>ネンジ</t>
    </rPh>
    <rPh sb="2" eb="4">
      <t>ユウキュウ</t>
    </rPh>
    <rPh sb="4" eb="6">
      <t>キュウカ</t>
    </rPh>
    <rPh sb="7" eb="9">
      <t>シュトク</t>
    </rPh>
    <rPh sb="9" eb="11">
      <t>ソクシン</t>
    </rPh>
    <rPh sb="12" eb="13">
      <t>ム</t>
    </rPh>
    <rPh sb="15" eb="17">
      <t>スウチ</t>
    </rPh>
    <rPh sb="17" eb="19">
      <t>モクヒョウ</t>
    </rPh>
    <rPh sb="20" eb="22">
      <t>セッテイ</t>
    </rPh>
    <rPh sb="24" eb="26">
      <t>タッセイ</t>
    </rPh>
    <rPh sb="27" eb="28">
      <t>ム</t>
    </rPh>
    <rPh sb="30" eb="32">
      <t>トリクミ</t>
    </rPh>
    <rPh sb="32" eb="33">
      <t>オヨ</t>
    </rPh>
    <rPh sb="34" eb="37">
      <t>テイキテキ</t>
    </rPh>
    <rPh sb="38" eb="40">
      <t>ジッタイ</t>
    </rPh>
    <rPh sb="40" eb="42">
      <t>ハアク</t>
    </rPh>
    <rPh sb="43" eb="45">
      <t>ジッシ</t>
    </rPh>
    <phoneticPr fontId="1"/>
  </si>
  <si>
    <t>前年度、従業員の一年間の平均時間外労働時間が３６０時間未満</t>
    <rPh sb="0" eb="3">
      <t>ゼンネンド</t>
    </rPh>
    <rPh sb="4" eb="7">
      <t>ジュウギョウイン</t>
    </rPh>
    <rPh sb="8" eb="9">
      <t>イチ</t>
    </rPh>
    <rPh sb="9" eb="11">
      <t>ネンカン</t>
    </rPh>
    <rPh sb="12" eb="14">
      <t>ヘイキン</t>
    </rPh>
    <rPh sb="14" eb="17">
      <t>ジカンガイ</t>
    </rPh>
    <rPh sb="17" eb="19">
      <t>ロウドウ</t>
    </rPh>
    <rPh sb="19" eb="21">
      <t>ジカン</t>
    </rPh>
    <rPh sb="25" eb="27">
      <t>ジカン</t>
    </rPh>
    <rPh sb="27" eb="29">
      <t>ミマン</t>
    </rPh>
    <phoneticPr fontId="1"/>
  </si>
  <si>
    <t>申請時、過去３年間で、非正規から正規雇用になった女性従業員がいる。</t>
    <rPh sb="0" eb="2">
      <t>シンセイ</t>
    </rPh>
    <rPh sb="2" eb="3">
      <t>ジ</t>
    </rPh>
    <rPh sb="4" eb="6">
      <t>カコ</t>
    </rPh>
    <rPh sb="7" eb="9">
      <t>ネンカン</t>
    </rPh>
    <rPh sb="11" eb="12">
      <t>ヒ</t>
    </rPh>
    <rPh sb="12" eb="14">
      <t>セイキ</t>
    </rPh>
    <rPh sb="16" eb="18">
      <t>セイキ</t>
    </rPh>
    <rPh sb="18" eb="20">
      <t>コヨウ</t>
    </rPh>
    <phoneticPr fontId="1"/>
  </si>
  <si>
    <t>申請時、過去３年間で、これまで女性が少なかった職場や職種に女性を配置している。</t>
    <rPh sb="0" eb="2">
      <t>シンセイ</t>
    </rPh>
    <rPh sb="2" eb="3">
      <t>ジ</t>
    </rPh>
    <rPh sb="4" eb="6">
      <t>カコ</t>
    </rPh>
    <rPh sb="7" eb="9">
      <t>ネンカン</t>
    </rPh>
    <rPh sb="15" eb="17">
      <t>ジョセイ</t>
    </rPh>
    <rPh sb="18" eb="19">
      <t>スク</t>
    </rPh>
    <rPh sb="23" eb="25">
      <t>ショクバ</t>
    </rPh>
    <rPh sb="26" eb="28">
      <t>ショクシュ</t>
    </rPh>
    <rPh sb="29" eb="31">
      <t>ジョセイ</t>
    </rPh>
    <rPh sb="32" eb="34">
      <t>ハイチ</t>
    </rPh>
    <phoneticPr fontId="1"/>
  </si>
  <si>
    <t>申請時、過去３年間で育児・介護休業の利用者がいた場合、人の補充等の取組を行っている。</t>
    <rPh sb="0" eb="2">
      <t>シンセイ</t>
    </rPh>
    <rPh sb="2" eb="3">
      <t>ジ</t>
    </rPh>
    <rPh sb="4" eb="6">
      <t>カコ</t>
    </rPh>
    <rPh sb="7" eb="9">
      <t>ネンカン</t>
    </rPh>
    <rPh sb="10" eb="12">
      <t>イクジ</t>
    </rPh>
    <rPh sb="13" eb="15">
      <t>カイゴ</t>
    </rPh>
    <rPh sb="15" eb="17">
      <t>キュウギョウ</t>
    </rPh>
    <rPh sb="18" eb="21">
      <t>リヨウシャ</t>
    </rPh>
    <rPh sb="24" eb="26">
      <t>バアイ</t>
    </rPh>
    <rPh sb="27" eb="28">
      <t>ヒト</t>
    </rPh>
    <rPh sb="29" eb="32">
      <t>ホジュウトウ</t>
    </rPh>
    <rPh sb="33" eb="35">
      <t>トリクミ</t>
    </rPh>
    <rPh sb="36" eb="37">
      <t>オコナ</t>
    </rPh>
    <phoneticPr fontId="1"/>
  </si>
  <si>
    <t>育児・介護休業者が職場復帰しやすくするための取組をしている（利用制度等のガイダンスや管理職等との面談、休業中も職場状況が把握できる措置、職場復帰講習などの実施など）。</t>
    <rPh sb="0" eb="2">
      <t>イクジ</t>
    </rPh>
    <rPh sb="3" eb="5">
      <t>カイゴ</t>
    </rPh>
    <rPh sb="5" eb="7">
      <t>キュウギョウ</t>
    </rPh>
    <rPh sb="7" eb="8">
      <t>シャ</t>
    </rPh>
    <rPh sb="9" eb="11">
      <t>ショクバ</t>
    </rPh>
    <rPh sb="11" eb="13">
      <t>フッキ</t>
    </rPh>
    <rPh sb="22" eb="24">
      <t>トリクミ</t>
    </rPh>
    <rPh sb="30" eb="32">
      <t>リヨウ</t>
    </rPh>
    <rPh sb="32" eb="34">
      <t>セイド</t>
    </rPh>
    <rPh sb="34" eb="35">
      <t>トウ</t>
    </rPh>
    <rPh sb="42" eb="44">
      <t>カンリ</t>
    </rPh>
    <rPh sb="44" eb="45">
      <t>ショク</t>
    </rPh>
    <rPh sb="45" eb="46">
      <t>トウ</t>
    </rPh>
    <rPh sb="48" eb="50">
      <t>メンダン</t>
    </rPh>
    <rPh sb="51" eb="53">
      <t>キュウギョウ</t>
    </rPh>
    <rPh sb="53" eb="54">
      <t>ナカ</t>
    </rPh>
    <rPh sb="55" eb="57">
      <t>ショクバ</t>
    </rPh>
    <rPh sb="57" eb="59">
      <t>ジョウキョウ</t>
    </rPh>
    <rPh sb="60" eb="62">
      <t>ハアク</t>
    </rPh>
    <rPh sb="65" eb="67">
      <t>ソチ</t>
    </rPh>
    <rPh sb="68" eb="70">
      <t>ショクバ</t>
    </rPh>
    <rPh sb="70" eb="72">
      <t>フッキ</t>
    </rPh>
    <rPh sb="72" eb="74">
      <t>コウシュウ</t>
    </rPh>
    <rPh sb="77" eb="79">
      <t>ジッシ</t>
    </rPh>
    <phoneticPr fontId="1"/>
  </si>
  <si>
    <t>企業のトップ自らが女性活躍推進の方針を明示し、組織内で周知している。</t>
    <rPh sb="0" eb="2">
      <t>キギョウ</t>
    </rPh>
    <rPh sb="6" eb="7">
      <t>ミズカ</t>
    </rPh>
    <rPh sb="9" eb="11">
      <t>ジョセイ</t>
    </rPh>
    <rPh sb="11" eb="13">
      <t>カツヤク</t>
    </rPh>
    <rPh sb="13" eb="15">
      <t>スイシン</t>
    </rPh>
    <rPh sb="16" eb="18">
      <t>ホウシン</t>
    </rPh>
    <rPh sb="19" eb="21">
      <t>メイジ</t>
    </rPh>
    <rPh sb="23" eb="25">
      <t>ソシキ</t>
    </rPh>
    <rPh sb="25" eb="26">
      <t>ナイ</t>
    </rPh>
    <rPh sb="27" eb="29">
      <t>シュウチ</t>
    </rPh>
    <phoneticPr fontId="1"/>
  </si>
  <si>
    <t>女性の活躍を推進する体制が作られている。</t>
    <rPh sb="0" eb="2">
      <t>ジョセイ</t>
    </rPh>
    <rPh sb="3" eb="5">
      <t>カツヤク</t>
    </rPh>
    <rPh sb="6" eb="8">
      <t>スイシン</t>
    </rPh>
    <rPh sb="10" eb="12">
      <t>タイセイ</t>
    </rPh>
    <rPh sb="13" eb="14">
      <t>ツク</t>
    </rPh>
    <phoneticPr fontId="1"/>
  </si>
  <si>
    <t>固定的な性別役割分担の解消、ワーク・ライフ・バランスの推進、性別にかかわらない能力活用等の定着に向けた意識啓発等を行っている。</t>
    <rPh sb="0" eb="3">
      <t>コテイテキ</t>
    </rPh>
    <rPh sb="4" eb="6">
      <t>セイベツ</t>
    </rPh>
    <rPh sb="6" eb="8">
      <t>ヤクワリ</t>
    </rPh>
    <rPh sb="8" eb="10">
      <t>ブンタン</t>
    </rPh>
    <rPh sb="11" eb="13">
      <t>カイショウ</t>
    </rPh>
    <rPh sb="27" eb="29">
      <t>スイシン</t>
    </rPh>
    <rPh sb="30" eb="32">
      <t>セイベツ</t>
    </rPh>
    <rPh sb="39" eb="41">
      <t>ノウリョク</t>
    </rPh>
    <rPh sb="41" eb="43">
      <t>カツヨウ</t>
    </rPh>
    <rPh sb="43" eb="44">
      <t>トウ</t>
    </rPh>
    <rPh sb="45" eb="47">
      <t>テイチャク</t>
    </rPh>
    <rPh sb="48" eb="49">
      <t>ム</t>
    </rPh>
    <rPh sb="51" eb="53">
      <t>イシキ</t>
    </rPh>
    <rPh sb="53" eb="55">
      <t>ケイハツ</t>
    </rPh>
    <rPh sb="55" eb="56">
      <t>トウ</t>
    </rPh>
    <rPh sb="57" eb="58">
      <t>オコナ</t>
    </rPh>
    <phoneticPr fontId="1"/>
  </si>
  <si>
    <t>職場風土の状況把握・課題分析及び課題解決に向けて取り組んでいる（アンケート調査及び課題解決に向けた取組の実施等）。</t>
    <rPh sb="0" eb="2">
      <t>ショクバ</t>
    </rPh>
    <rPh sb="2" eb="4">
      <t>フウド</t>
    </rPh>
    <rPh sb="5" eb="7">
      <t>ジョウキョウ</t>
    </rPh>
    <rPh sb="7" eb="9">
      <t>ハアク</t>
    </rPh>
    <rPh sb="10" eb="12">
      <t>カダイ</t>
    </rPh>
    <rPh sb="12" eb="14">
      <t>ブンセキ</t>
    </rPh>
    <rPh sb="14" eb="15">
      <t>オヨ</t>
    </rPh>
    <rPh sb="37" eb="39">
      <t>チョウサ</t>
    </rPh>
    <rPh sb="39" eb="40">
      <t>オヨ</t>
    </rPh>
    <rPh sb="41" eb="43">
      <t>カダイ</t>
    </rPh>
    <rPh sb="43" eb="45">
      <t>カイケツ</t>
    </rPh>
    <rPh sb="46" eb="47">
      <t>ム</t>
    </rPh>
    <rPh sb="49" eb="51">
      <t>トリクミ</t>
    </rPh>
    <rPh sb="52" eb="54">
      <t>ジッシ</t>
    </rPh>
    <rPh sb="54" eb="55">
      <t>トウ</t>
    </rPh>
    <phoneticPr fontId="1"/>
  </si>
  <si>
    <t>新たな職域を目指す男女双方に対し、知識、スキルの習得など教育の機会を提供している。</t>
    <rPh sb="0" eb="1">
      <t>アラ</t>
    </rPh>
    <rPh sb="3" eb="5">
      <t>ショクイキ</t>
    </rPh>
    <rPh sb="6" eb="8">
      <t>メザ</t>
    </rPh>
    <rPh sb="9" eb="11">
      <t>ダンジョ</t>
    </rPh>
    <rPh sb="11" eb="13">
      <t>ソウホウ</t>
    </rPh>
    <rPh sb="14" eb="15">
      <t>タイ</t>
    </rPh>
    <rPh sb="17" eb="19">
      <t>チシキ</t>
    </rPh>
    <rPh sb="24" eb="26">
      <t>シュウトク</t>
    </rPh>
    <rPh sb="28" eb="30">
      <t>キョウイク</t>
    </rPh>
    <rPh sb="31" eb="33">
      <t>キカイ</t>
    </rPh>
    <rPh sb="34" eb="36">
      <t>テイキョウ</t>
    </rPh>
    <phoneticPr fontId="1"/>
  </si>
  <si>
    <t>女性のキャリア形成に向け、各種研修、教育機会への女性の参加を奨励している。</t>
    <rPh sb="0" eb="2">
      <t>ジョセイ</t>
    </rPh>
    <rPh sb="7" eb="9">
      <t>ケイセイ</t>
    </rPh>
    <rPh sb="10" eb="11">
      <t>ム</t>
    </rPh>
    <rPh sb="13" eb="15">
      <t>カクシュ</t>
    </rPh>
    <rPh sb="15" eb="17">
      <t>ケンシュウ</t>
    </rPh>
    <rPh sb="18" eb="20">
      <t>キョウイク</t>
    </rPh>
    <rPh sb="20" eb="22">
      <t>キカイ</t>
    </rPh>
    <rPh sb="24" eb="26">
      <t>ジョセイ</t>
    </rPh>
    <rPh sb="27" eb="29">
      <t>サンカ</t>
    </rPh>
    <rPh sb="30" eb="32">
      <t>ショウレイ</t>
    </rPh>
    <phoneticPr fontId="1"/>
  </si>
  <si>
    <t>女性の昇進促進に向けた取組をしている（メンター制度の導入、ロールモデルの人材の育成等）。</t>
    <rPh sb="0" eb="2">
      <t>ジョセイ</t>
    </rPh>
    <rPh sb="3" eb="5">
      <t>ショウシン</t>
    </rPh>
    <rPh sb="5" eb="7">
      <t>ソクシン</t>
    </rPh>
    <rPh sb="8" eb="9">
      <t>ム</t>
    </rPh>
    <rPh sb="11" eb="13">
      <t>トリクミ</t>
    </rPh>
    <rPh sb="23" eb="25">
      <t>セイド</t>
    </rPh>
    <rPh sb="26" eb="28">
      <t>ドウニュウ</t>
    </rPh>
    <rPh sb="36" eb="38">
      <t>ジンザイ</t>
    </rPh>
    <rPh sb="39" eb="41">
      <t>イクセイ</t>
    </rPh>
    <rPh sb="41" eb="42">
      <t>トウ</t>
    </rPh>
    <phoneticPr fontId="1"/>
  </si>
  <si>
    <t>川崎市男女共同参画センター「地域女性活躍推進事業所認定証」を受けている。</t>
    <rPh sb="0" eb="3">
      <t>カワサキシ</t>
    </rPh>
    <rPh sb="3" eb="5">
      <t>ダンジョ</t>
    </rPh>
    <rPh sb="5" eb="7">
      <t>キョウドウ</t>
    </rPh>
    <rPh sb="7" eb="9">
      <t>サンカク</t>
    </rPh>
    <rPh sb="14" eb="16">
      <t>チイキ</t>
    </rPh>
    <rPh sb="16" eb="18">
      <t>ジョセイ</t>
    </rPh>
    <rPh sb="18" eb="20">
      <t>カツヤク</t>
    </rPh>
    <rPh sb="20" eb="22">
      <t>スイシン</t>
    </rPh>
    <rPh sb="22" eb="25">
      <t>ジギョウショ</t>
    </rPh>
    <rPh sb="25" eb="28">
      <t>ニンテイショウ</t>
    </rPh>
    <rPh sb="30" eb="31">
      <t>ウ</t>
    </rPh>
    <phoneticPr fontId="1"/>
  </si>
  <si>
    <t>申請時、過去３年間で、結婚・出産・育児・介護等により退職した従業員を再雇用した。</t>
    <rPh sb="0" eb="2">
      <t>シンセイ</t>
    </rPh>
    <rPh sb="2" eb="3">
      <t>ジ</t>
    </rPh>
    <rPh sb="4" eb="6">
      <t>カコ</t>
    </rPh>
    <rPh sb="7" eb="9">
      <t>ネンカン</t>
    </rPh>
    <rPh sb="11" eb="13">
      <t>ケッコン</t>
    </rPh>
    <rPh sb="14" eb="16">
      <t>シュッサン</t>
    </rPh>
    <rPh sb="17" eb="19">
      <t>イクジ</t>
    </rPh>
    <rPh sb="20" eb="22">
      <t>カイゴ</t>
    </rPh>
    <rPh sb="22" eb="23">
      <t>トウ</t>
    </rPh>
    <rPh sb="26" eb="28">
      <t>タイショク</t>
    </rPh>
    <rPh sb="30" eb="33">
      <t>ジュウギョウイン</t>
    </rPh>
    <rPh sb="34" eb="37">
      <t>サイコヨウ</t>
    </rPh>
    <phoneticPr fontId="1"/>
  </si>
  <si>
    <t>申請時、過去３年間で、男女を問わず介護休業を取得した従業員がいる。</t>
    <rPh sb="0" eb="2">
      <t>シンセイ</t>
    </rPh>
    <rPh sb="2" eb="3">
      <t>ジ</t>
    </rPh>
    <rPh sb="4" eb="6">
      <t>カコ</t>
    </rPh>
    <rPh sb="7" eb="9">
      <t>ネンカン</t>
    </rPh>
    <rPh sb="11" eb="13">
      <t>ダンジョ</t>
    </rPh>
    <rPh sb="14" eb="15">
      <t>ト</t>
    </rPh>
    <rPh sb="17" eb="19">
      <t>カイゴ</t>
    </rPh>
    <rPh sb="19" eb="21">
      <t>キュウギョウ</t>
    </rPh>
    <rPh sb="22" eb="24">
      <t>シュトク</t>
    </rPh>
    <rPh sb="26" eb="29">
      <t>ジュウギョウイン</t>
    </rPh>
    <phoneticPr fontId="1"/>
  </si>
  <si>
    <t>育児・介護休業、子の看護休暇制度に関して、育児・介護休業法を上回る制度がある。</t>
    <rPh sb="0" eb="2">
      <t>イクジ</t>
    </rPh>
    <rPh sb="3" eb="5">
      <t>カイゴ</t>
    </rPh>
    <rPh sb="5" eb="7">
      <t>キュウギョウ</t>
    </rPh>
    <rPh sb="8" eb="9">
      <t>コ</t>
    </rPh>
    <rPh sb="10" eb="12">
      <t>カンゴ</t>
    </rPh>
    <rPh sb="12" eb="14">
      <t>キュウカ</t>
    </rPh>
    <rPh sb="14" eb="16">
      <t>セイド</t>
    </rPh>
    <rPh sb="17" eb="18">
      <t>カン</t>
    </rPh>
    <rPh sb="21" eb="23">
      <t>イクジ</t>
    </rPh>
    <rPh sb="24" eb="26">
      <t>カイゴ</t>
    </rPh>
    <rPh sb="26" eb="28">
      <t>キュウギョウ</t>
    </rPh>
    <rPh sb="28" eb="29">
      <t>ホウ</t>
    </rPh>
    <rPh sb="30" eb="32">
      <t>ウワマワ</t>
    </rPh>
    <rPh sb="33" eb="35">
      <t>セイド</t>
    </rPh>
    <phoneticPr fontId="1"/>
  </si>
  <si>
    <t>事業所内保育施設の設置・運営や育児・介護等に要する経費の援助を行っている。</t>
    <rPh sb="0" eb="3">
      <t>ジギョウショ</t>
    </rPh>
    <rPh sb="3" eb="4">
      <t>ナイ</t>
    </rPh>
    <rPh sb="4" eb="6">
      <t>ホイク</t>
    </rPh>
    <rPh sb="6" eb="8">
      <t>シセツ</t>
    </rPh>
    <rPh sb="9" eb="11">
      <t>セッチ</t>
    </rPh>
    <rPh sb="12" eb="14">
      <t>ウンエイ</t>
    </rPh>
    <rPh sb="15" eb="17">
      <t>イクジ</t>
    </rPh>
    <rPh sb="18" eb="20">
      <t>カイゴ</t>
    </rPh>
    <rPh sb="20" eb="21">
      <t>トウ</t>
    </rPh>
    <rPh sb="22" eb="23">
      <t>ヨウ</t>
    </rPh>
    <rPh sb="25" eb="27">
      <t>ケイヒ</t>
    </rPh>
    <rPh sb="28" eb="30">
      <t>エンジョ</t>
    </rPh>
    <rPh sb="31" eb="32">
      <t>オコナ</t>
    </rPh>
    <phoneticPr fontId="1"/>
  </si>
  <si>
    <t>その他、上記項目に当てはまらない独自の女性活躍の取組を行っている。　　　　　　　　　　　　　　　　　　　　　　　　　　　　　※加点については川崎市男女平等推進審議会女性活躍推進中小企業認証部会の審議による。</t>
    <rPh sb="2" eb="3">
      <t>タ</t>
    </rPh>
    <rPh sb="4" eb="6">
      <t>ジョウキ</t>
    </rPh>
    <rPh sb="6" eb="8">
      <t>コウモク</t>
    </rPh>
    <rPh sb="9" eb="10">
      <t>ア</t>
    </rPh>
    <rPh sb="16" eb="18">
      <t>ドクジ</t>
    </rPh>
    <rPh sb="19" eb="21">
      <t>ジョセイ</t>
    </rPh>
    <rPh sb="21" eb="23">
      <t>カツヤク</t>
    </rPh>
    <rPh sb="24" eb="26">
      <t>トリクミ</t>
    </rPh>
    <rPh sb="27" eb="28">
      <t>オコナ</t>
    </rPh>
    <phoneticPr fontId="1"/>
  </si>
  <si>
    <t>キ</t>
    <phoneticPr fontId="1"/>
  </si>
  <si>
    <t>申請時、過去３年間で、男女別の平均継続勤務年数の差異が縮小している。</t>
    <phoneticPr fontId="1"/>
  </si>
  <si>
    <t>「かわさき☆えるぼし」認証評価項目</t>
    <rPh sb="11" eb="13">
      <t>ニンショウ</t>
    </rPh>
    <rPh sb="13" eb="15">
      <t>ヒョウカ</t>
    </rPh>
    <rPh sb="15" eb="17">
      <t>コウモク</t>
    </rPh>
    <phoneticPr fontId="1"/>
  </si>
  <si>
    <t>申請時、過去３年間で管理職に占める女性の割合が増加している（又は管理職に占める女性の割合が15％以上いる）。</t>
    <rPh sb="0" eb="2">
      <t>シンセイ</t>
    </rPh>
    <rPh sb="2" eb="3">
      <t>ジ</t>
    </rPh>
    <rPh sb="4" eb="6">
      <t>カコ</t>
    </rPh>
    <rPh sb="7" eb="9">
      <t>ネンカン</t>
    </rPh>
    <rPh sb="10" eb="12">
      <t>カンリ</t>
    </rPh>
    <rPh sb="12" eb="13">
      <t>ショク</t>
    </rPh>
    <rPh sb="14" eb="15">
      <t>シ</t>
    </rPh>
    <rPh sb="17" eb="19">
      <t>ジョセイ</t>
    </rPh>
    <rPh sb="20" eb="22">
      <t>ワリアイ</t>
    </rPh>
    <rPh sb="23" eb="25">
      <t>ゾウカ</t>
    </rPh>
    <rPh sb="30" eb="31">
      <t>マタ</t>
    </rPh>
    <rPh sb="32" eb="34">
      <t>カンリ</t>
    </rPh>
    <rPh sb="34" eb="35">
      <t>ショク</t>
    </rPh>
    <rPh sb="36" eb="37">
      <t>シ</t>
    </rPh>
    <rPh sb="39" eb="41">
      <t>ジョセイ</t>
    </rPh>
    <rPh sb="42" eb="44">
      <t>ワリアイ</t>
    </rPh>
    <rPh sb="48" eb="50">
      <t>イジョウ</t>
    </rPh>
    <phoneticPr fontId="1"/>
  </si>
  <si>
    <t>申請時、過去３年間で、女性の採用数が増加している。</t>
    <rPh sb="0" eb="2">
      <t>シンセイ</t>
    </rPh>
    <rPh sb="2" eb="3">
      <t>ジ</t>
    </rPh>
    <rPh sb="4" eb="6">
      <t>カコ</t>
    </rPh>
    <rPh sb="7" eb="9">
      <t>ネンカン</t>
    </rPh>
    <rPh sb="11" eb="13">
      <t>ジョセイ</t>
    </rPh>
    <rPh sb="14" eb="17">
      <t>サイヨウスウ</t>
    </rPh>
    <rPh sb="18" eb="20">
      <t>ゾウカ</t>
    </rPh>
    <phoneticPr fontId="1"/>
  </si>
  <si>
    <t>健康・医療に係る両立支援（不妊治療や疾病治療に関する休暇制度や助成金等の取組）を実施している。</t>
    <rPh sb="0" eb="2">
      <t>ケンコウ</t>
    </rPh>
    <rPh sb="3" eb="5">
      <t>イリョウ</t>
    </rPh>
    <rPh sb="6" eb="7">
      <t>カカ</t>
    </rPh>
    <rPh sb="8" eb="10">
      <t>リョウリツ</t>
    </rPh>
    <rPh sb="10" eb="12">
      <t>シエン</t>
    </rPh>
    <rPh sb="13" eb="15">
      <t>フニン</t>
    </rPh>
    <rPh sb="15" eb="17">
      <t>チリョウ</t>
    </rPh>
    <rPh sb="18" eb="20">
      <t>シッペイ</t>
    </rPh>
    <rPh sb="20" eb="22">
      <t>チリョウ</t>
    </rPh>
    <rPh sb="23" eb="24">
      <t>カン</t>
    </rPh>
    <rPh sb="31" eb="33">
      <t>ジョセイ</t>
    </rPh>
    <rPh sb="33" eb="34">
      <t>キン</t>
    </rPh>
    <rPh sb="34" eb="35">
      <t>トウ</t>
    </rPh>
    <rPh sb="36" eb="38">
      <t>トリクミ</t>
    </rPh>
    <rPh sb="40" eb="42">
      <t>ジッシ</t>
    </rPh>
    <phoneticPr fontId="1"/>
  </si>
  <si>
    <t>キ</t>
  </si>
  <si>
    <t>申請時、過去３年間で、短時間勤務制度の利用者がいる。</t>
    <rPh sb="11" eb="14">
      <t>タンジカン</t>
    </rPh>
    <rPh sb="14" eb="16">
      <t>キンム</t>
    </rPh>
    <rPh sb="16" eb="18">
      <t>セイド</t>
    </rPh>
    <rPh sb="19" eb="22">
      <t>リヨウシャ</t>
    </rPh>
    <phoneticPr fontId="1"/>
  </si>
  <si>
    <t>申請時、過去３年間で、フレックスタイムの利用者がいる。</t>
    <phoneticPr fontId="1"/>
  </si>
  <si>
    <t>申請時、過去３年間で、始業・終業時刻の繰り上げ・繰り下げの利用者がいる。</t>
    <rPh sb="11" eb="13">
      <t>シギョウ</t>
    </rPh>
    <rPh sb="14" eb="16">
      <t>シュウギョウ</t>
    </rPh>
    <rPh sb="16" eb="18">
      <t>ジコク</t>
    </rPh>
    <rPh sb="19" eb="20">
      <t>ク</t>
    </rPh>
    <rPh sb="21" eb="22">
      <t>ア</t>
    </rPh>
    <rPh sb="24" eb="25">
      <t>ク</t>
    </rPh>
    <rPh sb="26" eb="27">
      <t>サ</t>
    </rPh>
    <phoneticPr fontId="1"/>
  </si>
  <si>
    <t>申請時、過去３年間で、在宅勤務制度・テレワークの利用者がいる。</t>
    <rPh sb="11" eb="13">
      <t>ザイタク</t>
    </rPh>
    <rPh sb="13" eb="15">
      <t>キンム</t>
    </rPh>
    <rPh sb="15" eb="17">
      <t>セイド</t>
    </rPh>
    <phoneticPr fontId="1"/>
  </si>
  <si>
    <t>申請時、過去３年間で、女性採用拡大に向けて、女性専用設備の設置又は女性求職者向け職場説明会の実施若しくは女性のインターンシップ生の受け入れを実施している。</t>
    <rPh sb="31" eb="32">
      <t>マタ</t>
    </rPh>
    <rPh sb="33" eb="35">
      <t>ジョセイ</t>
    </rPh>
    <rPh sb="35" eb="37">
      <t>キュウショク</t>
    </rPh>
    <rPh sb="37" eb="38">
      <t>シャ</t>
    </rPh>
    <rPh sb="38" eb="39">
      <t>ム</t>
    </rPh>
    <rPh sb="40" eb="42">
      <t>ショクバ</t>
    </rPh>
    <rPh sb="42" eb="45">
      <t>セツメイカイ</t>
    </rPh>
    <rPh sb="46" eb="48">
      <t>ジッシ</t>
    </rPh>
    <rPh sb="48" eb="49">
      <t>モ</t>
    </rPh>
    <rPh sb="52" eb="54">
      <t>ジョセイ</t>
    </rPh>
    <rPh sb="63" eb="64">
      <t>セイ</t>
    </rPh>
    <rPh sb="65" eb="66">
      <t>ウ</t>
    </rPh>
    <rPh sb="67" eb="68">
      <t>イ</t>
    </rPh>
    <rPh sb="70" eb="72">
      <t>ジッシ</t>
    </rPh>
    <phoneticPr fontId="1"/>
  </si>
  <si>
    <r>
      <rPr>
        <sz val="11"/>
        <rFont val="ＭＳ Ｐゴシック"/>
        <family val="3"/>
        <charset val="128"/>
        <scheme val="minor"/>
      </rPr>
      <t>合計取得点　</t>
    </r>
    <r>
      <rPr>
        <sz val="10"/>
        <rFont val="ＭＳ Ｐゴシック"/>
        <family val="3"/>
        <charset val="128"/>
        <scheme val="minor"/>
      </rPr>
      <t>　　　　　　　　　　　　　　　　　　　　　　　　　　　　　　　　　　　　　　　　　　　　　（申請必須項目と選択項目の取得点の合計）</t>
    </r>
    <rPh sb="0" eb="2">
      <t>ゴウケイ</t>
    </rPh>
    <rPh sb="2" eb="4">
      <t>シュトク</t>
    </rPh>
    <rPh sb="4" eb="5">
      <t>テン</t>
    </rPh>
    <rPh sb="52" eb="54">
      <t>シンセイ</t>
    </rPh>
    <rPh sb="54" eb="56">
      <t>ヒッス</t>
    </rPh>
    <rPh sb="56" eb="58">
      <t>コウモク</t>
    </rPh>
    <rPh sb="59" eb="61">
      <t>センタク</t>
    </rPh>
    <rPh sb="61" eb="63">
      <t>コウモク</t>
    </rPh>
    <rPh sb="64" eb="66">
      <t>シュトク</t>
    </rPh>
    <rPh sb="66" eb="67">
      <t>テン</t>
    </rPh>
    <rPh sb="68" eb="70">
      <t>ゴウケイ</t>
    </rPh>
    <phoneticPr fontId="1"/>
  </si>
  <si>
    <t>申請時、過去３年間で、希望職員に対する職務、勤務地の限定制度又は短時間正社員制度の利用者がいる。</t>
    <rPh sb="11" eb="13">
      <t>キボウ</t>
    </rPh>
    <rPh sb="13" eb="15">
      <t>ショクイン</t>
    </rPh>
    <rPh sb="16" eb="17">
      <t>タイ</t>
    </rPh>
    <rPh sb="19" eb="21">
      <t>ショクム</t>
    </rPh>
    <rPh sb="22" eb="25">
      <t>キンムチ</t>
    </rPh>
    <rPh sb="26" eb="28">
      <t>ゲンテイ</t>
    </rPh>
    <rPh sb="28" eb="30">
      <t>セイド</t>
    </rPh>
    <rPh sb="30" eb="31">
      <t>マタ</t>
    </rPh>
    <rPh sb="32" eb="35">
      <t>タンジカン</t>
    </rPh>
    <rPh sb="35" eb="38">
      <t>セイシャイン</t>
    </rPh>
    <rPh sb="38" eb="40">
      <t>セイド</t>
    </rPh>
    <phoneticPr fontId="1"/>
  </si>
  <si>
    <t>申請時、過去３年間で、連続５日間以上の育児休業を取得した男性従業員がいる。</t>
    <rPh sb="0" eb="2">
      <t>シンセイ</t>
    </rPh>
    <rPh sb="2" eb="3">
      <t>ジ</t>
    </rPh>
    <rPh sb="4" eb="6">
      <t>カコ</t>
    </rPh>
    <rPh sb="7" eb="9">
      <t>ネンカン</t>
    </rPh>
    <rPh sb="11" eb="13">
      <t>レンゾク</t>
    </rPh>
    <rPh sb="14" eb="16">
      <t>ニチカン</t>
    </rPh>
    <rPh sb="16" eb="18">
      <t>イジョウ</t>
    </rPh>
    <rPh sb="19" eb="21">
      <t>イクジ</t>
    </rPh>
    <rPh sb="21" eb="23">
      <t>キュウギョウ</t>
    </rPh>
    <rPh sb="24" eb="26">
      <t>シュトク</t>
    </rPh>
    <rPh sb="28" eb="30">
      <t>ダンセイ</t>
    </rPh>
    <rPh sb="30" eb="33">
      <t>ジュウギョウイン</t>
    </rPh>
    <phoneticPr fontId="1"/>
  </si>
  <si>
    <t>女性活躍推進法に基づく一般事業主行動計画を策定し、従業員に周知、外部に公表、労働局に届けている（常時雇用する労働者数１０１人以上の企業等は除く）。</t>
    <rPh sb="25" eb="28">
      <t>ジュウギョウイン</t>
    </rPh>
    <rPh sb="29" eb="31">
      <t>シュウチ</t>
    </rPh>
    <rPh sb="32" eb="34">
      <t>ガイブ</t>
    </rPh>
    <rPh sb="35" eb="37">
      <t>コウヒョウ</t>
    </rPh>
    <rPh sb="38" eb="40">
      <t>ロウドウ</t>
    </rPh>
    <rPh sb="40" eb="41">
      <t>キョク</t>
    </rPh>
    <rPh sb="42" eb="43">
      <t>トド</t>
    </rPh>
    <rPh sb="48" eb="50">
      <t>ジョウジ</t>
    </rPh>
    <rPh sb="50" eb="52">
      <t>コヨウ</t>
    </rPh>
    <rPh sb="54" eb="57">
      <t>ロウドウシャ</t>
    </rPh>
    <rPh sb="57" eb="58">
      <t>スウ</t>
    </rPh>
    <rPh sb="61" eb="62">
      <t>ニン</t>
    </rPh>
    <rPh sb="62" eb="64">
      <t>イジョウ</t>
    </rPh>
    <rPh sb="65" eb="67">
      <t>キギョウ</t>
    </rPh>
    <rPh sb="67" eb="68">
      <t>トウ</t>
    </rPh>
    <rPh sb="69" eb="70">
      <t>ノゾ</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</si>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</sst>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double">
        <color indexed="64"/>
      </left>
      <right style="thin">
        <color auto="1"/>
      </right>
      <top style="thin">
        <color auto="1"/>
      </top>
      <bottom/>
      <diagonal/>
    </border>
    <border>
      <left style="double">
        <color indexed="64"/>
      </left>
      <right style="thin">
        <color auto="1"/>
      </right>
      <top/>
      <bottom/>
      <diagonal/>
    </border>
    <border>
      <left style="double">
        <color indexed="64"/>
      </left>
      <right style="thin">
        <color auto="1"/>
      </right>
      <top/>
      <bottom style="thin">
        <color auto="1"/>
      </bottom>
      <diagonal/>
    </border>
  </borders>
  <cellStyleXfs count="1">
    <xf numFmtId="0" fontId="0" fillId="0" borderId="0">
      <alignment vertical="center"/>
    </xf>
  </cellStyleXfs>
  <cellXfs count="62">
    <xf numFmtId="0" fontId="0" fillId="0" borderId="0" xfId="0">
      <alignment vertical="center"/>
    </xf>
    <xf numFmtId="0" fontId="2" fillId="0" borderId="1" xfId="0" applyFont="1" applyBorder="1" applyAlignment="1">
      <alignment vertical="center" wrapText="1"/>
    </xf>
    <xf numFmtId="0" fontId="2" fillId="4" borderId="1" xfId="0" applyFont="1" applyFill="1" applyBorder="1" applyAlignment="1">
      <alignment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lignment vertical="center"/>
    </xf>
    <xf numFmtId="0" fontId="3" fillId="0" borderId="1" xfId="0" applyFont="1" applyBorder="1" applyAlignment="1">
      <alignment vertical="center"/>
    </xf>
    <xf numFmtId="0" fontId="2" fillId="0" borderId="9" xfId="0" applyFont="1" applyBorder="1" applyAlignment="1">
      <alignment vertical="center" wrapText="1"/>
    </xf>
    <xf numFmtId="0" fontId="2" fillId="4" borderId="1" xfId="0" applyFont="1" applyFill="1" applyBorder="1">
      <alignment vertical="center"/>
    </xf>
    <xf numFmtId="0" fontId="3" fillId="4" borderId="0" xfId="0" applyFont="1" applyFill="1" applyAlignment="1">
      <alignment horizontal="center" vertical="center"/>
    </xf>
    <xf numFmtId="0" fontId="3" fillId="4" borderId="0" xfId="0" applyFont="1" applyFill="1">
      <alignment vertical="center"/>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xf>
    <xf numFmtId="0" fontId="4" fillId="0" borderId="12"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Fill="1" applyBorder="1">
      <alignment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6" fillId="3" borderId="1" xfId="0" applyFont="1" applyFill="1" applyBorder="1" applyAlignment="1">
      <alignment horizontal="center" vertical="center"/>
    </xf>
    <xf numFmtId="0" fontId="7" fillId="0" borderId="11" xfId="0" applyFont="1" applyBorder="1" applyAlignment="1">
      <alignment horizontal="center" vertical="top" wrapText="1"/>
    </xf>
    <xf numFmtId="0" fontId="7" fillId="0" borderId="0" xfId="0" applyFont="1" applyBorder="1" applyAlignment="1">
      <alignment vertical="top"/>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lignmen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15"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2"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257174</xdr:colOff>
      <xdr:row>8</xdr:row>
      <xdr:rowOff>142876</xdr:rowOff>
    </xdr:from>
    <xdr:to>
      <xdr:col>1</xdr:col>
      <xdr:colOff>1333499</xdr:colOff>
      <xdr:row>9</xdr:row>
      <xdr:rowOff>66676</xdr:rowOff>
    </xdr:to>
    <xdr:sp macro="" textlink="">
      <xdr:nvSpPr>
        <xdr:cNvPr id="2" name="テキスト ボックス 1"/>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3" name="テキスト ボックス 2"/>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4" name="テキスト ボックス 3"/>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5" name="テキスト ボックス 4"/>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17</xdr:row>
      <xdr:rowOff>323850</xdr:rowOff>
    </xdr:from>
    <xdr:to>
      <xdr:col>1</xdr:col>
      <xdr:colOff>1346700</xdr:colOff>
      <xdr:row>18</xdr:row>
      <xdr:rowOff>219075</xdr:rowOff>
    </xdr:to>
    <xdr:sp macro="" textlink="">
      <xdr:nvSpPr>
        <xdr:cNvPr id="6" name="テキスト ボックス 5"/>
        <xdr:cNvSpPr txBox="1"/>
      </xdr:nvSpPr>
      <xdr:spPr>
        <a:xfrm>
          <a:off x="406400" y="618490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7" name="テキスト ボックス 6"/>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8" name="テキスト ボックス 7"/>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9" name="テキスト ボックス 8"/>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10" name="テキスト ボックス 9"/>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11" name="テキスト ボックス 10"/>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12" name="テキスト ボックス 11"/>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17</xdr:row>
      <xdr:rowOff>323850</xdr:rowOff>
    </xdr:from>
    <xdr:to>
      <xdr:col>1</xdr:col>
      <xdr:colOff>1346700</xdr:colOff>
      <xdr:row>18</xdr:row>
      <xdr:rowOff>219075</xdr:rowOff>
    </xdr:to>
    <xdr:sp macro="" textlink="">
      <xdr:nvSpPr>
        <xdr:cNvPr id="13" name="テキスト ボックス 12"/>
        <xdr:cNvSpPr txBox="1"/>
      </xdr:nvSpPr>
      <xdr:spPr>
        <a:xfrm>
          <a:off x="406400" y="618490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14" name="テキスト ボックス 13"/>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15" name="テキスト ボックス 14"/>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16" name="テキスト ボックス 15"/>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17" name="テキスト ボックス 16"/>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18" name="テキスト ボックス 17"/>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19" name="テキスト ボックス 18"/>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20" name="テキスト ボックス 19"/>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21" name="テキスト ボックス 20"/>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22" name="テキスト ボックス 21"/>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23" name="テキスト ボックス 22"/>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24" name="テキスト ボックス 23"/>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25" name="テキスト ボックス 24"/>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26" name="テキスト ボックス 25"/>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17</xdr:row>
      <xdr:rowOff>323850</xdr:rowOff>
    </xdr:from>
    <xdr:to>
      <xdr:col>1</xdr:col>
      <xdr:colOff>1346700</xdr:colOff>
      <xdr:row>18</xdr:row>
      <xdr:rowOff>219075</xdr:rowOff>
    </xdr:to>
    <xdr:sp macro="" textlink="">
      <xdr:nvSpPr>
        <xdr:cNvPr id="27" name="テキスト ボックス 26"/>
        <xdr:cNvSpPr txBox="1"/>
      </xdr:nvSpPr>
      <xdr:spPr>
        <a:xfrm>
          <a:off x="406400" y="618490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28" name="テキスト ボックス 27"/>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29" name="テキスト ボックス 28"/>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30" name="テキスト ボックス 29"/>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31" name="テキスト ボックス 30"/>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32" name="テキスト ボックス 31"/>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33" name="テキスト ボックス 32"/>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17</xdr:row>
      <xdr:rowOff>323850</xdr:rowOff>
    </xdr:from>
    <xdr:to>
      <xdr:col>1</xdr:col>
      <xdr:colOff>1346700</xdr:colOff>
      <xdr:row>18</xdr:row>
      <xdr:rowOff>219075</xdr:rowOff>
    </xdr:to>
    <xdr:sp macro="" textlink="">
      <xdr:nvSpPr>
        <xdr:cNvPr id="34" name="テキスト ボックス 33"/>
        <xdr:cNvSpPr txBox="1"/>
      </xdr:nvSpPr>
      <xdr:spPr>
        <a:xfrm>
          <a:off x="406400" y="618490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35" name="テキスト ボックス 34"/>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36" name="テキスト ボックス 35"/>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37" name="テキスト ボックス 36"/>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38" name="テキスト ボックス 37"/>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39" name="テキスト ボックス 38"/>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40" name="テキスト ボックス 39"/>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41" name="テキスト ボックス 40"/>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42" name="テキスト ボックス 41"/>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43" name="テキスト ボックス 42"/>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twoCellAnchor>
    <xdr:from>
      <xdr:col>1</xdr:col>
      <xdr:colOff>257174</xdr:colOff>
      <xdr:row>8</xdr:row>
      <xdr:rowOff>142876</xdr:rowOff>
    </xdr:from>
    <xdr:to>
      <xdr:col>1</xdr:col>
      <xdr:colOff>1333499</xdr:colOff>
      <xdr:row>9</xdr:row>
      <xdr:rowOff>66676</xdr:rowOff>
    </xdr:to>
    <xdr:sp macro="" textlink="">
      <xdr:nvSpPr>
        <xdr:cNvPr id="44" name="テキスト ボックス 43"/>
        <xdr:cNvSpPr txBox="1"/>
      </xdr:nvSpPr>
      <xdr:spPr>
        <a:xfrm>
          <a:off x="396874" y="2530476"/>
          <a:ext cx="10763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45" name="テキスト ボックス 44"/>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46" name="テキスト ボックス 45"/>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12</xdr:row>
      <xdr:rowOff>142875</xdr:rowOff>
    </xdr:from>
    <xdr:to>
      <xdr:col>1</xdr:col>
      <xdr:colOff>1346700</xdr:colOff>
      <xdr:row>13</xdr:row>
      <xdr:rowOff>38100</xdr:rowOff>
    </xdr:to>
    <xdr:sp macro="" textlink="">
      <xdr:nvSpPr>
        <xdr:cNvPr id="47" name="テキスト ボックス 46"/>
        <xdr:cNvSpPr txBox="1"/>
      </xdr:nvSpPr>
      <xdr:spPr>
        <a:xfrm>
          <a:off x="406400" y="409892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266700</xdr:colOff>
      <xdr:row>17</xdr:row>
      <xdr:rowOff>323850</xdr:rowOff>
    </xdr:from>
    <xdr:to>
      <xdr:col>1</xdr:col>
      <xdr:colOff>1346700</xdr:colOff>
      <xdr:row>18</xdr:row>
      <xdr:rowOff>219075</xdr:rowOff>
    </xdr:to>
    <xdr:sp macro="" textlink="">
      <xdr:nvSpPr>
        <xdr:cNvPr id="48" name="テキスト ボックス 47"/>
        <xdr:cNvSpPr txBox="1"/>
      </xdr:nvSpPr>
      <xdr:spPr>
        <a:xfrm>
          <a:off x="406400" y="618490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276225</xdr:colOff>
      <xdr:row>32</xdr:row>
      <xdr:rowOff>314325</xdr:rowOff>
    </xdr:from>
    <xdr:to>
      <xdr:col>1</xdr:col>
      <xdr:colOff>1356225</xdr:colOff>
      <xdr:row>33</xdr:row>
      <xdr:rowOff>209550</xdr:rowOff>
    </xdr:to>
    <xdr:sp macro="" textlink="">
      <xdr:nvSpPr>
        <xdr:cNvPr id="49" name="テキスト ボックス 48"/>
        <xdr:cNvSpPr txBox="1"/>
      </xdr:nvSpPr>
      <xdr:spPr>
        <a:xfrm>
          <a:off x="415925" y="11903075"/>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100">
              <a:solidFill>
                <a:schemeClr val="dk1"/>
              </a:solidFill>
              <a:effectLst/>
              <a:latin typeface="+mn-lt"/>
              <a:ea typeface="+mn-ea"/>
              <a:cs typeface="+mn-cs"/>
            </a:rPr>
            <a:t>小</a:t>
          </a:r>
          <a:r>
            <a:rPr kumimoji="1" lang="ja-JP" altLang="en-US" sz="1100"/>
            <a:t>計</a:t>
          </a:r>
          <a:r>
            <a:rPr kumimoji="1" lang="ja-JP" altLang="en-US" sz="1100" u="sng"/>
            <a:t>　　　</a:t>
          </a:r>
          <a:r>
            <a:rPr kumimoji="1" lang="ja-JP" altLang="en-US" sz="1100"/>
            <a:t>点</a:t>
          </a:r>
        </a:p>
      </xdr:txBody>
    </xdr:sp>
    <xdr:clientData/>
  </xdr:twoCellAnchor>
  <xdr:twoCellAnchor>
    <xdr:from>
      <xdr:col>1</xdr:col>
      <xdr:colOff>238123</xdr:colOff>
      <xdr:row>41</xdr:row>
      <xdr:rowOff>533400</xdr:rowOff>
    </xdr:from>
    <xdr:to>
      <xdr:col>1</xdr:col>
      <xdr:colOff>1318123</xdr:colOff>
      <xdr:row>41</xdr:row>
      <xdr:rowOff>809625</xdr:rowOff>
    </xdr:to>
    <xdr:sp macro="" textlink="">
      <xdr:nvSpPr>
        <xdr:cNvPr id="50" name="テキスト ボックス 49"/>
        <xdr:cNvSpPr txBox="1"/>
      </xdr:nvSpPr>
      <xdr:spPr>
        <a:xfrm>
          <a:off x="377823" y="16059150"/>
          <a:ext cx="10800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合計</a:t>
          </a:r>
          <a:r>
            <a:rPr kumimoji="1" lang="ja-JP" altLang="en-US" sz="1100" u="sng"/>
            <a:t>　　　</a:t>
          </a:r>
          <a:r>
            <a:rPr kumimoji="1" lang="ja-JP" altLang="en-US" sz="1100"/>
            <a:t>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3"/>
  <sheetViews>
    <sheetView tabSelected="1" view="pageBreakPreview" zoomScale="110" zoomScaleNormal="100" zoomScaleSheetLayoutView="110" workbookViewId="0">
      <selection activeCell="E7" sqref="E7"/>
    </sheetView>
  </sheetViews>
  <sheetFormatPr defaultColWidth="9" defaultRowHeight="14" x14ac:dyDescent="0.2"/>
  <cols>
    <col min="1" max="1" width="2" style="14" customWidth="1"/>
    <col min="2" max="2" width="20.36328125" style="14" customWidth="1"/>
    <col min="3" max="3" width="5.36328125" style="14" customWidth="1"/>
    <col min="4" max="4" width="22.7265625" style="14" customWidth="1"/>
    <col min="5" max="5" width="4.7265625" style="15" customWidth="1"/>
    <col min="6" max="6" width="3.08984375" style="15" bestFit="1" customWidth="1"/>
    <col min="7" max="7" width="92.7265625" style="14" customWidth="1"/>
    <col min="8" max="8" width="4.6328125" style="16" customWidth="1"/>
    <col min="9" max="9" width="6.453125" style="17" customWidth="1"/>
    <col min="10" max="16384" width="9" style="14"/>
  </cols>
  <sheetData>
    <row r="1" spans="2:12" ht="20.149999999999999" customHeight="1" x14ac:dyDescent="0.2">
      <c r="B1" s="13" t="s">
        <v>22</v>
      </c>
    </row>
    <row r="2" spans="2:12" ht="20.149999999999999" customHeight="1" x14ac:dyDescent="0.2">
      <c r="B2" s="56" t="s">
        <v>49</v>
      </c>
      <c r="C2" s="56"/>
      <c r="D2" s="56"/>
      <c r="E2" s="56"/>
      <c r="F2" s="56"/>
      <c r="G2" s="56"/>
      <c r="H2" s="56"/>
    </row>
    <row r="3" spans="2:12" ht="11.25" customHeight="1" x14ac:dyDescent="0.2">
      <c r="C3" s="15"/>
      <c r="D3" s="15"/>
      <c r="G3" s="15"/>
    </row>
    <row r="4" spans="2:12" ht="24" customHeight="1" x14ac:dyDescent="0.2">
      <c r="B4" s="18" t="s">
        <v>23</v>
      </c>
      <c r="C4" s="19"/>
      <c r="D4" s="19"/>
      <c r="E4" s="19"/>
    </row>
    <row r="5" spans="2:12" ht="20.149999999999999" customHeight="1" x14ac:dyDescent="0.2">
      <c r="B5" s="20" t="s">
        <v>12</v>
      </c>
      <c r="C5" s="15"/>
      <c r="D5" s="15"/>
      <c r="E5" s="14"/>
      <c r="J5" s="14" t="s">
        <v>63</v>
      </c>
    </row>
    <row r="6" spans="2:12" ht="33" customHeight="1" x14ac:dyDescent="0.2">
      <c r="B6" s="21" t="s">
        <v>14</v>
      </c>
      <c r="C6" s="57" t="s">
        <v>19</v>
      </c>
      <c r="D6" s="58"/>
      <c r="E6" s="22" t="s">
        <v>13</v>
      </c>
      <c r="F6" s="59" t="s">
        <v>0</v>
      </c>
      <c r="G6" s="60"/>
      <c r="H6" s="31" t="s">
        <v>9</v>
      </c>
    </row>
    <row r="7" spans="2:12" ht="30" customHeight="1" x14ac:dyDescent="0.2">
      <c r="B7" s="51" t="s">
        <v>17</v>
      </c>
      <c r="C7" s="52">
        <v>1</v>
      </c>
      <c r="D7" s="61" t="s">
        <v>11</v>
      </c>
      <c r="E7" s="4"/>
      <c r="F7" s="3" t="s">
        <v>1</v>
      </c>
      <c r="G7" s="2" t="s">
        <v>34</v>
      </c>
      <c r="H7" s="30">
        <v>1</v>
      </c>
      <c r="J7" s="14">
        <f>IF(E7="○",1,0)</f>
        <v>0</v>
      </c>
    </row>
    <row r="8" spans="2:12" ht="30" customHeight="1" x14ac:dyDescent="0.2">
      <c r="B8" s="51"/>
      <c r="C8" s="53"/>
      <c r="D8" s="53"/>
      <c r="E8" s="4"/>
      <c r="F8" s="3" t="s">
        <v>2</v>
      </c>
      <c r="G8" s="2" t="s">
        <v>35</v>
      </c>
      <c r="H8" s="30">
        <v>1</v>
      </c>
      <c r="J8" s="14">
        <f t="shared" ref="J8:J21" si="0">IF(E8="○",1,0)</f>
        <v>0</v>
      </c>
    </row>
    <row r="9" spans="2:12" ht="30" customHeight="1" x14ac:dyDescent="0.2">
      <c r="B9" s="51"/>
      <c r="C9" s="53"/>
      <c r="D9" s="53"/>
      <c r="E9" s="4"/>
      <c r="F9" s="3" t="s">
        <v>3</v>
      </c>
      <c r="G9" s="2" t="s">
        <v>36</v>
      </c>
      <c r="H9" s="30">
        <v>1</v>
      </c>
      <c r="J9" s="14">
        <f t="shared" si="0"/>
        <v>0</v>
      </c>
    </row>
    <row r="10" spans="2:12" ht="33.75" customHeight="1" x14ac:dyDescent="0.2">
      <c r="B10" s="51"/>
      <c r="C10" s="54"/>
      <c r="D10" s="54"/>
      <c r="E10" s="4"/>
      <c r="F10" s="3" t="s">
        <v>4</v>
      </c>
      <c r="G10" s="2" t="s">
        <v>37</v>
      </c>
      <c r="H10" s="30">
        <v>1</v>
      </c>
      <c r="J10" s="14">
        <f t="shared" si="0"/>
        <v>0</v>
      </c>
      <c r="K10" s="14">
        <f>SUM(J7:J10)</f>
        <v>0</v>
      </c>
      <c r="L10" s="32" t="str">
        <f>IF(K10&gt;=1,"OK","NG")</f>
        <v>NG</v>
      </c>
    </row>
    <row r="11" spans="2:12" ht="30" customHeight="1" x14ac:dyDescent="0.2">
      <c r="B11" s="37" t="s">
        <v>18</v>
      </c>
      <c r="C11" s="45">
        <v>2</v>
      </c>
      <c r="D11" s="48" t="s">
        <v>7</v>
      </c>
      <c r="E11" s="4"/>
      <c r="F11" s="3" t="s">
        <v>1</v>
      </c>
      <c r="G11" s="8" t="s">
        <v>38</v>
      </c>
      <c r="H11" s="30">
        <v>1</v>
      </c>
      <c r="J11" s="14">
        <f t="shared" si="0"/>
        <v>0</v>
      </c>
    </row>
    <row r="12" spans="2:12" ht="30" customHeight="1" x14ac:dyDescent="0.2">
      <c r="B12" s="38"/>
      <c r="C12" s="46"/>
      <c r="D12" s="49"/>
      <c r="E12" s="4"/>
      <c r="F12" s="3" t="s">
        <v>2</v>
      </c>
      <c r="G12" s="8" t="s">
        <v>39</v>
      </c>
      <c r="H12" s="30">
        <v>1</v>
      </c>
      <c r="J12" s="14">
        <f t="shared" si="0"/>
        <v>0</v>
      </c>
    </row>
    <row r="13" spans="2:12" ht="30" customHeight="1" x14ac:dyDescent="0.2">
      <c r="B13" s="38"/>
      <c r="C13" s="46"/>
      <c r="D13" s="49"/>
      <c r="E13" s="4"/>
      <c r="F13" s="3" t="s">
        <v>3</v>
      </c>
      <c r="G13" s="2" t="s">
        <v>40</v>
      </c>
      <c r="H13" s="30">
        <v>1</v>
      </c>
      <c r="J13" s="14">
        <f t="shared" si="0"/>
        <v>0</v>
      </c>
    </row>
    <row r="14" spans="2:12" ht="30" customHeight="1" x14ac:dyDescent="0.2">
      <c r="B14" s="44"/>
      <c r="C14" s="47"/>
      <c r="D14" s="50"/>
      <c r="E14" s="4"/>
      <c r="F14" s="3" t="s">
        <v>4</v>
      </c>
      <c r="G14" s="2" t="s">
        <v>41</v>
      </c>
      <c r="H14" s="30">
        <v>1</v>
      </c>
      <c r="J14" s="14">
        <f t="shared" si="0"/>
        <v>0</v>
      </c>
      <c r="K14" s="14">
        <f>SUM(J11:J14)</f>
        <v>0</v>
      </c>
      <c r="L14" s="32" t="str">
        <f>IF(K14&gt;=1,"OK","NG")</f>
        <v>NG</v>
      </c>
    </row>
    <row r="15" spans="2:12" ht="30" customHeight="1" x14ac:dyDescent="0.2">
      <c r="B15" s="51" t="s">
        <v>18</v>
      </c>
      <c r="C15" s="52">
        <v>3</v>
      </c>
      <c r="D15" s="55" t="s">
        <v>8</v>
      </c>
      <c r="E15" s="4"/>
      <c r="F15" s="12" t="s">
        <v>1</v>
      </c>
      <c r="G15" s="11" t="s">
        <v>50</v>
      </c>
      <c r="H15" s="30">
        <v>1</v>
      </c>
      <c r="J15" s="14">
        <f t="shared" si="0"/>
        <v>0</v>
      </c>
    </row>
    <row r="16" spans="2:12" ht="30" customHeight="1" x14ac:dyDescent="0.2">
      <c r="B16" s="51"/>
      <c r="C16" s="53"/>
      <c r="D16" s="55"/>
      <c r="E16" s="4"/>
      <c r="F16" s="12" t="s">
        <v>2</v>
      </c>
      <c r="G16" s="23" t="s">
        <v>31</v>
      </c>
      <c r="H16" s="30">
        <v>1</v>
      </c>
      <c r="J16" s="14">
        <f t="shared" si="0"/>
        <v>0</v>
      </c>
    </row>
    <row r="17" spans="2:12" ht="30" customHeight="1" x14ac:dyDescent="0.2">
      <c r="B17" s="51"/>
      <c r="C17" s="53"/>
      <c r="D17" s="55"/>
      <c r="E17" s="4"/>
      <c r="F17" s="12" t="s">
        <v>3</v>
      </c>
      <c r="G17" s="23" t="s">
        <v>30</v>
      </c>
      <c r="H17" s="30">
        <v>1</v>
      </c>
      <c r="J17" s="14">
        <f t="shared" si="0"/>
        <v>0</v>
      </c>
    </row>
    <row r="18" spans="2:12" ht="30" customHeight="1" x14ac:dyDescent="0.2">
      <c r="B18" s="51"/>
      <c r="C18" s="53"/>
      <c r="D18" s="55"/>
      <c r="E18" s="4"/>
      <c r="F18" s="12" t="s">
        <v>4</v>
      </c>
      <c r="G18" s="23" t="s">
        <v>42</v>
      </c>
      <c r="H18" s="30">
        <v>1</v>
      </c>
      <c r="J18" s="14">
        <f t="shared" si="0"/>
        <v>0</v>
      </c>
    </row>
    <row r="19" spans="2:12" ht="30" customHeight="1" x14ac:dyDescent="0.2">
      <c r="B19" s="51"/>
      <c r="C19" s="53"/>
      <c r="D19" s="55"/>
      <c r="E19" s="4"/>
      <c r="F19" s="12" t="s">
        <v>6</v>
      </c>
      <c r="G19" s="11" t="s">
        <v>51</v>
      </c>
      <c r="H19" s="30">
        <v>1</v>
      </c>
      <c r="J19" s="14">
        <f t="shared" si="0"/>
        <v>0</v>
      </c>
    </row>
    <row r="20" spans="2:12" ht="30" customHeight="1" x14ac:dyDescent="0.2">
      <c r="B20" s="51"/>
      <c r="C20" s="53"/>
      <c r="D20" s="55"/>
      <c r="E20" s="4"/>
      <c r="F20" s="12" t="s">
        <v>10</v>
      </c>
      <c r="G20" s="11" t="s">
        <v>48</v>
      </c>
      <c r="H20" s="30">
        <v>1</v>
      </c>
      <c r="J20" s="14">
        <f t="shared" si="0"/>
        <v>0</v>
      </c>
    </row>
    <row r="21" spans="2:12" ht="36.75" customHeight="1" x14ac:dyDescent="0.2">
      <c r="B21" s="51"/>
      <c r="C21" s="54"/>
      <c r="D21" s="55"/>
      <c r="E21" s="4"/>
      <c r="F21" s="3" t="s">
        <v>47</v>
      </c>
      <c r="G21" s="2" t="s">
        <v>58</v>
      </c>
      <c r="H21" s="30">
        <v>1</v>
      </c>
      <c r="J21" s="14">
        <f t="shared" si="0"/>
        <v>0</v>
      </c>
      <c r="K21" s="14">
        <f>SUM(J15:J21)</f>
        <v>0</v>
      </c>
      <c r="L21" s="32" t="str">
        <f>IF(K21&gt;=1,"OK","NG")</f>
        <v>NG</v>
      </c>
    </row>
    <row r="22" spans="2:12" ht="15.75" customHeight="1" x14ac:dyDescent="0.2">
      <c r="F22" s="9"/>
      <c r="G22" s="10"/>
    </row>
    <row r="23" spans="2:12" ht="33" customHeight="1" x14ac:dyDescent="0.2">
      <c r="B23" s="21" t="s">
        <v>14</v>
      </c>
      <c r="C23" s="33" t="s">
        <v>20</v>
      </c>
      <c r="D23" s="34"/>
      <c r="E23" s="22" t="s">
        <v>13</v>
      </c>
      <c r="F23" s="35" t="s">
        <v>0</v>
      </c>
      <c r="G23" s="36"/>
      <c r="H23" s="31" t="s">
        <v>9</v>
      </c>
    </row>
    <row r="24" spans="2:12" ht="30" customHeight="1" x14ac:dyDescent="0.2">
      <c r="B24" s="37" t="s">
        <v>15</v>
      </c>
      <c r="C24" s="39">
        <v>4</v>
      </c>
      <c r="D24" s="41" t="s">
        <v>5</v>
      </c>
      <c r="E24" s="4"/>
      <c r="F24" s="3" t="s">
        <v>1</v>
      </c>
      <c r="G24" s="8" t="s">
        <v>29</v>
      </c>
      <c r="H24" s="30">
        <v>1</v>
      </c>
      <c r="J24" s="14">
        <f>IF(E24="○",1,0)</f>
        <v>0</v>
      </c>
    </row>
    <row r="25" spans="2:12" ht="30" customHeight="1" x14ac:dyDescent="0.2">
      <c r="B25" s="38"/>
      <c r="C25" s="40"/>
      <c r="D25" s="41"/>
      <c r="E25" s="4"/>
      <c r="F25" s="3" t="s">
        <v>2</v>
      </c>
      <c r="G25" s="8" t="s">
        <v>26</v>
      </c>
      <c r="H25" s="30">
        <v>1</v>
      </c>
      <c r="J25" s="14">
        <f t="shared" ref="J25:J40" si="1">IF(E25="○",1,0)</f>
        <v>0</v>
      </c>
    </row>
    <row r="26" spans="2:12" ht="30" customHeight="1" x14ac:dyDescent="0.2">
      <c r="B26" s="38"/>
      <c r="C26" s="40"/>
      <c r="D26" s="41"/>
      <c r="E26" s="4"/>
      <c r="F26" s="3" t="s">
        <v>3</v>
      </c>
      <c r="G26" s="2" t="s">
        <v>27</v>
      </c>
      <c r="H26" s="30">
        <v>1</v>
      </c>
      <c r="J26" s="14">
        <f t="shared" si="1"/>
        <v>0</v>
      </c>
    </row>
    <row r="27" spans="2:12" ht="36" customHeight="1" x14ac:dyDescent="0.2">
      <c r="B27" s="38"/>
      <c r="C27" s="40"/>
      <c r="D27" s="41"/>
      <c r="E27" s="4"/>
      <c r="F27" s="3" t="s">
        <v>4</v>
      </c>
      <c r="G27" s="2" t="s">
        <v>28</v>
      </c>
      <c r="H27" s="30">
        <v>1</v>
      </c>
      <c r="J27" s="14">
        <f t="shared" si="1"/>
        <v>0</v>
      </c>
    </row>
    <row r="28" spans="2:12" ht="30" customHeight="1" x14ac:dyDescent="0.2">
      <c r="B28" s="38"/>
      <c r="C28" s="39">
        <v>5</v>
      </c>
      <c r="D28" s="43" t="s">
        <v>25</v>
      </c>
      <c r="E28" s="4"/>
      <c r="F28" s="3" t="s">
        <v>1</v>
      </c>
      <c r="G28" s="8" t="s">
        <v>54</v>
      </c>
      <c r="H28" s="24">
        <v>1</v>
      </c>
      <c r="J28" s="14">
        <f t="shared" si="1"/>
        <v>0</v>
      </c>
    </row>
    <row r="29" spans="2:12" ht="30" customHeight="1" x14ac:dyDescent="0.2">
      <c r="B29" s="38"/>
      <c r="C29" s="40"/>
      <c r="D29" s="43"/>
      <c r="E29" s="4"/>
      <c r="F29" s="3" t="s">
        <v>2</v>
      </c>
      <c r="G29" s="8" t="s">
        <v>55</v>
      </c>
      <c r="H29" s="24">
        <v>1</v>
      </c>
      <c r="J29" s="14">
        <f t="shared" si="1"/>
        <v>0</v>
      </c>
    </row>
    <row r="30" spans="2:12" ht="30" customHeight="1" x14ac:dyDescent="0.2">
      <c r="B30" s="38"/>
      <c r="C30" s="40"/>
      <c r="D30" s="43"/>
      <c r="E30" s="4"/>
      <c r="F30" s="3" t="s">
        <v>3</v>
      </c>
      <c r="G30" s="8" t="s">
        <v>56</v>
      </c>
      <c r="H30" s="24">
        <v>1</v>
      </c>
      <c r="J30" s="14">
        <f t="shared" si="1"/>
        <v>0</v>
      </c>
    </row>
    <row r="31" spans="2:12" ht="30" customHeight="1" x14ac:dyDescent="0.2">
      <c r="B31" s="38"/>
      <c r="C31" s="40"/>
      <c r="D31" s="43"/>
      <c r="E31" s="4"/>
      <c r="F31" s="3" t="s">
        <v>4</v>
      </c>
      <c r="G31" s="8" t="s">
        <v>57</v>
      </c>
      <c r="H31" s="24">
        <v>1</v>
      </c>
      <c r="J31" s="14">
        <f t="shared" si="1"/>
        <v>0</v>
      </c>
    </row>
    <row r="32" spans="2:12" ht="30" customHeight="1" x14ac:dyDescent="0.2">
      <c r="B32" s="38"/>
      <c r="C32" s="42"/>
      <c r="D32" s="43"/>
      <c r="E32" s="4"/>
      <c r="F32" s="4" t="s">
        <v>6</v>
      </c>
      <c r="G32" s="1" t="s">
        <v>60</v>
      </c>
      <c r="H32" s="24">
        <v>1</v>
      </c>
      <c r="J32" s="14">
        <f t="shared" si="1"/>
        <v>0</v>
      </c>
    </row>
    <row r="33" spans="2:12" ht="30" customHeight="1" x14ac:dyDescent="0.2">
      <c r="B33" s="38"/>
      <c r="C33" s="39">
        <v>6</v>
      </c>
      <c r="D33" s="43" t="s">
        <v>24</v>
      </c>
      <c r="E33" s="4"/>
      <c r="F33" s="4" t="s">
        <v>1</v>
      </c>
      <c r="G33" s="5" t="s">
        <v>61</v>
      </c>
      <c r="H33" s="30">
        <v>1</v>
      </c>
      <c r="J33" s="14">
        <f t="shared" si="1"/>
        <v>0</v>
      </c>
    </row>
    <row r="34" spans="2:12" ht="30" customHeight="1" x14ac:dyDescent="0.2">
      <c r="B34" s="38"/>
      <c r="C34" s="40"/>
      <c r="D34" s="43"/>
      <c r="E34" s="4"/>
      <c r="F34" s="4" t="s">
        <v>2</v>
      </c>
      <c r="G34" s="5" t="s">
        <v>43</v>
      </c>
      <c r="H34" s="30">
        <v>1</v>
      </c>
      <c r="J34" s="14">
        <f t="shared" si="1"/>
        <v>0</v>
      </c>
    </row>
    <row r="35" spans="2:12" ht="30" customHeight="1" x14ac:dyDescent="0.2">
      <c r="B35" s="38"/>
      <c r="C35" s="40"/>
      <c r="D35" s="43"/>
      <c r="E35" s="4"/>
      <c r="F35" s="12" t="s">
        <v>3</v>
      </c>
      <c r="G35" s="11" t="s">
        <v>32</v>
      </c>
      <c r="H35" s="30">
        <v>1</v>
      </c>
      <c r="J35" s="14">
        <f t="shared" si="1"/>
        <v>0</v>
      </c>
    </row>
    <row r="36" spans="2:12" ht="30" customHeight="1" x14ac:dyDescent="0.2">
      <c r="B36" s="38"/>
      <c r="C36" s="40"/>
      <c r="D36" s="43"/>
      <c r="E36" s="4"/>
      <c r="F36" s="4" t="s">
        <v>4</v>
      </c>
      <c r="G36" s="1" t="s">
        <v>44</v>
      </c>
      <c r="H36" s="30">
        <v>1</v>
      </c>
      <c r="J36" s="14">
        <f t="shared" si="1"/>
        <v>0</v>
      </c>
    </row>
    <row r="37" spans="2:12" ht="42.75" customHeight="1" x14ac:dyDescent="0.2">
      <c r="B37" s="38"/>
      <c r="C37" s="40"/>
      <c r="D37" s="43"/>
      <c r="E37" s="4"/>
      <c r="F37" s="4" t="s">
        <v>6</v>
      </c>
      <c r="G37" s="1" t="s">
        <v>33</v>
      </c>
      <c r="H37" s="30">
        <v>1</v>
      </c>
      <c r="J37" s="14">
        <f t="shared" si="1"/>
        <v>0</v>
      </c>
    </row>
    <row r="38" spans="2:12" ht="30" customHeight="1" x14ac:dyDescent="0.2">
      <c r="B38" s="38"/>
      <c r="C38" s="40"/>
      <c r="D38" s="43"/>
      <c r="E38" s="4"/>
      <c r="F38" s="4" t="s">
        <v>10</v>
      </c>
      <c r="G38" s="5" t="s">
        <v>45</v>
      </c>
      <c r="H38" s="30">
        <v>1</v>
      </c>
      <c r="J38" s="14">
        <f t="shared" si="1"/>
        <v>0</v>
      </c>
    </row>
    <row r="39" spans="2:12" ht="41.25" customHeight="1" x14ac:dyDescent="0.2">
      <c r="B39" s="38"/>
      <c r="C39" s="42"/>
      <c r="D39" s="43"/>
      <c r="E39" s="4"/>
      <c r="F39" s="4" t="s">
        <v>53</v>
      </c>
      <c r="G39" s="1" t="s">
        <v>52</v>
      </c>
      <c r="H39" s="30">
        <v>1</v>
      </c>
      <c r="J39" s="14">
        <f t="shared" si="1"/>
        <v>0</v>
      </c>
    </row>
    <row r="40" spans="2:12" ht="42" customHeight="1" x14ac:dyDescent="0.2">
      <c r="B40" s="38"/>
      <c r="C40" s="25">
        <v>7</v>
      </c>
      <c r="D40" s="30" t="s">
        <v>21</v>
      </c>
      <c r="E40" s="4"/>
      <c r="F40" s="6"/>
      <c r="G40" s="7" t="s">
        <v>46</v>
      </c>
      <c r="H40" s="30">
        <v>1</v>
      </c>
      <c r="J40" s="14">
        <f t="shared" si="1"/>
        <v>0</v>
      </c>
    </row>
    <row r="41" spans="2:12" ht="34.5" customHeight="1" thickBot="1" x14ac:dyDescent="0.25">
      <c r="B41" s="38"/>
      <c r="C41" s="25">
        <v>8</v>
      </c>
      <c r="D41" s="31" t="s">
        <v>16</v>
      </c>
      <c r="E41" s="4"/>
      <c r="F41" s="6"/>
      <c r="G41" s="7" t="s">
        <v>62</v>
      </c>
      <c r="H41" s="26">
        <v>2</v>
      </c>
      <c r="J41" s="14">
        <f>IF(E41="○",2,0)</f>
        <v>0</v>
      </c>
      <c r="K41" s="14">
        <f>SUM(J24:J41)</f>
        <v>0</v>
      </c>
      <c r="L41" s="32" t="str">
        <f>IF(K41&gt;=5,"OK","NG")</f>
        <v>NG</v>
      </c>
    </row>
    <row r="42" spans="2:12" ht="68.25" customHeight="1" thickBot="1" x14ac:dyDescent="0.25">
      <c r="B42" s="27" t="s">
        <v>59</v>
      </c>
      <c r="C42" s="28"/>
      <c r="D42" s="28"/>
      <c r="E42" s="28"/>
      <c r="G42" s="29"/>
      <c r="J42" s="14">
        <f>SUM(J7:J21,J24:J41)</f>
        <v>0</v>
      </c>
      <c r="L42" s="32" t="str">
        <f>IF(J42&gt;=8,"OK","NG")</f>
        <v>NG</v>
      </c>
    </row>
    <row r="43" spans="2:12" ht="34.5" customHeight="1" x14ac:dyDescent="0.2"/>
  </sheetData>
  <mergeCells count="21">
    <mergeCell ref="B2:H2"/>
    <mergeCell ref="C6:D6"/>
    <mergeCell ref="F6:G6"/>
    <mergeCell ref="B7:B10"/>
    <mergeCell ref="C7:C10"/>
    <mergeCell ref="D7:D10"/>
    <mergeCell ref="B11:B14"/>
    <mergeCell ref="C11:C14"/>
    <mergeCell ref="D11:D14"/>
    <mergeCell ref="B15:B21"/>
    <mergeCell ref="C15:C21"/>
    <mergeCell ref="D15:D21"/>
    <mergeCell ref="C23:D23"/>
    <mergeCell ref="F23:G23"/>
    <mergeCell ref="B24:B41"/>
    <mergeCell ref="C24:C27"/>
    <mergeCell ref="D24:D27"/>
    <mergeCell ref="C28:C32"/>
    <mergeCell ref="D28:D32"/>
    <mergeCell ref="C33:C39"/>
    <mergeCell ref="D33:D39"/>
  </mergeCells>
  <phoneticPr fontId="1"/>
  <dataValidations count="1">
    <dataValidation type="list" allowBlank="1" showInputMessage="1" showErrorMessage="1" sqref="E7:E21 E24:E41">
      <formula1>$J$5</formula1>
    </dataValidation>
  </dataValidations>
  <pageMargins left="0.23622047244094491" right="0.23622047244094491" top="0.74803149606299213" bottom="0.55118110236220474" header="0.31496062992125984" footer="0.31496062992125984"/>
  <pageSetup paperSize="9" scale="6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  (２号様式）</vt:lpstr>
      <vt:lpstr>'評価項目  (２号様式）'!Print_Area</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2025-01-06T01:30:08Z</cp:lastPrinted>
  <dcterms:created xsi:type="dcterms:W3CDTF">2018-01-17T06:50:18Z</dcterms:created>
  <dcterms:modified xsi:type="dcterms:W3CDTF">2025-06-12T07:50:34Z</dcterms:modified>
</cp:coreProperties>
</file>