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527D909E-4D61-489A-93A1-AF614C26C838}" xr6:coauthVersionLast="47" xr6:coauthVersionMax="47" xr10:uidLastSave="{00000000-0000-0000-0000-000000000000}"/>
  <bookViews>
    <workbookView xWindow="-120" yWindow="-120" windowWidth="20730" windowHeight="11160" firstSheet="6" activeTab="7" xr2:uid="{00000000-000D-0000-FFFF-FFFF00000000}"/>
  </bookViews>
  <sheets>
    <sheet name="1相談件数" sheetId="1" r:id="rId1"/>
    <sheet name="2契約当事者の年代別相談件数" sheetId="7" r:id="rId2"/>
    <sheet name="3商品・役務（サービス）の上位品目" sheetId="8" r:id="rId3"/>
    <sheet name="4販売購入形態" sheetId="10" r:id="rId4"/>
    <sheet name="5危害・危険の相談" sheetId="11" r:id="rId5"/>
    <sheet name="6インターネット通販やSNS等に関する相談" sheetId="12" r:id="rId6"/>
    <sheet name="7点検商法に関する相談" sheetId="23" r:id="rId7"/>
    <sheet name="8暮らしのレスキューサービスに関する相談" sheetId="24" r:id="rId8"/>
    <sheet name="9救済金額" sheetId="16" r:id="rId9"/>
    <sheet name="10処理結果" sheetId="17" r:id="rId10"/>
    <sheet name="11土曜日電話相談" sheetId="18" r:id="rId11"/>
    <sheet name="12電子メール相談" sheetId="19" r:id="rId12"/>
    <sheet name="高齢者の統計" sheetId="20" r:id="rId13"/>
    <sheet name="若者の統計" sheetId="21" r:id="rId14"/>
    <sheet name="障害者の統計" sheetId="22" r:id="rId15"/>
    <sheet name="外国人の統計" sheetId="25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5" l="1"/>
  <c r="E25" i="25"/>
  <c r="E24" i="25"/>
  <c r="E23" i="25"/>
  <c r="E22" i="25"/>
  <c r="E18" i="22"/>
  <c r="E19" i="22"/>
  <c r="E20" i="22"/>
  <c r="E21" i="22"/>
  <c r="E17" i="22"/>
  <c r="E17" i="21"/>
  <c r="E18" i="21"/>
  <c r="E19" i="21"/>
  <c r="E20" i="21"/>
  <c r="E16" i="21"/>
  <c r="D12" i="21"/>
  <c r="E12" i="21"/>
  <c r="F12" i="21"/>
  <c r="C12" i="21"/>
  <c r="E7" i="21"/>
  <c r="F7" i="21"/>
  <c r="D7" i="21"/>
  <c r="C7" i="21"/>
  <c r="E34" i="20"/>
  <c r="E35" i="20"/>
  <c r="E36" i="20"/>
  <c r="E37" i="20"/>
  <c r="E33" i="20"/>
  <c r="F8" i="20"/>
  <c r="G8" i="20"/>
  <c r="E8" i="20"/>
  <c r="D8" i="20"/>
  <c r="C7" i="11"/>
  <c r="F7" i="10"/>
  <c r="F8" i="10"/>
  <c r="F9" i="10"/>
  <c r="F10" i="10"/>
  <c r="F11" i="10"/>
  <c r="F12" i="10"/>
  <c r="F13" i="10"/>
  <c r="F14" i="10"/>
  <c r="F15" i="10"/>
  <c r="F5" i="10"/>
  <c r="E15" i="10"/>
  <c r="E6" i="7"/>
  <c r="E7" i="7"/>
  <c r="E8" i="7"/>
  <c r="E9" i="7"/>
  <c r="E10" i="7"/>
  <c r="E11" i="7"/>
  <c r="E12" i="7"/>
  <c r="E13" i="7"/>
  <c r="E5" i="7"/>
  <c r="D13" i="7"/>
  <c r="J19" i="1"/>
  <c r="C50" i="1"/>
  <c r="C15" i="1"/>
  <c r="B15" i="1"/>
  <c r="C13" i="1"/>
  <c r="E12" i="1"/>
  <c r="E15" i="1" s="1"/>
  <c r="D12" i="1"/>
  <c r="D15" i="1" s="1"/>
  <c r="F6" i="7"/>
  <c r="F7" i="7"/>
  <c r="F8" i="7"/>
  <c r="F9" i="7"/>
  <c r="F10" i="7"/>
  <c r="F11" i="7"/>
  <c r="F12" i="7"/>
  <c r="F5" i="7"/>
  <c r="B29" i="20"/>
  <c r="B33" i="19"/>
  <c r="B23" i="19"/>
  <c r="B11" i="19"/>
  <c r="D13" i="1" l="1"/>
  <c r="E13" i="1"/>
  <c r="B12" i="17"/>
  <c r="G35" i="8" l="1"/>
  <c r="B50" i="1" l="1"/>
  <c r="F12" i="1"/>
  <c r="F15" i="1" s="1"/>
  <c r="B34" i="1" l="1"/>
  <c r="B28" i="1"/>
  <c r="B23" i="1" s="1"/>
  <c r="F13" i="1" l="1"/>
  <c r="B27" i="1"/>
  <c r="B25" i="1"/>
  <c r="B29" i="1"/>
  <c r="B13" i="22"/>
  <c r="B20" i="20" l="1"/>
  <c r="B14" i="20"/>
  <c r="F23" i="18" l="1"/>
  <c r="C23" i="18"/>
  <c r="B7" i="11"/>
  <c r="D7" i="11" s="1"/>
  <c r="D6" i="11"/>
  <c r="D5" i="11"/>
  <c r="C15" i="10"/>
  <c r="D10" i="10" s="1"/>
  <c r="G14" i="10"/>
  <c r="G13" i="10"/>
  <c r="G12" i="10"/>
  <c r="G11" i="10"/>
  <c r="G10" i="10"/>
  <c r="G9" i="10"/>
  <c r="G8" i="10"/>
  <c r="G7" i="10"/>
  <c r="G5" i="10"/>
  <c r="E14" i="8"/>
  <c r="E13" i="8"/>
  <c r="E12" i="8"/>
  <c r="E11" i="8"/>
  <c r="E10" i="8"/>
  <c r="E9" i="8"/>
  <c r="E8" i="8"/>
  <c r="E7" i="8"/>
  <c r="E6" i="8"/>
  <c r="E5" i="8"/>
  <c r="D7" i="10" l="1"/>
  <c r="D9" i="10"/>
  <c r="D11" i="10"/>
  <c r="D13" i="10"/>
  <c r="D5" i="10"/>
  <c r="D8" i="10"/>
  <c r="D12" i="10"/>
  <c r="D14" i="10"/>
  <c r="B13" i="7"/>
  <c r="B17" i="18"/>
  <c r="G15" i="10"/>
  <c r="F13" i="7" l="1"/>
  <c r="C9" i="7"/>
  <c r="C12" i="7"/>
  <c r="C6" i="7"/>
  <c r="C5" i="7"/>
  <c r="C8" i="7"/>
  <c r="C11" i="7"/>
  <c r="C7" i="7"/>
  <c r="C10" i="7"/>
  <c r="C13" i="7"/>
</calcChain>
</file>

<file path=xl/sharedStrings.xml><?xml version="1.0" encoding="utf-8"?>
<sst xmlns="http://schemas.openxmlformats.org/spreadsheetml/2006/main" count="681" uniqueCount="385">
  <si>
    <t>H27</t>
  </si>
  <si>
    <t>H28</t>
  </si>
  <si>
    <t>H29</t>
    <phoneticPr fontId="4"/>
  </si>
  <si>
    <t>H30</t>
  </si>
  <si>
    <t>R1</t>
    <phoneticPr fontId="4"/>
  </si>
  <si>
    <t>R2</t>
  </si>
  <si>
    <t>R3</t>
  </si>
  <si>
    <t>全体</t>
    <rPh sb="0" eb="2">
      <t>ゼンタイ</t>
    </rPh>
    <phoneticPr fontId="4"/>
  </si>
  <si>
    <t>R4</t>
    <phoneticPr fontId="3"/>
  </si>
  <si>
    <t>２年度</t>
    <rPh sb="1" eb="3">
      <t>ネンド</t>
    </rPh>
    <rPh sb="2" eb="3">
      <t>ド</t>
    </rPh>
    <phoneticPr fontId="4"/>
  </si>
  <si>
    <t>３年度</t>
    <rPh sb="1" eb="3">
      <t>ネンド</t>
    </rPh>
    <rPh sb="2" eb="3">
      <t>ド</t>
    </rPh>
    <phoneticPr fontId="4"/>
  </si>
  <si>
    <t>4年度</t>
    <rPh sb="1" eb="3">
      <t>ネンド</t>
    </rPh>
    <rPh sb="2" eb="3">
      <t>ド</t>
    </rPh>
    <phoneticPr fontId="4"/>
  </si>
  <si>
    <t>合計</t>
    <rPh sb="0" eb="2">
      <t>ゴウケイ</t>
    </rPh>
    <phoneticPr fontId="4"/>
  </si>
  <si>
    <t>前年度比</t>
    <rPh sb="0" eb="4">
      <t>ゼンネンドヒ</t>
    </rPh>
    <phoneticPr fontId="4"/>
  </si>
  <si>
    <t>人口に対する割合</t>
    <rPh sb="0" eb="2">
      <t>ジンコウ</t>
    </rPh>
    <rPh sb="3" eb="4">
      <t>タイ</t>
    </rPh>
    <rPh sb="6" eb="8">
      <t>ワリアイ</t>
    </rPh>
    <phoneticPr fontId="4"/>
  </si>
  <si>
    <t>川崎区</t>
    <rPh sb="0" eb="3">
      <t>カワサキク</t>
    </rPh>
    <phoneticPr fontId="4"/>
  </si>
  <si>
    <t>幸　区</t>
    <rPh sb="0" eb="1">
      <t>サチ</t>
    </rPh>
    <rPh sb="2" eb="3">
      <t>ク</t>
    </rPh>
    <phoneticPr fontId="4"/>
  </si>
  <si>
    <t>中原区</t>
    <rPh sb="0" eb="2">
      <t>ナカハラ</t>
    </rPh>
    <rPh sb="2" eb="3">
      <t>ク</t>
    </rPh>
    <phoneticPr fontId="4"/>
  </si>
  <si>
    <t>高津区</t>
    <rPh sb="0" eb="3">
      <t>タカツク</t>
    </rPh>
    <phoneticPr fontId="4"/>
  </si>
  <si>
    <t>宮前区</t>
    <rPh sb="0" eb="3">
      <t>ミヤマエク</t>
    </rPh>
    <phoneticPr fontId="4"/>
  </si>
  <si>
    <t>多摩区</t>
    <rPh sb="0" eb="3">
      <t>タマク</t>
    </rPh>
    <phoneticPr fontId="4"/>
  </si>
  <si>
    <t>麻生区</t>
    <rPh sb="0" eb="3">
      <t>アサオク</t>
    </rPh>
    <phoneticPr fontId="4"/>
  </si>
  <si>
    <t>市 外</t>
    <rPh sb="0" eb="1">
      <t>シ</t>
    </rPh>
    <rPh sb="2" eb="3">
      <t>ソト</t>
    </rPh>
    <phoneticPr fontId="4"/>
  </si>
  <si>
    <t>不  明</t>
    <rPh sb="0" eb="1">
      <t>フ</t>
    </rPh>
    <rPh sb="3" eb="4">
      <t>メイ</t>
    </rPh>
    <phoneticPr fontId="4"/>
  </si>
  <si>
    <t>合  計</t>
    <rPh sb="0" eb="1">
      <t>ゴウ</t>
    </rPh>
    <rPh sb="3" eb="4">
      <t>ケイ</t>
    </rPh>
    <phoneticPr fontId="4"/>
  </si>
  <si>
    <t>件数</t>
    <rPh sb="0" eb="2">
      <t>ケンスウ</t>
    </rPh>
    <phoneticPr fontId="4"/>
  </si>
  <si>
    <t>区分</t>
    <rPh sb="0" eb="2">
      <t>クブン</t>
    </rPh>
    <phoneticPr fontId="4"/>
  </si>
  <si>
    <t>構成比</t>
    <rPh sb="0" eb="3">
      <t>コウセイヒ</t>
    </rPh>
    <phoneticPr fontId="4"/>
  </si>
  <si>
    <t>R4</t>
    <phoneticPr fontId="4"/>
  </si>
  <si>
    <t>本人からの相談
（相談者と契約者が同じ）</t>
    <rPh sb="0" eb="2">
      <t>ホンニン</t>
    </rPh>
    <rPh sb="5" eb="7">
      <t>ソウダン</t>
    </rPh>
    <rPh sb="9" eb="12">
      <t>ソウダンシャ</t>
    </rPh>
    <rPh sb="13" eb="16">
      <t>ケイヤクシャ</t>
    </rPh>
    <rPh sb="17" eb="18">
      <t>オナ</t>
    </rPh>
    <phoneticPr fontId="4"/>
  </si>
  <si>
    <t>本人以外からの相談
（相談者と契約者は別の人）</t>
    <rPh sb="0" eb="2">
      <t>ホンニン</t>
    </rPh>
    <rPh sb="2" eb="4">
      <t>イガイ</t>
    </rPh>
    <rPh sb="7" eb="9">
      <t>ソウダン</t>
    </rPh>
    <rPh sb="11" eb="14">
      <t>ソウダンシャ</t>
    </rPh>
    <rPh sb="15" eb="18">
      <t>ケイヤクシャ</t>
    </rPh>
    <rPh sb="19" eb="20">
      <t>ベツ</t>
    </rPh>
    <rPh sb="21" eb="22">
      <t>ヒト</t>
    </rPh>
    <phoneticPr fontId="4"/>
  </si>
  <si>
    <t>全体件数</t>
    <rPh sb="0" eb="2">
      <t>ゼンタイ</t>
    </rPh>
    <rPh sb="2" eb="4">
      <t>ケンスウ</t>
    </rPh>
    <phoneticPr fontId="4"/>
  </si>
  <si>
    <t>不当請求件数（架空請求含む）</t>
    <rPh sb="0" eb="2">
      <t>フトウ</t>
    </rPh>
    <rPh sb="2" eb="4">
      <t>セイキュウ</t>
    </rPh>
    <rPh sb="4" eb="6">
      <t>ケンスウ</t>
    </rPh>
    <rPh sb="7" eb="9">
      <t>カクウ</t>
    </rPh>
    <rPh sb="9" eb="11">
      <t>セイキュウ</t>
    </rPh>
    <rPh sb="11" eb="12">
      <t>フク</t>
    </rPh>
    <phoneticPr fontId="5"/>
  </si>
  <si>
    <t>構成比</t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</si>
  <si>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</si>
  <si>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</si>
  <si>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</si>
  <si>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</si>
  <si>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</si>
  <si>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</si>
  <si>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</si>
  <si>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</si>
  <si>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</si>
  <si>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</si>
  <si>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</si>
  <si>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</si>
  <si>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合計</t>
    <rPh sb="0" eb="1">
      <t>ゴウ</t>
    </rPh>
    <rPh sb="1" eb="2">
      <t>ケイ</t>
    </rPh>
    <phoneticPr fontId="4"/>
  </si>
  <si>
    <t>１９歳以下</t>
    <rPh sb="2" eb="3">
      <t>サイ</t>
    </rPh>
    <rPh sb="3" eb="5">
      <t>イカ</t>
    </rPh>
    <phoneticPr fontId="4"/>
  </si>
  <si>
    <t>２０歳代</t>
    <rPh sb="2" eb="4">
      <t>サイダイ</t>
    </rPh>
    <phoneticPr fontId="4"/>
  </si>
  <si>
    <t>３０歳代</t>
    <rPh sb="2" eb="4">
      <t>サイダイ</t>
    </rPh>
    <phoneticPr fontId="4"/>
  </si>
  <si>
    <t>４０歳代</t>
    <rPh sb="2" eb="4">
      <t>サイダイ</t>
    </rPh>
    <phoneticPr fontId="4"/>
  </si>
  <si>
    <t>５０歳代</t>
    <rPh sb="2" eb="4">
      <t>サイダイ</t>
    </rPh>
    <phoneticPr fontId="4"/>
  </si>
  <si>
    <t>６０歳代</t>
    <rPh sb="2" eb="4">
      <t>サイダイ</t>
    </rPh>
    <phoneticPr fontId="4"/>
  </si>
  <si>
    <t>７０歳以上</t>
    <rPh sb="2" eb="5">
      <t>サイイジョウ</t>
    </rPh>
    <phoneticPr fontId="4"/>
  </si>
  <si>
    <t>年齢不明</t>
    <rPh sb="0" eb="2">
      <t>ネンレイ</t>
    </rPh>
    <rPh sb="2" eb="4">
      <t>フメイ</t>
    </rPh>
    <phoneticPr fontId="4"/>
  </si>
  <si>
    <t>合　計</t>
    <rPh sb="0" eb="1">
      <t>ゴウ</t>
    </rPh>
    <rPh sb="2" eb="3">
      <t>ケイ</t>
    </rPh>
    <phoneticPr fontId="4"/>
  </si>
  <si>
    <t>順位</t>
    <rPh sb="0" eb="2">
      <t>ジュンイ</t>
    </rPh>
    <phoneticPr fontId="4"/>
  </si>
  <si>
    <t>商品一般</t>
    <phoneticPr fontId="4"/>
  </si>
  <si>
    <t>不動産貸借</t>
  </si>
  <si>
    <t>工事・建築</t>
  </si>
  <si>
    <t>修理サービス</t>
  </si>
  <si>
    <t>役務その他サービス</t>
  </si>
  <si>
    <t>他の健康食品</t>
  </si>
  <si>
    <t>インターネット接続回線</t>
  </si>
  <si>
    <t>年代</t>
    <rPh sb="0" eb="2">
      <t>ネンダイ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</si>
  <si>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</si>
  <si>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</si>
  <si>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３位</t>
    <rPh sb="1" eb="2">
      <t>イ</t>
    </rPh>
    <phoneticPr fontId="4"/>
  </si>
  <si>
    <t>４位</t>
    <rPh sb="1" eb="2">
      <t>イ</t>
    </rPh>
    <phoneticPr fontId="4"/>
  </si>
  <si>
    <t>５位</t>
    <rPh sb="1" eb="2">
      <t>イ</t>
    </rPh>
    <phoneticPr fontId="4"/>
  </si>
  <si>
    <t>19歳以下</t>
    <rPh sb="2" eb="5">
      <t>サイイカ</t>
    </rPh>
    <phoneticPr fontId="4"/>
  </si>
  <si>
    <t>インターネットゲーム</t>
  </si>
  <si>
    <t>20歳代</t>
    <rPh sb="2" eb="3">
      <t>サイ</t>
    </rPh>
    <rPh sb="3" eb="4">
      <t>ダイ</t>
    </rPh>
    <phoneticPr fontId="4"/>
  </si>
  <si>
    <t>30歳代</t>
    <rPh sb="2" eb="3">
      <t>サイ</t>
    </rPh>
    <rPh sb="3" eb="4">
      <t>ダイ</t>
    </rPh>
    <phoneticPr fontId="4"/>
  </si>
  <si>
    <t>40歳代</t>
    <rPh sb="2" eb="4">
      <t>サイダイ</t>
    </rPh>
    <phoneticPr fontId="4"/>
  </si>
  <si>
    <t>50歳代</t>
    <rPh sb="2" eb="3">
      <t>サイ</t>
    </rPh>
    <rPh sb="3" eb="4">
      <t>ダイ</t>
    </rPh>
    <phoneticPr fontId="4"/>
  </si>
  <si>
    <t>60歳代</t>
    <rPh sb="2" eb="3">
      <t>サイ</t>
    </rPh>
    <rPh sb="3" eb="4">
      <t>ダイ</t>
    </rPh>
    <phoneticPr fontId="4"/>
  </si>
  <si>
    <t>70歳以上</t>
    <rPh sb="2" eb="3">
      <t>サイ</t>
    </rPh>
    <rPh sb="3" eb="5">
      <t>イジョウ</t>
    </rPh>
    <phoneticPr fontId="4"/>
  </si>
  <si>
    <t>年代不明</t>
    <rPh sb="0" eb="2">
      <t>ネンダイ</t>
    </rPh>
    <rPh sb="2" eb="4">
      <t>フメイ</t>
    </rPh>
    <phoneticPr fontId="4"/>
  </si>
  <si>
    <t>4販売購入形態</t>
  </si>
  <si>
    <t>形　　態</t>
    <rPh sb="0" eb="1">
      <t>カタチ</t>
    </rPh>
    <rPh sb="3" eb="4">
      <t>タイ</t>
    </rPh>
    <phoneticPr fontId="4"/>
  </si>
  <si>
    <t xml:space="preserve"> 店 舗 購 入</t>
    <rPh sb="1" eb="2">
      <t>ミセ</t>
    </rPh>
    <rPh sb="3" eb="4">
      <t>ミセ</t>
    </rPh>
    <rPh sb="5" eb="6">
      <t>アガナ</t>
    </rPh>
    <rPh sb="7" eb="8">
      <t>イ</t>
    </rPh>
    <phoneticPr fontId="4"/>
  </si>
  <si>
    <t xml:space="preserve"> 店舗外購入（特殊販売）</t>
    <rPh sb="1" eb="3">
      <t>テンポ</t>
    </rPh>
    <rPh sb="3" eb="4">
      <t>ガイ</t>
    </rPh>
    <rPh sb="4" eb="6">
      <t>コウニュウ</t>
    </rPh>
    <rPh sb="7" eb="9">
      <t>トクシュ</t>
    </rPh>
    <rPh sb="9" eb="11">
      <t>ハンバイ</t>
    </rPh>
    <phoneticPr fontId="4"/>
  </si>
  <si>
    <t xml:space="preserve"> 訪 問 販 売</t>
    <rPh sb="1" eb="2">
      <t>オトズ</t>
    </rPh>
    <rPh sb="3" eb="4">
      <t>トイ</t>
    </rPh>
    <rPh sb="5" eb="6">
      <t>ハン</t>
    </rPh>
    <rPh sb="7" eb="8">
      <t>バイ</t>
    </rPh>
    <phoneticPr fontId="4"/>
  </si>
  <si>
    <t xml:space="preserve"> 通 信 販 売</t>
    <rPh sb="1" eb="2">
      <t>ツウ</t>
    </rPh>
    <rPh sb="3" eb="4">
      <t>シン</t>
    </rPh>
    <rPh sb="5" eb="6">
      <t>ハン</t>
    </rPh>
    <rPh sb="7" eb="8">
      <t>バイ</t>
    </rPh>
    <phoneticPr fontId="4"/>
  </si>
  <si>
    <t xml:space="preserve"> マルチ商法</t>
    <rPh sb="4" eb="6">
      <t>ショウホウ</t>
    </rPh>
    <phoneticPr fontId="4"/>
  </si>
  <si>
    <t xml:space="preserve"> 電話勧誘販売</t>
    <rPh sb="1" eb="3">
      <t>デンワ</t>
    </rPh>
    <rPh sb="3" eb="5">
      <t>カンユウ</t>
    </rPh>
    <rPh sb="5" eb="7">
      <t>ハンバイ</t>
    </rPh>
    <phoneticPr fontId="4"/>
  </si>
  <si>
    <t xml:space="preserve"> ﾈｶﾞﾃｨﾌﾞ･ｵﾌﾟｼｮﾝ</t>
    <phoneticPr fontId="4"/>
  </si>
  <si>
    <t xml:space="preserve"> 訪 問 購 入</t>
    <rPh sb="1" eb="2">
      <t>ホウ</t>
    </rPh>
    <rPh sb="3" eb="4">
      <t>トイ</t>
    </rPh>
    <rPh sb="5" eb="6">
      <t>コウ</t>
    </rPh>
    <rPh sb="7" eb="8">
      <t>ニュウ</t>
    </rPh>
    <phoneticPr fontId="4"/>
  </si>
  <si>
    <t xml:space="preserve"> その他無店舗</t>
    <rPh sb="3" eb="4">
      <t>タ</t>
    </rPh>
    <rPh sb="4" eb="5">
      <t>ム</t>
    </rPh>
    <rPh sb="5" eb="7">
      <t>テンポ</t>
    </rPh>
    <phoneticPr fontId="4"/>
  </si>
  <si>
    <t xml:space="preserve"> 不明・無関係</t>
    <rPh sb="1" eb="3">
      <t>フメイ</t>
    </rPh>
    <rPh sb="4" eb="7">
      <t>ムカンケイ</t>
    </rPh>
    <phoneticPr fontId="4"/>
  </si>
  <si>
    <t xml:space="preserve"> 合　　計</t>
    <rPh sb="1" eb="2">
      <t>ゴウ</t>
    </rPh>
    <rPh sb="4" eb="5">
      <t>ケイ</t>
    </rPh>
    <phoneticPr fontId="4"/>
  </si>
  <si>
    <t>危害</t>
    <rPh sb="0" eb="2">
      <t>キガイ</t>
    </rPh>
    <phoneticPr fontId="4"/>
  </si>
  <si>
    <t>危険</t>
    <rPh sb="0" eb="2">
      <t>キケン</t>
    </rPh>
    <phoneticPr fontId="4"/>
  </si>
  <si>
    <t>H30</t>
    <phoneticPr fontId="4"/>
  </si>
  <si>
    <t>R2</t>
    <phoneticPr fontId="4"/>
  </si>
  <si>
    <t>R3</t>
    <phoneticPr fontId="4"/>
  </si>
  <si>
    <t>金額</t>
    <rPh sb="0" eb="2">
      <t>キンガク</t>
    </rPh>
    <phoneticPr fontId="4"/>
  </si>
  <si>
    <t>契約購入金額</t>
    <rPh sb="0" eb="2">
      <t>ケイヤク</t>
    </rPh>
    <rPh sb="2" eb="4">
      <t>コウニュウ</t>
    </rPh>
    <rPh sb="4" eb="6">
      <t>キンガク</t>
    </rPh>
    <phoneticPr fontId="4"/>
  </si>
  <si>
    <t>既支払額</t>
    <rPh sb="0" eb="1">
      <t>スデ</t>
    </rPh>
    <rPh sb="1" eb="3">
      <t>シハライ</t>
    </rPh>
    <rPh sb="3" eb="4">
      <t>ガク</t>
    </rPh>
    <phoneticPr fontId="4"/>
  </si>
  <si>
    <t>救済金額</t>
    <rPh sb="0" eb="2">
      <t>キュウサイ</t>
    </rPh>
    <rPh sb="2" eb="4">
      <t>キンガク</t>
    </rPh>
    <phoneticPr fontId="4"/>
  </si>
  <si>
    <t>回復額</t>
    <rPh sb="0" eb="2">
      <t>カイフク</t>
    </rPh>
    <rPh sb="2" eb="3">
      <t>ガク</t>
    </rPh>
    <phoneticPr fontId="4"/>
  </si>
  <si>
    <t>クーリング・オフ額</t>
    <rPh sb="8" eb="9">
      <t>ガク</t>
    </rPh>
    <phoneticPr fontId="4"/>
  </si>
  <si>
    <t>未然防止額</t>
    <rPh sb="0" eb="2">
      <t>ミゼン</t>
    </rPh>
    <rPh sb="2" eb="4">
      <t>ボウシ</t>
    </rPh>
    <rPh sb="4" eb="5">
      <t>ガク</t>
    </rPh>
    <phoneticPr fontId="4"/>
  </si>
  <si>
    <t>平均契約購入金額</t>
    <rPh sb="0" eb="2">
      <t>ヘイキン</t>
    </rPh>
    <rPh sb="2" eb="4">
      <t>ケイヤク</t>
    </rPh>
    <rPh sb="4" eb="6">
      <t>コウニュウ</t>
    </rPh>
    <rPh sb="6" eb="8">
      <t>キンガク</t>
    </rPh>
    <phoneticPr fontId="4"/>
  </si>
  <si>
    <t>平均既支払額</t>
    <rPh sb="0" eb="2">
      <t>ヘイキン</t>
    </rPh>
    <rPh sb="2" eb="3">
      <t>スデ</t>
    </rPh>
    <rPh sb="3" eb="5">
      <t>シハライ</t>
    </rPh>
    <rPh sb="5" eb="6">
      <t>ガク</t>
    </rPh>
    <phoneticPr fontId="4"/>
  </si>
  <si>
    <t>19歳以下</t>
    <rPh sb="2" eb="3">
      <t>サイ</t>
    </rPh>
    <rPh sb="3" eb="5">
      <t>イカ</t>
    </rPh>
    <phoneticPr fontId="4"/>
  </si>
  <si>
    <t>20歳代</t>
    <rPh sb="2" eb="4">
      <t>サイダイ</t>
    </rPh>
    <phoneticPr fontId="4"/>
  </si>
  <si>
    <t>30歳代</t>
    <rPh sb="2" eb="4">
      <t>サイダイ</t>
    </rPh>
    <phoneticPr fontId="4"/>
  </si>
  <si>
    <t>50歳代</t>
    <rPh sb="2" eb="4">
      <t>サイダイ</t>
    </rPh>
    <phoneticPr fontId="4"/>
  </si>
  <si>
    <t>60歳代</t>
    <rPh sb="2" eb="4">
      <t>サイダイ</t>
    </rPh>
    <phoneticPr fontId="4"/>
  </si>
  <si>
    <t>70歳以上</t>
    <rPh sb="2" eb="5">
      <t>サイイジョウ</t>
    </rPh>
    <phoneticPr fontId="4"/>
  </si>
  <si>
    <t>他機関紹介</t>
  </si>
  <si>
    <t>助言（自主交渉）</t>
    <phoneticPr fontId="4"/>
  </si>
  <si>
    <t>その他情報提供</t>
    <phoneticPr fontId="4"/>
  </si>
  <si>
    <t>あっせん解決</t>
    <phoneticPr fontId="4"/>
  </si>
  <si>
    <t>あっせん不調</t>
  </si>
  <si>
    <t>処理不能</t>
  </si>
  <si>
    <t>処理不要</t>
  </si>
  <si>
    <t>継続処理中</t>
  </si>
  <si>
    <t>区　分</t>
    <rPh sb="0" eb="1">
      <t>ク</t>
    </rPh>
    <rPh sb="2" eb="3">
      <t>ブン</t>
    </rPh>
    <phoneticPr fontId="4"/>
  </si>
  <si>
    <t>平　日</t>
  </si>
  <si>
    <t>土曜日</t>
  </si>
  <si>
    <t>総数</t>
  </si>
  <si>
    <t>給与生活者相談件数</t>
    <phoneticPr fontId="4"/>
  </si>
  <si>
    <t>割合</t>
  </si>
  <si>
    <t>電話時間外</t>
  </si>
  <si>
    <t>電話時間内</t>
  </si>
  <si>
    <t>その他</t>
    <rPh sb="2" eb="3">
      <t>タ</t>
    </rPh>
    <phoneticPr fontId="2"/>
  </si>
  <si>
    <t>給与生活者</t>
  </si>
  <si>
    <t>学生</t>
  </si>
  <si>
    <t>無職</t>
  </si>
  <si>
    <t>区分</t>
    <rPh sb="0" eb="2">
      <t>クブン</t>
    </rPh>
    <phoneticPr fontId="5"/>
  </si>
  <si>
    <t>2年度</t>
    <rPh sb="1" eb="3">
      <t>ネンド</t>
    </rPh>
    <phoneticPr fontId="4"/>
  </si>
  <si>
    <t>3年度</t>
    <rPh sb="1" eb="3">
      <t>ネンド</t>
    </rPh>
    <phoneticPr fontId="4"/>
  </si>
  <si>
    <t>4年度</t>
    <rPh sb="1" eb="3">
      <t>ネンド</t>
    </rPh>
    <phoneticPr fontId="4"/>
  </si>
  <si>
    <t>高齢者の相談件数</t>
    <rPh sb="0" eb="3">
      <t>コウレイシャ</t>
    </rPh>
    <rPh sb="4" eb="6">
      <t>ソウダン</t>
    </rPh>
    <rPh sb="6" eb="8">
      <t>ケンスウ</t>
    </rPh>
    <phoneticPr fontId="5"/>
  </si>
  <si>
    <t>認知症等の高齢者の相談件数</t>
  </si>
  <si>
    <t>高齢者の前年度比</t>
    <rPh sb="0" eb="3">
      <t>コウレイシャ</t>
    </rPh>
    <rPh sb="4" eb="8">
      <t>ゼンネンドヒ</t>
    </rPh>
    <phoneticPr fontId="5"/>
  </si>
  <si>
    <t>本人からの相談
（相談者と契約者が同じ）</t>
    <rPh sb="0" eb="2">
      <t>ホンニン</t>
    </rPh>
    <rPh sb="5" eb="7">
      <t>ソウダン</t>
    </rPh>
    <rPh sb="9" eb="12">
      <t>ソウダンシャ</t>
    </rPh>
    <rPh sb="13" eb="16">
      <t>ケイヤクシャ</t>
    </rPh>
    <rPh sb="17" eb="18">
      <t>オナ</t>
    </rPh>
    <phoneticPr fontId="3"/>
  </si>
  <si>
    <t>本人以外からの相談
（相談者と契約者は別の人）</t>
    <rPh sb="0" eb="2">
      <t>ホンニン</t>
    </rPh>
    <rPh sb="2" eb="4">
      <t>イガイ</t>
    </rPh>
    <rPh sb="7" eb="9">
      <t>ソウダン</t>
    </rPh>
    <rPh sb="11" eb="14">
      <t>ソウダンシャ</t>
    </rPh>
    <rPh sb="15" eb="18">
      <t>ケイヤクシャ</t>
    </rPh>
    <rPh sb="19" eb="20">
      <t>ベツ</t>
    </rPh>
    <rPh sb="21" eb="22">
      <t>ヒト</t>
    </rPh>
    <phoneticPr fontId="3"/>
  </si>
  <si>
    <t>合計</t>
    <rPh sb="0" eb="2">
      <t>ゴウケイ</t>
    </rPh>
    <phoneticPr fontId="3"/>
  </si>
  <si>
    <t>合計</t>
    <rPh sb="0" eb="2">
      <t>ゴウケイ</t>
    </rPh>
    <phoneticPr fontId="5"/>
  </si>
  <si>
    <t>65-69歳</t>
    <rPh sb="5" eb="6">
      <t>サイ</t>
    </rPh>
    <phoneticPr fontId="5"/>
  </si>
  <si>
    <t>70-79歳</t>
    <rPh sb="5" eb="6">
      <t>サイ</t>
    </rPh>
    <phoneticPr fontId="5"/>
  </si>
  <si>
    <t>80-89歳</t>
    <rPh sb="5" eb="6">
      <t>サイ</t>
    </rPh>
    <phoneticPr fontId="5"/>
  </si>
  <si>
    <t>90-99歳</t>
    <rPh sb="5" eb="6">
      <t>サイ</t>
    </rPh>
    <phoneticPr fontId="5"/>
  </si>
  <si>
    <t>100-歳</t>
    <rPh sb="4" eb="5">
      <t>サイ</t>
    </rPh>
    <phoneticPr fontId="5"/>
  </si>
  <si>
    <t>品目</t>
    <rPh sb="0" eb="2">
      <t>ヒンモク</t>
    </rPh>
    <phoneticPr fontId="4"/>
  </si>
  <si>
    <t>商品一般</t>
    <phoneticPr fontId="5"/>
  </si>
  <si>
    <t>割合</t>
    <rPh sb="0" eb="2">
      <t>ワリアイ</t>
    </rPh>
    <phoneticPr fontId="5"/>
  </si>
  <si>
    <t>高齢者</t>
    <rPh sb="0" eb="3">
      <t>コウレイシャ</t>
    </rPh>
    <phoneticPr fontId="5"/>
  </si>
  <si>
    <t>ネガティブ・オプション</t>
  </si>
  <si>
    <t>高齢者</t>
    <rPh sb="0" eb="3">
      <t>コウレイシャ</t>
    </rPh>
    <phoneticPr fontId="4"/>
  </si>
  <si>
    <t>平均契約購入金額</t>
    <rPh sb="0" eb="2">
      <t>ヘイキン</t>
    </rPh>
    <rPh sb="2" eb="4">
      <t>ケイヤク</t>
    </rPh>
    <rPh sb="4" eb="8">
      <t>コウニュウキンガク</t>
    </rPh>
    <phoneticPr fontId="5"/>
  </si>
  <si>
    <t>平均既支払額</t>
    <rPh sb="0" eb="2">
      <t>ヘイキン</t>
    </rPh>
    <rPh sb="2" eb="3">
      <t>スデ</t>
    </rPh>
    <rPh sb="3" eb="5">
      <t>シハライ</t>
    </rPh>
    <rPh sb="5" eb="6">
      <t>ガク</t>
    </rPh>
    <phoneticPr fontId="5"/>
  </si>
  <si>
    <t>若者の相談件数</t>
    <rPh sb="0" eb="2">
      <t>ワカモノ</t>
    </rPh>
    <rPh sb="3" eb="5">
      <t>ソウダン</t>
    </rPh>
    <rPh sb="5" eb="7">
      <t>ケンスウ</t>
    </rPh>
    <phoneticPr fontId="5"/>
  </si>
  <si>
    <t>若者の前年度比</t>
    <rPh sb="0" eb="2">
      <t>ワカモノ</t>
    </rPh>
    <rPh sb="3" eb="7">
      <t>ゼンネンドヒ</t>
    </rPh>
    <phoneticPr fontId="5"/>
  </si>
  <si>
    <t>18～19歳の相談件数</t>
    <rPh sb="5" eb="6">
      <t>サイ</t>
    </rPh>
    <rPh sb="7" eb="9">
      <t>ソウダン</t>
    </rPh>
    <rPh sb="9" eb="11">
      <t>ケンスウ</t>
    </rPh>
    <phoneticPr fontId="5"/>
  </si>
  <si>
    <t>18～19歳の前年度比</t>
    <rPh sb="5" eb="6">
      <t>サイ</t>
    </rPh>
    <rPh sb="7" eb="11">
      <t>ゼンネンドヒ</t>
    </rPh>
    <phoneticPr fontId="5"/>
  </si>
  <si>
    <t>医療サービス</t>
  </si>
  <si>
    <t>若者</t>
    <rPh sb="0" eb="2">
      <t>ワカモノ</t>
    </rPh>
    <phoneticPr fontId="5"/>
  </si>
  <si>
    <t>若者</t>
    <rPh sb="0" eb="2">
      <t>ワカモノ</t>
    </rPh>
    <phoneticPr fontId="4"/>
  </si>
  <si>
    <t>商品一般</t>
    <phoneticPr fontId="3"/>
  </si>
  <si>
    <t>区分</t>
  </si>
  <si>
    <t>障害者等</t>
  </si>
  <si>
    <t>全体</t>
  </si>
  <si>
    <t>平均契約購入金額</t>
  </si>
  <si>
    <t>平均既支払額</t>
  </si>
  <si>
    <t>土曜日における相談件数</t>
    <rPh sb="0" eb="3">
      <t>ドヨウビ</t>
    </rPh>
    <rPh sb="7" eb="9">
      <t>ソウダン</t>
    </rPh>
    <rPh sb="9" eb="11">
      <t>ケンスウ</t>
    </rPh>
    <phoneticPr fontId="3"/>
  </si>
  <si>
    <t>「給与生活者」から受けた平日と土曜日の相談件数</t>
    <rPh sb="1" eb="3">
      <t>キュウヨ</t>
    </rPh>
    <rPh sb="3" eb="6">
      <t>セイカツシャ</t>
    </rPh>
    <rPh sb="9" eb="10">
      <t>ウ</t>
    </rPh>
    <rPh sb="12" eb="14">
      <t>ヘイジツ</t>
    </rPh>
    <rPh sb="15" eb="18">
      <t>ドヨウビ</t>
    </rPh>
    <rPh sb="19" eb="21">
      <t>ソウダン</t>
    </rPh>
    <rPh sb="21" eb="23">
      <t>ケンスウ</t>
    </rPh>
    <phoneticPr fontId="3"/>
  </si>
  <si>
    <t>日数</t>
    <rPh sb="0" eb="2">
      <t>ニッスウ</t>
    </rPh>
    <phoneticPr fontId="4"/>
  </si>
  <si>
    <t>１日
平均件数</t>
    <rPh sb="1" eb="2">
      <t>ヒ</t>
    </rPh>
    <rPh sb="3" eb="5">
      <t>ヘイキン</t>
    </rPh>
    <rPh sb="5" eb="7">
      <t>ケンスウ</t>
    </rPh>
    <phoneticPr fontId="4"/>
  </si>
  <si>
    <t>電子メール相談件数推移</t>
    <rPh sb="0" eb="2">
      <t>デンシ</t>
    </rPh>
    <rPh sb="5" eb="7">
      <t>ソウダン</t>
    </rPh>
    <rPh sb="7" eb="9">
      <t>ケンスウ</t>
    </rPh>
    <rPh sb="9" eb="11">
      <t>スイイ</t>
    </rPh>
    <phoneticPr fontId="3"/>
  </si>
  <si>
    <t>送信時間</t>
    <rPh sb="0" eb="2">
      <t>ソウシン</t>
    </rPh>
    <rPh sb="2" eb="4">
      <t>ジカン</t>
    </rPh>
    <phoneticPr fontId="3"/>
  </si>
  <si>
    <t>合計</t>
    <rPh sb="0" eb="2">
      <t>ゴウケイ</t>
    </rPh>
    <phoneticPr fontId="3"/>
  </si>
  <si>
    <t>職業別相談件数</t>
    <rPh sb="0" eb="2">
      <t>ショクギョウ</t>
    </rPh>
    <rPh sb="2" eb="3">
      <t>ベツ</t>
    </rPh>
    <rPh sb="3" eb="5">
      <t>ソウダン</t>
    </rPh>
    <rPh sb="5" eb="7">
      <t>ケンスウ</t>
    </rPh>
    <phoneticPr fontId="3"/>
  </si>
  <si>
    <t>区分</t>
    <rPh sb="0" eb="2">
      <t>クブン</t>
    </rPh>
    <phoneticPr fontId="3"/>
  </si>
  <si>
    <t>時間</t>
    <rPh sb="0" eb="2">
      <t>ジカン</t>
    </rPh>
    <phoneticPr fontId="3"/>
  </si>
  <si>
    <t>件数</t>
    <rPh sb="0" eb="2">
      <t>ケンスウ</t>
    </rPh>
    <phoneticPr fontId="3"/>
  </si>
  <si>
    <t>職業</t>
    <rPh sb="0" eb="2">
      <t>ショクギョウ</t>
    </rPh>
    <phoneticPr fontId="3"/>
  </si>
  <si>
    <t>合計</t>
    <rPh sb="0" eb="2">
      <t>ゴウケイ</t>
    </rPh>
    <phoneticPr fontId="2"/>
  </si>
  <si>
    <t>自由・自営業</t>
    <rPh sb="0" eb="2">
      <t>ジユウ</t>
    </rPh>
    <phoneticPr fontId="3"/>
  </si>
  <si>
    <t>家事従事者</t>
    <rPh sb="2" eb="5">
      <t>ジュウジシャ</t>
    </rPh>
    <phoneticPr fontId="3"/>
  </si>
  <si>
    <t>高齢者（契約当事者が６５歳以上）の消費生活相談統計</t>
    <rPh sb="0" eb="3">
      <t>コウレイシャ</t>
    </rPh>
    <rPh sb="4" eb="6">
      <t>ケイヤク</t>
    </rPh>
    <rPh sb="6" eb="9">
      <t>トウジシャ</t>
    </rPh>
    <rPh sb="12" eb="13">
      <t>サイ</t>
    </rPh>
    <rPh sb="13" eb="15">
      <t>イジョウ</t>
    </rPh>
    <rPh sb="17" eb="19">
      <t>ショウヒ</t>
    </rPh>
    <rPh sb="19" eb="21">
      <t>セイカツ</t>
    </rPh>
    <rPh sb="21" eb="23">
      <t>ソウダン</t>
    </rPh>
    <rPh sb="23" eb="25">
      <t>トウケイ</t>
    </rPh>
    <phoneticPr fontId="3"/>
  </si>
  <si>
    <t>高齢者の相談件数</t>
    <rPh sb="0" eb="3">
      <t>コウレイシャ</t>
    </rPh>
    <rPh sb="4" eb="6">
      <t>ソウダン</t>
    </rPh>
    <rPh sb="6" eb="8">
      <t>ケンスウ</t>
    </rPh>
    <phoneticPr fontId="3"/>
  </si>
  <si>
    <t>高齢者の相談者と契約者の同異</t>
    <rPh sb="0" eb="3">
      <t>コウレイシャ</t>
    </rPh>
    <rPh sb="4" eb="7">
      <t>ソウダンシャ</t>
    </rPh>
    <rPh sb="8" eb="11">
      <t>ケイヤクシャ</t>
    </rPh>
    <rPh sb="12" eb="14">
      <t>ドウイ</t>
    </rPh>
    <phoneticPr fontId="3"/>
  </si>
  <si>
    <t>件数</t>
    <rPh sb="0" eb="2">
      <t>ケンスウ</t>
    </rPh>
    <phoneticPr fontId="3"/>
  </si>
  <si>
    <t>販売購入形態（店舗外購入）</t>
    <rPh sb="0" eb="2">
      <t>ハンバイ</t>
    </rPh>
    <rPh sb="2" eb="4">
      <t>コウニュウ</t>
    </rPh>
    <rPh sb="4" eb="6">
      <t>ケイタイ</t>
    </rPh>
    <rPh sb="7" eb="9">
      <t>テンポ</t>
    </rPh>
    <rPh sb="9" eb="10">
      <t>ガイ</t>
    </rPh>
    <rPh sb="10" eb="12">
      <t>コウニュウ</t>
    </rPh>
    <phoneticPr fontId="3"/>
  </si>
  <si>
    <t>平均契約購入金額及び平均既支払金額</t>
    <rPh sb="0" eb="2">
      <t>ヘイキン</t>
    </rPh>
    <rPh sb="2" eb="4">
      <t>ケイヤク</t>
    </rPh>
    <rPh sb="4" eb="6">
      <t>コウニュウ</t>
    </rPh>
    <rPh sb="6" eb="8">
      <t>キンガク</t>
    </rPh>
    <rPh sb="8" eb="9">
      <t>オヨ</t>
    </rPh>
    <rPh sb="10" eb="12">
      <t>ヘイキン</t>
    </rPh>
    <rPh sb="12" eb="13">
      <t>スデ</t>
    </rPh>
    <rPh sb="13" eb="15">
      <t>シハラ</t>
    </rPh>
    <rPh sb="15" eb="17">
      <t>キンガク</t>
    </rPh>
    <phoneticPr fontId="3"/>
  </si>
  <si>
    <t>若者（契約当事者が２９歳以下）の消費生活相談統計</t>
    <rPh sb="0" eb="2">
      <t>ワカモノ</t>
    </rPh>
    <rPh sb="12" eb="14">
      <t>イカ</t>
    </rPh>
    <phoneticPr fontId="3"/>
  </si>
  <si>
    <t>若者の相談件数</t>
    <rPh sb="0" eb="2">
      <t>ワカモノ</t>
    </rPh>
    <phoneticPr fontId="3"/>
  </si>
  <si>
    <t>18～19歳の相談件数</t>
    <rPh sb="5" eb="6">
      <t>サイ</t>
    </rPh>
    <rPh sb="7" eb="9">
      <t>ソウダン</t>
    </rPh>
    <rPh sb="9" eb="11">
      <t>ケンスウ</t>
    </rPh>
    <phoneticPr fontId="3"/>
  </si>
  <si>
    <t>若者の商品・役務の上位品目</t>
    <rPh sb="0" eb="2">
      <t>ワカモノ</t>
    </rPh>
    <rPh sb="3" eb="5">
      <t>ショウヒン</t>
    </rPh>
    <rPh sb="6" eb="8">
      <t>エキム</t>
    </rPh>
    <rPh sb="9" eb="11">
      <t>ジョウイ</t>
    </rPh>
    <rPh sb="11" eb="13">
      <t>ヒンモク</t>
    </rPh>
    <phoneticPr fontId="3"/>
  </si>
  <si>
    <t>販売購入形態（店舗外購入）</t>
    <phoneticPr fontId="3"/>
  </si>
  <si>
    <t>平均契約購入金額及び平均既支払金額</t>
    <phoneticPr fontId="3"/>
  </si>
  <si>
    <t>障害者等の消費生活相談統計</t>
    <rPh sb="0" eb="3">
      <t>ショウガイシャ</t>
    </rPh>
    <rPh sb="3" eb="4">
      <t>トウ</t>
    </rPh>
    <rPh sb="5" eb="7">
      <t>ショウヒ</t>
    </rPh>
    <rPh sb="7" eb="9">
      <t>セイカツ</t>
    </rPh>
    <rPh sb="9" eb="11">
      <t>ソウダン</t>
    </rPh>
    <rPh sb="11" eb="13">
      <t>トウケイ</t>
    </rPh>
    <phoneticPr fontId="3"/>
  </si>
  <si>
    <t>障害者等の相談件数</t>
    <rPh sb="0" eb="3">
      <t>ショウガイシャ</t>
    </rPh>
    <rPh sb="3" eb="4">
      <t>トウ</t>
    </rPh>
    <rPh sb="5" eb="7">
      <t>ソウダン</t>
    </rPh>
    <rPh sb="7" eb="9">
      <t>ケンスウ</t>
    </rPh>
    <phoneticPr fontId="3"/>
  </si>
  <si>
    <t>救済金額</t>
    <rPh sb="0" eb="2">
      <t>キュウサイ</t>
    </rPh>
    <rPh sb="2" eb="4">
      <t>キンガク</t>
    </rPh>
    <phoneticPr fontId="3"/>
  </si>
  <si>
    <t>平均契約購入金額・平均既支払額の推移</t>
    <rPh sb="16" eb="18">
      <t>スイイ</t>
    </rPh>
    <phoneticPr fontId="3"/>
  </si>
  <si>
    <t>6インターネット通販やSNS等に関する相談</t>
    <rPh sb="8" eb="10">
      <t>ツウハン</t>
    </rPh>
    <rPh sb="14" eb="15">
      <t>トウ</t>
    </rPh>
    <rPh sb="16" eb="17">
      <t>カン</t>
    </rPh>
    <rPh sb="19" eb="21">
      <t>ソウダン</t>
    </rPh>
    <phoneticPr fontId="3"/>
  </si>
  <si>
    <t>インターネット通販に関する相談件数の推移</t>
    <rPh sb="7" eb="9">
      <t>ツウハン</t>
    </rPh>
    <rPh sb="10" eb="11">
      <t>カン</t>
    </rPh>
    <rPh sb="13" eb="15">
      <t>ソウダン</t>
    </rPh>
    <rPh sb="15" eb="17">
      <t>ケンスウ</t>
    </rPh>
    <rPh sb="18" eb="20">
      <t>スイイ</t>
    </rPh>
    <phoneticPr fontId="4"/>
  </si>
  <si>
    <t>SNS関連の相談件数の推移</t>
    <rPh sb="3" eb="5">
      <t>カンレン</t>
    </rPh>
    <rPh sb="6" eb="8">
      <t>ソウダン</t>
    </rPh>
    <rPh sb="8" eb="10">
      <t>ケンスウ</t>
    </rPh>
    <rPh sb="11" eb="13">
      <t>スイイ</t>
    </rPh>
    <phoneticPr fontId="3"/>
  </si>
  <si>
    <t>「定期購入」に関する相談件数の推移</t>
    <rPh sb="1" eb="3">
      <t>テイキ</t>
    </rPh>
    <rPh sb="3" eb="5">
      <t>コウニュウ</t>
    </rPh>
    <rPh sb="7" eb="8">
      <t>カン</t>
    </rPh>
    <rPh sb="10" eb="12">
      <t>ソウダン</t>
    </rPh>
    <rPh sb="12" eb="14">
      <t>ケンスウ</t>
    </rPh>
    <rPh sb="15" eb="17">
      <t>スイイ</t>
    </rPh>
    <phoneticPr fontId="3"/>
  </si>
  <si>
    <t>5危害・危険の相談</t>
    <rPh sb="1" eb="3">
      <t>キガイ</t>
    </rPh>
    <rPh sb="4" eb="6">
      <t>キケン</t>
    </rPh>
    <rPh sb="7" eb="9">
      <t>ソウダン</t>
    </rPh>
    <phoneticPr fontId="3"/>
  </si>
  <si>
    <t>商品・役務</t>
    <rPh sb="0" eb="2">
      <t>ショウヒン</t>
    </rPh>
    <rPh sb="3" eb="5">
      <t>エキム</t>
    </rPh>
    <phoneticPr fontId="4"/>
  </si>
  <si>
    <t>商品・役務の上位品目</t>
    <rPh sb="0" eb="2">
      <t>ショウヒン</t>
    </rPh>
    <rPh sb="3" eb="5">
      <t>エキム</t>
    </rPh>
    <rPh sb="6" eb="8">
      <t>ジョウイ</t>
    </rPh>
    <rPh sb="8" eb="10">
      <t>ヒンモク</t>
    </rPh>
    <phoneticPr fontId="3"/>
  </si>
  <si>
    <t>契約当事者年代別・商品等順位</t>
    <phoneticPr fontId="3"/>
  </si>
  <si>
    <t>商品一般</t>
    <phoneticPr fontId="3"/>
  </si>
  <si>
    <t>1相談統計</t>
    <rPh sb="1" eb="3">
      <t>ソウダン</t>
    </rPh>
    <rPh sb="3" eb="5">
      <t>トウケイ</t>
    </rPh>
    <phoneticPr fontId="3"/>
  </si>
  <si>
    <t>相談件数の推移</t>
    <rPh sb="0" eb="2">
      <t>ソウダン</t>
    </rPh>
    <rPh sb="2" eb="4">
      <t>ケンスウ</t>
    </rPh>
    <rPh sb="5" eb="7">
      <t>スイイ</t>
    </rPh>
    <phoneticPr fontId="3"/>
  </si>
  <si>
    <t>相談の内訳</t>
    <phoneticPr fontId="4"/>
  </si>
  <si>
    <t>苦情</t>
    <rPh sb="0" eb="2">
      <t>クジョウ</t>
    </rPh>
    <phoneticPr fontId="4"/>
  </si>
  <si>
    <t>問合せ</t>
    <rPh sb="0" eb="2">
      <t>トイアワ</t>
    </rPh>
    <phoneticPr fontId="4"/>
  </si>
  <si>
    <t>（件）</t>
    <rPh sb="1" eb="2">
      <t>ケン</t>
    </rPh>
    <phoneticPr fontId="3"/>
  </si>
  <si>
    <t>人口</t>
    <rPh sb="0" eb="2">
      <t>ジンコウ</t>
    </rPh>
    <phoneticPr fontId="4"/>
  </si>
  <si>
    <t>居住地別相談件数</t>
    <rPh sb="0" eb="3">
      <t>キョジュウチ</t>
    </rPh>
    <rPh sb="3" eb="4">
      <t>ベツ</t>
    </rPh>
    <rPh sb="4" eb="6">
      <t>ソウダン</t>
    </rPh>
    <rPh sb="6" eb="8">
      <t>ケンスウ</t>
    </rPh>
    <phoneticPr fontId="3"/>
  </si>
  <si>
    <t>来訪</t>
    <rPh sb="0" eb="2">
      <t>ライホウ</t>
    </rPh>
    <phoneticPr fontId="4"/>
  </si>
  <si>
    <t>電話</t>
    <rPh sb="0" eb="2">
      <t>デンワ</t>
    </rPh>
    <phoneticPr fontId="4"/>
  </si>
  <si>
    <t>文書</t>
    <rPh sb="0" eb="2">
      <t>ブンショ</t>
    </rPh>
    <phoneticPr fontId="4"/>
  </si>
  <si>
    <t>相談方法</t>
    <rPh sb="0" eb="2">
      <t>ソウダン</t>
    </rPh>
    <rPh sb="2" eb="4">
      <t>ホウホウ</t>
    </rPh>
    <phoneticPr fontId="3"/>
  </si>
  <si>
    <t>相談者と契約者の同異</t>
    <rPh sb="0" eb="3">
      <t>ソウダンシャ</t>
    </rPh>
    <rPh sb="4" eb="7">
      <t>ケイヤクシャ</t>
    </rPh>
    <rPh sb="8" eb="10">
      <t>ドウイ</t>
    </rPh>
    <phoneticPr fontId="3"/>
  </si>
  <si>
    <t>月別相談件数</t>
    <rPh sb="0" eb="1">
      <t>ツキ</t>
    </rPh>
    <rPh sb="1" eb="2">
      <t>ベツ</t>
    </rPh>
    <rPh sb="2" eb="4">
      <t>ソウダン</t>
    </rPh>
    <rPh sb="4" eb="6">
      <t>ケンスウ</t>
    </rPh>
    <phoneticPr fontId="3"/>
  </si>
  <si>
    <t>区分</t>
    <rPh sb="0" eb="2">
      <t>クブン</t>
    </rPh>
    <phoneticPr fontId="3"/>
  </si>
  <si>
    <t>（件）</t>
    <rPh sb="1" eb="2">
      <t>ケン</t>
    </rPh>
    <phoneticPr fontId="4"/>
  </si>
  <si>
    <t>（円）</t>
    <rPh sb="1" eb="2">
      <t>エン</t>
    </rPh>
    <phoneticPr fontId="3"/>
  </si>
  <si>
    <t>認知症高齢者の相談者と契約者の同異　　　　　　（件）</t>
    <rPh sb="0" eb="3">
      <t>ニンチショウ</t>
    </rPh>
    <rPh sb="3" eb="6">
      <t>コウレイシャ</t>
    </rPh>
    <rPh sb="24" eb="25">
      <t>ケン</t>
    </rPh>
    <phoneticPr fontId="5"/>
  </si>
  <si>
    <t>R5</t>
    <phoneticPr fontId="3"/>
  </si>
  <si>
    <t>5年度</t>
    <rPh sb="1" eb="3">
      <t>ネンド</t>
    </rPh>
    <rPh sb="2" eb="3">
      <t>ド</t>
    </rPh>
    <phoneticPr fontId="4"/>
  </si>
  <si>
    <t>５年度</t>
    <rPh sb="1" eb="3">
      <t>ネンド</t>
    </rPh>
    <phoneticPr fontId="4"/>
  </si>
  <si>
    <t>５年度</t>
    <rPh sb="1" eb="3">
      <t>ネンド</t>
    </rPh>
    <rPh sb="2" eb="3">
      <t>ド</t>
    </rPh>
    <phoneticPr fontId="4"/>
  </si>
  <si>
    <t>５年度件数</t>
    <rPh sb="1" eb="3">
      <t>ネンド</t>
    </rPh>
    <rPh sb="3" eb="5">
      <t>ケンスウ</t>
    </rPh>
    <phoneticPr fontId="4"/>
  </si>
  <si>
    <t>他の健康食品</t>
    <phoneticPr fontId="3"/>
  </si>
  <si>
    <t>医療サービス</t>
    <rPh sb="0" eb="2">
      <t>イリョウ</t>
    </rPh>
    <phoneticPr fontId="3"/>
  </si>
  <si>
    <t>他の内職・副業</t>
    <rPh sb="0" eb="1">
      <t>タ</t>
    </rPh>
    <rPh sb="2" eb="4">
      <t>ナイショク</t>
    </rPh>
    <rPh sb="5" eb="7">
      <t>フクギョウ</t>
    </rPh>
    <phoneticPr fontId="3"/>
  </si>
  <si>
    <t>役務その他サービス</t>
    <rPh sb="0" eb="2">
      <t>エキム</t>
    </rPh>
    <rPh sb="4" eb="5">
      <t>タ</t>
    </rPh>
    <phoneticPr fontId="3"/>
  </si>
  <si>
    <t>エステティックサービス</t>
    <phoneticPr fontId="3"/>
  </si>
  <si>
    <t>修理サービス</t>
    <phoneticPr fontId="3"/>
  </si>
  <si>
    <t>工事・建築</t>
    <phoneticPr fontId="3"/>
  </si>
  <si>
    <t>広告代理サービス</t>
    <rPh sb="0" eb="4">
      <t>コウコクダイリ</t>
    </rPh>
    <phoneticPr fontId="3"/>
  </si>
  <si>
    <t>（6,040）</t>
    <phoneticPr fontId="4"/>
  </si>
  <si>
    <t>（54.9%）</t>
    <phoneticPr fontId="4"/>
  </si>
  <si>
    <t>R5</t>
    <phoneticPr fontId="4"/>
  </si>
  <si>
    <t>５年度</t>
  </si>
  <si>
    <t>R5</t>
  </si>
  <si>
    <t>5年度</t>
    <rPh sb="1" eb="3">
      <t>ネンド</t>
    </rPh>
    <phoneticPr fontId="4"/>
  </si>
  <si>
    <t>基礎化粧品</t>
    <rPh sb="0" eb="5">
      <t>キソケショウヒン</t>
    </rPh>
    <phoneticPr fontId="3"/>
  </si>
  <si>
    <t>４年度</t>
  </si>
  <si>
    <t>前年度比</t>
  </si>
  <si>
    <t>２年度</t>
  </si>
  <si>
    <t>３年度</t>
  </si>
  <si>
    <t>５年度件数</t>
    <rPh sb="3" eb="5">
      <t>ケンスウ</t>
    </rPh>
    <phoneticPr fontId="3"/>
  </si>
  <si>
    <t>商品一般</t>
  </si>
  <si>
    <t>前年度比</t>
    <rPh sb="0" eb="4">
      <t>ゼンネンドヒ</t>
    </rPh>
    <phoneticPr fontId="3"/>
  </si>
  <si>
    <t>年代別相談件数</t>
    <rPh sb="0" eb="2">
      <t>ネンダイ</t>
    </rPh>
    <rPh sb="3" eb="5">
      <t>ソウダン</t>
    </rPh>
    <rPh sb="5" eb="7">
      <t>ケンスウ</t>
    </rPh>
    <phoneticPr fontId="3"/>
  </si>
  <si>
    <t>年代別相談件数</t>
    <phoneticPr fontId="3"/>
  </si>
  <si>
    <t>R6</t>
    <phoneticPr fontId="3"/>
  </si>
  <si>
    <t>6年度</t>
    <rPh sb="1" eb="3">
      <t>ネンド</t>
    </rPh>
    <rPh sb="2" eb="3">
      <t>ド</t>
    </rPh>
    <phoneticPr fontId="4"/>
  </si>
  <si>
    <t>６年度</t>
    <rPh sb="1" eb="3">
      <t>ネンド</t>
    </rPh>
    <phoneticPr fontId="4"/>
  </si>
  <si>
    <t>６年度</t>
    <rPh sb="1" eb="3">
      <t>ネンド</t>
    </rPh>
    <rPh sb="2" eb="3">
      <t>ド</t>
    </rPh>
    <phoneticPr fontId="4"/>
  </si>
  <si>
    <t>役務その他サービス</t>
    <phoneticPr fontId="3"/>
  </si>
  <si>
    <t>インターネット接続回線</t>
    <rPh sb="7" eb="11">
      <t>セツゾクカイセン</t>
    </rPh>
    <phoneticPr fontId="3"/>
  </si>
  <si>
    <t>携帯電話サービス</t>
    <rPh sb="0" eb="4">
      <t>ケイタイデンワ</t>
    </rPh>
    <phoneticPr fontId="3"/>
  </si>
  <si>
    <t>６年度件数</t>
    <rPh sb="1" eb="3">
      <t>ネンド</t>
    </rPh>
    <rPh sb="3" eb="5">
      <t>ケンスウ</t>
    </rPh>
    <phoneticPr fontId="4"/>
  </si>
  <si>
    <t>商品一般</t>
    <rPh sb="0" eb="4">
      <t>ショウヒンイッパン</t>
    </rPh>
    <phoneticPr fontId="3"/>
  </si>
  <si>
    <t>不動産貸借</t>
    <phoneticPr fontId="3"/>
  </si>
  <si>
    <t>工事・建築
修理サービス（同位）</t>
    <rPh sb="6" eb="8">
      <t>シュウリ</t>
    </rPh>
    <rPh sb="13" eb="15">
      <t>ドウイ</t>
    </rPh>
    <phoneticPr fontId="3"/>
  </si>
  <si>
    <t>(5,529)</t>
    <phoneticPr fontId="3"/>
  </si>
  <si>
    <t>(52.4%)</t>
    <phoneticPr fontId="4"/>
  </si>
  <si>
    <t>（91.5%）</t>
    <phoneticPr fontId="4"/>
  </si>
  <si>
    <t>R6</t>
    <phoneticPr fontId="4"/>
  </si>
  <si>
    <t>７点検商法に関する相談</t>
    <rPh sb="1" eb="5">
      <t>テンケンショウホウ</t>
    </rPh>
    <rPh sb="6" eb="7">
      <t>カン</t>
    </rPh>
    <rPh sb="9" eb="11">
      <t>ソウダン</t>
    </rPh>
    <phoneticPr fontId="3"/>
  </si>
  <si>
    <t>点検商法に関する年代別相談件数の推移</t>
    <rPh sb="0" eb="4">
      <t>テンケンショウホウ</t>
    </rPh>
    <rPh sb="5" eb="6">
      <t>カン</t>
    </rPh>
    <rPh sb="8" eb="15">
      <t>ネンダイベツソウダンケンスウ</t>
    </rPh>
    <rPh sb="16" eb="18">
      <t>スイイ</t>
    </rPh>
    <phoneticPr fontId="3"/>
  </si>
  <si>
    <t>R2</t>
    <phoneticPr fontId="3"/>
  </si>
  <si>
    <t>8暮らしのレスキューサービスに関する相談</t>
    <rPh sb="1" eb="2">
      <t>ク</t>
    </rPh>
    <rPh sb="15" eb="16">
      <t>カン</t>
    </rPh>
    <rPh sb="18" eb="20">
      <t>ソウダン</t>
    </rPh>
    <phoneticPr fontId="3"/>
  </si>
  <si>
    <t>暮らしのレスキューサービスに関する相談件数の推移</t>
    <rPh sb="0" eb="1">
      <t>ク</t>
    </rPh>
    <rPh sb="14" eb="15">
      <t>カン</t>
    </rPh>
    <rPh sb="17" eb="19">
      <t>ソウダン</t>
    </rPh>
    <rPh sb="19" eb="21">
      <t>ケンスウ</t>
    </rPh>
    <rPh sb="22" eb="24">
      <t>スイイ</t>
    </rPh>
    <phoneticPr fontId="3"/>
  </si>
  <si>
    <t>9救済金額</t>
    <rPh sb="1" eb="3">
      <t>キュウサイ</t>
    </rPh>
    <rPh sb="3" eb="5">
      <t>キンガク</t>
    </rPh>
    <phoneticPr fontId="3"/>
  </si>
  <si>
    <t>5,459,015,642円</t>
  </si>
  <si>
    <t>2,253,590,618円</t>
  </si>
  <si>
    <t>567,165,866円</t>
  </si>
  <si>
    <t>146,285,216円</t>
  </si>
  <si>
    <t>108,797,688円</t>
  </si>
  <si>
    <t>312,082,962円</t>
  </si>
  <si>
    <t>R６</t>
    <phoneticPr fontId="4"/>
  </si>
  <si>
    <t>10処理結果</t>
    <rPh sb="2" eb="4">
      <t>ショリ</t>
    </rPh>
    <rPh sb="4" eb="6">
      <t>ケッカ</t>
    </rPh>
    <phoneticPr fontId="3"/>
  </si>
  <si>
    <t>11土曜日電話相談</t>
    <rPh sb="2" eb="5">
      <t>ドヨウビ</t>
    </rPh>
    <rPh sb="5" eb="7">
      <t>デンワ</t>
    </rPh>
    <rPh sb="7" eb="9">
      <t>ソウダン</t>
    </rPh>
    <phoneticPr fontId="3"/>
  </si>
  <si>
    <t>49日</t>
    <rPh sb="2" eb="3">
      <t>ニチ</t>
    </rPh>
    <phoneticPr fontId="3"/>
  </si>
  <si>
    <t>12電子メール相談</t>
    <rPh sb="2" eb="4">
      <t>デンシ</t>
    </rPh>
    <rPh sb="7" eb="9">
      <t>ソウダン</t>
    </rPh>
    <phoneticPr fontId="3"/>
  </si>
  <si>
    <t>6年度</t>
    <rPh sb="1" eb="3">
      <t>ネンド</t>
    </rPh>
    <phoneticPr fontId="4"/>
  </si>
  <si>
    <t>６年度</t>
    <phoneticPr fontId="3"/>
  </si>
  <si>
    <t>他の健康食品</t>
    <rPh sb="0" eb="1">
      <t>タ</t>
    </rPh>
    <rPh sb="2" eb="6">
      <t>ケンコウショクヒン</t>
    </rPh>
    <phoneticPr fontId="3"/>
  </si>
  <si>
    <t>1,054,014円</t>
  </si>
  <si>
    <t>882,765円</t>
  </si>
  <si>
    <t>1,362,838円</t>
  </si>
  <si>
    <t>871,458円</t>
  </si>
  <si>
    <t>6年度</t>
    <phoneticPr fontId="3"/>
  </si>
  <si>
    <t>６年度件数</t>
    <rPh sb="3" eb="5">
      <t>ケンスウ</t>
    </rPh>
    <phoneticPr fontId="3"/>
  </si>
  <si>
    <t>医療サービス</t>
    <phoneticPr fontId="3"/>
  </si>
  <si>
    <t xml:space="preserve"> 訪 問 販 売</t>
  </si>
  <si>
    <t xml:space="preserve"> 通 信 販 売</t>
  </si>
  <si>
    <t xml:space="preserve"> マルチ商法</t>
  </si>
  <si>
    <t xml:space="preserve"> 電話勧誘販売</t>
  </si>
  <si>
    <t xml:space="preserve"> ﾈｶﾞﾃｨﾌﾞ･ｵﾌﾟｼｮﾝ</t>
  </si>
  <si>
    <t xml:space="preserve"> 訪 問 購 入</t>
  </si>
  <si>
    <t xml:space="preserve"> その他無店舗</t>
  </si>
  <si>
    <t>602,483円</t>
  </si>
  <si>
    <t>545,962円</t>
  </si>
  <si>
    <t>794,257円</t>
  </si>
  <si>
    <t>1,015,175円</t>
  </si>
  <si>
    <t>役務その他サービス
（同2位）</t>
    <rPh sb="11" eb="12">
      <t>ドウ</t>
    </rPh>
    <rPh sb="13" eb="14">
      <t>イ</t>
    </rPh>
    <phoneticPr fontId="3"/>
  </si>
  <si>
    <t>訪問販売</t>
    <phoneticPr fontId="3"/>
  </si>
  <si>
    <t>通信販売</t>
    <rPh sb="0" eb="4">
      <t>ツウシンハンバイ</t>
    </rPh>
    <phoneticPr fontId="3"/>
  </si>
  <si>
    <t>マルチ商法</t>
    <rPh sb="3" eb="5">
      <t>ショウホウ</t>
    </rPh>
    <phoneticPr fontId="3"/>
  </si>
  <si>
    <t>電話勧誘販売</t>
    <rPh sb="0" eb="6">
      <t>デンワカンユウハンバイ</t>
    </rPh>
    <phoneticPr fontId="3"/>
  </si>
  <si>
    <t>訪問購入</t>
    <rPh sb="0" eb="4">
      <t>ホウモンコウニュウ</t>
    </rPh>
    <phoneticPr fontId="3"/>
  </si>
  <si>
    <t>その他無店舗</t>
    <rPh sb="2" eb="3">
      <t>タ</t>
    </rPh>
    <rPh sb="3" eb="6">
      <t>ムテンポ</t>
    </rPh>
    <phoneticPr fontId="5"/>
  </si>
  <si>
    <t>外国人の消費生活相談統計</t>
    <rPh sb="0" eb="3">
      <t>ガイコクジン</t>
    </rPh>
    <rPh sb="4" eb="6">
      <t>ショウヒ</t>
    </rPh>
    <rPh sb="6" eb="8">
      <t>セイカツ</t>
    </rPh>
    <rPh sb="8" eb="10">
      <t>ソウダン</t>
    </rPh>
    <rPh sb="10" eb="12">
      <t>トウケイ</t>
    </rPh>
    <phoneticPr fontId="3"/>
  </si>
  <si>
    <t>外国人の相談件数</t>
    <rPh sb="0" eb="3">
      <t>ガイコクジン</t>
    </rPh>
    <rPh sb="4" eb="6">
      <t>ソウダン</t>
    </rPh>
    <rPh sb="6" eb="8">
      <t>ケンスウ</t>
    </rPh>
    <phoneticPr fontId="3"/>
  </si>
  <si>
    <t>外国人の相談件数</t>
    <rPh sb="0" eb="3">
      <t>ガイコクジン</t>
    </rPh>
    <rPh sb="4" eb="6">
      <t>ソウダン</t>
    </rPh>
    <rPh sb="6" eb="8">
      <t>ケンスウ</t>
    </rPh>
    <phoneticPr fontId="5"/>
  </si>
  <si>
    <t>外国人の前年度比</t>
    <rPh sb="0" eb="3">
      <t>ガイコクジン</t>
    </rPh>
    <rPh sb="4" eb="8">
      <t>ゼンネンドヒ</t>
    </rPh>
    <phoneticPr fontId="5"/>
  </si>
  <si>
    <t>相談件数全体に占める高齢者の割合</t>
    <rPh sb="0" eb="6">
      <t>ソウダンケンスウゼンタイ</t>
    </rPh>
    <rPh sb="7" eb="8">
      <t>シ</t>
    </rPh>
    <rPh sb="10" eb="13">
      <t>コウレイシャ</t>
    </rPh>
    <rPh sb="14" eb="16">
      <t>ワリアイ</t>
    </rPh>
    <phoneticPr fontId="5"/>
  </si>
  <si>
    <t>相談件数全体に占める
若者の割合</t>
    <rPh sb="11" eb="13">
      <t>ワカモノ</t>
    </rPh>
    <rPh sb="14" eb="16">
      <t>ワリアイ</t>
    </rPh>
    <phoneticPr fontId="5"/>
  </si>
  <si>
    <t>相談件数全体に占める
外国人の割合</t>
    <rPh sb="11" eb="14">
      <t>ガイコクジン</t>
    </rPh>
    <rPh sb="15" eb="17">
      <t>ワリアイ</t>
    </rPh>
    <phoneticPr fontId="5"/>
  </si>
  <si>
    <t>不動産貸借</t>
    <rPh sb="0" eb="5">
      <t>フドウサンタイシャク</t>
    </rPh>
    <phoneticPr fontId="3"/>
  </si>
  <si>
    <t>携帯電話サービス</t>
    <phoneticPr fontId="3"/>
  </si>
  <si>
    <t>修理サービス</t>
    <rPh sb="0" eb="2">
      <t>シュウリ</t>
    </rPh>
    <phoneticPr fontId="3"/>
  </si>
  <si>
    <t>他の化粧品</t>
    <rPh sb="0" eb="1">
      <t>タ</t>
    </rPh>
    <rPh sb="2" eb="5">
      <t>ケショウヒン</t>
    </rPh>
    <phoneticPr fontId="3"/>
  </si>
  <si>
    <t>携帯電話</t>
    <phoneticPr fontId="3"/>
  </si>
  <si>
    <t>-</t>
    <phoneticPr fontId="3"/>
  </si>
  <si>
    <t>外国人</t>
    <rPh sb="0" eb="3">
      <t>ガイコクジン</t>
    </rPh>
    <phoneticPr fontId="3"/>
  </si>
  <si>
    <t>342,382円</t>
    <rPh sb="7" eb="8">
      <t>エン</t>
    </rPh>
    <phoneticPr fontId="3"/>
  </si>
  <si>
    <t>330,480円</t>
    <rPh sb="7" eb="8">
      <t>エン</t>
    </rPh>
    <phoneticPr fontId="3"/>
  </si>
  <si>
    <t>2契約当事者の年代別相談件数</t>
    <rPh sb="1" eb="3">
      <t>ケイヤク</t>
    </rPh>
    <rPh sb="3" eb="6">
      <t>トウジシャ</t>
    </rPh>
    <rPh sb="7" eb="9">
      <t>ネンダイ</t>
    </rPh>
    <rPh sb="10" eb="12">
      <t>ソウダン</t>
    </rPh>
    <rPh sb="12" eb="14">
      <t>ケンスウ</t>
    </rPh>
    <phoneticPr fontId="3"/>
  </si>
  <si>
    <t>３商品・役務（サービス）の上位品目</t>
    <rPh sb="1" eb="3">
      <t>ショウヒン</t>
    </rPh>
    <rPh sb="4" eb="6">
      <t>エキム</t>
    </rPh>
    <rPh sb="13" eb="15">
      <t>ジョウイ</t>
    </rPh>
    <rPh sb="15" eb="17">
      <t>ヒンモク</t>
    </rPh>
    <phoneticPr fontId="3"/>
  </si>
  <si>
    <t>危害・危険の相談件数</t>
    <rPh sb="0" eb="2">
      <t>キガイ</t>
    </rPh>
    <rPh sb="3" eb="5">
      <t>キケン</t>
    </rPh>
    <rPh sb="6" eb="10">
      <t>ソウダンケンスウ</t>
    </rPh>
    <phoneticPr fontId="3"/>
  </si>
  <si>
    <t>順位</t>
    <rPh sb="0" eb="2">
      <t>ジュンイ</t>
    </rPh>
    <phoneticPr fontId="3"/>
  </si>
  <si>
    <t>商品・役務</t>
    <rPh sb="0" eb="2">
      <t>ショウヒン</t>
    </rPh>
    <rPh sb="3" eb="5">
      <t>エキム</t>
    </rPh>
    <phoneticPr fontId="3"/>
  </si>
  <si>
    <t>歯科治療</t>
    <rPh sb="0" eb="4">
      <t>シカチリョウ</t>
    </rPh>
    <phoneticPr fontId="3"/>
  </si>
  <si>
    <t>危険相談に多い商品・役務の品目（件）</t>
    <rPh sb="0" eb="4">
      <t>キケンソウダン</t>
    </rPh>
    <rPh sb="5" eb="6">
      <t>オオ</t>
    </rPh>
    <rPh sb="7" eb="9">
      <t>ショウヒン</t>
    </rPh>
    <rPh sb="10" eb="12">
      <t>エキム</t>
    </rPh>
    <rPh sb="13" eb="15">
      <t>ヒンモク</t>
    </rPh>
    <rPh sb="16" eb="17">
      <t>ケン</t>
    </rPh>
    <phoneticPr fontId="3"/>
  </si>
  <si>
    <t>四輪自動車</t>
    <rPh sb="0" eb="5">
      <t>ヨンリンジドウシャ</t>
    </rPh>
    <phoneticPr fontId="3"/>
  </si>
  <si>
    <t>自転車</t>
    <rPh sb="0" eb="3">
      <t>ジテンシャ</t>
    </rPh>
    <phoneticPr fontId="3"/>
  </si>
  <si>
    <t>危害内容</t>
    <rPh sb="0" eb="4">
      <t>キガイナイヨウ</t>
    </rPh>
    <phoneticPr fontId="3"/>
  </si>
  <si>
    <t>皮膚障害</t>
    <rPh sb="0" eb="4">
      <t>ヒフショウガイ</t>
    </rPh>
    <phoneticPr fontId="3"/>
  </si>
  <si>
    <t>消化器障害</t>
    <rPh sb="0" eb="5">
      <t>ショウカキショウガイ</t>
    </rPh>
    <phoneticPr fontId="3"/>
  </si>
  <si>
    <t>危険内容</t>
    <rPh sb="0" eb="4">
      <t>キケンナイヨウ</t>
    </rPh>
    <phoneticPr fontId="3"/>
  </si>
  <si>
    <t>異物の混入</t>
    <rPh sb="0" eb="2">
      <t>イブツ</t>
    </rPh>
    <rPh sb="3" eb="5">
      <t>コンニュウ</t>
    </rPh>
    <phoneticPr fontId="3"/>
  </si>
  <si>
    <t>破損・折損</t>
    <rPh sb="0" eb="2">
      <t>ハソン</t>
    </rPh>
    <rPh sb="3" eb="4">
      <t>オ</t>
    </rPh>
    <phoneticPr fontId="3"/>
  </si>
  <si>
    <t>SNS関連の相談に多い商品・役務の品目（件）</t>
    <rPh sb="3" eb="5">
      <t>カンレン</t>
    </rPh>
    <rPh sb="6" eb="8">
      <t>ソウダン</t>
    </rPh>
    <rPh sb="9" eb="10">
      <t>オオ</t>
    </rPh>
    <rPh sb="11" eb="13">
      <t>ショウヒン</t>
    </rPh>
    <rPh sb="14" eb="16">
      <t>エキム</t>
    </rPh>
    <rPh sb="17" eb="19">
      <t>ヒンモク</t>
    </rPh>
    <rPh sb="20" eb="21">
      <t>ケン</t>
    </rPh>
    <phoneticPr fontId="3"/>
  </si>
  <si>
    <t>「定期購入」の相談に多い商品・役務の品目（件）</t>
    <rPh sb="1" eb="5">
      <t>テイキコウニュウ</t>
    </rPh>
    <rPh sb="7" eb="9">
      <t>ソウダン</t>
    </rPh>
    <rPh sb="10" eb="11">
      <t>オオ</t>
    </rPh>
    <rPh sb="12" eb="14">
      <t>ショウヒン</t>
    </rPh>
    <rPh sb="15" eb="17">
      <t>エキム</t>
    </rPh>
    <rPh sb="18" eb="20">
      <t>ヒンモク</t>
    </rPh>
    <rPh sb="21" eb="22">
      <t>ケン</t>
    </rPh>
    <phoneticPr fontId="3"/>
  </si>
  <si>
    <t>他の健康食品</t>
    <rPh sb="0" eb="1">
      <t>タ</t>
    </rPh>
    <rPh sb="2" eb="4">
      <t>ケンコウ</t>
    </rPh>
    <rPh sb="4" eb="6">
      <t>ショクヒン</t>
    </rPh>
    <phoneticPr fontId="3"/>
  </si>
  <si>
    <t>頭髪用化粧品</t>
    <rPh sb="0" eb="6">
      <t>トウハツヨウケショウヒン</t>
    </rPh>
    <phoneticPr fontId="3"/>
  </si>
  <si>
    <t>酵素食品</t>
    <rPh sb="0" eb="4">
      <t>コウソショクヒン</t>
    </rPh>
    <phoneticPr fontId="3"/>
  </si>
  <si>
    <t>点検商法の相談に多い商品・役務の品目（件）</t>
    <rPh sb="0" eb="4">
      <t>テンケンショウホウ</t>
    </rPh>
    <rPh sb="5" eb="7">
      <t>ソウダン</t>
    </rPh>
    <rPh sb="8" eb="9">
      <t>オオ</t>
    </rPh>
    <rPh sb="10" eb="12">
      <t>ショウヒン</t>
    </rPh>
    <rPh sb="13" eb="15">
      <t>エキム</t>
    </rPh>
    <rPh sb="16" eb="18">
      <t>ヒンモク</t>
    </rPh>
    <rPh sb="19" eb="20">
      <t>ケン</t>
    </rPh>
    <phoneticPr fontId="3"/>
  </si>
  <si>
    <t>工事・建築</t>
    <rPh sb="0" eb="2">
      <t>コウジ</t>
    </rPh>
    <rPh sb="3" eb="5">
      <t>ケンチク</t>
    </rPh>
    <phoneticPr fontId="3"/>
  </si>
  <si>
    <t>給湯システム</t>
    <rPh sb="0" eb="2">
      <t>キュウトウ</t>
    </rPh>
    <phoneticPr fontId="3"/>
  </si>
  <si>
    <t>電気設備</t>
    <rPh sb="0" eb="4">
      <t>デンキセツビ</t>
    </rPh>
    <phoneticPr fontId="3"/>
  </si>
  <si>
    <t>建物清掃サービス</t>
    <rPh sb="0" eb="4">
      <t>タテモノセイソウ</t>
    </rPh>
    <phoneticPr fontId="3"/>
  </si>
  <si>
    <t>駆除サービス</t>
    <rPh sb="0" eb="2">
      <t>クジョ</t>
    </rPh>
    <phoneticPr fontId="3"/>
  </si>
  <si>
    <t>解錠サービス</t>
    <rPh sb="0" eb="2">
      <t>カイジョウ</t>
    </rPh>
    <phoneticPr fontId="3"/>
  </si>
  <si>
    <t>防災・防犯用品</t>
    <rPh sb="0" eb="2">
      <t>ボウサイ</t>
    </rPh>
    <rPh sb="3" eb="7">
      <t>ボウハンヨウヒン</t>
    </rPh>
    <phoneticPr fontId="3"/>
  </si>
  <si>
    <t>年代別・既支払額総額</t>
    <rPh sb="0" eb="3">
      <t>ネンダイベツ</t>
    </rPh>
    <rPh sb="4" eb="5">
      <t>スデ</t>
    </rPh>
    <rPh sb="5" eb="8">
      <t>シハライガク</t>
    </rPh>
    <rPh sb="8" eb="10">
      <t>ソウガク</t>
    </rPh>
    <phoneticPr fontId="4"/>
  </si>
  <si>
    <t>年代別・契約購入金額総額　　　　　　　　（円）</t>
    <rPh sb="0" eb="3">
      <t>ネンダイベツ</t>
    </rPh>
    <rPh sb="4" eb="6">
      <t>ケイヤク</t>
    </rPh>
    <rPh sb="6" eb="12">
      <t>コウニュウキンガクソウガク</t>
    </rPh>
    <rPh sb="21" eb="22">
      <t>エン</t>
    </rPh>
    <phoneticPr fontId="4"/>
  </si>
  <si>
    <t>年代別・1件当たりの平均契約購入金額　　（円）</t>
    <rPh sb="0" eb="3">
      <t>ネンダイベツ</t>
    </rPh>
    <rPh sb="5" eb="7">
      <t>ケンア</t>
    </rPh>
    <rPh sb="10" eb="18">
      <t>ヘイキンケイヤクコウニュウキンガク</t>
    </rPh>
    <rPh sb="21" eb="22">
      <t>エン</t>
    </rPh>
    <phoneticPr fontId="4"/>
  </si>
  <si>
    <t>年代別・1件当たりの平均既支払額　　　　（円）</t>
    <rPh sb="0" eb="3">
      <t>ネンダイベツ</t>
    </rPh>
    <rPh sb="5" eb="7">
      <t>ケンア</t>
    </rPh>
    <rPh sb="10" eb="12">
      <t>ヘイキン</t>
    </rPh>
    <rPh sb="12" eb="13">
      <t>スデ</t>
    </rPh>
    <rPh sb="13" eb="16">
      <t>シハライガク</t>
    </rPh>
    <rPh sb="21" eb="22">
      <t>エン</t>
    </rPh>
    <phoneticPr fontId="4"/>
  </si>
  <si>
    <t>R1</t>
    <phoneticPr fontId="3"/>
  </si>
  <si>
    <t>高齢者の年代別件数</t>
    <rPh sb="0" eb="3">
      <t>コウレイシャ</t>
    </rPh>
    <rPh sb="4" eb="6">
      <t>ネンダイ</t>
    </rPh>
    <rPh sb="7" eb="9">
      <t>ケンスウ</t>
    </rPh>
    <phoneticPr fontId="3"/>
  </si>
  <si>
    <t>障害者等の相談件数</t>
    <rPh sb="0" eb="3">
      <t>ショウガイシャ</t>
    </rPh>
    <rPh sb="3" eb="4">
      <t>トウ</t>
    </rPh>
    <rPh sb="5" eb="7">
      <t>ソウダン</t>
    </rPh>
    <rPh sb="7" eb="9">
      <t>ケンスウ</t>
    </rPh>
    <phoneticPr fontId="5"/>
  </si>
  <si>
    <t>相談件数全体に占める
障害者等の割合</t>
    <rPh sb="11" eb="14">
      <t>ショウガイシャ</t>
    </rPh>
    <rPh sb="14" eb="15">
      <t>トウ</t>
    </rPh>
    <rPh sb="16" eb="18">
      <t>ワリアイ</t>
    </rPh>
    <phoneticPr fontId="5"/>
  </si>
  <si>
    <t>障害者等の前年度比</t>
    <rPh sb="0" eb="3">
      <t>ショウガイシャ</t>
    </rPh>
    <rPh sb="3" eb="4">
      <t>トウ</t>
    </rPh>
    <rPh sb="5" eb="9">
      <t>ゼンネンドヒ</t>
    </rPh>
    <phoneticPr fontId="5"/>
  </si>
  <si>
    <t>障害者等の相談者と契約者の同異　　　　　　　　（件）</t>
    <rPh sb="0" eb="4">
      <t>ショウガイシャトウ</t>
    </rPh>
    <rPh sb="24" eb="25">
      <t>ケン</t>
    </rPh>
    <phoneticPr fontId="3"/>
  </si>
  <si>
    <t>外国人の商品・役務の上位品目</t>
    <rPh sb="0" eb="3">
      <t>ガイコクジン</t>
    </rPh>
    <phoneticPr fontId="3"/>
  </si>
  <si>
    <t>障害者等の商品・役務の上位品目</t>
    <rPh sb="0" eb="4">
      <t>ショウガイシャトウ</t>
    </rPh>
    <phoneticPr fontId="3"/>
  </si>
  <si>
    <t>高齢者の商品・役務の上位品目</t>
    <rPh sb="0" eb="3">
      <t>コウレイシャ</t>
    </rPh>
    <rPh sb="4" eb="6">
      <t>ショウヒン</t>
    </rPh>
    <rPh sb="7" eb="9">
      <t>エキム</t>
    </rPh>
    <rPh sb="10" eb="12">
      <t>ジョウイ</t>
    </rPh>
    <rPh sb="12" eb="14">
      <t>ヒンモク</t>
    </rPh>
    <phoneticPr fontId="3"/>
  </si>
  <si>
    <t>外国人の年代別相談件数</t>
    <rPh sb="0" eb="3">
      <t>ガイコクジン</t>
    </rPh>
    <rPh sb="4" eb="7">
      <t>ネンダイベツ</t>
    </rPh>
    <rPh sb="7" eb="9">
      <t>ソウダン</t>
    </rPh>
    <rPh sb="9" eb="11">
      <t>ケンスウ</t>
    </rPh>
    <phoneticPr fontId="3"/>
  </si>
  <si>
    <t>19歳以下</t>
    <rPh sb="2" eb="5">
      <t>サイイカ</t>
    </rPh>
    <phoneticPr fontId="5"/>
  </si>
  <si>
    <t>20歳代</t>
    <rPh sb="2" eb="4">
      <t>サイダイ</t>
    </rPh>
    <phoneticPr fontId="5"/>
  </si>
  <si>
    <t>30歳代</t>
    <rPh sb="2" eb="4">
      <t>サイダイ</t>
    </rPh>
    <phoneticPr fontId="5"/>
  </si>
  <si>
    <t>40歳代</t>
    <rPh sb="2" eb="4">
      <t>サイダイ</t>
    </rPh>
    <phoneticPr fontId="5"/>
  </si>
  <si>
    <t>50歳代</t>
    <rPh sb="2" eb="4">
      <t>サイダイ</t>
    </rPh>
    <phoneticPr fontId="5"/>
  </si>
  <si>
    <t>60歳代</t>
    <rPh sb="2" eb="4">
      <t>サイダイ</t>
    </rPh>
    <phoneticPr fontId="5"/>
  </si>
  <si>
    <t>70歳以上</t>
    <rPh sb="2" eb="5">
      <t>サイイジョウ</t>
    </rPh>
    <phoneticPr fontId="3"/>
  </si>
  <si>
    <t>不明</t>
    <rPh sb="0" eb="2">
      <t>フメイ</t>
    </rPh>
    <phoneticPr fontId="5"/>
  </si>
  <si>
    <t>危害相談に多い商品・役務の品目　（件）</t>
    <rPh sb="0" eb="4">
      <t>キガイソウダン</t>
    </rPh>
    <rPh sb="5" eb="6">
      <t>オオ</t>
    </rPh>
    <rPh sb="7" eb="9">
      <t>ショウヒン</t>
    </rPh>
    <rPh sb="10" eb="12">
      <t>エキム</t>
    </rPh>
    <rPh sb="13" eb="15">
      <t>ヒンモク</t>
    </rPh>
    <rPh sb="17" eb="18">
      <t>ケン</t>
    </rPh>
    <phoneticPr fontId="3"/>
  </si>
  <si>
    <t>ファンド型
投資商品</t>
    <rPh sb="4" eb="5">
      <t>ガタ</t>
    </rPh>
    <rPh sb="6" eb="8">
      <t>トウシ</t>
    </rPh>
    <rPh sb="8" eb="10">
      <t>ショウヒン</t>
    </rPh>
    <phoneticPr fontId="3"/>
  </si>
  <si>
    <t>暮らしのレスキューサービスの相談に多い商品・役務の品目（件）</t>
    <rPh sb="0" eb="1">
      <t>ク</t>
    </rPh>
    <rPh sb="14" eb="16">
      <t>ソウダン</t>
    </rPh>
    <rPh sb="17" eb="18">
      <t>オオ</t>
    </rPh>
    <rPh sb="19" eb="21">
      <t>ショウヒン</t>
    </rPh>
    <rPh sb="22" eb="24">
      <t>エキム</t>
    </rPh>
    <rPh sb="25" eb="27">
      <t>ヒンモク</t>
    </rPh>
    <rPh sb="28" eb="29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</si>
</sst>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.0%"/>
    <numFmt numFmtId="178" formatCode="#,##0_ ;[Red]\-#,##0\ "/>
    <numFmt numFmtId="179" formatCode="#,##0&quot;件&quot;"/>
    <numFmt numFmtId="180" formatCode="#,##0_);[Red]\(#,##0\)"/>
    <numFmt numFmtId="181" formatCode="#,##0&quot;円&quot;"/>
    <numFmt numFmtId="182" formatCode="0.0"/>
  </numFmts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8" fillId="0" borderId="0"/>
  </cellStyleXfs>
  <cellXfs count="173">
    <xf numFmtId="0" fontId="0" fillId="0" borderId="0" xfId="0"/>
    <xf numFmtId="0" fontId="6" fillId="0" borderId="0" xfId="0" applyFont="1"/>
    <xf numFmtId="0" fontId="6" fillId="3" borderId="0" xfId="0" applyFont="1" applyFill="1" applyAlignment="1">
      <alignment horizontal="center" vertical="center"/>
    </xf>
    <xf numFmtId="182" fontId="6" fillId="3" borderId="0" xfId="0" applyNumberFormat="1" applyFont="1" applyFill="1" applyAlignment="1">
      <alignment horizontal="center" vertical="center"/>
    </xf>
    <xf numFmtId="38" fontId="6" fillId="2" borderId="1" xfId="1" applyFont="1" applyFill="1" applyBorder="1" applyAlignment="1"/>
    <xf numFmtId="0" fontId="6" fillId="0" borderId="11" xfId="0" applyFont="1" applyBorder="1"/>
    <xf numFmtId="0" fontId="6" fillId="0" borderId="11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8" fontId="6" fillId="2" borderId="0" xfId="1" applyFont="1" applyFill="1" applyBorder="1" applyAlignment="1"/>
    <xf numFmtId="0" fontId="0" fillId="0" borderId="11" xfId="0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1" xfId="0" applyBorder="1"/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/>
    <xf numFmtId="38" fontId="6" fillId="2" borderId="1" xfId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177" fontId="7" fillId="2" borderId="1" xfId="2" applyNumberFormat="1" applyFont="1" applyFill="1" applyBorder="1" applyAlignment="1">
      <alignment horizontal="right" vertical="center"/>
    </xf>
    <xf numFmtId="177" fontId="6" fillId="2" borderId="1" xfId="2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177" fontId="6" fillId="2" borderId="0" xfId="2" applyNumberFormat="1" applyFont="1" applyFill="1" applyBorder="1" applyAlignment="1">
      <alignment horizontal="right" vertical="center"/>
    </xf>
    <xf numFmtId="0" fontId="6" fillId="2" borderId="1" xfId="3" applyFill="1" applyBorder="1" applyAlignment="1">
      <alignment horizontal="center"/>
    </xf>
    <xf numFmtId="0" fontId="6" fillId="2" borderId="1" xfId="3" applyFill="1" applyBorder="1" applyAlignment="1">
      <alignment horizontal="center" vertical="center" wrapText="1"/>
    </xf>
    <xf numFmtId="0" fontId="6" fillId="2" borderId="0" xfId="3" applyFill="1"/>
    <xf numFmtId="0" fontId="6" fillId="2" borderId="1" xfId="0" applyFont="1" applyFill="1" applyBorder="1" applyAlignment="1">
      <alignment horizontal="center" vertical="center"/>
    </xf>
    <xf numFmtId="38" fontId="6" fillId="2" borderId="1" xfId="1" applyFont="1" applyFill="1" applyBorder="1">
      <alignment vertical="center"/>
    </xf>
    <xf numFmtId="38" fontId="6" fillId="2" borderId="2" xfId="1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vertical="center"/>
    </xf>
    <xf numFmtId="177" fontId="7" fillId="2" borderId="1" xfId="2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77" fontId="6" fillId="2" borderId="1" xfId="2" applyNumberFormat="1" applyFont="1" applyFill="1" applyBorder="1">
      <alignment vertical="center"/>
    </xf>
    <xf numFmtId="0" fontId="6" fillId="2" borderId="0" xfId="3" applyFill="1" applyAlignment="1">
      <alignment horizontal="center"/>
    </xf>
    <xf numFmtId="179" fontId="6" fillId="2" borderId="0" xfId="4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38" fontId="6" fillId="2" borderId="0" xfId="1" applyFont="1" applyFill="1" applyBorder="1">
      <alignment vertical="center"/>
    </xf>
    <xf numFmtId="0" fontId="7" fillId="2" borderId="0" xfId="0" applyFont="1" applyFill="1" applyAlignment="1">
      <alignment vertical="center"/>
    </xf>
    <xf numFmtId="177" fontId="7" fillId="2" borderId="0" xfId="2" applyNumberFormat="1" applyFont="1" applyFill="1" applyBorder="1" applyAlignment="1">
      <alignment vertical="center"/>
    </xf>
    <xf numFmtId="177" fontId="6" fillId="2" borderId="0" xfId="2" applyNumberFormat="1" applyFont="1" applyFill="1" applyBorder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79" fontId="6" fillId="2" borderId="0" xfId="1" applyNumberFormat="1" applyFont="1" applyFill="1" applyBorder="1" applyAlignment="1">
      <alignment vertical="center"/>
    </xf>
    <xf numFmtId="179" fontId="6" fillId="2" borderId="1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38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6" fillId="2" borderId="7" xfId="0" applyFont="1" applyFill="1" applyBorder="1"/>
    <xf numFmtId="0" fontId="6" fillId="2" borderId="2" xfId="0" applyFont="1" applyFill="1" applyBorder="1"/>
    <xf numFmtId="0" fontId="0" fillId="2" borderId="1" xfId="0" applyFill="1" applyBorder="1" applyAlignment="1">
      <alignment horizontal="center"/>
    </xf>
    <xf numFmtId="3" fontId="6" fillId="2" borderId="1" xfId="0" applyNumberFormat="1" applyFont="1" applyFill="1" applyBorder="1"/>
    <xf numFmtId="3" fontId="6" fillId="2" borderId="0" xfId="0" applyNumberFormat="1" applyFont="1" applyFill="1"/>
    <xf numFmtId="0" fontId="6" fillId="0" borderId="1" xfId="0" applyFont="1" applyBorder="1" applyAlignment="1">
      <alignment vertical="center"/>
    </xf>
    <xf numFmtId="177" fontId="7" fillId="0" borderId="1" xfId="2" applyNumberFormat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38" fontId="7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77" fontId="7" fillId="0" borderId="1" xfId="0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8" fontId="7" fillId="0" borderId="2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/>
    <xf numFmtId="176" fontId="7" fillId="0" borderId="1" xfId="0" applyNumberFormat="1" applyFont="1" applyBorder="1" applyAlignment="1">
      <alignment vertical="center"/>
    </xf>
    <xf numFmtId="177" fontId="6" fillId="0" borderId="1" xfId="2" applyNumberFormat="1" applyFont="1" applyFill="1" applyBorder="1" applyAlignment="1"/>
    <xf numFmtId="10" fontId="6" fillId="0" borderId="1" xfId="2" applyNumberFormat="1" applyFont="1" applyFill="1" applyBorder="1" applyAlignment="1"/>
    <xf numFmtId="0" fontId="6" fillId="0" borderId="1" xfId="3" applyBorder="1" applyAlignment="1">
      <alignment horizontal="center" vertical="center" wrapText="1"/>
    </xf>
    <xf numFmtId="0" fontId="6" fillId="0" borderId="1" xfId="3" applyBorder="1" applyAlignment="1">
      <alignment horizontal="center"/>
    </xf>
    <xf numFmtId="180" fontId="6" fillId="0" borderId="1" xfId="0" applyNumberFormat="1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78" fontId="7" fillId="0" borderId="1" xfId="1" applyNumberFormat="1" applyFont="1" applyFill="1" applyBorder="1" applyAlignment="1"/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0" fillId="2" borderId="0" xfId="0" applyFill="1" applyAlignment="1">
      <alignment horizontal="right"/>
    </xf>
    <xf numFmtId="176" fontId="7" fillId="2" borderId="1" xfId="1" applyNumberFormat="1" applyFont="1" applyFill="1" applyBorder="1" applyAlignment="1">
      <alignment vertical="center" wrapText="1"/>
    </xf>
    <xf numFmtId="176" fontId="7" fillId="2" borderId="1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176" fontId="6" fillId="2" borderId="0" xfId="0" applyNumberFormat="1" applyFont="1" applyFill="1"/>
    <xf numFmtId="0" fontId="6" fillId="3" borderId="1" xfId="0" applyFont="1" applyFill="1" applyBorder="1" applyAlignment="1">
      <alignment horizontal="right" vertical="center"/>
    </xf>
    <xf numFmtId="182" fontId="6" fillId="3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176" fontId="6" fillId="2" borderId="1" xfId="4" applyNumberFormat="1" applyFont="1" applyFill="1" applyBorder="1" applyAlignment="1">
      <alignment vertical="center"/>
    </xf>
    <xf numFmtId="38" fontId="6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38" fontId="0" fillId="0" borderId="0" xfId="1" applyFont="1" applyAlignment="1">
      <alignment vertical="center"/>
    </xf>
    <xf numFmtId="38" fontId="7" fillId="0" borderId="1" xfId="1" applyFont="1" applyFill="1" applyBorder="1" applyAlignment="1">
      <alignment horizontal="right" vertical="center"/>
    </xf>
    <xf numFmtId="38" fontId="0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181" fontId="6" fillId="0" borderId="1" xfId="1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181" fontId="6" fillId="2" borderId="1" xfId="1" applyNumberFormat="1" applyFont="1" applyFill="1" applyBorder="1" applyAlignment="1">
      <alignment horizontal="right" vertical="center"/>
    </xf>
    <xf numFmtId="177" fontId="6" fillId="0" borderId="1" xfId="2" applyNumberFormat="1" applyFont="1" applyBorder="1" applyAlignment="1"/>
    <xf numFmtId="3" fontId="7" fillId="0" borderId="1" xfId="0" applyNumberFormat="1" applyFont="1" applyBorder="1" applyAlignment="1">
      <alignment vertical="center" wrapText="1"/>
    </xf>
    <xf numFmtId="177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/>
    <xf numFmtId="177" fontId="7" fillId="0" borderId="1" xfId="0" applyNumberFormat="1" applyFont="1" applyBorder="1"/>
    <xf numFmtId="176" fontId="6" fillId="0" borderId="1" xfId="4" applyNumberFormat="1" applyFont="1" applyFill="1" applyBorder="1" applyAlignment="1">
      <alignment vertical="center"/>
    </xf>
    <xf numFmtId="181" fontId="6" fillId="0" borderId="1" xfId="1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vertical="center"/>
    </xf>
    <xf numFmtId="10" fontId="7" fillId="2" borderId="1" xfId="2" applyNumberFormat="1" applyFont="1" applyFill="1" applyBorder="1" applyAlignment="1">
      <alignment horizontal="right" vertical="center"/>
    </xf>
    <xf numFmtId="177" fontId="7" fillId="2" borderId="1" xfId="2" applyNumberFormat="1" applyFont="1" applyFill="1" applyBorder="1" applyAlignment="1">
      <alignment horizontal="left" vertical="center" indent="13"/>
    </xf>
    <xf numFmtId="0" fontId="6" fillId="2" borderId="1" xfId="0" applyFont="1" applyFill="1" applyBorder="1" applyAlignment="1">
      <alignment horizontal="right" vertic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0" fillId="2" borderId="15" xfId="0" applyFill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/>
    </xf>
  </cellXfs>
  <cellStyles count="6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  <cellStyle name="標準 3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opLeftCell="A53" zoomScaleNormal="100" workbookViewId="0">
      <selection activeCell="B14" sqref="B14"/>
    </sheetView>
  </sheetViews>
  <sheetFormatPr defaultRowHeight="18.75"/>
  <cols>
    <col min="1" max="1" width="29.5" style="1" customWidth="1"/>
    <col min="2" max="12" width="10.75" style="1" customWidth="1"/>
    <col min="13" max="16384" width="9" style="1"/>
  </cols>
  <sheetData>
    <row r="1" spans="1:11">
      <c r="A1" s="1" t="s">
        <v>209</v>
      </c>
    </row>
    <row r="3" spans="1:11">
      <c r="A3" s="1" t="s">
        <v>210</v>
      </c>
      <c r="K3" s="97" t="s">
        <v>214</v>
      </c>
    </row>
    <row r="4" spans="1:11">
      <c r="A4" s="9" t="s">
        <v>223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8</v>
      </c>
      <c r="J4" s="9" t="s">
        <v>227</v>
      </c>
      <c r="K4" s="9" t="s">
        <v>256</v>
      </c>
    </row>
    <row r="5" spans="1:11">
      <c r="A5" s="9" t="s">
        <v>31</v>
      </c>
      <c r="B5" s="86">
        <v>8849</v>
      </c>
      <c r="C5" s="86">
        <v>9138</v>
      </c>
      <c r="D5" s="86">
        <v>8928</v>
      </c>
      <c r="E5" s="86">
        <v>10489</v>
      </c>
      <c r="F5" s="86">
        <v>10001</v>
      </c>
      <c r="G5" s="86">
        <v>10319</v>
      </c>
      <c r="H5" s="86">
        <v>10017</v>
      </c>
      <c r="I5" s="86">
        <v>10828</v>
      </c>
      <c r="J5" s="86">
        <v>11011</v>
      </c>
      <c r="K5" s="86">
        <v>10548</v>
      </c>
    </row>
    <row r="6" spans="1:11">
      <c r="A6" s="73" t="s">
        <v>32</v>
      </c>
      <c r="B6" s="86">
        <v>1812</v>
      </c>
      <c r="C6" s="86">
        <v>1492</v>
      </c>
      <c r="D6" s="86">
        <v>1588</v>
      </c>
      <c r="E6" s="86">
        <v>2678</v>
      </c>
      <c r="F6" s="86">
        <v>1489</v>
      </c>
      <c r="G6" s="86">
        <v>553</v>
      </c>
      <c r="H6" s="86">
        <v>508</v>
      </c>
      <c r="I6" s="86">
        <v>433</v>
      </c>
      <c r="J6" s="86">
        <v>471</v>
      </c>
      <c r="K6" s="86">
        <v>459</v>
      </c>
    </row>
    <row r="8" spans="1:11">
      <c r="A8" s="1" t="s">
        <v>211</v>
      </c>
      <c r="F8" s="97" t="s">
        <v>214</v>
      </c>
    </row>
    <row r="9" spans="1:11">
      <c r="A9" s="9" t="s">
        <v>223</v>
      </c>
      <c r="B9" s="9" t="s">
        <v>9</v>
      </c>
      <c r="C9" s="9" t="s">
        <v>10</v>
      </c>
      <c r="D9" s="9" t="s">
        <v>11</v>
      </c>
      <c r="E9" s="9" t="s">
        <v>228</v>
      </c>
      <c r="F9" s="9" t="s">
        <v>257</v>
      </c>
    </row>
    <row r="10" spans="1:11">
      <c r="A10" s="9" t="s">
        <v>212</v>
      </c>
      <c r="B10" s="87">
        <v>9600</v>
      </c>
      <c r="C10" s="87">
        <v>9336</v>
      </c>
      <c r="D10" s="87">
        <v>10137</v>
      </c>
      <c r="E10" s="87">
        <v>10337</v>
      </c>
      <c r="F10" s="87">
        <v>9924</v>
      </c>
    </row>
    <row r="11" spans="1:11">
      <c r="A11" s="9" t="s">
        <v>213</v>
      </c>
      <c r="B11" s="87">
        <v>719</v>
      </c>
      <c r="C11" s="87">
        <v>681</v>
      </c>
      <c r="D11" s="87">
        <v>691</v>
      </c>
      <c r="E11" s="87">
        <v>674</v>
      </c>
      <c r="F11" s="87">
        <v>624</v>
      </c>
    </row>
    <row r="12" spans="1:11">
      <c r="A12" s="9" t="s">
        <v>12</v>
      </c>
      <c r="B12" s="87">
        <v>10319</v>
      </c>
      <c r="C12" s="87">
        <v>10017</v>
      </c>
      <c r="D12" s="87">
        <f>SUM(D10:D11)</f>
        <v>10828</v>
      </c>
      <c r="E12" s="87">
        <f>SUM(E10:E11)</f>
        <v>11011</v>
      </c>
      <c r="F12" s="87">
        <f>SUM(F10:F11)</f>
        <v>10548</v>
      </c>
    </row>
    <row r="13" spans="1:11">
      <c r="A13" s="9" t="s">
        <v>13</v>
      </c>
      <c r="B13" s="88">
        <v>1.032</v>
      </c>
      <c r="C13" s="88">
        <f>C12/B12</f>
        <v>0.97073359821688143</v>
      </c>
      <c r="D13" s="88">
        <f>D12/C12</f>
        <v>1.0809623639812318</v>
      </c>
      <c r="E13" s="88">
        <f>E12/D12</f>
        <v>1.0169006280014776</v>
      </c>
      <c r="F13" s="88">
        <f>F12/E12</f>
        <v>0.95795113976932156</v>
      </c>
    </row>
    <row r="14" spans="1:11">
      <c r="A14" s="9" t="s">
        <v>215</v>
      </c>
      <c r="B14" s="87">
        <v>1538262</v>
      </c>
      <c r="C14" s="87">
        <v>1540340</v>
      </c>
      <c r="D14" s="71">
        <v>1540890</v>
      </c>
      <c r="E14" s="71">
        <v>1545604</v>
      </c>
      <c r="F14" s="71">
        <v>1551788</v>
      </c>
    </row>
    <row r="15" spans="1:11">
      <c r="A15" s="73" t="s">
        <v>14</v>
      </c>
      <c r="B15" s="89">
        <f>B12/B14</f>
        <v>6.7082200561412817E-3</v>
      </c>
      <c r="C15" s="89">
        <f>C12/C14</f>
        <v>6.5031097030525727E-3</v>
      </c>
      <c r="D15" s="89">
        <f>D12/D14</f>
        <v>7.0271077104790093E-3</v>
      </c>
      <c r="E15" s="89">
        <f>E12/E14</f>
        <v>7.1240757658494669E-3</v>
      </c>
      <c r="F15" s="89">
        <f>F12/F14</f>
        <v>6.7973202525087187E-3</v>
      </c>
    </row>
    <row r="17" spans="1:11">
      <c r="A17" s="1" t="s">
        <v>216</v>
      </c>
      <c r="K17" s="97" t="s">
        <v>214</v>
      </c>
    </row>
    <row r="18" spans="1:11">
      <c r="A18" s="94" t="s">
        <v>223</v>
      </c>
      <c r="B18" s="9" t="s">
        <v>15</v>
      </c>
      <c r="C18" s="9" t="s">
        <v>16</v>
      </c>
      <c r="D18" s="9" t="s">
        <v>17</v>
      </c>
      <c r="E18" s="9" t="s">
        <v>18</v>
      </c>
      <c r="F18" s="9" t="s">
        <v>19</v>
      </c>
      <c r="G18" s="9" t="s">
        <v>20</v>
      </c>
      <c r="H18" s="9" t="s">
        <v>21</v>
      </c>
      <c r="I18" s="9" t="s">
        <v>22</v>
      </c>
      <c r="J18" s="9" t="s">
        <v>23</v>
      </c>
      <c r="K18" s="9" t="s">
        <v>24</v>
      </c>
    </row>
    <row r="19" spans="1:11">
      <c r="A19" s="94" t="s">
        <v>25</v>
      </c>
      <c r="B19" s="95">
        <v>1703</v>
      </c>
      <c r="C19" s="95">
        <v>1108</v>
      </c>
      <c r="D19" s="95">
        <v>1584</v>
      </c>
      <c r="E19" s="95">
        <v>1473</v>
      </c>
      <c r="F19" s="95">
        <v>1593</v>
      </c>
      <c r="G19" s="95">
        <v>1393</v>
      </c>
      <c r="H19" s="95">
        <v>1251</v>
      </c>
      <c r="I19" s="95">
        <v>381</v>
      </c>
      <c r="J19" s="95">
        <f>K19-B19-C19-D19-E19-F19-G19-H19-I19</f>
        <v>62</v>
      </c>
      <c r="K19" s="95">
        <v>10548</v>
      </c>
    </row>
    <row r="21" spans="1:11">
      <c r="A21" s="1" t="s">
        <v>220</v>
      </c>
      <c r="B21" s="97" t="s">
        <v>214</v>
      </c>
    </row>
    <row r="22" spans="1:11">
      <c r="A22" s="93" t="s">
        <v>217</v>
      </c>
      <c r="B22" s="124">
        <v>294</v>
      </c>
    </row>
    <row r="23" spans="1:11">
      <c r="A23" s="96" t="s">
        <v>27</v>
      </c>
      <c r="B23" s="125">
        <f>B22/$B$28</f>
        <v>2.7872582480091012E-2</v>
      </c>
    </row>
    <row r="24" spans="1:11">
      <c r="A24" s="93" t="s">
        <v>218</v>
      </c>
      <c r="B24" s="124">
        <v>10043</v>
      </c>
    </row>
    <row r="25" spans="1:11">
      <c r="A25" s="96" t="s">
        <v>27</v>
      </c>
      <c r="B25" s="125">
        <f>B24/$B$28</f>
        <v>0.95212362533181649</v>
      </c>
    </row>
    <row r="26" spans="1:11">
      <c r="A26" s="93" t="s">
        <v>219</v>
      </c>
      <c r="B26" s="124">
        <v>211</v>
      </c>
    </row>
    <row r="27" spans="1:11">
      <c r="A27" s="96" t="s">
        <v>27</v>
      </c>
      <c r="B27" s="125">
        <f>B26/$B$28</f>
        <v>2.0003792188092531E-2</v>
      </c>
    </row>
    <row r="28" spans="1:11">
      <c r="A28" s="93" t="s">
        <v>12</v>
      </c>
      <c r="B28" s="124">
        <f>SUM(B22,B24,B26)</f>
        <v>10548</v>
      </c>
    </row>
    <row r="29" spans="1:11">
      <c r="A29" s="96" t="s">
        <v>27</v>
      </c>
      <c r="B29" s="125">
        <f>B28/$B$28</f>
        <v>1</v>
      </c>
    </row>
    <row r="31" spans="1:11">
      <c r="A31" s="1" t="s">
        <v>221</v>
      </c>
      <c r="B31" s="97" t="s">
        <v>214</v>
      </c>
    </row>
    <row r="32" spans="1:11" ht="37.5">
      <c r="A32" s="90" t="s">
        <v>29</v>
      </c>
      <c r="B32" s="126">
        <v>8668</v>
      </c>
    </row>
    <row r="33" spans="1:3" ht="37.5">
      <c r="A33" s="90" t="s">
        <v>30</v>
      </c>
      <c r="B33" s="126">
        <v>1880</v>
      </c>
    </row>
    <row r="34" spans="1:3">
      <c r="A34" s="91" t="s">
        <v>12</v>
      </c>
      <c r="B34" s="126">
        <f>SUM(B32:B33)</f>
        <v>10548</v>
      </c>
    </row>
    <row r="36" spans="1:3">
      <c r="A36" s="1" t="s">
        <v>222</v>
      </c>
      <c r="C36" s="97" t="s">
        <v>214</v>
      </c>
    </row>
    <row r="37" spans="1:3">
      <c r="A37" s="9" t="s">
        <v>26</v>
      </c>
      <c r="B37" s="9" t="s">
        <v>258</v>
      </c>
      <c r="C37" s="9" t="s">
        <v>229</v>
      </c>
    </row>
    <row r="38" spans="1:3">
      <c r="A38" s="70" t="s">
        <v>34</v>
      </c>
      <c r="B38" s="92">
        <v>881</v>
      </c>
      <c r="C38" s="92">
        <v>962</v>
      </c>
    </row>
    <row r="39" spans="1:3">
      <c r="A39" s="70" t="s">
        <v>35</v>
      </c>
      <c r="B39" s="92">
        <v>859</v>
      </c>
      <c r="C39" s="92">
        <v>892</v>
      </c>
    </row>
    <row r="40" spans="1:3">
      <c r="A40" s="70" t="s">
        <v>36</v>
      </c>
      <c r="B40" s="92">
        <v>841</v>
      </c>
      <c r="C40" s="92">
        <v>937</v>
      </c>
    </row>
    <row r="41" spans="1:3">
      <c r="A41" s="70" t="s">
        <v>37</v>
      </c>
      <c r="B41" s="92">
        <v>931</v>
      </c>
      <c r="C41" s="92">
        <v>945</v>
      </c>
    </row>
    <row r="42" spans="1:3">
      <c r="A42" s="70" t="s">
        <v>38</v>
      </c>
      <c r="B42" s="92">
        <v>876</v>
      </c>
      <c r="C42" s="92">
        <v>945</v>
      </c>
    </row>
    <row r="43" spans="1:3">
      <c r="A43" s="70" t="s">
        <v>39</v>
      </c>
      <c r="B43" s="92">
        <v>804</v>
      </c>
      <c r="C43" s="92">
        <v>979</v>
      </c>
    </row>
    <row r="44" spans="1:3">
      <c r="A44" s="70" t="s">
        <v>40</v>
      </c>
      <c r="B44" s="92">
        <v>933</v>
      </c>
      <c r="C44" s="92">
        <v>1004</v>
      </c>
    </row>
    <row r="45" spans="1:3">
      <c r="A45" s="70" t="s">
        <v>41</v>
      </c>
      <c r="B45" s="92">
        <v>880</v>
      </c>
      <c r="C45" s="92">
        <v>931</v>
      </c>
    </row>
    <row r="46" spans="1:3">
      <c r="A46" s="70" t="s">
        <v>42</v>
      </c>
      <c r="B46" s="92">
        <v>944</v>
      </c>
      <c r="C46" s="92">
        <v>882</v>
      </c>
    </row>
    <row r="47" spans="1:3">
      <c r="A47" s="70" t="s">
        <v>43</v>
      </c>
      <c r="B47" s="92">
        <v>813</v>
      </c>
      <c r="C47" s="92">
        <v>817</v>
      </c>
    </row>
    <row r="48" spans="1:3">
      <c r="A48" s="70" t="s">
        <v>44</v>
      </c>
      <c r="B48" s="92">
        <v>845</v>
      </c>
      <c r="C48" s="92">
        <v>803</v>
      </c>
    </row>
    <row r="49" spans="1:3">
      <c r="A49" s="70" t="s">
        <v>45</v>
      </c>
      <c r="B49" s="92">
        <v>941</v>
      </c>
      <c r="C49" s="92">
        <v>914</v>
      </c>
    </row>
    <row r="50" spans="1:3">
      <c r="A50" s="70" t="s">
        <v>46</v>
      </c>
      <c r="B50" s="92">
        <f>SUM(B38:B49)</f>
        <v>10548</v>
      </c>
      <c r="C50" s="92">
        <f>SUM(C38:C49)</f>
        <v>11011</v>
      </c>
    </row>
  </sheetData>
  <phoneticPr fontId="3"/>
  <dataValidations count="1">
    <dataValidation imeMode="off" allowBlank="1" showInputMessage="1" showErrorMessage="1" sqref="B22:B29" xr:uid="{00000000-0002-0000-0000-000000000000}"/>
  </dataValidations>
  <pageMargins left="0.7" right="0.7" top="0.75" bottom="0.75" header="0.3" footer="0.3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2"/>
  <sheetViews>
    <sheetView workbookViewId="0">
      <selection activeCell="A2" sqref="A2"/>
    </sheetView>
  </sheetViews>
  <sheetFormatPr defaultRowHeight="18.75"/>
  <cols>
    <col min="1" max="3" width="22.125" style="25" customWidth="1"/>
    <col min="4" max="16384" width="9" style="25"/>
  </cols>
  <sheetData>
    <row r="1" spans="1:3">
      <c r="A1" s="25" t="s">
        <v>284</v>
      </c>
    </row>
    <row r="2" spans="1:3">
      <c r="B2" s="103" t="s">
        <v>214</v>
      </c>
    </row>
    <row r="3" spans="1:3">
      <c r="A3" s="28" t="s">
        <v>177</v>
      </c>
      <c r="B3" s="59" t="s">
        <v>25</v>
      </c>
    </row>
    <row r="4" spans="1:3">
      <c r="A4" s="60" t="s">
        <v>112</v>
      </c>
      <c r="B4" s="101">
        <v>28</v>
      </c>
    </row>
    <row r="5" spans="1:3">
      <c r="A5" s="60" t="s">
        <v>113</v>
      </c>
      <c r="B5" s="101">
        <v>7580</v>
      </c>
    </row>
    <row r="6" spans="1:3">
      <c r="A6" s="60" t="s">
        <v>114</v>
      </c>
      <c r="B6" s="101">
        <v>1731</v>
      </c>
    </row>
    <row r="7" spans="1:3">
      <c r="A7" s="60" t="s">
        <v>115</v>
      </c>
      <c r="B7" s="101">
        <v>868</v>
      </c>
    </row>
    <row r="8" spans="1:3">
      <c r="A8" s="60" t="s">
        <v>116</v>
      </c>
      <c r="B8" s="101">
        <v>242</v>
      </c>
    </row>
    <row r="9" spans="1:3">
      <c r="A9" s="60" t="s">
        <v>117</v>
      </c>
      <c r="B9" s="101">
        <v>30</v>
      </c>
    </row>
    <row r="10" spans="1:3">
      <c r="A10" s="60" t="s">
        <v>118</v>
      </c>
      <c r="B10" s="101">
        <v>16</v>
      </c>
    </row>
    <row r="11" spans="1:3">
      <c r="A11" s="60" t="s">
        <v>119</v>
      </c>
      <c r="B11" s="101">
        <v>53</v>
      </c>
    </row>
    <row r="12" spans="1:3">
      <c r="A12" s="28" t="s">
        <v>46</v>
      </c>
      <c r="B12" s="102">
        <f>SUM(B4:B11)</f>
        <v>10548</v>
      </c>
      <c r="C12" s="104"/>
    </row>
  </sheetData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3"/>
  <sheetViews>
    <sheetView workbookViewId="0">
      <selection activeCell="C15" sqref="C15"/>
    </sheetView>
  </sheetViews>
  <sheetFormatPr defaultRowHeight="18.75"/>
  <cols>
    <col min="1" max="1" width="16.875" style="1" customWidth="1"/>
    <col min="2" max="6" width="12.75" style="1" customWidth="1"/>
    <col min="7" max="8" width="11.375" style="1" customWidth="1"/>
    <col min="9" max="16384" width="9" style="1"/>
  </cols>
  <sheetData>
    <row r="1" spans="1:3">
      <c r="A1" s="1" t="s">
        <v>285</v>
      </c>
    </row>
    <row r="3" spans="1:3" ht="18" customHeight="1">
      <c r="A3" s="1" t="s">
        <v>169</v>
      </c>
      <c r="C3" s="97" t="s">
        <v>214</v>
      </c>
    </row>
    <row r="4" spans="1:3" ht="37.5">
      <c r="A4" s="7" t="s">
        <v>171</v>
      </c>
      <c r="B4" s="8" t="s">
        <v>25</v>
      </c>
      <c r="C4" s="7" t="s">
        <v>172</v>
      </c>
    </row>
    <row r="5" spans="1:3">
      <c r="A5" s="105" t="s">
        <v>286</v>
      </c>
      <c r="B5" s="105">
        <v>914</v>
      </c>
      <c r="C5" s="106">
        <v>18.7</v>
      </c>
    </row>
    <row r="6" spans="1:3">
      <c r="A6" s="2"/>
      <c r="B6" s="2"/>
      <c r="C6" s="3"/>
    </row>
    <row r="7" spans="1:3">
      <c r="A7" s="20" t="s">
        <v>254</v>
      </c>
      <c r="B7" s="97" t="s">
        <v>214</v>
      </c>
    </row>
    <row r="8" spans="1:3">
      <c r="A8" s="9" t="s">
        <v>120</v>
      </c>
      <c r="B8" s="107" t="s">
        <v>12</v>
      </c>
    </row>
    <row r="9" spans="1:3">
      <c r="A9" s="75" t="s">
        <v>47</v>
      </c>
      <c r="B9" s="72">
        <v>11</v>
      </c>
      <c r="C9" s="110"/>
    </row>
    <row r="10" spans="1:3">
      <c r="A10" s="75" t="s">
        <v>48</v>
      </c>
      <c r="B10" s="72">
        <v>153</v>
      </c>
      <c r="C10" s="110"/>
    </row>
    <row r="11" spans="1:3">
      <c r="A11" s="75" t="s">
        <v>49</v>
      </c>
      <c r="B11" s="72">
        <v>151</v>
      </c>
      <c r="C11" s="110"/>
    </row>
    <row r="12" spans="1:3">
      <c r="A12" s="75" t="s">
        <v>50</v>
      </c>
      <c r="B12" s="72">
        <v>147</v>
      </c>
      <c r="C12" s="110"/>
    </row>
    <row r="13" spans="1:3">
      <c r="A13" s="75" t="s">
        <v>51</v>
      </c>
      <c r="B13" s="72">
        <v>153</v>
      </c>
      <c r="C13" s="110"/>
    </row>
    <row r="14" spans="1:3">
      <c r="A14" s="75" t="s">
        <v>52</v>
      </c>
      <c r="B14" s="72">
        <v>128</v>
      </c>
      <c r="C14" s="110"/>
    </row>
    <row r="15" spans="1:3">
      <c r="A15" s="75" t="s">
        <v>53</v>
      </c>
      <c r="B15" s="72">
        <v>142</v>
      </c>
      <c r="C15" s="110"/>
    </row>
    <row r="16" spans="1:3">
      <c r="A16" s="75" t="s">
        <v>54</v>
      </c>
      <c r="B16" s="72">
        <v>29</v>
      </c>
      <c r="C16" s="110"/>
    </row>
    <row r="17" spans="1:8">
      <c r="A17" s="9" t="s">
        <v>55</v>
      </c>
      <c r="B17" s="72">
        <f>SUM(B9:B16)</f>
        <v>914</v>
      </c>
    </row>
    <row r="18" spans="1:8">
      <c r="A18" s="11"/>
      <c r="B18" s="12"/>
      <c r="C18" s="12"/>
      <c r="D18" s="12"/>
      <c r="E18" s="12"/>
      <c r="F18" s="14"/>
      <c r="G18" s="12"/>
      <c r="H18" s="13"/>
    </row>
    <row r="19" spans="1:8">
      <c r="A19" s="15" t="s">
        <v>170</v>
      </c>
      <c r="F19" s="97" t="s">
        <v>214</v>
      </c>
    </row>
    <row r="20" spans="1:8">
      <c r="A20" s="162" t="s">
        <v>121</v>
      </c>
      <c r="B20" s="162"/>
      <c r="C20" s="162"/>
      <c r="D20" s="163" t="s">
        <v>122</v>
      </c>
      <c r="E20" s="164"/>
      <c r="F20" s="165"/>
    </row>
    <row r="21" spans="1:8">
      <c r="A21" s="162" t="s">
        <v>123</v>
      </c>
      <c r="B21" s="166" t="s">
        <v>124</v>
      </c>
      <c r="C21" s="162" t="s">
        <v>125</v>
      </c>
      <c r="D21" s="167" t="s">
        <v>123</v>
      </c>
      <c r="E21" s="167" t="s">
        <v>124</v>
      </c>
      <c r="F21" s="167" t="s">
        <v>125</v>
      </c>
    </row>
    <row r="22" spans="1:8">
      <c r="A22" s="162"/>
      <c r="B22" s="166"/>
      <c r="C22" s="162"/>
      <c r="D22" s="167"/>
      <c r="E22" s="168"/>
      <c r="F22" s="167"/>
    </row>
    <row r="23" spans="1:8">
      <c r="A23" s="121">
        <v>9634</v>
      </c>
      <c r="B23" s="118">
        <v>4826</v>
      </c>
      <c r="C23" s="122">
        <f>B23/A23</f>
        <v>0.50093419140543904</v>
      </c>
      <c r="D23" s="123">
        <v>914</v>
      </c>
      <c r="E23" s="123">
        <v>537</v>
      </c>
      <c r="F23" s="122">
        <f>E23/D23</f>
        <v>0.58752735229759301</v>
      </c>
    </row>
  </sheetData>
  <mergeCells count="8">
    <mergeCell ref="A20:C20"/>
    <mergeCell ref="D20:F20"/>
    <mergeCell ref="A21:A22"/>
    <mergeCell ref="B21:B22"/>
    <mergeCell ref="C21:C22"/>
    <mergeCell ref="D21:D22"/>
    <mergeCell ref="E21:E22"/>
    <mergeCell ref="F21:F22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>
      <selection activeCell="G3" sqref="G3"/>
    </sheetView>
  </sheetViews>
  <sheetFormatPr defaultRowHeight="18.75"/>
  <cols>
    <col min="1" max="1" width="15.5" customWidth="1"/>
    <col min="2" max="6" width="10.5" customWidth="1"/>
  </cols>
  <sheetData>
    <row r="1" spans="1:7">
      <c r="A1" t="s">
        <v>287</v>
      </c>
    </row>
    <row r="3" spans="1:7">
      <c r="A3" t="s">
        <v>173</v>
      </c>
      <c r="G3" s="108" t="s">
        <v>214</v>
      </c>
    </row>
    <row r="4" spans="1:7">
      <c r="A4" s="16"/>
      <c r="B4" s="24" t="s">
        <v>364</v>
      </c>
      <c r="C4" s="16" t="s">
        <v>5</v>
      </c>
      <c r="D4" s="16" t="s">
        <v>6</v>
      </c>
      <c r="E4" s="16" t="s">
        <v>8</v>
      </c>
      <c r="F4" s="16" t="s">
        <v>244</v>
      </c>
      <c r="G4" s="16" t="s">
        <v>256</v>
      </c>
    </row>
    <row r="5" spans="1:7">
      <c r="A5" s="16" t="s">
        <v>25</v>
      </c>
      <c r="B5" s="21">
        <v>201</v>
      </c>
      <c r="C5" s="4">
        <v>320</v>
      </c>
      <c r="D5" s="4">
        <v>366</v>
      </c>
      <c r="E5" s="4">
        <v>351</v>
      </c>
      <c r="F5" s="4">
        <v>392</v>
      </c>
      <c r="G5" s="4">
        <v>479</v>
      </c>
    </row>
    <row r="6" spans="1:7">
      <c r="A6" s="17"/>
      <c r="B6" s="18"/>
      <c r="C6" s="18"/>
      <c r="D6" s="18"/>
      <c r="E6" s="18"/>
      <c r="F6" s="18"/>
    </row>
    <row r="7" spans="1:7">
      <c r="A7" t="s">
        <v>174</v>
      </c>
      <c r="B7" s="108" t="s">
        <v>214</v>
      </c>
    </row>
    <row r="8" spans="1:7">
      <c r="A8" s="22" t="s">
        <v>178</v>
      </c>
      <c r="B8" s="22" t="s">
        <v>179</v>
      </c>
    </row>
    <row r="9" spans="1:7">
      <c r="A9" s="6" t="s">
        <v>127</v>
      </c>
      <c r="B9" s="5">
        <v>158</v>
      </c>
    </row>
    <row r="10" spans="1:7">
      <c r="A10" s="6" t="s">
        <v>126</v>
      </c>
      <c r="B10" s="5">
        <v>321</v>
      </c>
    </row>
    <row r="11" spans="1:7">
      <c r="A11" s="6" t="s">
        <v>175</v>
      </c>
      <c r="B11" s="5">
        <f>SUM(B9:B10)</f>
        <v>479</v>
      </c>
    </row>
    <row r="13" spans="1:7">
      <c r="A13" t="s">
        <v>255</v>
      </c>
      <c r="B13" s="108" t="s">
        <v>214</v>
      </c>
    </row>
    <row r="14" spans="1:7">
      <c r="A14" s="22" t="s">
        <v>177</v>
      </c>
      <c r="B14" s="19" t="s">
        <v>179</v>
      </c>
    </row>
    <row r="15" spans="1:7">
      <c r="A15" s="6" t="s">
        <v>47</v>
      </c>
      <c r="B15" s="5">
        <v>5</v>
      </c>
    </row>
    <row r="16" spans="1:7">
      <c r="A16" s="6" t="s">
        <v>48</v>
      </c>
      <c r="B16" s="5">
        <v>72</v>
      </c>
    </row>
    <row r="17" spans="1:5">
      <c r="A17" s="6" t="s">
        <v>49</v>
      </c>
      <c r="B17" s="5">
        <v>146</v>
      </c>
    </row>
    <row r="18" spans="1:5">
      <c r="A18" s="6" t="s">
        <v>50</v>
      </c>
      <c r="B18" s="5">
        <v>99</v>
      </c>
    </row>
    <row r="19" spans="1:5">
      <c r="A19" s="6" t="s">
        <v>51</v>
      </c>
      <c r="B19" s="5">
        <v>98</v>
      </c>
    </row>
    <row r="20" spans="1:5">
      <c r="A20" s="6" t="s">
        <v>52</v>
      </c>
      <c r="B20" s="5">
        <v>36</v>
      </c>
    </row>
    <row r="21" spans="1:5">
      <c r="A21" s="6" t="s">
        <v>53</v>
      </c>
      <c r="B21" s="5">
        <v>22</v>
      </c>
    </row>
    <row r="22" spans="1:5">
      <c r="A22" s="10" t="s">
        <v>54</v>
      </c>
      <c r="B22" s="5">
        <v>1</v>
      </c>
    </row>
    <row r="23" spans="1:5">
      <c r="A23" s="6" t="s">
        <v>175</v>
      </c>
      <c r="B23" s="5">
        <f>SUM(B15:B22)</f>
        <v>479</v>
      </c>
    </row>
    <row r="24" spans="1:5">
      <c r="A24" s="20"/>
      <c r="B24" s="1"/>
      <c r="C24" s="1"/>
      <c r="D24" s="1"/>
      <c r="E24" s="1"/>
    </row>
    <row r="25" spans="1:5">
      <c r="A25" s="20" t="s">
        <v>176</v>
      </c>
      <c r="B25" s="108" t="s">
        <v>214</v>
      </c>
      <c r="C25" s="108"/>
    </row>
    <row r="26" spans="1:5">
      <c r="A26" s="23" t="s">
        <v>180</v>
      </c>
      <c r="B26" s="24" t="s">
        <v>179</v>
      </c>
    </row>
    <row r="27" spans="1:5">
      <c r="A27" s="21" t="s">
        <v>129</v>
      </c>
      <c r="B27" s="21">
        <v>367</v>
      </c>
    </row>
    <row r="28" spans="1:5">
      <c r="A28" s="21" t="s">
        <v>182</v>
      </c>
      <c r="B28" s="21">
        <v>40</v>
      </c>
    </row>
    <row r="29" spans="1:5">
      <c r="A29" s="21" t="s">
        <v>183</v>
      </c>
      <c r="B29" s="21">
        <v>17</v>
      </c>
    </row>
    <row r="30" spans="1:5">
      <c r="A30" s="21" t="s">
        <v>130</v>
      </c>
      <c r="B30" s="21">
        <v>19</v>
      </c>
    </row>
    <row r="31" spans="1:5">
      <c r="A31" s="21" t="s">
        <v>131</v>
      </c>
      <c r="B31" s="21">
        <v>33</v>
      </c>
    </row>
    <row r="32" spans="1:5">
      <c r="A32" s="21" t="s">
        <v>128</v>
      </c>
      <c r="B32" s="21">
        <v>3</v>
      </c>
    </row>
    <row r="33" spans="1:2">
      <c r="A33" s="21" t="s">
        <v>181</v>
      </c>
      <c r="B33" s="21">
        <f>SUM(B27:B32)</f>
        <v>479</v>
      </c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52"/>
  <sheetViews>
    <sheetView topLeftCell="A34" workbookViewId="0">
      <selection activeCell="E37" sqref="E37"/>
    </sheetView>
  </sheetViews>
  <sheetFormatPr defaultRowHeight="18.75"/>
  <cols>
    <col min="1" max="1" width="28" style="25" customWidth="1"/>
    <col min="2" max="2" width="19.25" style="25" bestFit="1" customWidth="1"/>
    <col min="3" max="7" width="15.125" style="25" customWidth="1"/>
    <col min="8" max="16384" width="9" style="25"/>
  </cols>
  <sheetData>
    <row r="1" spans="1:7">
      <c r="A1" s="25" t="s">
        <v>184</v>
      </c>
    </row>
    <row r="3" spans="1:7">
      <c r="A3" s="25" t="s">
        <v>185</v>
      </c>
      <c r="G3" s="103" t="s">
        <v>214</v>
      </c>
    </row>
    <row r="4" spans="1:7">
      <c r="A4" s="169" t="s">
        <v>132</v>
      </c>
      <c r="B4" s="170"/>
      <c r="C4" s="16" t="s">
        <v>133</v>
      </c>
      <c r="D4" s="16" t="s">
        <v>134</v>
      </c>
      <c r="E4" s="16" t="s">
        <v>135</v>
      </c>
      <c r="F4" s="16" t="s">
        <v>245</v>
      </c>
      <c r="G4" s="16" t="s">
        <v>288</v>
      </c>
    </row>
    <row r="5" spans="1:7">
      <c r="A5" s="171" t="s">
        <v>136</v>
      </c>
      <c r="B5" s="165"/>
      <c r="C5" s="26">
        <v>2488</v>
      </c>
      <c r="D5" s="26">
        <v>2543</v>
      </c>
      <c r="E5" s="26">
        <v>2646</v>
      </c>
      <c r="F5" s="26">
        <v>2944</v>
      </c>
      <c r="G5" s="26">
        <v>3068</v>
      </c>
    </row>
    <row r="6" spans="1:7" ht="37.5">
      <c r="A6" s="27"/>
      <c r="B6" s="28" t="s">
        <v>137</v>
      </c>
      <c r="C6" s="29">
        <v>57</v>
      </c>
      <c r="D6" s="29">
        <v>67</v>
      </c>
      <c r="E6" s="29">
        <v>64</v>
      </c>
      <c r="F6" s="29">
        <v>88</v>
      </c>
      <c r="G6" s="29">
        <v>120</v>
      </c>
    </row>
    <row r="7" spans="1:7">
      <c r="A7" s="169" t="s">
        <v>320</v>
      </c>
      <c r="B7" s="170"/>
      <c r="C7" s="30">
        <v>0.24099999999999999</v>
      </c>
      <c r="D7" s="30">
        <v>0.254</v>
      </c>
      <c r="E7" s="30">
        <v>0.24399999999999999</v>
      </c>
      <c r="F7" s="30">
        <v>0.26700000000000002</v>
      </c>
      <c r="G7" s="30">
        <v>0.29099999999999998</v>
      </c>
    </row>
    <row r="8" spans="1:7">
      <c r="A8" s="163" t="s">
        <v>138</v>
      </c>
      <c r="B8" s="165"/>
      <c r="C8" s="31">
        <v>0.89600000000000002</v>
      </c>
      <c r="D8" s="31">
        <f>D5/C5</f>
        <v>1.0221061093247588</v>
      </c>
      <c r="E8" s="31">
        <f>E5/D5</f>
        <v>1.0405033425088479</v>
      </c>
      <c r="F8" s="31">
        <f>F5/E5</f>
        <v>1.1126228269085412</v>
      </c>
      <c r="G8" s="31">
        <f>G5/F5</f>
        <v>1.0421195652173914</v>
      </c>
    </row>
    <row r="9" spans="1:7">
      <c r="A9" s="32"/>
      <c r="B9" s="32"/>
      <c r="C9" s="33"/>
      <c r="D9" s="33"/>
      <c r="E9" s="33"/>
      <c r="F9" s="33"/>
      <c r="G9" s="33"/>
    </row>
    <row r="10" spans="1:7">
      <c r="A10" s="25" t="s">
        <v>186</v>
      </c>
      <c r="B10" s="103" t="s">
        <v>214</v>
      </c>
    </row>
    <row r="11" spans="1:7">
      <c r="A11" s="34" t="s">
        <v>177</v>
      </c>
      <c r="B11" s="34" t="s">
        <v>187</v>
      </c>
    </row>
    <row r="12" spans="1:7" ht="37.5">
      <c r="A12" s="35" t="s">
        <v>139</v>
      </c>
      <c r="B12" s="109">
        <v>2408</v>
      </c>
    </row>
    <row r="13" spans="1:7" ht="37.5">
      <c r="A13" s="35" t="s">
        <v>140</v>
      </c>
      <c r="B13" s="109">
        <v>660</v>
      </c>
    </row>
    <row r="14" spans="1:7">
      <c r="A14" s="34" t="s">
        <v>141</v>
      </c>
      <c r="B14" s="109">
        <f>SUM(B12:B13)</f>
        <v>3068</v>
      </c>
    </row>
    <row r="16" spans="1:7">
      <c r="A16" s="36" t="s">
        <v>226</v>
      </c>
      <c r="B16" s="36"/>
    </row>
    <row r="17" spans="1:5">
      <c r="A17" s="34" t="s">
        <v>177</v>
      </c>
      <c r="B17" s="34" t="s">
        <v>187</v>
      </c>
    </row>
    <row r="18" spans="1:5" ht="37.5">
      <c r="A18" s="35" t="s">
        <v>139</v>
      </c>
      <c r="B18" s="109">
        <v>4</v>
      </c>
    </row>
    <row r="19" spans="1:5" ht="37.5">
      <c r="A19" s="35" t="s">
        <v>140</v>
      </c>
      <c r="B19" s="109">
        <v>116</v>
      </c>
    </row>
    <row r="20" spans="1:5">
      <c r="A20" s="34" t="s">
        <v>141</v>
      </c>
      <c r="B20" s="109">
        <f>SUM(B18:B19)</f>
        <v>120</v>
      </c>
    </row>
    <row r="21" spans="1:5">
      <c r="A21" s="45"/>
      <c r="B21" s="46"/>
    </row>
    <row r="22" spans="1:5">
      <c r="A22" s="25" t="s">
        <v>365</v>
      </c>
      <c r="B22" s="103" t="s">
        <v>214</v>
      </c>
    </row>
    <row r="23" spans="1:5">
      <c r="A23" s="37" t="s">
        <v>132</v>
      </c>
      <c r="B23" s="37" t="s">
        <v>142</v>
      </c>
    </row>
    <row r="24" spans="1:5">
      <c r="A24" s="37" t="s">
        <v>143</v>
      </c>
      <c r="B24" s="38">
        <v>695</v>
      </c>
    </row>
    <row r="25" spans="1:5">
      <c r="A25" s="37" t="s">
        <v>144</v>
      </c>
      <c r="B25" s="38">
        <v>1340</v>
      </c>
    </row>
    <row r="26" spans="1:5">
      <c r="A26" s="37" t="s">
        <v>145</v>
      </c>
      <c r="B26" s="38">
        <v>877</v>
      </c>
    </row>
    <row r="27" spans="1:5">
      <c r="A27" s="37" t="s">
        <v>146</v>
      </c>
      <c r="B27" s="38">
        <v>155</v>
      </c>
    </row>
    <row r="28" spans="1:5">
      <c r="A28" s="37" t="s">
        <v>147</v>
      </c>
      <c r="B28" s="39">
        <v>1</v>
      </c>
    </row>
    <row r="29" spans="1:5">
      <c r="A29" s="37" t="s">
        <v>142</v>
      </c>
      <c r="B29" s="38">
        <f>SUM(B24:B28)</f>
        <v>3068</v>
      </c>
    </row>
    <row r="30" spans="1:5">
      <c r="A30" s="47"/>
      <c r="B30" s="48"/>
      <c r="C30" s="48"/>
      <c r="D30" s="48"/>
      <c r="E30" s="48"/>
    </row>
    <row r="31" spans="1:5">
      <c r="A31" s="25" t="s">
        <v>372</v>
      </c>
      <c r="E31" s="103" t="s">
        <v>214</v>
      </c>
    </row>
    <row r="32" spans="1:5">
      <c r="A32" s="16" t="s">
        <v>56</v>
      </c>
      <c r="B32" s="40" t="s">
        <v>148</v>
      </c>
      <c r="C32" s="28" t="s">
        <v>289</v>
      </c>
      <c r="D32" s="28" t="s">
        <v>243</v>
      </c>
      <c r="E32" s="28" t="s">
        <v>248</v>
      </c>
    </row>
    <row r="33" spans="1:5">
      <c r="A33" s="16">
        <v>1</v>
      </c>
      <c r="B33" s="28" t="s">
        <v>149</v>
      </c>
      <c r="C33" s="41">
        <v>333</v>
      </c>
      <c r="D33" s="41">
        <v>233</v>
      </c>
      <c r="E33" s="42">
        <f>C33/D33</f>
        <v>1.4291845493562232</v>
      </c>
    </row>
    <row r="34" spans="1:5">
      <c r="A34" s="16">
        <v>2</v>
      </c>
      <c r="B34" s="16" t="s">
        <v>61</v>
      </c>
      <c r="C34" s="43">
        <v>254</v>
      </c>
      <c r="D34" s="43">
        <v>228</v>
      </c>
      <c r="E34" s="42">
        <f t="shared" ref="E34:E37" si="0">C34/D34</f>
        <v>1.1140350877192982</v>
      </c>
    </row>
    <row r="35" spans="1:5">
      <c r="A35" s="16">
        <v>3</v>
      </c>
      <c r="B35" s="16" t="s">
        <v>59</v>
      </c>
      <c r="C35" s="41">
        <v>215</v>
      </c>
      <c r="D35" s="41">
        <v>211</v>
      </c>
      <c r="E35" s="42">
        <f t="shared" si="0"/>
        <v>1.018957345971564</v>
      </c>
    </row>
    <row r="36" spans="1:5">
      <c r="A36" s="16">
        <v>4</v>
      </c>
      <c r="B36" s="16" t="s">
        <v>290</v>
      </c>
      <c r="C36" s="43">
        <v>147</v>
      </c>
      <c r="D36" s="43">
        <v>88</v>
      </c>
      <c r="E36" s="42">
        <f t="shared" si="0"/>
        <v>1.6704545454545454</v>
      </c>
    </row>
    <row r="37" spans="1:5">
      <c r="A37" s="16">
        <v>5</v>
      </c>
      <c r="B37" s="16" t="s">
        <v>246</v>
      </c>
      <c r="C37" s="43">
        <v>70</v>
      </c>
      <c r="D37" s="43">
        <v>107</v>
      </c>
      <c r="E37" s="42">
        <f t="shared" si="0"/>
        <v>0.65420560747663548</v>
      </c>
    </row>
    <row r="38" spans="1:5">
      <c r="A38" s="17"/>
      <c r="B38" s="17"/>
      <c r="C38" s="49"/>
      <c r="D38" s="49"/>
      <c r="E38" s="50"/>
    </row>
    <row r="39" spans="1:5">
      <c r="A39" s="25" t="s">
        <v>188</v>
      </c>
      <c r="C39" s="103" t="s">
        <v>214</v>
      </c>
    </row>
    <row r="40" spans="1:5">
      <c r="A40" s="37" t="s">
        <v>132</v>
      </c>
      <c r="B40" s="37" t="s">
        <v>150</v>
      </c>
      <c r="C40" s="129" t="s">
        <v>151</v>
      </c>
      <c r="D40" s="130"/>
    </row>
    <row r="41" spans="1:5">
      <c r="A41" s="37" t="s">
        <v>310</v>
      </c>
      <c r="B41" s="44">
        <v>0.434</v>
      </c>
      <c r="C41" s="136">
        <v>461</v>
      </c>
    </row>
    <row r="42" spans="1:5">
      <c r="A42" s="37" t="s">
        <v>311</v>
      </c>
      <c r="B42" s="44">
        <v>0.255</v>
      </c>
      <c r="C42" s="136">
        <v>932</v>
      </c>
    </row>
    <row r="43" spans="1:5">
      <c r="A43" s="37" t="s">
        <v>312</v>
      </c>
      <c r="B43" s="44">
        <v>0.121</v>
      </c>
      <c r="C43" s="136">
        <v>7</v>
      </c>
    </row>
    <row r="44" spans="1:5">
      <c r="A44" s="37" t="s">
        <v>313</v>
      </c>
      <c r="B44" s="44">
        <v>0.38200000000000001</v>
      </c>
      <c r="C44" s="136">
        <v>215</v>
      </c>
    </row>
    <row r="45" spans="1:5">
      <c r="A45" s="37" t="s">
        <v>152</v>
      </c>
      <c r="B45" s="44">
        <v>0.26900000000000002</v>
      </c>
      <c r="C45" s="136">
        <v>7</v>
      </c>
    </row>
    <row r="46" spans="1:5">
      <c r="A46" s="37" t="s">
        <v>314</v>
      </c>
      <c r="B46" s="44">
        <v>0.57799999999999996</v>
      </c>
      <c r="C46" s="136">
        <v>37</v>
      </c>
    </row>
    <row r="47" spans="1:5">
      <c r="A47" s="37" t="s">
        <v>315</v>
      </c>
      <c r="B47" s="44">
        <v>0.23699999999999999</v>
      </c>
      <c r="C47" s="136">
        <v>22</v>
      </c>
    </row>
    <row r="48" spans="1:5">
      <c r="A48" s="47"/>
      <c r="B48" s="51"/>
      <c r="C48" s="52"/>
    </row>
    <row r="49" spans="1:3">
      <c r="A49" s="25" t="s">
        <v>189</v>
      </c>
    </row>
    <row r="50" spans="1:3">
      <c r="A50" s="16" t="s">
        <v>132</v>
      </c>
      <c r="B50" s="16" t="s">
        <v>153</v>
      </c>
      <c r="C50" s="16" t="s">
        <v>7</v>
      </c>
    </row>
    <row r="51" spans="1:3">
      <c r="A51" s="28" t="s">
        <v>154</v>
      </c>
      <c r="B51" s="119" t="s">
        <v>291</v>
      </c>
      <c r="C51" s="119" t="s">
        <v>292</v>
      </c>
    </row>
    <row r="52" spans="1:3">
      <c r="A52" s="16" t="s">
        <v>155</v>
      </c>
      <c r="B52" s="119" t="s">
        <v>293</v>
      </c>
      <c r="C52" s="119" t="s">
        <v>294</v>
      </c>
    </row>
  </sheetData>
  <mergeCells count="4">
    <mergeCell ref="A4:B4"/>
    <mergeCell ref="A5:B5"/>
    <mergeCell ref="A7:B7"/>
    <mergeCell ref="A8:B8"/>
  </mergeCells>
  <phoneticPr fontId="3"/>
  <pageMargins left="0.7" right="0.7" top="0.75" bottom="0.75" header="0.3" footer="0.3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5"/>
  <sheetViews>
    <sheetView topLeftCell="A21" workbookViewId="0">
      <selection activeCell="B10" sqref="B10"/>
    </sheetView>
  </sheetViews>
  <sheetFormatPr defaultRowHeight="18.75"/>
  <cols>
    <col min="1" max="1" width="23.25" style="25" customWidth="1"/>
    <col min="2" max="2" width="21.375" style="25" bestFit="1" customWidth="1"/>
    <col min="3" max="6" width="21.375" style="25" customWidth="1"/>
    <col min="7" max="16384" width="9" style="25"/>
  </cols>
  <sheetData>
    <row r="1" spans="1:6">
      <c r="A1" s="25" t="s">
        <v>190</v>
      </c>
    </row>
    <row r="3" spans="1:6">
      <c r="A3" s="25" t="s">
        <v>191</v>
      </c>
      <c r="F3" s="103" t="s">
        <v>214</v>
      </c>
    </row>
    <row r="4" spans="1:6">
      <c r="A4" s="16" t="s">
        <v>132</v>
      </c>
      <c r="B4" s="16" t="s">
        <v>133</v>
      </c>
      <c r="C4" s="16" t="s">
        <v>134</v>
      </c>
      <c r="D4" s="16" t="s">
        <v>135</v>
      </c>
      <c r="E4" s="16" t="s">
        <v>245</v>
      </c>
      <c r="F4" s="16" t="s">
        <v>288</v>
      </c>
    </row>
    <row r="5" spans="1:6">
      <c r="A5" s="28" t="s">
        <v>156</v>
      </c>
      <c r="B5" s="38">
        <v>1609</v>
      </c>
      <c r="C5" s="38">
        <v>1541</v>
      </c>
      <c r="D5" s="38">
        <v>1839</v>
      </c>
      <c r="E5" s="38">
        <v>1689</v>
      </c>
      <c r="F5" s="38">
        <v>1581</v>
      </c>
    </row>
    <row r="6" spans="1:6" ht="37.5">
      <c r="A6" s="28" t="s">
        <v>321</v>
      </c>
      <c r="B6" s="30">
        <v>0.156</v>
      </c>
      <c r="C6" s="30">
        <v>0.154</v>
      </c>
      <c r="D6" s="30">
        <v>0.17</v>
      </c>
      <c r="E6" s="30">
        <v>0.153</v>
      </c>
      <c r="F6" s="30">
        <v>0.15</v>
      </c>
    </row>
    <row r="7" spans="1:6">
      <c r="A7" s="16" t="s">
        <v>157</v>
      </c>
      <c r="B7" s="31">
        <v>1.1639999999999999</v>
      </c>
      <c r="C7" s="31">
        <f>C5/B5</f>
        <v>0.95773772529521439</v>
      </c>
      <c r="D7" s="31">
        <f>D5/C5</f>
        <v>1.1933809214795588</v>
      </c>
      <c r="E7" s="31">
        <f>E5/D5</f>
        <v>0.91843393148450247</v>
      </c>
      <c r="F7" s="31">
        <f>F5/E5</f>
        <v>0.93605683836589693</v>
      </c>
    </row>
    <row r="8" spans="1:6">
      <c r="A8" s="17"/>
      <c r="B8" s="33"/>
      <c r="C8" s="33"/>
      <c r="D8" s="33"/>
      <c r="E8" s="33"/>
      <c r="F8" s="33"/>
    </row>
    <row r="9" spans="1:6">
      <c r="A9" s="25" t="s">
        <v>192</v>
      </c>
      <c r="F9" s="103" t="s">
        <v>214</v>
      </c>
    </row>
    <row r="10" spans="1:6">
      <c r="A10" s="16" t="s">
        <v>132</v>
      </c>
      <c r="B10" s="16" t="s">
        <v>249</v>
      </c>
      <c r="C10" s="16" t="s">
        <v>250</v>
      </c>
      <c r="D10" s="16" t="s">
        <v>247</v>
      </c>
      <c r="E10" s="16" t="s">
        <v>243</v>
      </c>
      <c r="F10" s="16" t="s">
        <v>289</v>
      </c>
    </row>
    <row r="11" spans="1:6">
      <c r="A11" s="28" t="s">
        <v>158</v>
      </c>
      <c r="B11" s="29">
        <v>138</v>
      </c>
      <c r="C11" s="29">
        <v>89</v>
      </c>
      <c r="D11" s="29">
        <v>146</v>
      </c>
      <c r="E11" s="29">
        <v>131</v>
      </c>
      <c r="F11" s="29">
        <v>116</v>
      </c>
    </row>
    <row r="12" spans="1:6">
      <c r="A12" s="16" t="s">
        <v>159</v>
      </c>
      <c r="B12" s="31">
        <v>1.278</v>
      </c>
      <c r="C12" s="31">
        <f>C11/B11</f>
        <v>0.64492753623188404</v>
      </c>
      <c r="D12" s="31">
        <f t="shared" ref="D12:F12" si="0">D11/C11</f>
        <v>1.6404494382022472</v>
      </c>
      <c r="E12" s="31">
        <f t="shared" si="0"/>
        <v>0.89726027397260277</v>
      </c>
      <c r="F12" s="31">
        <f t="shared" si="0"/>
        <v>0.8854961832061069</v>
      </c>
    </row>
    <row r="14" spans="1:6">
      <c r="A14" s="25" t="s">
        <v>193</v>
      </c>
      <c r="E14" s="103" t="s">
        <v>214</v>
      </c>
    </row>
    <row r="15" spans="1:6">
      <c r="A15" s="16" t="s">
        <v>56</v>
      </c>
      <c r="B15" s="40" t="s">
        <v>148</v>
      </c>
      <c r="C15" s="28" t="s">
        <v>296</v>
      </c>
      <c r="D15" s="28" t="s">
        <v>251</v>
      </c>
      <c r="E15" s="28" t="s">
        <v>13</v>
      </c>
    </row>
    <row r="16" spans="1:6">
      <c r="A16" s="16">
        <v>1</v>
      </c>
      <c r="B16" s="28" t="s">
        <v>265</v>
      </c>
      <c r="C16" s="41">
        <v>148</v>
      </c>
      <c r="D16" s="41">
        <v>149</v>
      </c>
      <c r="E16" s="42">
        <f>C16/D16</f>
        <v>0.99328859060402686</v>
      </c>
    </row>
    <row r="17" spans="1:5">
      <c r="A17" s="16">
        <v>2</v>
      </c>
      <c r="B17" s="16" t="s">
        <v>297</v>
      </c>
      <c r="C17" s="43">
        <v>134</v>
      </c>
      <c r="D17" s="43">
        <v>80</v>
      </c>
      <c r="E17" s="42">
        <f t="shared" ref="E17:E20" si="1">C17/D17</f>
        <v>1.675</v>
      </c>
    </row>
    <row r="18" spans="1:5">
      <c r="A18" s="16">
        <v>3</v>
      </c>
      <c r="B18" s="16" t="s">
        <v>236</v>
      </c>
      <c r="C18" s="41">
        <v>80</v>
      </c>
      <c r="D18" s="41">
        <v>179</v>
      </c>
      <c r="E18" s="42">
        <f t="shared" si="1"/>
        <v>0.44692737430167595</v>
      </c>
    </row>
    <row r="19" spans="1:5">
      <c r="A19" s="16">
        <v>4</v>
      </c>
      <c r="B19" s="16" t="s">
        <v>264</v>
      </c>
      <c r="C19" s="43">
        <v>74</v>
      </c>
      <c r="D19" s="43">
        <v>52</v>
      </c>
      <c r="E19" s="42">
        <f t="shared" si="1"/>
        <v>1.4230769230769231</v>
      </c>
    </row>
    <row r="20" spans="1:5">
      <c r="A20" s="16">
        <v>5</v>
      </c>
      <c r="B20" s="16" t="s">
        <v>234</v>
      </c>
      <c r="C20" s="43">
        <v>72</v>
      </c>
      <c r="D20" s="43">
        <v>75</v>
      </c>
      <c r="E20" s="42">
        <f t="shared" si="1"/>
        <v>0.96</v>
      </c>
    </row>
    <row r="22" spans="1:5">
      <c r="A22" s="25" t="s">
        <v>194</v>
      </c>
      <c r="C22" s="103" t="s">
        <v>214</v>
      </c>
    </row>
    <row r="23" spans="1:5">
      <c r="A23" s="37" t="s">
        <v>132</v>
      </c>
      <c r="B23" s="37" t="s">
        <v>150</v>
      </c>
      <c r="C23" s="129" t="s">
        <v>161</v>
      </c>
      <c r="D23" s="130"/>
    </row>
    <row r="24" spans="1:5">
      <c r="A24" s="29" t="s">
        <v>298</v>
      </c>
      <c r="B24" s="44">
        <v>0.23499999999999999</v>
      </c>
      <c r="C24" s="131">
        <v>250</v>
      </c>
      <c r="D24" s="132"/>
    </row>
    <row r="25" spans="1:5">
      <c r="A25" s="29" t="s">
        <v>299</v>
      </c>
      <c r="B25" s="44">
        <v>0.123</v>
      </c>
      <c r="C25" s="131">
        <v>449</v>
      </c>
      <c r="D25" s="132"/>
    </row>
    <row r="26" spans="1:5">
      <c r="A26" s="29" t="s">
        <v>300</v>
      </c>
      <c r="B26" s="44">
        <v>0.41399999999999998</v>
      </c>
      <c r="C26" s="131">
        <v>24</v>
      </c>
      <c r="D26" s="132"/>
    </row>
    <row r="27" spans="1:5">
      <c r="A27" s="29" t="s">
        <v>301</v>
      </c>
      <c r="B27" s="44">
        <v>0.17899999999999999</v>
      </c>
      <c r="C27" s="131">
        <v>101</v>
      </c>
      <c r="D27" s="133"/>
    </row>
    <row r="28" spans="1:5">
      <c r="A28" s="29" t="s">
        <v>302</v>
      </c>
      <c r="B28" s="44">
        <v>0.115</v>
      </c>
      <c r="C28" s="131">
        <v>3</v>
      </c>
      <c r="D28" s="132"/>
    </row>
    <row r="29" spans="1:5">
      <c r="A29" s="29" t="s">
        <v>303</v>
      </c>
      <c r="B29" s="44">
        <v>4.7E-2</v>
      </c>
      <c r="C29" s="131">
        <v>3</v>
      </c>
      <c r="D29" s="133"/>
    </row>
    <row r="30" spans="1:5">
      <c r="A30" s="29" t="s">
        <v>304</v>
      </c>
      <c r="B30" s="44">
        <v>0.28999999999999998</v>
      </c>
      <c r="C30" s="131">
        <v>27</v>
      </c>
      <c r="D30" s="132"/>
    </row>
    <row r="31" spans="1:5">
      <c r="A31" s="52"/>
      <c r="B31" s="51"/>
      <c r="C31" s="52"/>
      <c r="D31" s="52"/>
    </row>
    <row r="32" spans="1:5">
      <c r="A32" s="25" t="s">
        <v>195</v>
      </c>
    </row>
    <row r="33" spans="1:3">
      <c r="A33" s="16" t="s">
        <v>132</v>
      </c>
      <c r="B33" s="16" t="s">
        <v>162</v>
      </c>
      <c r="C33" s="16" t="s">
        <v>7</v>
      </c>
    </row>
    <row r="34" spans="1:3">
      <c r="A34" s="28" t="s">
        <v>154</v>
      </c>
      <c r="B34" s="119" t="s">
        <v>305</v>
      </c>
      <c r="C34" s="119" t="s">
        <v>292</v>
      </c>
    </row>
    <row r="35" spans="1:3">
      <c r="A35" s="16" t="s">
        <v>155</v>
      </c>
      <c r="B35" s="119" t="s">
        <v>306</v>
      </c>
      <c r="C35" s="119" t="s">
        <v>294</v>
      </c>
    </row>
  </sheetData>
  <phoneticPr fontId="3"/>
  <pageMargins left="0.7" right="0.7" top="0.75" bottom="0.75" header="0.3" footer="0.3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26"/>
  <sheetViews>
    <sheetView topLeftCell="A17" workbookViewId="0">
      <selection activeCell="D10" sqref="D10"/>
    </sheetView>
  </sheetViews>
  <sheetFormatPr defaultRowHeight="18.75"/>
  <cols>
    <col min="1" max="1" width="27.625" style="25" bestFit="1" customWidth="1"/>
    <col min="2" max="2" width="21.375" style="25" bestFit="1" customWidth="1"/>
    <col min="3" max="6" width="21.375" style="25" customWidth="1"/>
    <col min="7" max="16384" width="9" style="25"/>
  </cols>
  <sheetData>
    <row r="1" spans="1:6">
      <c r="A1" s="25" t="s">
        <v>196</v>
      </c>
    </row>
    <row r="3" spans="1:6">
      <c r="A3" s="25" t="s">
        <v>197</v>
      </c>
      <c r="F3" s="103" t="s">
        <v>214</v>
      </c>
    </row>
    <row r="4" spans="1:6">
      <c r="A4" s="16" t="s">
        <v>132</v>
      </c>
      <c r="B4" s="16" t="s">
        <v>249</v>
      </c>
      <c r="C4" s="16" t="s">
        <v>250</v>
      </c>
      <c r="D4" s="16" t="s">
        <v>247</v>
      </c>
      <c r="E4" s="16" t="s">
        <v>243</v>
      </c>
      <c r="F4" s="16" t="s">
        <v>295</v>
      </c>
    </row>
    <row r="5" spans="1:6">
      <c r="A5" s="28" t="s">
        <v>366</v>
      </c>
      <c r="B5" s="29">
        <v>181</v>
      </c>
      <c r="C5" s="29">
        <v>271</v>
      </c>
      <c r="D5" s="29">
        <v>246</v>
      </c>
      <c r="E5" s="29">
        <v>321</v>
      </c>
      <c r="F5" s="29">
        <v>341</v>
      </c>
    </row>
    <row r="6" spans="1:6" ht="37.5">
      <c r="A6" s="28" t="s">
        <v>367</v>
      </c>
      <c r="B6" s="30">
        <v>1.7999999999999999E-2</v>
      </c>
      <c r="C6" s="30">
        <v>2.7E-2</v>
      </c>
      <c r="D6" s="30">
        <v>2.3E-2</v>
      </c>
      <c r="E6" s="30">
        <v>2.9000000000000001E-2</v>
      </c>
      <c r="F6" s="30">
        <v>3.2000000000000001E-2</v>
      </c>
    </row>
    <row r="7" spans="1:6">
      <c r="A7" s="16" t="s">
        <v>368</v>
      </c>
      <c r="B7" s="31">
        <v>1.1379999999999999</v>
      </c>
      <c r="C7" s="31">
        <v>1.4970000000000001</v>
      </c>
      <c r="D7" s="31">
        <v>0.90800000000000003</v>
      </c>
      <c r="E7" s="31">
        <v>1.3049999999999999</v>
      </c>
      <c r="F7" s="31">
        <v>1.0620000000000001</v>
      </c>
    </row>
    <row r="8" spans="1:6">
      <c r="A8" s="17"/>
      <c r="B8" s="33"/>
      <c r="C8" s="33"/>
      <c r="D8" s="33"/>
      <c r="E8" s="33"/>
      <c r="F8" s="33"/>
    </row>
    <row r="9" spans="1:6">
      <c r="A9" s="172" t="s">
        <v>369</v>
      </c>
      <c r="B9" s="172"/>
    </row>
    <row r="10" spans="1:6">
      <c r="A10" s="53" t="s">
        <v>177</v>
      </c>
      <c r="B10" s="53" t="s">
        <v>187</v>
      </c>
    </row>
    <row r="11" spans="1:6" ht="37.5">
      <c r="A11" s="54" t="s">
        <v>139</v>
      </c>
      <c r="B11" s="56">
        <v>156</v>
      </c>
    </row>
    <row r="12" spans="1:6" ht="37.5">
      <c r="A12" s="54" t="s">
        <v>140</v>
      </c>
      <c r="B12" s="56">
        <v>185</v>
      </c>
    </row>
    <row r="13" spans="1:6">
      <c r="A13" s="53" t="s">
        <v>141</v>
      </c>
      <c r="B13" s="56">
        <f>SUM(B11:B12)</f>
        <v>341</v>
      </c>
    </row>
    <row r="14" spans="1:6">
      <c r="A14" s="57"/>
      <c r="B14" s="55"/>
    </row>
    <row r="15" spans="1:6">
      <c r="A15" s="25" t="s">
        <v>371</v>
      </c>
      <c r="E15" s="103" t="s">
        <v>214</v>
      </c>
    </row>
    <row r="16" spans="1:6">
      <c r="A16" s="16" t="s">
        <v>56</v>
      </c>
      <c r="B16" s="40" t="s">
        <v>148</v>
      </c>
      <c r="C16" s="28" t="s">
        <v>258</v>
      </c>
      <c r="D16" s="28" t="s">
        <v>229</v>
      </c>
      <c r="E16" s="28" t="s">
        <v>13</v>
      </c>
    </row>
    <row r="17" spans="1:5">
      <c r="A17" s="16">
        <v>1</v>
      </c>
      <c r="B17" s="28" t="s">
        <v>252</v>
      </c>
      <c r="C17" s="41">
        <v>26</v>
      </c>
      <c r="D17" s="41">
        <v>33</v>
      </c>
      <c r="E17" s="42">
        <f>C17/D17</f>
        <v>0.78787878787878785</v>
      </c>
    </row>
    <row r="18" spans="1:5">
      <c r="A18" s="16">
        <v>2</v>
      </c>
      <c r="B18" s="16" t="s">
        <v>238</v>
      </c>
      <c r="C18" s="43">
        <v>24</v>
      </c>
      <c r="D18" s="43">
        <v>11</v>
      </c>
      <c r="E18" s="42">
        <f t="shared" ref="E18:E21" si="0">C18/D18</f>
        <v>2.1818181818181817</v>
      </c>
    </row>
    <row r="19" spans="1:5">
      <c r="A19" s="16">
        <v>3</v>
      </c>
      <c r="B19" s="16" t="s">
        <v>262</v>
      </c>
      <c r="C19" s="41">
        <v>17</v>
      </c>
      <c r="D19" s="41">
        <v>9</v>
      </c>
      <c r="E19" s="42">
        <f t="shared" si="0"/>
        <v>1.8888888888888888</v>
      </c>
    </row>
    <row r="20" spans="1:5">
      <c r="A20" s="16">
        <v>4</v>
      </c>
      <c r="B20" s="16" t="s">
        <v>290</v>
      </c>
      <c r="C20" s="43">
        <v>15</v>
      </c>
      <c r="D20" s="43">
        <v>8</v>
      </c>
      <c r="E20" s="42">
        <f t="shared" si="0"/>
        <v>1.875</v>
      </c>
    </row>
    <row r="21" spans="1:5">
      <c r="A21" s="16">
        <v>4</v>
      </c>
      <c r="B21" s="16" t="s">
        <v>235</v>
      </c>
      <c r="C21" s="43">
        <v>15</v>
      </c>
      <c r="D21" s="43">
        <v>8</v>
      </c>
      <c r="E21" s="42">
        <f t="shared" si="0"/>
        <v>1.875</v>
      </c>
    </row>
    <row r="22" spans="1:5">
      <c r="A22" s="17"/>
      <c r="B22" s="17"/>
      <c r="C22" s="49"/>
      <c r="D22" s="49"/>
      <c r="E22" s="50"/>
    </row>
    <row r="23" spans="1:5">
      <c r="A23" s="25" t="s">
        <v>195</v>
      </c>
    </row>
    <row r="24" spans="1:5">
      <c r="A24" s="53" t="s">
        <v>164</v>
      </c>
      <c r="B24" s="53" t="s">
        <v>165</v>
      </c>
      <c r="C24" s="53" t="s">
        <v>166</v>
      </c>
    </row>
    <row r="25" spans="1:5">
      <c r="A25" s="53" t="s">
        <v>167</v>
      </c>
      <c r="B25" s="58" t="s">
        <v>307</v>
      </c>
      <c r="C25" s="58" t="s">
        <v>292</v>
      </c>
    </row>
    <row r="26" spans="1:5">
      <c r="A26" s="53" t="s">
        <v>168</v>
      </c>
      <c r="B26" s="58" t="s">
        <v>308</v>
      </c>
      <c r="C26" s="58" t="s">
        <v>294</v>
      </c>
    </row>
  </sheetData>
  <mergeCells count="1">
    <mergeCell ref="A9:B9"/>
  </mergeCells>
  <phoneticPr fontId="3"/>
  <pageMargins left="0.7" right="0.7" top="0.75" bottom="0.75" header="0.3" footer="0.3"/>
  <pageSetup paperSize="9" scale="5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0A15-4062-4E2A-A179-B7A3C459F6CD}">
  <sheetPr>
    <pageSetUpPr fitToPage="1"/>
  </sheetPr>
  <dimension ref="A1:F32"/>
  <sheetViews>
    <sheetView workbookViewId="0">
      <selection activeCell="B10" sqref="B10"/>
    </sheetView>
  </sheetViews>
  <sheetFormatPr defaultRowHeight="18.75"/>
  <cols>
    <col min="1" max="1" width="27.625" style="25" bestFit="1" customWidth="1"/>
    <col min="2" max="2" width="21.375" style="25" bestFit="1" customWidth="1"/>
    <col min="3" max="6" width="21.375" style="25" customWidth="1"/>
    <col min="7" max="16384" width="9" style="25"/>
  </cols>
  <sheetData>
    <row r="1" spans="1:6">
      <c r="A1" s="25" t="s">
        <v>316</v>
      </c>
    </row>
    <row r="3" spans="1:6">
      <c r="A3" s="25" t="s">
        <v>317</v>
      </c>
      <c r="F3" s="103" t="s">
        <v>214</v>
      </c>
    </row>
    <row r="4" spans="1:6">
      <c r="A4" s="16" t="s">
        <v>132</v>
      </c>
      <c r="B4" s="16" t="s">
        <v>249</v>
      </c>
      <c r="C4" s="16" t="s">
        <v>250</v>
      </c>
      <c r="D4" s="16" t="s">
        <v>247</v>
      </c>
      <c r="E4" s="16" t="s">
        <v>243</v>
      </c>
      <c r="F4" s="16" t="s">
        <v>295</v>
      </c>
    </row>
    <row r="5" spans="1:6">
      <c r="A5" s="28" t="s">
        <v>318</v>
      </c>
      <c r="B5" s="29">
        <v>74</v>
      </c>
      <c r="C5" s="29">
        <v>74</v>
      </c>
      <c r="D5" s="29">
        <v>72</v>
      </c>
      <c r="E5" s="29">
        <v>68</v>
      </c>
      <c r="F5" s="29">
        <v>88</v>
      </c>
    </row>
    <row r="6" spans="1:6" ht="37.5">
      <c r="A6" s="28" t="s">
        <v>322</v>
      </c>
      <c r="B6" s="134">
        <v>7.1999999999999998E-3</v>
      </c>
      <c r="C6" s="134">
        <v>7.4000000000000003E-3</v>
      </c>
      <c r="D6" s="134">
        <v>6.6E-3</v>
      </c>
      <c r="E6" s="134">
        <v>6.1999999999999998E-3</v>
      </c>
      <c r="F6" s="134">
        <v>8.3000000000000001E-3</v>
      </c>
    </row>
    <row r="7" spans="1:6">
      <c r="A7" s="16" t="s">
        <v>319</v>
      </c>
      <c r="B7" s="31">
        <v>1.8049999999999999</v>
      </c>
      <c r="C7" s="31">
        <v>1</v>
      </c>
      <c r="D7" s="31">
        <v>0.97299999999999998</v>
      </c>
      <c r="E7" s="31">
        <v>0.94399999999999995</v>
      </c>
      <c r="F7" s="31">
        <v>1.294</v>
      </c>
    </row>
    <row r="8" spans="1:6">
      <c r="A8" s="17"/>
      <c r="B8" s="33"/>
      <c r="C8" s="33"/>
      <c r="D8" s="33"/>
      <c r="E8" s="33"/>
      <c r="F8" s="33"/>
    </row>
    <row r="9" spans="1:6">
      <c r="A9" s="142" t="s">
        <v>373</v>
      </c>
      <c r="B9" s="33" t="s">
        <v>214</v>
      </c>
      <c r="C9" s="33"/>
      <c r="D9" s="33"/>
      <c r="E9" s="33"/>
      <c r="F9" s="33"/>
    </row>
    <row r="10" spans="1:6">
      <c r="A10" s="37" t="s">
        <v>132</v>
      </c>
      <c r="B10" s="37" t="s">
        <v>142</v>
      </c>
      <c r="C10" s="33"/>
      <c r="D10" s="33"/>
      <c r="E10" s="33"/>
      <c r="F10" s="33"/>
    </row>
    <row r="11" spans="1:6">
      <c r="A11" s="37" t="s">
        <v>374</v>
      </c>
      <c r="B11" s="38">
        <v>1</v>
      </c>
      <c r="C11" s="33"/>
      <c r="D11" s="33"/>
      <c r="E11" s="33"/>
      <c r="F11" s="33"/>
    </row>
    <row r="12" spans="1:6">
      <c r="A12" s="37" t="s">
        <v>375</v>
      </c>
      <c r="B12" s="38">
        <v>23</v>
      </c>
      <c r="C12" s="33"/>
      <c r="D12" s="33"/>
      <c r="E12" s="33"/>
      <c r="F12" s="33"/>
    </row>
    <row r="13" spans="1:6">
      <c r="A13" s="37" t="s">
        <v>376</v>
      </c>
      <c r="B13" s="38">
        <v>29</v>
      </c>
      <c r="C13" s="33"/>
      <c r="D13" s="33"/>
      <c r="E13" s="33"/>
      <c r="F13" s="33"/>
    </row>
    <row r="14" spans="1:6">
      <c r="A14" s="37" t="s">
        <v>377</v>
      </c>
      <c r="B14" s="38">
        <v>9</v>
      </c>
      <c r="C14" s="33"/>
      <c r="D14" s="33"/>
      <c r="E14" s="33"/>
      <c r="F14" s="33"/>
    </row>
    <row r="15" spans="1:6">
      <c r="A15" s="37" t="s">
        <v>378</v>
      </c>
      <c r="B15" s="39">
        <v>9</v>
      </c>
      <c r="C15" s="33"/>
      <c r="D15" s="33"/>
      <c r="E15" s="33"/>
      <c r="F15" s="33"/>
    </row>
    <row r="16" spans="1:6">
      <c r="A16" s="37" t="s">
        <v>379</v>
      </c>
      <c r="B16" s="38">
        <v>10</v>
      </c>
      <c r="C16" s="33"/>
      <c r="D16" s="33"/>
      <c r="E16" s="33"/>
      <c r="F16" s="33"/>
    </row>
    <row r="17" spans="1:6">
      <c r="A17" s="53" t="s">
        <v>380</v>
      </c>
      <c r="B17" s="136">
        <v>2</v>
      </c>
      <c r="C17" s="33"/>
      <c r="D17" s="33"/>
      <c r="E17" s="33"/>
      <c r="F17" s="33"/>
    </row>
    <row r="18" spans="1:6">
      <c r="A18" s="37" t="s">
        <v>381</v>
      </c>
      <c r="B18" s="38">
        <v>5</v>
      </c>
      <c r="C18" s="33"/>
      <c r="D18" s="33"/>
      <c r="E18" s="33"/>
      <c r="F18" s="33"/>
    </row>
    <row r="19" spans="1:6">
      <c r="B19" s="55"/>
    </row>
    <row r="20" spans="1:6">
      <c r="A20" s="25" t="s">
        <v>370</v>
      </c>
      <c r="E20" s="103" t="s">
        <v>214</v>
      </c>
    </row>
    <row r="21" spans="1:6">
      <c r="A21" s="16" t="s">
        <v>56</v>
      </c>
      <c r="B21" s="40" t="s">
        <v>148</v>
      </c>
      <c r="C21" s="28" t="s">
        <v>258</v>
      </c>
      <c r="D21" s="28" t="s">
        <v>229</v>
      </c>
      <c r="E21" s="28" t="s">
        <v>13</v>
      </c>
    </row>
    <row r="22" spans="1:6">
      <c r="A22" s="16">
        <v>1</v>
      </c>
      <c r="B22" s="28" t="s">
        <v>323</v>
      </c>
      <c r="C22" s="41">
        <v>13</v>
      </c>
      <c r="D22" s="41">
        <v>8</v>
      </c>
      <c r="E22" s="42">
        <f>C22/D22</f>
        <v>1.625</v>
      </c>
    </row>
    <row r="23" spans="1:6">
      <c r="A23" s="16">
        <v>2</v>
      </c>
      <c r="B23" s="16" t="s">
        <v>264</v>
      </c>
      <c r="C23" s="43">
        <v>7</v>
      </c>
      <c r="D23" s="43">
        <v>5</v>
      </c>
      <c r="E23" s="42">
        <f t="shared" ref="E23:E25" si="0">C23/D23</f>
        <v>1.4</v>
      </c>
    </row>
    <row r="24" spans="1:6">
      <c r="A24" s="16">
        <v>3</v>
      </c>
      <c r="B24" s="16" t="s">
        <v>324</v>
      </c>
      <c r="C24" s="41">
        <v>6</v>
      </c>
      <c r="D24" s="41">
        <v>5</v>
      </c>
      <c r="E24" s="42">
        <f t="shared" si="0"/>
        <v>1.2</v>
      </c>
    </row>
    <row r="25" spans="1:6">
      <c r="A25" s="16">
        <v>4</v>
      </c>
      <c r="B25" s="16" t="s">
        <v>325</v>
      </c>
      <c r="C25" s="43">
        <v>4</v>
      </c>
      <c r="D25" s="43">
        <v>2</v>
      </c>
      <c r="E25" s="42">
        <f t="shared" si="0"/>
        <v>2</v>
      </c>
    </row>
    <row r="26" spans="1:6">
      <c r="A26" s="16">
        <v>5</v>
      </c>
      <c r="B26" s="16" t="s">
        <v>326</v>
      </c>
      <c r="C26" s="43">
        <v>3</v>
      </c>
      <c r="D26" s="43">
        <v>0</v>
      </c>
      <c r="E26" s="135" t="s">
        <v>328</v>
      </c>
    </row>
    <row r="27" spans="1:6">
      <c r="A27" s="16">
        <v>5</v>
      </c>
      <c r="B27" s="16" t="s">
        <v>327</v>
      </c>
      <c r="C27" s="43">
        <v>3</v>
      </c>
      <c r="D27" s="43">
        <v>1</v>
      </c>
      <c r="E27" s="42">
        <f t="shared" ref="E27" si="1">C27/D27</f>
        <v>3</v>
      </c>
    </row>
    <row r="28" spans="1:6">
      <c r="A28" s="17"/>
      <c r="B28" s="17"/>
      <c r="C28" s="49"/>
      <c r="D28" s="49"/>
      <c r="E28" s="50"/>
    </row>
    <row r="29" spans="1:6">
      <c r="A29" s="25" t="s">
        <v>195</v>
      </c>
    </row>
    <row r="30" spans="1:6">
      <c r="A30" s="53" t="s">
        <v>164</v>
      </c>
      <c r="B30" s="53" t="s">
        <v>329</v>
      </c>
      <c r="C30" s="53" t="s">
        <v>166</v>
      </c>
    </row>
    <row r="31" spans="1:6">
      <c r="A31" s="53" t="s">
        <v>167</v>
      </c>
      <c r="B31" s="58" t="s">
        <v>330</v>
      </c>
      <c r="C31" s="58" t="s">
        <v>292</v>
      </c>
    </row>
    <row r="32" spans="1:6">
      <c r="A32" s="53" t="s">
        <v>168</v>
      </c>
      <c r="B32" s="58" t="s">
        <v>331</v>
      </c>
      <c r="C32" s="58" t="s">
        <v>294</v>
      </c>
    </row>
  </sheetData>
  <phoneticPr fontId="3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A2" sqref="A2"/>
    </sheetView>
  </sheetViews>
  <sheetFormatPr defaultRowHeight="18.75"/>
  <cols>
    <col min="1" max="1" width="14" style="1" customWidth="1"/>
    <col min="2" max="16384" width="9" style="1"/>
  </cols>
  <sheetData>
    <row r="1" spans="1:6">
      <c r="A1" s="1" t="s">
        <v>332</v>
      </c>
    </row>
    <row r="2" spans="1:6">
      <c r="F2" s="97" t="s">
        <v>214</v>
      </c>
    </row>
    <row r="3" spans="1:6">
      <c r="A3" s="145" t="s">
        <v>26</v>
      </c>
      <c r="B3" s="146" t="s">
        <v>259</v>
      </c>
      <c r="C3" s="147"/>
      <c r="D3" s="146" t="s">
        <v>230</v>
      </c>
      <c r="E3" s="147"/>
      <c r="F3" s="144" t="s">
        <v>253</v>
      </c>
    </row>
    <row r="4" spans="1:6">
      <c r="A4" s="145"/>
      <c r="B4" s="9" t="s">
        <v>12</v>
      </c>
      <c r="C4" s="9" t="s">
        <v>33</v>
      </c>
      <c r="D4" s="9" t="s">
        <v>12</v>
      </c>
      <c r="E4" s="9" t="s">
        <v>33</v>
      </c>
      <c r="F4" s="144"/>
    </row>
    <row r="5" spans="1:6">
      <c r="A5" s="75" t="s">
        <v>47</v>
      </c>
      <c r="B5" s="69">
        <v>206</v>
      </c>
      <c r="C5" s="68">
        <f t="shared" ref="C5:C12" si="0">B5/$B$13</f>
        <v>1.9529768676526355E-2</v>
      </c>
      <c r="D5" s="69">
        <v>265</v>
      </c>
      <c r="E5" s="68">
        <f>D5/$D$13</f>
        <v>2.4066842248660431E-2</v>
      </c>
      <c r="F5" s="120">
        <f>B5/D5</f>
        <v>0.77735849056603779</v>
      </c>
    </row>
    <row r="6" spans="1:6">
      <c r="A6" s="75" t="s">
        <v>48</v>
      </c>
      <c r="B6" s="69">
        <v>1375</v>
      </c>
      <c r="C6" s="68">
        <f t="shared" si="0"/>
        <v>0.13035646568069775</v>
      </c>
      <c r="D6" s="69">
        <v>1424</v>
      </c>
      <c r="E6" s="68">
        <f t="shared" ref="E6:E13" si="1">D6/$D$13</f>
        <v>0.12932522023431114</v>
      </c>
      <c r="F6" s="120">
        <f t="shared" ref="F6:F13" si="2">B6/D6</f>
        <v>0.9655898876404494</v>
      </c>
    </row>
    <row r="7" spans="1:6">
      <c r="A7" s="75" t="s">
        <v>49</v>
      </c>
      <c r="B7" s="69">
        <v>1256</v>
      </c>
      <c r="C7" s="68">
        <f t="shared" si="0"/>
        <v>0.11907470610542283</v>
      </c>
      <c r="D7" s="69">
        <v>1279</v>
      </c>
      <c r="E7" s="68">
        <f t="shared" si="1"/>
        <v>0.11615657070202524</v>
      </c>
      <c r="F7" s="120">
        <f t="shared" si="2"/>
        <v>0.98201720093823297</v>
      </c>
    </row>
    <row r="8" spans="1:6">
      <c r="A8" s="75" t="s">
        <v>50</v>
      </c>
      <c r="B8" s="69">
        <v>1331</v>
      </c>
      <c r="C8" s="68">
        <f t="shared" si="0"/>
        <v>0.12618505877891542</v>
      </c>
      <c r="D8" s="69">
        <v>1498</v>
      </c>
      <c r="E8" s="68">
        <f t="shared" si="1"/>
        <v>0.13604577240940877</v>
      </c>
      <c r="F8" s="120">
        <f t="shared" si="2"/>
        <v>0.88851802403204272</v>
      </c>
    </row>
    <row r="9" spans="1:6">
      <c r="A9" s="75" t="s">
        <v>51</v>
      </c>
      <c r="B9" s="69">
        <v>1625</v>
      </c>
      <c r="C9" s="68">
        <f t="shared" si="0"/>
        <v>0.15405764125900645</v>
      </c>
      <c r="D9" s="69">
        <v>1921</v>
      </c>
      <c r="E9" s="68">
        <f t="shared" si="1"/>
        <v>0.174461901734629</v>
      </c>
      <c r="F9" s="120">
        <f t="shared" si="2"/>
        <v>0.8459135866736075</v>
      </c>
    </row>
    <row r="10" spans="1:6">
      <c r="A10" s="75" t="s">
        <v>52</v>
      </c>
      <c r="B10" s="69">
        <v>1476</v>
      </c>
      <c r="C10" s="68">
        <f t="shared" si="0"/>
        <v>0.13993174061433447</v>
      </c>
      <c r="D10" s="69">
        <v>1544</v>
      </c>
      <c r="E10" s="68">
        <f t="shared" si="1"/>
        <v>0.14022341295068569</v>
      </c>
      <c r="F10" s="120">
        <f t="shared" si="2"/>
        <v>0.95595854922279788</v>
      </c>
    </row>
    <row r="11" spans="1:6">
      <c r="A11" s="75" t="s">
        <v>53</v>
      </c>
      <c r="B11" s="69">
        <v>2373</v>
      </c>
      <c r="C11" s="68">
        <f t="shared" si="0"/>
        <v>0.22497155858930604</v>
      </c>
      <c r="D11" s="69">
        <v>2226</v>
      </c>
      <c r="E11" s="68">
        <f t="shared" si="1"/>
        <v>0.20216147488874761</v>
      </c>
      <c r="F11" s="120">
        <f t="shared" si="2"/>
        <v>1.0660377358490567</v>
      </c>
    </row>
    <row r="12" spans="1:6">
      <c r="A12" s="75" t="s">
        <v>54</v>
      </c>
      <c r="B12" s="69">
        <v>906</v>
      </c>
      <c r="C12" s="68">
        <f t="shared" si="0"/>
        <v>8.5893060295790677E-2</v>
      </c>
      <c r="D12" s="69">
        <v>854</v>
      </c>
      <c r="E12" s="68">
        <f t="shared" si="1"/>
        <v>7.7558804831532102E-2</v>
      </c>
      <c r="F12" s="120">
        <f t="shared" si="2"/>
        <v>1.0608899297423888</v>
      </c>
    </row>
    <row r="13" spans="1:6">
      <c r="A13" s="9" t="s">
        <v>55</v>
      </c>
      <c r="B13" s="69">
        <f>SUM(B5:B12)</f>
        <v>10548</v>
      </c>
      <c r="C13" s="68">
        <f>B13/$B$13</f>
        <v>1</v>
      </c>
      <c r="D13" s="69">
        <f>SUM(D5:D12)</f>
        <v>11011</v>
      </c>
      <c r="E13" s="68">
        <f t="shared" si="1"/>
        <v>1</v>
      </c>
      <c r="F13" s="120">
        <f t="shared" si="2"/>
        <v>0.95795113976932156</v>
      </c>
    </row>
  </sheetData>
  <mergeCells count="4">
    <mergeCell ref="F3:F4"/>
    <mergeCell ref="A3:A4"/>
    <mergeCell ref="B3:C3"/>
    <mergeCell ref="D3:E3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topLeftCell="A21" workbookViewId="0">
      <selection activeCell="F15" sqref="F15"/>
    </sheetView>
  </sheetViews>
  <sheetFormatPr defaultRowHeight="18.75"/>
  <cols>
    <col min="1" max="1" width="10.25" style="1" customWidth="1"/>
    <col min="2" max="2" width="23.5" style="1" bestFit="1" customWidth="1"/>
    <col min="3" max="6" width="23.5" style="1" customWidth="1"/>
    <col min="7" max="7" width="13.5" style="1" customWidth="1"/>
    <col min="8" max="16384" width="9" style="1"/>
  </cols>
  <sheetData>
    <row r="1" spans="1:5">
      <c r="A1" s="1" t="s">
        <v>333</v>
      </c>
    </row>
    <row r="3" spans="1:5">
      <c r="A3" s="1" t="s">
        <v>206</v>
      </c>
      <c r="E3" s="97" t="s">
        <v>214</v>
      </c>
    </row>
    <row r="4" spans="1:5">
      <c r="A4" s="9" t="s">
        <v>56</v>
      </c>
      <c r="B4" s="82" t="s">
        <v>205</v>
      </c>
      <c r="C4" s="73" t="s">
        <v>263</v>
      </c>
      <c r="D4" s="73" t="s">
        <v>231</v>
      </c>
      <c r="E4" s="73" t="s">
        <v>13</v>
      </c>
    </row>
    <row r="5" spans="1:5">
      <c r="A5" s="9">
        <v>1</v>
      </c>
      <c r="B5" s="73" t="s">
        <v>252</v>
      </c>
      <c r="C5" s="69">
        <v>989</v>
      </c>
      <c r="D5" s="69">
        <v>785</v>
      </c>
      <c r="E5" s="68">
        <f>C5/D5</f>
        <v>1.2598726114649681</v>
      </c>
    </row>
    <row r="6" spans="1:5">
      <c r="A6" s="9">
        <v>2</v>
      </c>
      <c r="B6" s="9" t="s">
        <v>58</v>
      </c>
      <c r="C6" s="75">
        <v>627</v>
      </c>
      <c r="D6" s="75">
        <v>615</v>
      </c>
      <c r="E6" s="68">
        <f t="shared" ref="E6:E14" si="0">C6/D6</f>
        <v>1.0195121951219512</v>
      </c>
    </row>
    <row r="7" spans="1:5">
      <c r="A7" s="9">
        <v>3</v>
      </c>
      <c r="B7" s="9" t="s">
        <v>260</v>
      </c>
      <c r="C7" s="69">
        <v>586</v>
      </c>
      <c r="D7" s="69">
        <v>510</v>
      </c>
      <c r="E7" s="68">
        <f t="shared" si="0"/>
        <v>1.1490196078431372</v>
      </c>
    </row>
    <row r="8" spans="1:5">
      <c r="A8" s="9">
        <v>4</v>
      </c>
      <c r="B8" s="9" t="s">
        <v>59</v>
      </c>
      <c r="C8" s="75">
        <v>398</v>
      </c>
      <c r="D8" s="75">
        <v>419</v>
      </c>
      <c r="E8" s="68">
        <f t="shared" si="0"/>
        <v>0.94988066825775652</v>
      </c>
    </row>
    <row r="9" spans="1:5">
      <c r="A9" s="9">
        <v>5</v>
      </c>
      <c r="B9" s="9" t="s">
        <v>160</v>
      </c>
      <c r="C9" s="75">
        <v>324</v>
      </c>
      <c r="D9" s="75">
        <v>200</v>
      </c>
      <c r="E9" s="68">
        <f t="shared" si="0"/>
        <v>1.62</v>
      </c>
    </row>
    <row r="10" spans="1:5">
      <c r="A10" s="9">
        <v>5</v>
      </c>
      <c r="B10" s="9" t="s">
        <v>62</v>
      </c>
      <c r="C10" s="75">
        <v>296</v>
      </c>
      <c r="D10" s="75">
        <v>258</v>
      </c>
      <c r="E10" s="68">
        <f t="shared" si="0"/>
        <v>1.1472868217054264</v>
      </c>
    </row>
    <row r="11" spans="1:5">
      <c r="A11" s="9">
        <v>7</v>
      </c>
      <c r="B11" s="9" t="s">
        <v>60</v>
      </c>
      <c r="C11" s="75">
        <v>233</v>
      </c>
      <c r="D11" s="75">
        <v>277</v>
      </c>
      <c r="E11" s="68">
        <f t="shared" si="0"/>
        <v>0.84115523465703967</v>
      </c>
    </row>
    <row r="12" spans="1:5">
      <c r="A12" s="9">
        <v>8</v>
      </c>
      <c r="B12" s="73" t="s">
        <v>261</v>
      </c>
      <c r="C12" s="75">
        <v>193</v>
      </c>
      <c r="D12" s="75">
        <v>208</v>
      </c>
      <c r="E12" s="68">
        <f t="shared" si="0"/>
        <v>0.92788461538461542</v>
      </c>
    </row>
    <row r="13" spans="1:5">
      <c r="A13" s="9">
        <v>9</v>
      </c>
      <c r="B13" s="80" t="s">
        <v>262</v>
      </c>
      <c r="C13" s="75">
        <v>176</v>
      </c>
      <c r="D13" s="75">
        <v>185</v>
      </c>
      <c r="E13" s="68">
        <f t="shared" si="0"/>
        <v>0.9513513513513514</v>
      </c>
    </row>
    <row r="14" spans="1:5">
      <c r="A14" s="9">
        <v>10</v>
      </c>
      <c r="B14" s="73" t="s">
        <v>246</v>
      </c>
      <c r="C14" s="75">
        <v>171</v>
      </c>
      <c r="D14" s="75">
        <v>277</v>
      </c>
      <c r="E14" s="68">
        <f t="shared" si="0"/>
        <v>0.61732851985559567</v>
      </c>
    </row>
    <row r="17" spans="1:7">
      <c r="A17" s="1" t="s">
        <v>207</v>
      </c>
      <c r="G17" s="97" t="s">
        <v>214</v>
      </c>
    </row>
    <row r="18" spans="1:7">
      <c r="A18" s="9" t="s">
        <v>64</v>
      </c>
      <c r="B18" s="9" t="s">
        <v>65</v>
      </c>
      <c r="C18" s="9" t="s">
        <v>66</v>
      </c>
      <c r="D18" s="9" t="s">
        <v>67</v>
      </c>
      <c r="E18" s="9" t="s">
        <v>68</v>
      </c>
      <c r="F18" s="9" t="s">
        <v>69</v>
      </c>
      <c r="G18" s="9" t="s">
        <v>25</v>
      </c>
    </row>
    <row r="19" spans="1:7">
      <c r="A19" s="145" t="s">
        <v>70</v>
      </c>
      <c r="B19" s="83" t="s">
        <v>71</v>
      </c>
      <c r="C19" s="83" t="s">
        <v>160</v>
      </c>
      <c r="D19" s="83" t="s">
        <v>62</v>
      </c>
      <c r="E19" s="83" t="s">
        <v>252</v>
      </c>
      <c r="F19" s="83" t="s">
        <v>236</v>
      </c>
      <c r="G19" s="148">
        <v>206</v>
      </c>
    </row>
    <row r="20" spans="1:7">
      <c r="A20" s="145"/>
      <c r="B20" s="84">
        <v>29</v>
      </c>
      <c r="C20" s="84">
        <v>16</v>
      </c>
      <c r="D20" s="84">
        <v>13</v>
      </c>
      <c r="E20" s="84">
        <v>11</v>
      </c>
      <c r="F20" s="84">
        <v>8</v>
      </c>
      <c r="G20" s="148"/>
    </row>
    <row r="21" spans="1:7">
      <c r="A21" s="145" t="s">
        <v>72</v>
      </c>
      <c r="B21" s="83" t="s">
        <v>58</v>
      </c>
      <c r="C21" s="83" t="s">
        <v>160</v>
      </c>
      <c r="D21" s="83" t="s">
        <v>236</v>
      </c>
      <c r="E21" s="83" t="s">
        <v>234</v>
      </c>
      <c r="F21" s="83" t="s">
        <v>264</v>
      </c>
      <c r="G21" s="149">
        <v>1375</v>
      </c>
    </row>
    <row r="22" spans="1:7">
      <c r="A22" s="145"/>
      <c r="B22" s="84">
        <v>144</v>
      </c>
      <c r="C22" s="84">
        <v>118</v>
      </c>
      <c r="D22" s="84">
        <v>72</v>
      </c>
      <c r="E22" s="84">
        <v>70</v>
      </c>
      <c r="F22" s="84">
        <v>63</v>
      </c>
      <c r="G22" s="150"/>
    </row>
    <row r="23" spans="1:7">
      <c r="A23" s="145" t="s">
        <v>73</v>
      </c>
      <c r="B23" s="83" t="s">
        <v>58</v>
      </c>
      <c r="C23" s="83" t="s">
        <v>160</v>
      </c>
      <c r="D23" s="83" t="s">
        <v>252</v>
      </c>
      <c r="E23" s="83" t="s">
        <v>235</v>
      </c>
      <c r="F23" s="83" t="s">
        <v>63</v>
      </c>
      <c r="G23" s="149">
        <v>1256</v>
      </c>
    </row>
    <row r="24" spans="1:7">
      <c r="A24" s="145"/>
      <c r="B24" s="84">
        <v>187</v>
      </c>
      <c r="C24" s="84">
        <v>69</v>
      </c>
      <c r="D24" s="84">
        <v>66</v>
      </c>
      <c r="E24" s="84">
        <v>55</v>
      </c>
      <c r="F24" s="84">
        <v>37</v>
      </c>
      <c r="G24" s="150"/>
    </row>
    <row r="25" spans="1:7" ht="37.5">
      <c r="A25" s="145" t="s">
        <v>74</v>
      </c>
      <c r="B25" s="83" t="s">
        <v>265</v>
      </c>
      <c r="C25" s="83" t="s">
        <v>208</v>
      </c>
      <c r="D25" s="83" t="s">
        <v>260</v>
      </c>
      <c r="E25" s="111" t="s">
        <v>233</v>
      </c>
      <c r="F25" s="83" t="s">
        <v>266</v>
      </c>
      <c r="G25" s="149">
        <v>1331</v>
      </c>
    </row>
    <row r="26" spans="1:7">
      <c r="A26" s="145"/>
      <c r="B26" s="84">
        <v>92</v>
      </c>
      <c r="C26" s="84">
        <v>84</v>
      </c>
      <c r="D26" s="84">
        <v>54</v>
      </c>
      <c r="E26" s="84">
        <v>37</v>
      </c>
      <c r="F26" s="84">
        <v>29</v>
      </c>
      <c r="G26" s="150"/>
    </row>
    <row r="27" spans="1:7">
      <c r="A27" s="145" t="s">
        <v>75</v>
      </c>
      <c r="B27" s="83" t="s">
        <v>163</v>
      </c>
      <c r="C27" s="83" t="s">
        <v>58</v>
      </c>
      <c r="D27" s="83" t="s">
        <v>61</v>
      </c>
      <c r="E27" s="83" t="s">
        <v>62</v>
      </c>
      <c r="F27" s="83" t="s">
        <v>60</v>
      </c>
      <c r="G27" s="149">
        <v>1625</v>
      </c>
    </row>
    <row r="28" spans="1:7">
      <c r="A28" s="145"/>
      <c r="B28" s="84">
        <v>157</v>
      </c>
      <c r="C28" s="84">
        <v>73</v>
      </c>
      <c r="D28" s="84">
        <v>71</v>
      </c>
      <c r="E28" s="84">
        <v>58</v>
      </c>
      <c r="F28" s="84">
        <v>47</v>
      </c>
      <c r="G28" s="150"/>
    </row>
    <row r="29" spans="1:7">
      <c r="A29" s="145" t="s">
        <v>76</v>
      </c>
      <c r="B29" s="83" t="s">
        <v>163</v>
      </c>
      <c r="C29" s="83" t="s">
        <v>61</v>
      </c>
      <c r="D29" s="83" t="s">
        <v>62</v>
      </c>
      <c r="E29" s="83" t="s">
        <v>238</v>
      </c>
      <c r="F29" s="83" t="s">
        <v>246</v>
      </c>
      <c r="G29" s="149">
        <v>1476</v>
      </c>
    </row>
    <row r="30" spans="1:7">
      <c r="A30" s="145"/>
      <c r="B30" s="84">
        <v>170</v>
      </c>
      <c r="C30" s="84">
        <v>84</v>
      </c>
      <c r="D30" s="84">
        <v>75</v>
      </c>
      <c r="E30" s="84">
        <v>71</v>
      </c>
      <c r="F30" s="84">
        <v>51</v>
      </c>
      <c r="G30" s="150"/>
    </row>
    <row r="31" spans="1:7">
      <c r="A31" s="145" t="s">
        <v>77</v>
      </c>
      <c r="B31" s="83" t="s">
        <v>163</v>
      </c>
      <c r="C31" s="83" t="s">
        <v>260</v>
      </c>
      <c r="D31" s="83" t="s">
        <v>59</v>
      </c>
      <c r="E31" s="83" t="s">
        <v>232</v>
      </c>
      <c r="F31" s="83" t="s">
        <v>237</v>
      </c>
      <c r="G31" s="149">
        <v>2373</v>
      </c>
    </row>
    <row r="32" spans="1:7">
      <c r="A32" s="145"/>
      <c r="B32" s="84">
        <v>256</v>
      </c>
      <c r="C32" s="84">
        <v>210</v>
      </c>
      <c r="D32" s="84">
        <v>179</v>
      </c>
      <c r="E32" s="84">
        <v>110</v>
      </c>
      <c r="F32" s="84">
        <v>56</v>
      </c>
      <c r="G32" s="150"/>
    </row>
    <row r="33" spans="1:7" ht="37.5">
      <c r="A33" s="145" t="s">
        <v>78</v>
      </c>
      <c r="B33" s="83" t="s">
        <v>208</v>
      </c>
      <c r="C33" s="83" t="s">
        <v>58</v>
      </c>
      <c r="D33" s="83" t="s">
        <v>309</v>
      </c>
      <c r="E33" s="83" t="s">
        <v>238</v>
      </c>
      <c r="F33" s="83" t="s">
        <v>239</v>
      </c>
      <c r="G33" s="149">
        <v>906</v>
      </c>
    </row>
    <row r="34" spans="1:7">
      <c r="A34" s="145"/>
      <c r="B34" s="84">
        <v>182</v>
      </c>
      <c r="C34" s="84">
        <v>51</v>
      </c>
      <c r="D34" s="84">
        <v>51</v>
      </c>
      <c r="E34" s="84">
        <v>48</v>
      </c>
      <c r="F34" s="84">
        <v>30</v>
      </c>
      <c r="G34" s="150"/>
    </row>
    <row r="35" spans="1:7">
      <c r="A35" s="145" t="s">
        <v>7</v>
      </c>
      <c r="B35" s="83" t="s">
        <v>57</v>
      </c>
      <c r="C35" s="83" t="s">
        <v>58</v>
      </c>
      <c r="D35" s="83" t="s">
        <v>61</v>
      </c>
      <c r="E35" s="83" t="s">
        <v>59</v>
      </c>
      <c r="F35" s="83" t="s">
        <v>233</v>
      </c>
      <c r="G35" s="148">
        <f>SUM(G19:G34)</f>
        <v>10548</v>
      </c>
    </row>
    <row r="36" spans="1:7">
      <c r="A36" s="145"/>
      <c r="B36" s="85">
        <v>989</v>
      </c>
      <c r="C36" s="84">
        <v>627</v>
      </c>
      <c r="D36" s="85">
        <v>586</v>
      </c>
      <c r="E36" s="84">
        <v>398</v>
      </c>
      <c r="F36" s="84">
        <v>324</v>
      </c>
      <c r="G36" s="148"/>
    </row>
  </sheetData>
  <mergeCells count="18">
    <mergeCell ref="A31:A32"/>
    <mergeCell ref="G31:G32"/>
    <mergeCell ref="A33:A34"/>
    <mergeCell ref="G33:G34"/>
    <mergeCell ref="A35:A36"/>
    <mergeCell ref="G35:G36"/>
    <mergeCell ref="A25:A26"/>
    <mergeCell ref="G25:G26"/>
    <mergeCell ref="A27:A28"/>
    <mergeCell ref="G27:G28"/>
    <mergeCell ref="A29:A30"/>
    <mergeCell ref="G29:G30"/>
    <mergeCell ref="A19:A20"/>
    <mergeCell ref="G19:G20"/>
    <mergeCell ref="A21:A22"/>
    <mergeCell ref="G21:G22"/>
    <mergeCell ref="A23:A24"/>
    <mergeCell ref="G23:G24"/>
  </mergeCells>
  <phoneticPr fontId="3"/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5"/>
  <sheetViews>
    <sheetView workbookViewId="0">
      <selection activeCell="C7" sqref="C7:C13"/>
    </sheetView>
  </sheetViews>
  <sheetFormatPr defaultRowHeight="18.75"/>
  <cols>
    <col min="1" max="1" width="9" style="1"/>
    <col min="2" max="2" width="16.625" style="1" bestFit="1" customWidth="1"/>
    <col min="3" max="6" width="11.25" style="1" customWidth="1"/>
    <col min="7" max="7" width="11.375" style="1" bestFit="1" customWidth="1"/>
    <col min="8" max="16384" width="9" style="1"/>
  </cols>
  <sheetData>
    <row r="1" spans="1:7">
      <c r="A1" s="1" t="s">
        <v>79</v>
      </c>
    </row>
    <row r="2" spans="1:7">
      <c r="G2" s="97" t="s">
        <v>224</v>
      </c>
    </row>
    <row r="3" spans="1:7">
      <c r="A3" s="154" t="s">
        <v>80</v>
      </c>
      <c r="B3" s="155"/>
      <c r="C3" s="146" t="s">
        <v>258</v>
      </c>
      <c r="D3" s="147"/>
      <c r="E3" s="146" t="s">
        <v>229</v>
      </c>
      <c r="F3" s="147"/>
      <c r="G3" s="151" t="s">
        <v>13</v>
      </c>
    </row>
    <row r="4" spans="1:7">
      <c r="A4" s="156"/>
      <c r="B4" s="157"/>
      <c r="C4" s="9" t="s">
        <v>25</v>
      </c>
      <c r="D4" s="9" t="s">
        <v>27</v>
      </c>
      <c r="E4" s="9" t="s">
        <v>25</v>
      </c>
      <c r="F4" s="9" t="s">
        <v>27</v>
      </c>
      <c r="G4" s="152"/>
    </row>
    <row r="5" spans="1:7">
      <c r="A5" s="76" t="s">
        <v>81</v>
      </c>
      <c r="B5" s="9"/>
      <c r="C5" s="112">
        <v>1855</v>
      </c>
      <c r="D5" s="77">
        <f>C5/$C$15</f>
        <v>0.17586272279105045</v>
      </c>
      <c r="E5" s="112">
        <v>1918</v>
      </c>
      <c r="F5" s="77">
        <f>E5/$E$15</f>
        <v>0.17418944691671964</v>
      </c>
      <c r="G5" s="68">
        <f>C5/E5</f>
        <v>0.96715328467153283</v>
      </c>
    </row>
    <row r="6" spans="1:7">
      <c r="A6" s="76" t="s">
        <v>82</v>
      </c>
      <c r="B6" s="9"/>
      <c r="C6" s="78" t="s">
        <v>267</v>
      </c>
      <c r="D6" s="79" t="s">
        <v>268</v>
      </c>
      <c r="E6" s="113" t="s">
        <v>240</v>
      </c>
      <c r="F6" s="79" t="s">
        <v>241</v>
      </c>
      <c r="G6" s="79" t="s">
        <v>269</v>
      </c>
    </row>
    <row r="7" spans="1:7">
      <c r="A7" s="74"/>
      <c r="B7" s="76" t="s">
        <v>83</v>
      </c>
      <c r="C7" s="114">
        <v>1063</v>
      </c>
      <c r="D7" s="77">
        <f>C7/$C$15</f>
        <v>0.10077739855896853</v>
      </c>
      <c r="E7" s="114">
        <v>1077</v>
      </c>
      <c r="F7" s="77">
        <f t="shared" ref="F7:F15" si="0">E7/$E$15</f>
        <v>9.7811279629461442E-2</v>
      </c>
      <c r="G7" s="68">
        <f t="shared" ref="G7:G15" si="1">C7/E7</f>
        <v>0.98700092850510679</v>
      </c>
    </row>
    <row r="8" spans="1:7">
      <c r="A8" s="80"/>
      <c r="B8" s="76" t="s">
        <v>84</v>
      </c>
      <c r="C8" s="114">
        <v>3662</v>
      </c>
      <c r="D8" s="77">
        <f t="shared" ref="D8:D13" si="2">C8/$C$15</f>
        <v>0.34717481987106563</v>
      </c>
      <c r="E8" s="114">
        <v>4228</v>
      </c>
      <c r="F8" s="77">
        <f t="shared" si="0"/>
        <v>0.38397965670692946</v>
      </c>
      <c r="G8" s="68">
        <f t="shared" si="1"/>
        <v>0.86613055818353835</v>
      </c>
    </row>
    <row r="9" spans="1:7">
      <c r="A9" s="80"/>
      <c r="B9" s="76" t="s">
        <v>85</v>
      </c>
      <c r="C9" s="114">
        <v>58</v>
      </c>
      <c r="D9" s="77">
        <f t="shared" si="2"/>
        <v>5.4986727341676143E-3</v>
      </c>
      <c r="E9" s="114">
        <v>44</v>
      </c>
      <c r="F9" s="77">
        <f t="shared" si="0"/>
        <v>3.996003996003996E-3</v>
      </c>
      <c r="G9" s="68">
        <f t="shared" si="1"/>
        <v>1.3181818181818181</v>
      </c>
    </row>
    <row r="10" spans="1:7">
      <c r="A10" s="80"/>
      <c r="B10" s="76" t="s">
        <v>86</v>
      </c>
      <c r="C10" s="114">
        <v>563</v>
      </c>
      <c r="D10" s="77">
        <f t="shared" si="2"/>
        <v>5.3375047402351154E-2</v>
      </c>
      <c r="E10" s="114">
        <v>512</v>
      </c>
      <c r="F10" s="77">
        <f t="shared" si="0"/>
        <v>4.6498955589864679E-2</v>
      </c>
      <c r="G10" s="68">
        <f t="shared" si="1"/>
        <v>1.099609375</v>
      </c>
    </row>
    <row r="11" spans="1:7">
      <c r="A11" s="80"/>
      <c r="B11" s="76" t="s">
        <v>87</v>
      </c>
      <c r="C11" s="114">
        <v>26</v>
      </c>
      <c r="D11" s="77">
        <f t="shared" si="2"/>
        <v>2.4649222601441033E-3</v>
      </c>
      <c r="E11" s="114">
        <v>32</v>
      </c>
      <c r="F11" s="77">
        <f t="shared" si="0"/>
        <v>2.9061847243665425E-3</v>
      </c>
      <c r="G11" s="68">
        <f t="shared" si="1"/>
        <v>0.8125</v>
      </c>
    </row>
    <row r="12" spans="1:7">
      <c r="A12" s="80"/>
      <c r="B12" s="76" t="s">
        <v>88</v>
      </c>
      <c r="C12" s="114">
        <v>64</v>
      </c>
      <c r="D12" s="77">
        <f t="shared" si="2"/>
        <v>6.0675009480470228E-3</v>
      </c>
      <c r="E12" s="114">
        <v>83</v>
      </c>
      <c r="F12" s="77">
        <f t="shared" si="0"/>
        <v>7.5379166288257193E-3</v>
      </c>
      <c r="G12" s="68">
        <f t="shared" si="1"/>
        <v>0.77108433734939763</v>
      </c>
    </row>
    <row r="13" spans="1:7">
      <c r="A13" s="81"/>
      <c r="B13" s="76" t="s">
        <v>89</v>
      </c>
      <c r="C13" s="114">
        <v>93</v>
      </c>
      <c r="D13" s="77">
        <f t="shared" si="2"/>
        <v>8.8168373151308304E-3</v>
      </c>
      <c r="E13" s="114">
        <v>64</v>
      </c>
      <c r="F13" s="77">
        <f t="shared" si="0"/>
        <v>5.8123694487330849E-3</v>
      </c>
      <c r="G13" s="68">
        <f t="shared" si="1"/>
        <v>1.453125</v>
      </c>
    </row>
    <row r="14" spans="1:7">
      <c r="A14" s="76" t="s">
        <v>90</v>
      </c>
      <c r="B14" s="9"/>
      <c r="C14" s="114">
        <v>3164</v>
      </c>
      <c r="D14" s="77">
        <f>C14/$C$15</f>
        <v>0.29996207811907472</v>
      </c>
      <c r="E14" s="114">
        <v>3053</v>
      </c>
      <c r="F14" s="77">
        <f t="shared" si="0"/>
        <v>0.27726818635909545</v>
      </c>
      <c r="G14" s="68">
        <f t="shared" si="1"/>
        <v>1.0363576809695381</v>
      </c>
    </row>
    <row r="15" spans="1:7">
      <c r="A15" s="153" t="s">
        <v>91</v>
      </c>
      <c r="B15" s="153"/>
      <c r="C15" s="69">
        <f>SUM(C5,C7,C8,C9,C10,C11,C12,C13,C14)</f>
        <v>10548</v>
      </c>
      <c r="D15" s="77">
        <v>1</v>
      </c>
      <c r="E15" s="69">
        <f>SUM(E5,E7,E8,E9,E10,E11,E12,E13,E14)</f>
        <v>11011</v>
      </c>
      <c r="F15" s="77">
        <f t="shared" si="0"/>
        <v>1</v>
      </c>
      <c r="G15" s="68">
        <f t="shared" si="1"/>
        <v>0.95795113976932156</v>
      </c>
    </row>
  </sheetData>
  <mergeCells count="5">
    <mergeCell ref="G3:G4"/>
    <mergeCell ref="A15:B15"/>
    <mergeCell ref="A3:B4"/>
    <mergeCell ref="C3:D3"/>
    <mergeCell ref="E3:F3"/>
  </mergeCells>
  <phoneticPr fontId="3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7"/>
  <sheetViews>
    <sheetView workbookViewId="0">
      <selection activeCell="G4" sqref="G4"/>
    </sheetView>
  </sheetViews>
  <sheetFormatPr defaultRowHeight="18.75"/>
  <cols>
    <col min="1" max="4" width="12" style="1" customWidth="1"/>
    <col min="5" max="5" width="9" style="1"/>
    <col min="6" max="6" width="13.375" style="1" customWidth="1"/>
    <col min="7" max="16384" width="9" style="1"/>
  </cols>
  <sheetData>
    <row r="1" spans="1:7">
      <c r="A1" s="1" t="s">
        <v>204</v>
      </c>
    </row>
    <row r="3" spans="1:7">
      <c r="A3" s="1" t="s">
        <v>334</v>
      </c>
      <c r="D3" s="97" t="s">
        <v>214</v>
      </c>
    </row>
    <row r="4" spans="1:7">
      <c r="A4" s="9" t="s">
        <v>26</v>
      </c>
      <c r="B4" s="73" t="s">
        <v>258</v>
      </c>
      <c r="C4" s="73" t="s">
        <v>229</v>
      </c>
      <c r="D4" s="73" t="s">
        <v>13</v>
      </c>
    </row>
    <row r="5" spans="1:7">
      <c r="A5" s="73" t="s">
        <v>92</v>
      </c>
      <c r="B5" s="69">
        <v>152</v>
      </c>
      <c r="C5" s="69">
        <v>144</v>
      </c>
      <c r="D5" s="68">
        <f>B5/C5</f>
        <v>1.0555555555555556</v>
      </c>
    </row>
    <row r="6" spans="1:7">
      <c r="A6" s="9" t="s">
        <v>93</v>
      </c>
      <c r="B6" s="75">
        <v>32</v>
      </c>
      <c r="C6" s="75">
        <v>28</v>
      </c>
      <c r="D6" s="68">
        <f>B6/C6</f>
        <v>1.1428571428571428</v>
      </c>
    </row>
    <row r="7" spans="1:7">
      <c r="A7" s="9" t="s">
        <v>12</v>
      </c>
      <c r="B7" s="69">
        <f>SUM(B5:B6)</f>
        <v>184</v>
      </c>
      <c r="C7" s="69">
        <f>SUM(C5:C6)</f>
        <v>172</v>
      </c>
      <c r="D7" s="68">
        <f>B7/C7</f>
        <v>1.069767441860465</v>
      </c>
    </row>
    <row r="9" spans="1:7">
      <c r="A9" s="158" t="s">
        <v>382</v>
      </c>
      <c r="B9" s="158"/>
      <c r="C9" s="158"/>
      <c r="E9" s="1" t="s">
        <v>338</v>
      </c>
    </row>
    <row r="10" spans="1:7">
      <c r="A10" s="23" t="s">
        <v>335</v>
      </c>
      <c r="B10" s="23" t="s">
        <v>336</v>
      </c>
      <c r="C10" s="23" t="s">
        <v>179</v>
      </c>
      <c r="E10" s="23" t="s">
        <v>335</v>
      </c>
      <c r="F10" s="23" t="s">
        <v>336</v>
      </c>
      <c r="G10" s="23" t="s">
        <v>179</v>
      </c>
    </row>
    <row r="11" spans="1:7">
      <c r="A11" s="70">
        <v>1</v>
      </c>
      <c r="B11" s="23" t="s">
        <v>233</v>
      </c>
      <c r="C11" s="137">
        <v>11</v>
      </c>
      <c r="E11" s="70">
        <v>1</v>
      </c>
      <c r="F11" s="23" t="s">
        <v>339</v>
      </c>
      <c r="G11" s="137">
        <v>4</v>
      </c>
    </row>
    <row r="12" spans="1:7">
      <c r="A12" s="70">
        <v>1</v>
      </c>
      <c r="B12" s="23" t="s">
        <v>337</v>
      </c>
      <c r="C12" s="137">
        <v>11</v>
      </c>
      <c r="E12" s="70">
        <v>1</v>
      </c>
      <c r="F12" s="23" t="s">
        <v>340</v>
      </c>
      <c r="G12" s="137">
        <v>4</v>
      </c>
    </row>
    <row r="13" spans="1:7">
      <c r="B13" s="138"/>
    </row>
    <row r="14" spans="1:7">
      <c r="A14" s="1" t="s">
        <v>341</v>
      </c>
      <c r="C14" s="97" t="s">
        <v>214</v>
      </c>
      <c r="E14" s="1" t="s">
        <v>344</v>
      </c>
      <c r="G14" s="97" t="s">
        <v>214</v>
      </c>
    </row>
    <row r="15" spans="1:7">
      <c r="A15" s="23" t="s">
        <v>335</v>
      </c>
      <c r="B15" s="23" t="s">
        <v>336</v>
      </c>
      <c r="C15" s="23" t="s">
        <v>179</v>
      </c>
      <c r="E15" s="23" t="s">
        <v>335</v>
      </c>
      <c r="F15" s="23" t="s">
        <v>336</v>
      </c>
      <c r="G15" s="23" t="s">
        <v>179</v>
      </c>
    </row>
    <row r="16" spans="1:7">
      <c r="A16" s="70">
        <v>1</v>
      </c>
      <c r="B16" s="23" t="s">
        <v>342</v>
      </c>
      <c r="C16" s="137">
        <v>31</v>
      </c>
      <c r="E16" s="70">
        <v>1</v>
      </c>
      <c r="F16" s="23" t="s">
        <v>345</v>
      </c>
      <c r="G16" s="137">
        <v>15</v>
      </c>
    </row>
    <row r="17" spans="1:7">
      <c r="A17" s="70">
        <v>2</v>
      </c>
      <c r="B17" s="23" t="s">
        <v>343</v>
      </c>
      <c r="C17" s="137">
        <v>16</v>
      </c>
      <c r="E17" s="70">
        <v>2</v>
      </c>
      <c r="F17" s="23" t="s">
        <v>346</v>
      </c>
      <c r="G17" s="137">
        <v>7</v>
      </c>
    </row>
  </sheetData>
  <mergeCells count="1">
    <mergeCell ref="A9:C9"/>
  </mergeCells>
  <phoneticPr fontId="3"/>
  <pageMargins left="0.7" right="0.7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2"/>
  <sheetViews>
    <sheetView topLeftCell="A14" workbookViewId="0">
      <selection activeCell="I12" sqref="I12"/>
    </sheetView>
  </sheetViews>
  <sheetFormatPr defaultRowHeight="18.75"/>
  <cols>
    <col min="1" max="7" width="11" style="1" customWidth="1"/>
    <col min="8" max="8" width="13.625" style="1" customWidth="1"/>
    <col min="9" max="10" width="11" style="1" customWidth="1"/>
    <col min="11" max="16384" width="9" style="1"/>
  </cols>
  <sheetData>
    <row r="1" spans="1:10">
      <c r="A1" s="1" t="s">
        <v>200</v>
      </c>
    </row>
    <row r="3" spans="1:10">
      <c r="A3" s="1" t="s">
        <v>201</v>
      </c>
      <c r="J3" s="97" t="s">
        <v>214</v>
      </c>
    </row>
    <row r="4" spans="1:10">
      <c r="A4" s="70" t="s">
        <v>0</v>
      </c>
      <c r="B4" s="70" t="s">
        <v>1</v>
      </c>
      <c r="C4" s="70" t="s">
        <v>2</v>
      </c>
      <c r="D4" s="70" t="s">
        <v>94</v>
      </c>
      <c r="E4" s="70" t="s">
        <v>4</v>
      </c>
      <c r="F4" s="70" t="s">
        <v>95</v>
      </c>
      <c r="G4" s="70" t="s">
        <v>96</v>
      </c>
      <c r="H4" s="70" t="s">
        <v>28</v>
      </c>
      <c r="I4" s="70" t="s">
        <v>242</v>
      </c>
      <c r="J4" s="70" t="s">
        <v>270</v>
      </c>
    </row>
    <row r="5" spans="1:10">
      <c r="A5" s="69">
        <v>2754</v>
      </c>
      <c r="B5" s="69">
        <v>2885</v>
      </c>
      <c r="C5" s="69">
        <v>2680</v>
      </c>
      <c r="D5" s="69">
        <v>2698</v>
      </c>
      <c r="E5" s="69">
        <v>2840</v>
      </c>
      <c r="F5" s="69">
        <v>3693</v>
      </c>
      <c r="G5" s="69">
        <v>3380</v>
      </c>
      <c r="H5" s="71">
        <v>3751</v>
      </c>
      <c r="I5" s="71">
        <v>3652</v>
      </c>
      <c r="J5" s="71">
        <v>3026</v>
      </c>
    </row>
    <row r="7" spans="1:10">
      <c r="A7" s="1" t="s">
        <v>202</v>
      </c>
      <c r="E7" s="97" t="s">
        <v>214</v>
      </c>
      <c r="G7" s="1" t="s">
        <v>347</v>
      </c>
    </row>
    <row r="8" spans="1:10">
      <c r="A8" s="70" t="s">
        <v>95</v>
      </c>
      <c r="B8" s="70" t="s">
        <v>96</v>
      </c>
      <c r="C8" s="70" t="s">
        <v>28</v>
      </c>
      <c r="D8" s="70" t="s">
        <v>242</v>
      </c>
      <c r="E8" s="70" t="s">
        <v>270</v>
      </c>
      <c r="G8" s="23" t="s">
        <v>335</v>
      </c>
      <c r="H8" s="23" t="s">
        <v>336</v>
      </c>
      <c r="I8" s="23" t="s">
        <v>179</v>
      </c>
    </row>
    <row r="9" spans="1:10">
      <c r="A9" s="67">
        <v>604</v>
      </c>
      <c r="B9" s="67">
        <v>706</v>
      </c>
      <c r="C9" s="67">
        <v>818</v>
      </c>
      <c r="D9" s="115">
        <v>1040</v>
      </c>
      <c r="E9" s="115">
        <v>933</v>
      </c>
      <c r="G9" s="70">
        <v>1</v>
      </c>
      <c r="H9" s="23" t="s">
        <v>234</v>
      </c>
      <c r="I9" s="137">
        <v>71</v>
      </c>
    </row>
    <row r="10" spans="1:10">
      <c r="A10" s="139"/>
      <c r="B10" s="139"/>
      <c r="C10" s="139"/>
      <c r="D10" s="140"/>
      <c r="E10" s="140"/>
      <c r="G10" s="70">
        <v>2</v>
      </c>
      <c r="H10" s="23" t="s">
        <v>290</v>
      </c>
      <c r="I10" s="137">
        <v>58</v>
      </c>
    </row>
    <row r="11" spans="1:10" ht="37.5">
      <c r="A11" s="139"/>
      <c r="B11" s="139"/>
      <c r="C11" s="139"/>
      <c r="D11" s="140"/>
      <c r="E11" s="140"/>
      <c r="G11" s="70">
        <v>3</v>
      </c>
      <c r="H11" s="141" t="s">
        <v>383</v>
      </c>
      <c r="I11" s="67">
        <v>50</v>
      </c>
    </row>
    <row r="12" spans="1:10" ht="37.5">
      <c r="A12" s="139"/>
      <c r="B12" s="139"/>
      <c r="C12" s="139"/>
      <c r="D12" s="140"/>
      <c r="E12" s="140"/>
      <c r="G12" s="70">
        <v>4</v>
      </c>
      <c r="H12" s="141" t="s">
        <v>235</v>
      </c>
      <c r="I12" s="67">
        <v>40</v>
      </c>
    </row>
    <row r="13" spans="1:10">
      <c r="A13" s="139"/>
      <c r="B13" s="139"/>
      <c r="C13" s="139"/>
      <c r="D13" s="140"/>
      <c r="E13" s="140"/>
      <c r="G13" s="70">
        <v>5</v>
      </c>
      <c r="H13" s="23" t="s">
        <v>264</v>
      </c>
      <c r="I13" s="137">
        <v>39</v>
      </c>
    </row>
    <row r="14" spans="1:10">
      <c r="A14" s="139"/>
      <c r="B14" s="139"/>
      <c r="C14" s="139"/>
      <c r="D14" s="140"/>
      <c r="E14" s="140"/>
    </row>
    <row r="16" spans="1:10">
      <c r="A16" s="1" t="s">
        <v>203</v>
      </c>
      <c r="D16" s="97" t="s">
        <v>214</v>
      </c>
      <c r="G16" s="1" t="s">
        <v>348</v>
      </c>
    </row>
    <row r="17" spans="1:9">
      <c r="A17" s="70" t="s">
        <v>96</v>
      </c>
      <c r="B17" s="70" t="s">
        <v>28</v>
      </c>
      <c r="C17" s="70" t="s">
        <v>242</v>
      </c>
      <c r="D17" s="70" t="s">
        <v>270</v>
      </c>
      <c r="G17" s="23" t="s">
        <v>335</v>
      </c>
      <c r="H17" s="23" t="s">
        <v>336</v>
      </c>
      <c r="I17" s="23" t="s">
        <v>179</v>
      </c>
    </row>
    <row r="18" spans="1:9">
      <c r="A18" s="98">
        <v>705</v>
      </c>
      <c r="B18" s="99">
        <v>1032</v>
      </c>
      <c r="C18" s="99">
        <v>861</v>
      </c>
      <c r="D18" s="99">
        <v>672</v>
      </c>
      <c r="G18" s="70">
        <v>1</v>
      </c>
      <c r="H18" s="23" t="s">
        <v>349</v>
      </c>
      <c r="I18" s="137">
        <v>234</v>
      </c>
    </row>
    <row r="19" spans="1:9">
      <c r="G19" s="70">
        <v>2</v>
      </c>
      <c r="H19" s="23" t="s">
        <v>246</v>
      </c>
      <c r="I19" s="137">
        <v>139</v>
      </c>
    </row>
    <row r="20" spans="1:9">
      <c r="G20" s="70">
        <v>3</v>
      </c>
      <c r="H20" s="141" t="s">
        <v>350</v>
      </c>
      <c r="I20" s="137">
        <v>79</v>
      </c>
    </row>
    <row r="21" spans="1:9">
      <c r="G21" s="70">
        <v>4</v>
      </c>
      <c r="H21" s="141" t="s">
        <v>326</v>
      </c>
      <c r="I21" s="137">
        <v>73</v>
      </c>
    </row>
    <row r="22" spans="1:9">
      <c r="G22" s="70">
        <v>5</v>
      </c>
      <c r="H22" s="23" t="s">
        <v>351</v>
      </c>
      <c r="I22" s="137">
        <v>23</v>
      </c>
    </row>
  </sheetData>
  <phoneticPr fontId="3"/>
  <pageMargins left="0.7" right="0.7" top="0.75" bottom="0.75" header="0.3" footer="0.3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EB260-9FE3-4353-AAF4-8A80073F294D}">
  <sheetPr>
    <pageSetUpPr fitToPage="1"/>
  </sheetPr>
  <dimension ref="A1:I10"/>
  <sheetViews>
    <sheetView workbookViewId="0">
      <selection activeCell="G4" sqref="G4:I9"/>
    </sheetView>
  </sheetViews>
  <sheetFormatPr defaultRowHeight="18.75"/>
  <cols>
    <col min="8" max="8" width="17" customWidth="1"/>
  </cols>
  <sheetData>
    <row r="1" spans="1:9">
      <c r="A1" t="s">
        <v>271</v>
      </c>
    </row>
    <row r="3" spans="1:9">
      <c r="A3" t="s">
        <v>272</v>
      </c>
      <c r="E3" s="108" t="s">
        <v>214</v>
      </c>
      <c r="G3" t="s">
        <v>352</v>
      </c>
    </row>
    <row r="4" spans="1:9">
      <c r="A4" s="24" t="s">
        <v>273</v>
      </c>
      <c r="B4" s="70" t="s">
        <v>96</v>
      </c>
      <c r="C4" s="70" t="s">
        <v>28</v>
      </c>
      <c r="D4" s="70" t="s">
        <v>242</v>
      </c>
      <c r="E4" s="70" t="s">
        <v>270</v>
      </c>
      <c r="G4" s="23" t="s">
        <v>335</v>
      </c>
      <c r="H4" s="23" t="s">
        <v>336</v>
      </c>
      <c r="I4" s="23" t="s">
        <v>179</v>
      </c>
    </row>
    <row r="5" spans="1:9">
      <c r="A5" s="21">
        <v>101</v>
      </c>
      <c r="B5" s="98">
        <v>122</v>
      </c>
      <c r="C5" s="99">
        <v>138</v>
      </c>
      <c r="D5" s="99">
        <v>370</v>
      </c>
      <c r="E5" s="99">
        <v>412</v>
      </c>
      <c r="G5" s="70">
        <v>1</v>
      </c>
      <c r="H5" s="23" t="s">
        <v>235</v>
      </c>
      <c r="I5" s="137">
        <v>213</v>
      </c>
    </row>
    <row r="6" spans="1:9">
      <c r="G6" s="70">
        <v>2</v>
      </c>
      <c r="H6" s="23" t="s">
        <v>353</v>
      </c>
      <c r="I6" s="137">
        <v>116</v>
      </c>
    </row>
    <row r="7" spans="1:9">
      <c r="G7" s="70">
        <v>3</v>
      </c>
      <c r="H7" s="141" t="s">
        <v>354</v>
      </c>
      <c r="I7" s="137">
        <v>33</v>
      </c>
    </row>
    <row r="8" spans="1:9">
      <c r="G8" s="70">
        <v>4</v>
      </c>
      <c r="H8" s="141" t="s">
        <v>355</v>
      </c>
      <c r="I8" s="137">
        <v>16</v>
      </c>
    </row>
    <row r="9" spans="1:9">
      <c r="G9" s="70">
        <v>5</v>
      </c>
      <c r="H9" s="23" t="s">
        <v>325</v>
      </c>
      <c r="I9" s="137">
        <v>7</v>
      </c>
    </row>
    <row r="10" spans="1:9">
      <c r="G10" s="70">
        <v>5</v>
      </c>
      <c r="H10" s="23" t="s">
        <v>356</v>
      </c>
      <c r="I10" s="21">
        <v>7</v>
      </c>
    </row>
  </sheetData>
  <phoneticPr fontId="3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77744-2BA6-4B1D-BB10-6A3F5A4E84F6}">
  <dimension ref="A1:E13"/>
  <sheetViews>
    <sheetView tabSelected="1" workbookViewId="0">
      <selection activeCell="D13" sqref="D13"/>
    </sheetView>
  </sheetViews>
  <sheetFormatPr defaultRowHeight="18.75"/>
  <cols>
    <col min="1" max="1" width="11.625" customWidth="1"/>
    <col min="2" max="2" width="13" customWidth="1"/>
    <col min="3" max="5" width="11.625" customWidth="1"/>
    <col min="8" max="8" width="20.5" customWidth="1"/>
  </cols>
  <sheetData>
    <row r="1" spans="1:5">
      <c r="A1" t="s">
        <v>274</v>
      </c>
    </row>
    <row r="3" spans="1:5">
      <c r="A3" t="s">
        <v>275</v>
      </c>
      <c r="E3" s="108" t="s">
        <v>214</v>
      </c>
    </row>
    <row r="4" spans="1:5">
      <c r="A4" s="24" t="s">
        <v>273</v>
      </c>
      <c r="B4" s="70" t="s">
        <v>96</v>
      </c>
      <c r="C4" s="70" t="s">
        <v>28</v>
      </c>
      <c r="D4" s="70" t="s">
        <v>242</v>
      </c>
      <c r="E4" s="70" t="s">
        <v>270</v>
      </c>
    </row>
    <row r="5" spans="1:5">
      <c r="A5" s="21">
        <v>106</v>
      </c>
      <c r="B5" s="98">
        <v>141</v>
      </c>
      <c r="C5" s="99">
        <v>138</v>
      </c>
      <c r="D5" s="99">
        <v>170</v>
      </c>
      <c r="E5" s="99">
        <v>172</v>
      </c>
    </row>
    <row r="7" spans="1:5">
      <c r="A7" t="s">
        <v>384</v>
      </c>
    </row>
    <row r="8" spans="1:5">
      <c r="A8" s="23" t="s">
        <v>335</v>
      </c>
      <c r="B8" s="23" t="s">
        <v>336</v>
      </c>
      <c r="C8" s="23" t="s">
        <v>179</v>
      </c>
    </row>
    <row r="9" spans="1:5">
      <c r="A9" s="70">
        <v>1</v>
      </c>
      <c r="B9" s="23" t="s">
        <v>325</v>
      </c>
      <c r="C9" s="137">
        <v>76</v>
      </c>
    </row>
    <row r="10" spans="1:5">
      <c r="A10" s="70">
        <v>2</v>
      </c>
      <c r="B10" s="23" t="s">
        <v>357</v>
      </c>
      <c r="C10" s="137">
        <v>50</v>
      </c>
    </row>
    <row r="11" spans="1:5">
      <c r="A11" s="70">
        <v>3</v>
      </c>
      <c r="B11" s="141" t="s">
        <v>358</v>
      </c>
      <c r="C11" s="137">
        <v>39</v>
      </c>
    </row>
    <row r="12" spans="1:5" ht="21" customHeight="1">
      <c r="A12" s="70">
        <v>4</v>
      </c>
      <c r="B12" s="143" t="s">
        <v>359</v>
      </c>
      <c r="C12" s="137">
        <v>5</v>
      </c>
    </row>
    <row r="13" spans="1:5" ht="37.5">
      <c r="A13" s="70">
        <v>5</v>
      </c>
      <c r="B13" s="141" t="s">
        <v>235</v>
      </c>
      <c r="C13" s="137">
        <v>2</v>
      </c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52"/>
  <sheetViews>
    <sheetView topLeftCell="A10" zoomScale="85" zoomScaleNormal="85" workbookViewId="0">
      <selection activeCell="B56" sqref="B56"/>
    </sheetView>
  </sheetViews>
  <sheetFormatPr defaultRowHeight="18.75"/>
  <cols>
    <col min="1" max="1" width="21.375" style="61" bestFit="1" customWidth="1"/>
    <col min="2" max="2" width="19.25" style="61" bestFit="1" customWidth="1"/>
    <col min="3" max="6" width="19.25" style="61" customWidth="1"/>
    <col min="7" max="16384" width="9" style="61"/>
  </cols>
  <sheetData>
    <row r="1" spans="1:6">
      <c r="A1" t="s">
        <v>276</v>
      </c>
    </row>
    <row r="3" spans="1:6">
      <c r="A3" s="61" t="s">
        <v>198</v>
      </c>
      <c r="F3" s="100" t="s">
        <v>214</v>
      </c>
    </row>
    <row r="4" spans="1:6">
      <c r="A4" s="161" t="s">
        <v>26</v>
      </c>
      <c r="B4" s="161"/>
      <c r="C4" s="161" t="s">
        <v>258</v>
      </c>
      <c r="D4" s="161"/>
      <c r="E4" s="161" t="s">
        <v>229</v>
      </c>
      <c r="F4" s="161"/>
    </row>
    <row r="5" spans="1:6">
      <c r="A5" s="161"/>
      <c r="B5" s="161"/>
      <c r="C5" s="37" t="s">
        <v>97</v>
      </c>
      <c r="D5" s="37" t="s">
        <v>25</v>
      </c>
      <c r="E5" s="37" t="s">
        <v>97</v>
      </c>
      <c r="F5" s="37" t="s">
        <v>25</v>
      </c>
    </row>
    <row r="6" spans="1:6">
      <c r="A6" s="161" t="s">
        <v>98</v>
      </c>
      <c r="B6" s="161"/>
      <c r="C6" s="127" t="s">
        <v>277</v>
      </c>
      <c r="D6" s="128">
        <v>6184</v>
      </c>
      <c r="E6" s="116">
        <v>5974211489</v>
      </c>
      <c r="F6" s="115">
        <v>6776</v>
      </c>
    </row>
    <row r="7" spans="1:6">
      <c r="A7" s="161" t="s">
        <v>99</v>
      </c>
      <c r="B7" s="161"/>
      <c r="C7" s="127" t="s">
        <v>278</v>
      </c>
      <c r="D7" s="128">
        <v>2586</v>
      </c>
      <c r="E7" s="116">
        <v>2211431695</v>
      </c>
      <c r="F7" s="115">
        <v>2823</v>
      </c>
    </row>
    <row r="8" spans="1:6">
      <c r="A8" s="160" t="s">
        <v>100</v>
      </c>
      <c r="B8" s="161"/>
      <c r="C8" s="127" t="s">
        <v>279</v>
      </c>
      <c r="D8" s="99">
        <v>1043</v>
      </c>
      <c r="E8" s="116">
        <v>608106422</v>
      </c>
      <c r="F8" s="117">
        <v>1369</v>
      </c>
    </row>
    <row r="9" spans="1:6">
      <c r="A9" s="62"/>
      <c r="B9" s="37" t="s">
        <v>101</v>
      </c>
      <c r="C9" s="127" t="s">
        <v>280</v>
      </c>
      <c r="D9" s="99">
        <v>736</v>
      </c>
      <c r="E9" s="116">
        <v>293680955</v>
      </c>
      <c r="F9" s="117">
        <v>931</v>
      </c>
    </row>
    <row r="10" spans="1:6">
      <c r="A10" s="62"/>
      <c r="B10" s="37" t="s">
        <v>102</v>
      </c>
      <c r="C10" s="127" t="s">
        <v>281</v>
      </c>
      <c r="D10" s="98">
        <v>252</v>
      </c>
      <c r="E10" s="116">
        <v>271551732</v>
      </c>
      <c r="F10" s="67">
        <v>303</v>
      </c>
    </row>
    <row r="11" spans="1:6">
      <c r="A11" s="63"/>
      <c r="B11" s="37" t="s">
        <v>103</v>
      </c>
      <c r="C11" s="127" t="s">
        <v>282</v>
      </c>
      <c r="D11" s="98">
        <v>55</v>
      </c>
      <c r="E11" s="116">
        <v>42873735</v>
      </c>
      <c r="F11" s="67">
        <v>135</v>
      </c>
    </row>
    <row r="13" spans="1:6">
      <c r="A13" s="61" t="s">
        <v>199</v>
      </c>
      <c r="F13" s="100" t="s">
        <v>225</v>
      </c>
    </row>
    <row r="14" spans="1:6">
      <c r="A14" s="64" t="s">
        <v>177</v>
      </c>
      <c r="B14" s="64" t="s">
        <v>95</v>
      </c>
      <c r="C14" s="64" t="s">
        <v>96</v>
      </c>
      <c r="D14" s="64" t="s">
        <v>28</v>
      </c>
      <c r="E14" s="64" t="s">
        <v>242</v>
      </c>
      <c r="F14" s="64" t="s">
        <v>283</v>
      </c>
    </row>
    <row r="15" spans="1:6">
      <c r="A15" s="37" t="s">
        <v>104</v>
      </c>
      <c r="B15" s="4">
        <v>753945</v>
      </c>
      <c r="C15" s="4">
        <v>873252</v>
      </c>
      <c r="D15" s="4">
        <v>791018.4</v>
      </c>
      <c r="E15" s="4">
        <v>881672</v>
      </c>
      <c r="F15" s="4">
        <v>882765</v>
      </c>
    </row>
    <row r="16" spans="1:6">
      <c r="A16" s="37" t="s">
        <v>105</v>
      </c>
      <c r="B16" s="4">
        <v>489533</v>
      </c>
      <c r="C16" s="4">
        <v>748206</v>
      </c>
      <c r="D16" s="4">
        <v>613246.4</v>
      </c>
      <c r="E16" s="4">
        <v>783362</v>
      </c>
      <c r="F16" s="4">
        <v>871458</v>
      </c>
    </row>
    <row r="18" spans="1:3">
      <c r="A18" s="159" t="s">
        <v>361</v>
      </c>
      <c r="B18" s="159"/>
    </row>
    <row r="19" spans="1:3">
      <c r="A19" s="29" t="s">
        <v>106</v>
      </c>
      <c r="B19" s="71">
        <v>29667827</v>
      </c>
      <c r="C19" s="52"/>
    </row>
    <row r="20" spans="1:3">
      <c r="A20" s="29" t="s">
        <v>107</v>
      </c>
      <c r="B20" s="71">
        <v>652944890</v>
      </c>
      <c r="C20" s="52"/>
    </row>
    <row r="21" spans="1:3">
      <c r="A21" s="29" t="s">
        <v>108</v>
      </c>
      <c r="B21" s="71">
        <v>917103007</v>
      </c>
      <c r="C21" s="52"/>
    </row>
    <row r="22" spans="1:3">
      <c r="A22" s="29" t="s">
        <v>74</v>
      </c>
      <c r="B22" s="71">
        <v>664813442</v>
      </c>
      <c r="C22" s="52"/>
    </row>
    <row r="23" spans="1:3">
      <c r="A23" s="29" t="s">
        <v>109</v>
      </c>
      <c r="B23" s="71">
        <v>559491927</v>
      </c>
      <c r="C23" s="52"/>
    </row>
    <row r="24" spans="1:3">
      <c r="A24" s="29" t="s">
        <v>110</v>
      </c>
      <c r="B24" s="71">
        <v>1380016972</v>
      </c>
      <c r="C24" s="52"/>
    </row>
    <row r="25" spans="1:3">
      <c r="A25" s="29" t="s">
        <v>111</v>
      </c>
      <c r="B25" s="71">
        <v>849071315</v>
      </c>
      <c r="C25" s="52"/>
    </row>
    <row r="27" spans="1:3">
      <c r="A27" s="159" t="s">
        <v>362</v>
      </c>
      <c r="B27" s="159"/>
    </row>
    <row r="28" spans="1:3">
      <c r="A28" s="29" t="s">
        <v>106</v>
      </c>
      <c r="B28" s="65">
        <v>178722</v>
      </c>
      <c r="C28" s="52"/>
    </row>
    <row r="29" spans="1:3">
      <c r="A29" s="29" t="s">
        <v>107</v>
      </c>
      <c r="B29" s="65">
        <v>675227</v>
      </c>
      <c r="C29" s="52"/>
    </row>
    <row r="30" spans="1:3">
      <c r="A30" s="29" t="s">
        <v>108</v>
      </c>
      <c r="B30" s="65">
        <v>1160890</v>
      </c>
      <c r="C30" s="52"/>
    </row>
    <row r="31" spans="1:3">
      <c r="A31" s="29" t="s">
        <v>74</v>
      </c>
      <c r="B31" s="65">
        <v>815722</v>
      </c>
      <c r="C31" s="52"/>
    </row>
    <row r="32" spans="1:3">
      <c r="A32" s="29" t="s">
        <v>109</v>
      </c>
      <c r="B32" s="65">
        <v>576796</v>
      </c>
      <c r="C32" s="52"/>
    </row>
    <row r="33" spans="1:3">
      <c r="A33" s="29" t="s">
        <v>110</v>
      </c>
      <c r="B33" s="65">
        <v>1672748</v>
      </c>
      <c r="C33" s="52"/>
    </row>
    <row r="34" spans="1:3">
      <c r="A34" s="29" t="s">
        <v>111</v>
      </c>
      <c r="B34" s="65">
        <v>689181</v>
      </c>
      <c r="C34" s="52"/>
    </row>
    <row r="35" spans="1:3">
      <c r="A35" s="52"/>
      <c r="B35" s="66"/>
      <c r="C35" s="52"/>
    </row>
    <row r="36" spans="1:3">
      <c r="A36" s="61" t="s">
        <v>360</v>
      </c>
      <c r="B36" s="100" t="s">
        <v>225</v>
      </c>
    </row>
    <row r="37" spans="1:3">
      <c r="A37" s="29" t="s">
        <v>106</v>
      </c>
      <c r="B37" s="71">
        <v>8664023</v>
      </c>
      <c r="C37" s="52"/>
    </row>
    <row r="38" spans="1:3">
      <c r="A38" s="29" t="s">
        <v>107</v>
      </c>
      <c r="B38" s="71">
        <v>281241887</v>
      </c>
      <c r="C38" s="52"/>
    </row>
    <row r="39" spans="1:3">
      <c r="A39" s="29" t="s">
        <v>108</v>
      </c>
      <c r="B39" s="71">
        <v>170129912</v>
      </c>
      <c r="C39" s="52"/>
    </row>
    <row r="40" spans="1:3">
      <c r="A40" s="29" t="s">
        <v>74</v>
      </c>
      <c r="B40" s="71">
        <v>174835227</v>
      </c>
      <c r="C40" s="52"/>
    </row>
    <row r="41" spans="1:3">
      <c r="A41" s="29" t="s">
        <v>109</v>
      </c>
      <c r="B41" s="71">
        <v>329375657</v>
      </c>
      <c r="C41" s="52"/>
    </row>
    <row r="42" spans="1:3">
      <c r="A42" s="29" t="s">
        <v>110</v>
      </c>
      <c r="B42" s="71">
        <v>714456819</v>
      </c>
      <c r="C42" s="52"/>
    </row>
    <row r="43" spans="1:3">
      <c r="A43" s="29" t="s">
        <v>111</v>
      </c>
      <c r="B43" s="71">
        <v>451231777</v>
      </c>
      <c r="C43" s="52"/>
    </row>
    <row r="45" spans="1:3">
      <c r="A45" s="159" t="s">
        <v>363</v>
      </c>
      <c r="B45" s="159"/>
    </row>
    <row r="46" spans="1:3">
      <c r="A46" s="29" t="s">
        <v>106</v>
      </c>
      <c r="B46" s="65">
        <v>123772</v>
      </c>
      <c r="C46" s="52"/>
    </row>
    <row r="47" spans="1:3">
      <c r="A47" s="29" t="s">
        <v>107</v>
      </c>
      <c r="B47" s="65">
        <v>610069</v>
      </c>
      <c r="C47" s="52"/>
    </row>
    <row r="48" spans="1:3">
      <c r="A48" s="29" t="s">
        <v>108</v>
      </c>
      <c r="B48" s="65">
        <v>450079</v>
      </c>
      <c r="C48" s="52"/>
    </row>
    <row r="49" spans="1:3">
      <c r="A49" s="29" t="s">
        <v>74</v>
      </c>
      <c r="B49" s="65">
        <v>467474</v>
      </c>
      <c r="C49" s="52"/>
    </row>
    <row r="50" spans="1:3">
      <c r="A50" s="29" t="s">
        <v>109</v>
      </c>
      <c r="B50" s="65">
        <v>797520</v>
      </c>
      <c r="C50" s="52"/>
    </row>
    <row r="51" spans="1:3">
      <c r="A51" s="29" t="s">
        <v>110</v>
      </c>
      <c r="B51" s="65">
        <v>2312158</v>
      </c>
      <c r="C51" s="52"/>
    </row>
    <row r="52" spans="1:3">
      <c r="A52" s="29" t="s">
        <v>111</v>
      </c>
      <c r="B52" s="65">
        <v>1014004</v>
      </c>
      <c r="C52" s="52"/>
    </row>
  </sheetData>
  <mergeCells count="9">
    <mergeCell ref="A45:B45"/>
    <mergeCell ref="A8:B8"/>
    <mergeCell ref="A4:B5"/>
    <mergeCell ref="C4:D4"/>
    <mergeCell ref="E4:F4"/>
    <mergeCell ref="A6:B6"/>
    <mergeCell ref="A7:B7"/>
    <mergeCell ref="A18:B18"/>
    <mergeCell ref="A27:B27"/>
  </mergeCells>
  <phoneticPr fontId="3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1相談件数</vt:lpstr>
      <vt:lpstr>2契約当事者の年代別相談件数</vt:lpstr>
      <vt:lpstr>3商品・役務（サービス）の上位品目</vt:lpstr>
      <vt:lpstr>4販売購入形態</vt:lpstr>
      <vt:lpstr>5危害・危険の相談</vt:lpstr>
      <vt:lpstr>6インターネット通販やSNS等に関する相談</vt:lpstr>
      <vt:lpstr>7点検商法に関する相談</vt:lpstr>
      <vt:lpstr>8暮らしのレスキューサービスに関する相談</vt:lpstr>
      <vt:lpstr>9救済金額</vt:lpstr>
      <vt:lpstr>10処理結果</vt:lpstr>
      <vt:lpstr>11土曜日電話相談</vt:lpstr>
      <vt:lpstr>12電子メール相談</vt:lpstr>
      <vt:lpstr>高齢者の統計</vt:lpstr>
      <vt:lpstr>若者の統計</vt:lpstr>
      <vt:lpstr>障害者の統計</vt:lpstr>
      <vt:lpstr>外国人の統計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2025-08-07T08:05:54Z</dcterms:modified>
</cp:coreProperties>
</file>