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asaki.local\庁内共有ファイルサーバ\28（経）経営支援部経営支援課\03_経営革新担当\10_エネルギー最適化補助金・未来志向の設備投資応援補助金\R6\08_広報\02_CMS\03_添付ファイル\申請書\"/>
    </mc:Choice>
  </mc:AlternateContent>
  <bookViews>
    <workbookView xWindow="-110" yWindow="-110" windowWidth="23260" windowHeight="13900"/>
  </bookViews>
  <sheets>
    <sheet name="【様式】 " sheetId="4" r:id="rId1"/>
    <sheet name="【記載例】" sheetId="5" r:id="rId2"/>
    <sheet name="編集不可" sheetId="2" state="hidden" r:id="rId3"/>
  </sheets>
  <definedNames>
    <definedName name="_xlnm.Print_Area" localSheetId="1">【記載例】!$A$1:$G$46</definedName>
    <definedName name="_xlnm.Print_Area" localSheetId="0">'【様式】 '!$A$1:$G$46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F31" i="5"/>
  <c r="F32" i="5"/>
  <c r="F33" i="5"/>
  <c r="F34" i="5"/>
  <c r="F35" i="5"/>
  <c r="F36" i="5"/>
  <c r="F37" i="5"/>
  <c r="F30" i="5"/>
  <c r="F7" i="5"/>
  <c r="F8" i="5"/>
  <c r="F9" i="5"/>
  <c r="F10" i="5"/>
  <c r="F11" i="5"/>
  <c r="F12" i="5"/>
  <c r="F13" i="5"/>
  <c r="F6" i="5"/>
  <c r="F19" i="5"/>
  <c r="F20" i="5"/>
  <c r="F21" i="5"/>
  <c r="F22" i="5"/>
  <c r="F23" i="5"/>
  <c r="F24" i="5"/>
  <c r="F25" i="5"/>
  <c r="F18" i="5"/>
  <c r="A16" i="2"/>
  <c r="F30" i="4"/>
  <c r="F10" i="4"/>
  <c r="F13" i="4"/>
  <c r="F12" i="4"/>
  <c r="F11" i="4"/>
  <c r="F9" i="4"/>
  <c r="F8" i="4"/>
  <c r="F7" i="4"/>
  <c r="F25" i="4"/>
  <c r="F24" i="4"/>
  <c r="F23" i="4"/>
  <c r="F22" i="4"/>
  <c r="F21" i="4"/>
  <c r="F20" i="4"/>
  <c r="F19" i="4"/>
  <c r="F18" i="4"/>
  <c r="F26" i="4" s="1"/>
  <c r="F31" i="4"/>
  <c r="F32" i="4"/>
  <c r="F33" i="4"/>
  <c r="F34" i="4"/>
  <c r="F35" i="4"/>
  <c r="F36" i="4"/>
  <c r="F37" i="4"/>
  <c r="A21" i="2"/>
  <c r="F14" i="4" l="1"/>
  <c r="F38" i="4"/>
  <c r="F44" i="4" l="1"/>
  <c r="F45" i="4"/>
  <c r="F46" i="4" s="1"/>
  <c r="F14" i="5"/>
  <c r="F38" i="5"/>
  <c r="F26" i="5"/>
  <c r="F44" i="5" l="1"/>
  <c r="F45" i="5" a="1"/>
  <c r="F45" i="5" l="1"/>
  <c r="F46" i="5" a="1"/>
  <c r="F46" i="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<sst xmlns="http://schemas.openxmlformats.org/spreadsheetml/2006/main" count="98" uniqueCount="51">
  <si>
    <t>第１号様式別紙</t>
    <rPh sb="0" eb="1">
      <t>ダイ</t>
    </rPh>
    <rPh sb="2" eb="3">
      <t>ゴウ</t>
    </rPh>
    <rPh sb="3" eb="5">
      <t>ヨウシキ</t>
    </rPh>
    <rPh sb="5" eb="7">
      <t>ベッシ</t>
    </rPh>
    <phoneticPr fontId="19"/>
  </si>
  <si>
    <t>補助対象経費計算書</t>
  </si>
  <si>
    <t>見積書に記載の内訳のうち、補助対象経費として計上する費用（税抜き）を記入してください。
見積書の該当部分が判別可能なように番号を付けてください。（単位：円）</t>
    <rPh sb="29" eb="31">
      <t>ゼイヌ</t>
    </rPh>
    <rPh sb="44" eb="47">
      <t>ミツモリショ</t>
    </rPh>
    <rPh sb="48" eb="50">
      <t>ガイトウ</t>
    </rPh>
    <rPh sb="50" eb="52">
      <t>ブブン</t>
    </rPh>
    <rPh sb="53" eb="55">
      <t>ハンベツ</t>
    </rPh>
    <rPh sb="55" eb="57">
      <t>カノウ</t>
    </rPh>
    <rPh sb="61" eb="63">
      <t>バンゴウ</t>
    </rPh>
    <rPh sb="64" eb="65">
      <t>ツ</t>
    </rPh>
    <rPh sb="73" eb="75">
      <t>タンイ</t>
    </rPh>
    <rPh sb="76" eb="77">
      <t>エン</t>
    </rPh>
    <phoneticPr fontId="19"/>
  </si>
  <si>
    <t>設備１</t>
  </si>
  <si>
    <r>
      <t>設備種類</t>
    </r>
    <r>
      <rPr>
        <sz val="10.5"/>
        <color theme="1"/>
        <rFont val="ＭＳ 明朝"/>
        <family val="1"/>
        <charset val="128"/>
      </rPr>
      <t>（選択してください）</t>
    </r>
    <rPh sb="0" eb="4">
      <t>セツビシュルイ</t>
    </rPh>
    <rPh sb="5" eb="7">
      <t>センタク</t>
    </rPh>
    <phoneticPr fontId="19"/>
  </si>
  <si>
    <t>項目</t>
    <rPh sb="0" eb="2">
      <t>コウモク</t>
    </rPh>
    <phoneticPr fontId="19"/>
  </si>
  <si>
    <t>単価(税抜)</t>
    <rPh sb="3" eb="5">
      <t>ゼイヌキ</t>
    </rPh>
    <phoneticPr fontId="19"/>
  </si>
  <si>
    <t>数量</t>
  </si>
  <si>
    <t>金額(税抜)</t>
    <rPh sb="3" eb="5">
      <t>ゼイヌキ</t>
    </rPh>
    <phoneticPr fontId="19"/>
  </si>
  <si>
    <t>合計</t>
  </si>
  <si>
    <t>設備2</t>
    <phoneticPr fontId="19"/>
  </si>
  <si>
    <t>項目</t>
  </si>
  <si>
    <t>設備3</t>
    <phoneticPr fontId="19"/>
  </si>
  <si>
    <t>※行が足りない場合には挿入して記載してください
※値引き分は総額に対して補助対象経費から全額控除してください</t>
    <rPh sb="1" eb="2">
      <t>ギョウ</t>
    </rPh>
    <rPh sb="3" eb="4">
      <t>タ</t>
    </rPh>
    <rPh sb="7" eb="9">
      <t>バアイ</t>
    </rPh>
    <rPh sb="11" eb="13">
      <t>ソウニュウ</t>
    </rPh>
    <rPh sb="15" eb="17">
      <t>キサイ</t>
    </rPh>
    <rPh sb="25" eb="27">
      <t>ネビ</t>
    </rPh>
    <rPh sb="28" eb="29">
      <t>ブン</t>
    </rPh>
    <rPh sb="30" eb="32">
      <t>ソウガク</t>
    </rPh>
    <rPh sb="33" eb="34">
      <t>タイ</t>
    </rPh>
    <rPh sb="36" eb="38">
      <t>ホジョ</t>
    </rPh>
    <rPh sb="38" eb="40">
      <t>タイショウ</t>
    </rPh>
    <rPh sb="40" eb="42">
      <t>ケイヒ</t>
    </rPh>
    <rPh sb="44" eb="46">
      <t>ゼンガク</t>
    </rPh>
    <rPh sb="46" eb="48">
      <t>コウジョ</t>
    </rPh>
    <phoneticPr fontId="19"/>
  </si>
  <si>
    <t>以下に該当する場合は「□はい」にチェックを入れてください。</t>
    <rPh sb="0" eb="2">
      <t>イカ</t>
    </rPh>
    <rPh sb="3" eb="5">
      <t>ガイトウ</t>
    </rPh>
    <rPh sb="7" eb="9">
      <t>バアイ</t>
    </rPh>
    <rPh sb="21" eb="22">
      <t>イ</t>
    </rPh>
    <phoneticPr fontId="19"/>
  </si>
  <si>
    <t>① 過去に川崎市エネルギー最適化補助金を使用したことがある</t>
    <rPh sb="2" eb="4">
      <t>カコ</t>
    </rPh>
    <rPh sb="5" eb="8">
      <t>カワサキシ</t>
    </rPh>
    <rPh sb="13" eb="19">
      <t>サイテキカホジョキン</t>
    </rPh>
    <rPh sb="20" eb="22">
      <t>シヨウ</t>
    </rPh>
    <phoneticPr fontId="19"/>
  </si>
  <si>
    <t>はい</t>
    <phoneticPr fontId="19"/>
  </si>
  <si>
    <t>補助対象経費（税抜）の合計</t>
    <rPh sb="0" eb="2">
      <t>ホジョ</t>
    </rPh>
    <rPh sb="2" eb="6">
      <t>タイショウケイヒ</t>
    </rPh>
    <rPh sb="7" eb="9">
      <t>ゼイヌ</t>
    </rPh>
    <rPh sb="11" eb="13">
      <t>ゴウケイ</t>
    </rPh>
    <phoneticPr fontId="19"/>
  </si>
  <si>
    <t>補助申請額（補助対象経費の２/３※、１万円未満切捨て）</t>
    <rPh sb="0" eb="2">
      <t>ホジョ</t>
    </rPh>
    <rPh sb="2" eb="4">
      <t>シンセイ</t>
    </rPh>
    <rPh sb="4" eb="5">
      <t>ガク</t>
    </rPh>
    <rPh sb="19" eb="20">
      <t>マン</t>
    </rPh>
    <rPh sb="20" eb="21">
      <t>エン</t>
    </rPh>
    <rPh sb="21" eb="23">
      <t>ミマン</t>
    </rPh>
    <rPh sb="23" eb="25">
      <t>キリス</t>
    </rPh>
    <phoneticPr fontId="19"/>
  </si>
  <si>
    <t>※上限金額（500万円）以内、下限金額（中小企業者50万円、小規模企業者20万円）以上
※過去に川崎市エネルギー最適化補助金の交付を受けた者は、補助対象経費の１/2
※補助申請額欄は自動計算です。
　ただし、上限・下限の関係上、手入力が必要な場合は、手入力いただいて構いません。</t>
    <rPh sb="69" eb="70">
      <t>モノ</t>
    </rPh>
    <rPh sb="84" eb="89">
      <t>ホジョシンセイガク</t>
    </rPh>
    <rPh sb="89" eb="90">
      <t>ラン</t>
    </rPh>
    <rPh sb="91" eb="95">
      <t>ジドウケイサン</t>
    </rPh>
    <rPh sb="104" eb="106">
      <t>ジョウゲン</t>
    </rPh>
    <rPh sb="107" eb="109">
      <t>カゲン</t>
    </rPh>
    <rPh sb="110" eb="113">
      <t>カンケイジョウ</t>
    </rPh>
    <rPh sb="114" eb="117">
      <t>テニュウリョク</t>
    </rPh>
    <rPh sb="118" eb="120">
      <t>ヒツヨウ</t>
    </rPh>
    <rPh sb="121" eb="123">
      <t>バアイ</t>
    </rPh>
    <rPh sb="125" eb="128">
      <t>テニュウリョク</t>
    </rPh>
    <rPh sb="133" eb="134">
      <t>カマ</t>
    </rPh>
    <phoneticPr fontId="19"/>
  </si>
  <si>
    <t>（１）太陽光発電設備</t>
    <rPh sb="3" eb="6">
      <t>タイヨウコウ</t>
    </rPh>
    <rPh sb="6" eb="8">
      <t>ハツデン</t>
    </rPh>
    <rPh sb="8" eb="10">
      <t>セツビ</t>
    </rPh>
    <phoneticPr fontId="19"/>
  </si>
  <si>
    <t>モジュール</t>
    <phoneticPr fontId="19"/>
  </si>
  <si>
    <t>パワーコンディショナー</t>
    <phoneticPr fontId="19"/>
  </si>
  <si>
    <t>接続箱</t>
    <rPh sb="0" eb="3">
      <t>セツゾクバコ</t>
    </rPh>
    <phoneticPr fontId="19"/>
  </si>
  <si>
    <t>ケーブル</t>
    <phoneticPr fontId="19"/>
  </si>
  <si>
    <t>架台</t>
    <rPh sb="0" eb="2">
      <t>カダイ</t>
    </rPh>
    <phoneticPr fontId="19"/>
  </si>
  <si>
    <t>設備工事費</t>
    <rPh sb="0" eb="5">
      <t>セツビコウジヒ</t>
    </rPh>
    <phoneticPr fontId="19"/>
  </si>
  <si>
    <t>電気工事費</t>
    <rPh sb="0" eb="5">
      <t>デンキコウジヒ</t>
    </rPh>
    <phoneticPr fontId="19"/>
  </si>
  <si>
    <t>安全足場設置工事費</t>
    <rPh sb="0" eb="8">
      <t>アンゼンアシバセッチコウジ</t>
    </rPh>
    <rPh sb="8" eb="9">
      <t>ヒ</t>
    </rPh>
    <phoneticPr fontId="19"/>
  </si>
  <si>
    <t>（４）空気調和設備</t>
    <rPh sb="3" eb="5">
      <t>クウキ</t>
    </rPh>
    <rPh sb="5" eb="7">
      <t>チョウワ</t>
    </rPh>
    <rPh sb="7" eb="9">
      <t>セツビ</t>
    </rPh>
    <phoneticPr fontId="19"/>
  </si>
  <si>
    <t>業務用空調本体</t>
    <rPh sb="0" eb="5">
      <t>ギョウムヨウクウチョウ</t>
    </rPh>
    <rPh sb="5" eb="7">
      <t>ホンタイ</t>
    </rPh>
    <phoneticPr fontId="19"/>
  </si>
  <si>
    <t>業務用空調室外機</t>
    <rPh sb="0" eb="8">
      <t>ギョウムヨウクウチョウシツガイキ</t>
    </rPh>
    <phoneticPr fontId="19"/>
  </si>
  <si>
    <t>搬入作業費</t>
    <rPh sb="0" eb="5">
      <t>ハンニュウサギョウヒ</t>
    </rPh>
    <phoneticPr fontId="19"/>
  </si>
  <si>
    <t>ドレン排水処理</t>
    <rPh sb="3" eb="5">
      <t>ハイスイ</t>
    </rPh>
    <rPh sb="5" eb="7">
      <t>ショリ</t>
    </rPh>
    <phoneticPr fontId="19"/>
  </si>
  <si>
    <t>消耗品費</t>
    <rPh sb="0" eb="4">
      <t>ショウモウヒンヒ</t>
    </rPh>
    <phoneticPr fontId="19"/>
  </si>
  <si>
    <t>（１１）機械装置</t>
    <rPh sb="4" eb="8">
      <t>キカイソウチ</t>
    </rPh>
    <phoneticPr fontId="19"/>
  </si>
  <si>
    <t>プラスチック射出成形機</t>
    <rPh sb="6" eb="8">
      <t>シャシュツ</t>
    </rPh>
    <rPh sb="8" eb="10">
      <t>セイケイ</t>
    </rPh>
    <rPh sb="10" eb="11">
      <t>キ</t>
    </rPh>
    <phoneticPr fontId="19"/>
  </si>
  <si>
    <t>据置台</t>
    <rPh sb="0" eb="2">
      <t>スエオキ</t>
    </rPh>
    <rPh sb="2" eb="3">
      <t>ダイ</t>
    </rPh>
    <phoneticPr fontId="19"/>
  </si>
  <si>
    <t>設置工事費</t>
    <rPh sb="0" eb="5">
      <t>セッチコウジヒ</t>
    </rPh>
    <phoneticPr fontId="19"/>
  </si>
  <si>
    <t>※行が足りない場合には挿入して記載してください
※値引き分は総額に対して補助対象経費分を按分して控除してください</t>
    <rPh sb="1" eb="2">
      <t>ギョウ</t>
    </rPh>
    <rPh sb="3" eb="4">
      <t>タ</t>
    </rPh>
    <rPh sb="7" eb="9">
      <t>バアイ</t>
    </rPh>
    <rPh sb="11" eb="13">
      <t>ソウニュウ</t>
    </rPh>
    <rPh sb="15" eb="17">
      <t>キサイ</t>
    </rPh>
    <rPh sb="25" eb="27">
      <t>ネビ</t>
    </rPh>
    <rPh sb="28" eb="29">
      <t>ブン</t>
    </rPh>
    <rPh sb="30" eb="32">
      <t>ソウガク</t>
    </rPh>
    <rPh sb="33" eb="34">
      <t>タイ</t>
    </rPh>
    <rPh sb="36" eb="38">
      <t>ホジョ</t>
    </rPh>
    <rPh sb="38" eb="40">
      <t>タイショウ</t>
    </rPh>
    <rPh sb="40" eb="42">
      <t>ケイヒ</t>
    </rPh>
    <rPh sb="42" eb="43">
      <t>ブン</t>
    </rPh>
    <rPh sb="44" eb="46">
      <t>アンブン</t>
    </rPh>
    <rPh sb="48" eb="50">
      <t>コウジョ</t>
    </rPh>
    <phoneticPr fontId="19"/>
  </si>
  <si>
    <t xml:space="preserve">（２）太陽光発電設備に供する蓄電池 </t>
    <rPh sb="3" eb="6">
      <t>タイヨウコウ</t>
    </rPh>
    <rPh sb="6" eb="8">
      <t>ハツデン</t>
    </rPh>
    <rPh sb="8" eb="10">
      <t>セツビ</t>
    </rPh>
    <rPh sb="11" eb="12">
      <t>キョウ</t>
    </rPh>
    <rPh sb="14" eb="17">
      <t>チクデンチ</t>
    </rPh>
    <phoneticPr fontId="19"/>
  </si>
  <si>
    <t>（３）照明設備</t>
    <rPh sb="3" eb="5">
      <t>ショウメイ</t>
    </rPh>
    <rPh sb="5" eb="7">
      <t>セツビ</t>
    </rPh>
    <phoneticPr fontId="19"/>
  </si>
  <si>
    <t>（５）燃焼設備</t>
    <phoneticPr fontId="19"/>
  </si>
  <si>
    <t>（６）冷凍冷蔵庫</t>
    <phoneticPr fontId="19"/>
  </si>
  <si>
    <t>（７）コージェネレーションシステム</t>
    <phoneticPr fontId="19"/>
  </si>
  <si>
    <t>（８）遮熱塗装・断熱工事</t>
    <phoneticPr fontId="19"/>
  </si>
  <si>
    <t>（９）生産設備やサービスを提供するために必要な省エネ設備等</t>
    <rPh sb="3" eb="5">
      <t>セイサン</t>
    </rPh>
    <rPh sb="5" eb="7">
      <t>セツビ</t>
    </rPh>
    <rPh sb="13" eb="15">
      <t>テイキョウ</t>
    </rPh>
    <rPh sb="20" eb="22">
      <t>ヒツヨウ</t>
    </rPh>
    <rPh sb="23" eb="24">
      <t>ショウ</t>
    </rPh>
    <rPh sb="26" eb="28">
      <t>セツビ</t>
    </rPh>
    <rPh sb="28" eb="29">
      <t>トウ</t>
    </rPh>
    <phoneticPr fontId="19"/>
  </si>
  <si>
    <t>（１０）エネルギー管理装置（EMS装置）</t>
    <rPh sb="17" eb="19">
      <t>ソウチ</t>
    </rPh>
    <phoneticPr fontId="19"/>
  </si>
  <si>
    <t>（１２）測定工具及び検査工具</t>
    <rPh sb="4" eb="8">
      <t>ソクテイコウグ</t>
    </rPh>
    <rPh sb="8" eb="9">
      <t>オヨ</t>
    </rPh>
    <rPh sb="10" eb="14">
      <t>ケンサコウグ</t>
    </rPh>
    <phoneticPr fontId="19"/>
  </si>
  <si>
    <t>（１３）道路運送車両法施行規則第２条に規定する大型特殊自動車</t>
    <rPh sb="4" eb="6">
      <t>ドウロ</t>
    </rPh>
    <rPh sb="6" eb="8">
      <t>ウンソウ</t>
    </rPh>
    <rPh sb="8" eb="10">
      <t>シャリョウ</t>
    </rPh>
    <rPh sb="10" eb="11">
      <t>ホウ</t>
    </rPh>
    <rPh sb="11" eb="13">
      <t>シコウ</t>
    </rPh>
    <rPh sb="13" eb="15">
      <t>キソク</t>
    </rPh>
    <rPh sb="15" eb="16">
      <t>ダイ</t>
    </rPh>
    <rPh sb="17" eb="18">
      <t>ジョウ</t>
    </rPh>
    <rPh sb="19" eb="21">
      <t>キテイ</t>
    </rPh>
    <rPh sb="23" eb="25">
      <t>オオガタ</t>
    </rPh>
    <rPh sb="25" eb="27">
      <t>トクシュ</t>
    </rPh>
    <rPh sb="27" eb="30">
      <t>ジドウシャ</t>
    </rPh>
    <phoneticPr fontId="19"/>
  </si>
  <si>
    <t>② 小規模事業者に該当する</t>
    <rPh sb="2" eb="5">
      <t>ショウキボ</t>
    </rPh>
    <rPh sb="5" eb="8">
      <t>ジギョウシャ</t>
    </rPh>
    <rPh sb="9" eb="11">
      <t>ガイトウ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</si>
</sst>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quot;円&quot;"/>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b/>
      <sz val="10.5"/>
      <color theme="1"/>
      <name val="ＭＳ 明朝"/>
      <family val="1"/>
      <charset val="128"/>
    </font>
    <font>
      <sz val="10.5"/>
      <color rgb="FFFF0000"/>
      <name val="ＭＳ 明朝"/>
      <family val="1"/>
      <charset val="128"/>
    </font>
    <font>
      <sz val="9"/>
      <color theme="1"/>
      <name val="ＭＳ 明朝"/>
      <family val="1"/>
      <charset val="128"/>
    </font>
    <font>
      <sz val="11"/>
      <color theme="1"/>
      <name val="ＭＳ 明朝"/>
      <family val="1"/>
      <charset val="128"/>
    </font>
    <font>
      <sz val="22"/>
      <color theme="1"/>
      <name val="ＭＳ 明朝"/>
      <family val="1"/>
      <charset val="128"/>
    </font>
    <font>
      <b/>
      <sz val="12"/>
      <color theme="1"/>
      <name val="ＭＳ 明朝"/>
      <family val="1"/>
      <charset val="128"/>
    </font>
    <font>
      <b/>
      <sz val="8"/>
      <color theme="1"/>
      <name val="ＭＳ 明朝"/>
      <family val="1"/>
      <charset val="128"/>
    </font>
    <font>
      <b/>
      <sz val="11"/>
      <color theme="1"/>
      <name val="ＭＳ 明朝"/>
      <family val="1"/>
      <charset val="128"/>
    </font>
    <font>
      <sz val="11"/>
      <color rgb="FFFF0000"/>
      <name val="ＭＳ 明朝"/>
      <family val="1"/>
      <charset val="128"/>
    </font>
    <font>
      <b/>
      <sz val="10.5"/>
      <color rgb="FFFF0000"/>
      <name val="ＭＳ 明朝"/>
      <family val="1"/>
      <charset val="128"/>
    </font>
    <font>
      <b/>
      <sz val="8"/>
      <color rgb="FFFF0000"/>
      <name val="ＭＳ 明朝"/>
      <family val="1"/>
      <charset val="128"/>
    </font>
    <font>
      <sz val="9"/>
      <color rgb="FF000000"/>
      <name val="Meiryo UI"/>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20" fillId="33" borderId="14"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6" xfId="0" applyFont="1" applyFill="1" applyBorder="1" applyAlignment="1">
      <alignment horizontal="left" vertical="center" wrapText="1"/>
    </xf>
    <xf numFmtId="0" fontId="20" fillId="33" borderId="17" xfId="0" applyFont="1" applyFill="1" applyBorder="1" applyAlignment="1">
      <alignment horizontal="left" vertical="center" wrapText="1"/>
    </xf>
    <xf numFmtId="0" fontId="21" fillId="0" borderId="15" xfId="0" applyFont="1" applyBorder="1" applyAlignment="1">
      <alignment horizontal="left" vertical="center" wrapText="1"/>
    </xf>
    <xf numFmtId="0" fontId="18" fillId="0" borderId="14" xfId="0" applyFont="1" applyBorder="1" applyAlignment="1" applyProtection="1">
      <alignment horizontal="left" vertical="center" wrapText="1"/>
      <protection locked="0"/>
    </xf>
    <xf numFmtId="176" fontId="18" fillId="0" borderId="14" xfId="0" applyNumberFormat="1" applyFont="1" applyBorder="1" applyAlignment="1" applyProtection="1">
      <alignment horizontal="right" vertical="center" wrapText="1"/>
      <protection locked="0"/>
    </xf>
    <xf numFmtId="176" fontId="18" fillId="0" borderId="14" xfId="0" applyNumberFormat="1" applyFont="1" applyBorder="1" applyAlignment="1">
      <alignment horizontal="right" vertical="center" wrapText="1"/>
    </xf>
    <xf numFmtId="176" fontId="20" fillId="33" borderId="18" xfId="0" applyNumberFormat="1" applyFont="1" applyFill="1" applyBorder="1" applyAlignment="1">
      <alignment horizontal="right" vertical="center" wrapText="1"/>
    </xf>
    <xf numFmtId="0" fontId="18" fillId="0" borderId="14" xfId="0" applyFont="1" applyBorder="1" applyAlignment="1" applyProtection="1">
      <alignment horizontal="right" vertical="center" wrapText="1"/>
      <protection locked="0"/>
    </xf>
    <xf numFmtId="0" fontId="23" fillId="0" borderId="0" xfId="0" applyFont="1">
      <alignment vertical="center"/>
    </xf>
    <xf numFmtId="0" fontId="20" fillId="35" borderId="20" xfId="0" applyFont="1" applyFill="1" applyBorder="1" applyAlignment="1">
      <alignment horizontal="center" vertical="center"/>
    </xf>
    <xf numFmtId="0" fontId="20" fillId="33" borderId="13" xfId="0" applyFont="1" applyFill="1" applyBorder="1" applyAlignment="1">
      <alignment horizontal="center" vertical="center" wrapText="1"/>
    </xf>
    <xf numFmtId="0" fontId="18" fillId="0" borderId="0" xfId="0" applyFont="1" applyAlignment="1">
      <alignment horizontal="left" vertical="center"/>
    </xf>
    <xf numFmtId="0" fontId="0" fillId="0" borderId="29" xfId="0" applyBorder="1">
      <alignment vertical="center"/>
    </xf>
    <xf numFmtId="0" fontId="23" fillId="0" borderId="0" xfId="0" applyFont="1" applyAlignment="1">
      <alignment horizontal="left" vertical="center"/>
    </xf>
    <xf numFmtId="0" fontId="21" fillId="0" borderId="14" xfId="0" applyFont="1" applyBorder="1" applyAlignment="1">
      <alignment horizontal="left" vertical="center" wrapText="1"/>
    </xf>
    <xf numFmtId="176" fontId="21" fillId="0" borderId="14" xfId="0" applyNumberFormat="1" applyFont="1" applyBorder="1" applyAlignment="1">
      <alignment horizontal="right" vertical="center" wrapText="1"/>
    </xf>
    <xf numFmtId="0" fontId="21" fillId="0" borderId="14" xfId="0" applyFont="1" applyBorder="1" applyAlignment="1" applyProtection="1">
      <alignment horizontal="left" vertical="center" wrapText="1"/>
      <protection locked="0"/>
    </xf>
    <xf numFmtId="176" fontId="21" fillId="0" borderId="14" xfId="0" applyNumberFormat="1" applyFont="1" applyBorder="1" applyAlignment="1" applyProtection="1">
      <alignment horizontal="right" vertical="center" wrapText="1"/>
      <protection locked="0"/>
    </xf>
    <xf numFmtId="0" fontId="21" fillId="0" borderId="14" xfId="0" applyFont="1" applyBorder="1" applyAlignment="1" applyProtection="1">
      <alignment horizontal="right" vertical="center" wrapText="1"/>
      <protection locked="0"/>
    </xf>
    <xf numFmtId="176" fontId="29" fillId="33" borderId="18" xfId="0" applyNumberFormat="1" applyFont="1" applyFill="1" applyBorder="1" applyAlignment="1">
      <alignment horizontal="right" vertical="center" wrapText="1"/>
    </xf>
    <xf numFmtId="177" fontId="21" fillId="0" borderId="19" xfId="0" applyNumberFormat="1" applyFont="1" applyBorder="1" applyAlignment="1">
      <alignment horizontal="right" vertical="center" wrapText="1"/>
    </xf>
    <xf numFmtId="177" fontId="21" fillId="0" borderId="19" xfId="0" applyNumberFormat="1" applyFont="1" applyBorder="1" applyAlignment="1">
      <alignment horizontal="left" vertical="center" wrapText="1"/>
    </xf>
    <xf numFmtId="0" fontId="26" fillId="34" borderId="26" xfId="0" applyFont="1" applyFill="1" applyBorder="1" applyAlignment="1">
      <alignment horizontal="left" vertical="center" wrapText="1"/>
    </xf>
    <xf numFmtId="0" fontId="26" fillId="34" borderId="26" xfId="0" applyFont="1" applyFill="1" applyBorder="1" applyAlignment="1">
      <alignment horizontal="left" vertical="center"/>
    </xf>
    <xf numFmtId="178" fontId="23" fillId="0" borderId="20" xfId="0" applyNumberFormat="1" applyFont="1" applyBorder="1" applyAlignment="1">
      <alignment horizontal="right" vertical="center"/>
    </xf>
    <xf numFmtId="0" fontId="26" fillId="34" borderId="26" xfId="0" applyFont="1" applyFill="1" applyBorder="1" applyAlignment="1">
      <alignment horizontal="center" vertical="center" wrapText="1"/>
    </xf>
    <xf numFmtId="0" fontId="26" fillId="34" borderId="0" xfId="0" applyFont="1" applyFill="1" applyAlignment="1">
      <alignment horizontal="left" vertical="center"/>
    </xf>
    <xf numFmtId="0" fontId="26" fillId="34" borderId="0" xfId="0" applyFont="1" applyFill="1" applyAlignment="1">
      <alignment horizontal="left" vertical="center" wrapText="1"/>
    </xf>
    <xf numFmtId="0" fontId="26" fillId="34" borderId="30" xfId="0" applyFont="1" applyFill="1" applyBorder="1" applyAlignment="1">
      <alignment horizontal="left" vertical="center"/>
    </xf>
    <xf numFmtId="0" fontId="26" fillId="34" borderId="31" xfId="0" applyFont="1" applyFill="1" applyBorder="1" applyAlignment="1">
      <alignment horizontal="center" vertical="center" wrapText="1"/>
    </xf>
    <xf numFmtId="0" fontId="26" fillId="34" borderId="31" xfId="0" applyFont="1" applyFill="1" applyBorder="1" applyAlignment="1">
      <alignment horizontal="left" vertical="center" wrapText="1"/>
    </xf>
    <xf numFmtId="0" fontId="26" fillId="34" borderId="32" xfId="0" applyFont="1" applyFill="1" applyBorder="1" applyAlignment="1">
      <alignment horizontal="left" vertical="center" wrapText="1"/>
    </xf>
    <xf numFmtId="0" fontId="26" fillId="34" borderId="33" xfId="0" applyFont="1" applyFill="1" applyBorder="1" applyAlignment="1">
      <alignment horizontal="left" vertical="center"/>
    </xf>
    <xf numFmtId="0" fontId="26" fillId="34" borderId="34" xfId="0" applyFont="1" applyFill="1" applyBorder="1" applyAlignment="1">
      <alignment horizontal="center" vertical="center" wrapText="1"/>
    </xf>
    <xf numFmtId="0" fontId="26" fillId="34" borderId="34" xfId="0" applyFont="1" applyFill="1" applyBorder="1" applyAlignment="1">
      <alignment horizontal="left" vertical="center" wrapText="1"/>
    </xf>
    <xf numFmtId="0" fontId="26" fillId="34" borderId="35" xfId="0" applyFont="1" applyFill="1" applyBorder="1" applyAlignment="1">
      <alignment horizontal="left" vertical="center" wrapText="1"/>
    </xf>
    <xf numFmtId="0" fontId="30" fillId="0" borderId="27" xfId="0" applyFont="1" applyBorder="1" applyAlignment="1">
      <alignment vertical="center" wrapText="1"/>
    </xf>
    <xf numFmtId="38" fontId="0" fillId="0" borderId="0" xfId="42" applyFont="1">
      <alignment vertical="center"/>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177" fontId="18" fillId="0" borderId="19" xfId="0" applyNumberFormat="1" applyFont="1" applyBorder="1" applyAlignment="1">
      <alignment horizontal="right" vertical="center" wrapText="1"/>
    </xf>
    <xf numFmtId="177" fontId="18" fillId="0" borderId="19" xfId="0" applyNumberFormat="1" applyFont="1" applyBorder="1" applyAlignment="1">
      <alignment horizontal="left" vertical="center" wrapText="1"/>
    </xf>
    <xf numFmtId="0" fontId="26" fillId="0" borderId="27" xfId="0" applyFont="1" applyBorder="1" applyAlignment="1">
      <alignment horizontal="left" vertical="center" wrapText="1"/>
    </xf>
    <xf numFmtId="0" fontId="27" fillId="33" borderId="21" xfId="0" applyFont="1" applyFill="1" applyBorder="1" applyAlignment="1">
      <alignment horizontal="center" vertical="center"/>
    </xf>
    <xf numFmtId="0" fontId="27" fillId="33" borderId="22" xfId="0" applyFont="1" applyFill="1" applyBorder="1" applyAlignment="1">
      <alignment horizontal="center" vertical="center"/>
    </xf>
    <xf numFmtId="0" fontId="27" fillId="33" borderId="28" xfId="0" applyFont="1" applyFill="1" applyBorder="1" applyAlignment="1">
      <alignment horizontal="center" vertical="center"/>
    </xf>
    <xf numFmtId="0" fontId="27" fillId="33" borderId="25" xfId="0" applyFont="1" applyFill="1" applyBorder="1" applyAlignment="1">
      <alignment horizontal="center" vertical="center"/>
    </xf>
    <xf numFmtId="0" fontId="24" fillId="0" borderId="0" xfId="0" applyFont="1" applyAlignment="1">
      <alignment horizontal="center" vertical="center" wrapText="1"/>
    </xf>
    <xf numFmtId="0" fontId="22" fillId="0" borderId="26" xfId="0" applyFont="1" applyBorder="1" applyAlignment="1">
      <alignment horizontal="center" vertical="center" wrapText="1"/>
    </xf>
    <xf numFmtId="0" fontId="25" fillId="33" borderId="10" xfId="0" applyFont="1" applyFill="1" applyBorder="1" applyAlignment="1">
      <alignment horizontal="center" vertical="center" textRotation="255" wrapText="1"/>
    </xf>
    <xf numFmtId="0" fontId="25" fillId="33" borderId="11" xfId="0" applyFont="1" applyFill="1" applyBorder="1" applyAlignment="1">
      <alignment horizontal="center" vertical="center" textRotation="255" wrapText="1"/>
    </xf>
    <xf numFmtId="0" fontId="25" fillId="33" borderId="12" xfId="0" applyFont="1" applyFill="1" applyBorder="1" applyAlignment="1">
      <alignment horizontal="center" vertical="center" textRotation="255" wrapText="1"/>
    </xf>
    <xf numFmtId="0" fontId="23" fillId="0" borderId="23" xfId="0" applyFont="1" applyBorder="1" applyAlignment="1" applyProtection="1">
      <alignment horizontal="left" vertical="center" wrapText="1"/>
      <protection locked="0"/>
    </xf>
    <xf numFmtId="0" fontId="23" fillId="0" borderId="24" xfId="0" applyFont="1" applyBorder="1" applyAlignment="1" applyProtection="1">
      <alignment horizontal="left" vertical="center" wrapText="1"/>
      <protection locked="0"/>
    </xf>
    <xf numFmtId="0" fontId="26" fillId="34" borderId="27" xfId="0" applyFont="1" applyFill="1" applyBorder="1" applyAlignment="1">
      <alignment horizontal="left" vertical="center" wrapText="1"/>
    </xf>
    <xf numFmtId="0" fontId="28" fillId="0" borderId="23" xfId="0" applyFont="1" applyBorder="1" applyAlignment="1" applyProtection="1">
      <alignment horizontal="left" vertical="center"/>
      <protection locked="0"/>
    </xf>
    <xf numFmtId="0" fontId="28" fillId="0" borderId="24" xfId="0" applyFont="1" applyBorder="1" applyAlignment="1" applyProtection="1">
      <alignment horizontal="lef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編集不可!$A$15" lockText="1" noThreeD="1"/>
</file>

<file path=xl/ctrlProps/ctrlProp2.xml><?xml version="1.0" encoding="utf-8"?>
<formControlPr xmlns="http://schemas.microsoft.com/office/spreadsheetml/2009/9/main" objectType="CheckBox" fmlaLink="編集不可!$A$20" lockText="1" noThreeD="1"/>
</file>

<file path=xl/ctrlProps/ctrlProp3.xml><?xml version="1.0" encoding="utf-8"?>
<formControlPr xmlns="http://schemas.microsoft.com/office/spreadsheetml/2009/9/main" objectType="CheckBox" fmlaLink="編集不可!$A$15" lockText="1" noThreeD="1"/>
</file>

<file path=xl/ctrlProps/ctrlProp4.xml><?xml version="1.0" encoding="utf-8"?>
<formControlPr xmlns="http://schemas.microsoft.com/office/spreadsheetml/2009/9/main" objectType="CheckBox" fmlaLink="編集不可!$B$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501650</xdr:colOff>
          <xdr:row>40</xdr:row>
          <xdr:rowOff>0</xdr:rowOff>
        </xdr:from>
        <xdr:to>
          <xdr:col>4</xdr:col>
          <xdr:colOff>520700</xdr:colOff>
          <xdr:row>41</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41</xdr:row>
          <xdr:rowOff>25400</xdr:rowOff>
        </xdr:from>
        <xdr:to>
          <xdr:col>4</xdr:col>
          <xdr:colOff>571500</xdr:colOff>
          <xdr:row>41</xdr:row>
          <xdr:rowOff>222250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501650</xdr:colOff>
          <xdr:row>40</xdr:row>
          <xdr:rowOff>0</xdr:rowOff>
        </xdr:from>
        <xdr:to>
          <xdr:col>4</xdr:col>
          <xdr:colOff>520700</xdr:colOff>
          <xdr:row>41</xdr:row>
          <xdr:rowOff>6350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41</xdr:row>
          <xdr:rowOff>25400</xdr:rowOff>
        </xdr:from>
        <xdr:to>
          <xdr:col>4</xdr:col>
          <xdr:colOff>571500</xdr:colOff>
          <xdr:row>41</xdr:row>
          <xdr:rowOff>222250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西川 岳" id="{5D58D0AD-E05E-4834-AF7A-7C87D2C8BFC4}" userId="西川 岳"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4-04-18T10:07:43.33" personId="{5D58D0AD-E05E-4834-AF7A-7C87D2C8BFC4}" id="{747B731C-CEA5-4ACB-BF62-76A63E0DD74E}">
    <text>単価×数量 の式を入力しました。（20240418_西川）</text>
  </threadedComment>
  <threadedComment ref="B42" dT="2024-04-18T10:09:34.63" personId="{5D58D0AD-E05E-4834-AF7A-7C87D2C8BFC4}" id="{DFB4EA7C-A3C9-435E-9F07-EEB9C47D1BB5}">
    <text>小規模事業者かを確認する欄を設定しました。（下限アラート計算時に使用します。）（20240418_西川）</text>
  </threadedComment>
  <threadedComment ref="F45" dT="2024-04-18T01:28:39.88" personId="{5D58D0AD-E05E-4834-AF7A-7C87D2C8BFC4}" id="{60E6613B-FB35-41C5-B60F-A20C9DBF2918}">
    <text>計算結果が5百万より大きくならないよう、上限を設定しました。（20240418_西川）</text>
  </threadedComment>
  <threadedComment ref="B46" dT="2024-04-18T01:27:41.16" personId="{5D58D0AD-E05E-4834-AF7A-7C87D2C8BFC4}" id="{99A70C78-10D3-43ED-BEC0-8B5CBF37AF6A}">
    <text>３つ目の※を追記しました。（20240418_西川）</text>
  </threadedComment>
  <threadedComment ref="F46" dT="2024-04-18T01:43:00.38" personId="{5D58D0AD-E05E-4834-AF7A-7C87D2C8BFC4}" id="{18040430-E0A8-48C5-AE7C-857B6B9F77A2}">
    <text xml:space="preserve">補助金下限額を下回る場合はアラートがでるようにしました。（チェックボックス②と連動しており、小規模事業者、中小企業によってアラート表示の下限額が異なります。）（20240418_西川）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G46"/>
  <sheetViews>
    <sheetView showGridLines="0" tabSelected="1" view="pageBreakPreview" topLeftCell="A31" zoomScaleNormal="100" zoomScaleSheetLayoutView="100" workbookViewId="0">
      <selection activeCell="N32" sqref="N32"/>
    </sheetView>
  </sheetViews>
  <sheetFormatPr defaultColWidth="9" defaultRowHeight="18" x14ac:dyDescent="0.55000000000000004"/>
  <cols>
    <col min="1" max="1" width="5.9140625" customWidth="1"/>
    <col min="2" max="2" width="4.9140625" customWidth="1"/>
    <col min="3" max="3" width="42.4140625" customWidth="1"/>
    <col min="4" max="4" width="11.9140625" customWidth="1"/>
    <col min="5" max="5" width="8.4140625" customWidth="1"/>
    <col min="6" max="6" width="13.9140625" customWidth="1"/>
    <col min="7" max="7" width="7.1640625" customWidth="1"/>
  </cols>
  <sheetData>
    <row r="1" spans="2:7" x14ac:dyDescent="0.55000000000000004">
      <c r="B1" s="12" t="s">
        <v>0</v>
      </c>
      <c r="C1" s="12"/>
      <c r="D1" s="12"/>
      <c r="E1" s="12"/>
      <c r="F1" s="12"/>
    </row>
    <row r="2" spans="2:7" ht="35.25" customHeight="1" x14ac:dyDescent="0.55000000000000004">
      <c r="B2" s="51" t="s">
        <v>1</v>
      </c>
      <c r="C2" s="51"/>
      <c r="D2" s="51"/>
      <c r="E2" s="51"/>
      <c r="F2" s="51"/>
    </row>
    <row r="3" spans="2:7" ht="27" customHeight="1" thickBot="1" x14ac:dyDescent="0.6">
      <c r="B3" s="52" t="s">
        <v>2</v>
      </c>
      <c r="C3" s="52"/>
      <c r="D3" s="52"/>
      <c r="E3" s="52"/>
      <c r="F3" s="52"/>
    </row>
    <row r="4" spans="2:7" ht="30" customHeight="1" thickBot="1" x14ac:dyDescent="0.6">
      <c r="B4" s="53" t="s">
        <v>3</v>
      </c>
      <c r="C4" s="13" t="s">
        <v>4</v>
      </c>
      <c r="D4" s="56"/>
      <c r="E4" s="57"/>
      <c r="F4" s="57"/>
      <c r="G4" s="16"/>
    </row>
    <row r="5" spans="2:7" ht="19.5" customHeight="1" thickBot="1" x14ac:dyDescent="0.6">
      <c r="B5" s="54"/>
      <c r="C5" s="14" t="s">
        <v>5</v>
      </c>
      <c r="D5" s="14" t="s">
        <v>6</v>
      </c>
      <c r="E5" s="14" t="s">
        <v>7</v>
      </c>
      <c r="F5" s="14" t="s">
        <v>8</v>
      </c>
    </row>
    <row r="6" spans="2:7" ht="19.5" customHeight="1" thickBot="1" x14ac:dyDescent="0.6">
      <c r="B6" s="54"/>
      <c r="C6" s="42"/>
      <c r="D6" s="9"/>
      <c r="E6" s="7"/>
      <c r="F6" s="9">
        <f t="shared" ref="F6:F13" si="0">D6*E6</f>
        <v>0</v>
      </c>
    </row>
    <row r="7" spans="2:7" ht="19.5" customHeight="1" thickBot="1" x14ac:dyDescent="0.6">
      <c r="B7" s="54"/>
      <c r="C7" s="42"/>
      <c r="D7" s="9"/>
      <c r="E7" s="7"/>
      <c r="F7" s="9">
        <f t="shared" si="0"/>
        <v>0</v>
      </c>
    </row>
    <row r="8" spans="2:7" ht="19.5" customHeight="1" thickBot="1" x14ac:dyDescent="0.6">
      <c r="B8" s="54"/>
      <c r="C8" s="42"/>
      <c r="D8" s="8"/>
      <c r="E8" s="7"/>
      <c r="F8" s="9">
        <f t="shared" si="0"/>
        <v>0</v>
      </c>
    </row>
    <row r="9" spans="2:7" ht="19.5" customHeight="1" thickBot="1" x14ac:dyDescent="0.6">
      <c r="B9" s="54"/>
      <c r="C9" s="42"/>
      <c r="D9" s="8"/>
      <c r="E9" s="7"/>
      <c r="F9" s="9">
        <f t="shared" si="0"/>
        <v>0</v>
      </c>
    </row>
    <row r="10" spans="2:7" ht="19.5" customHeight="1" thickBot="1" x14ac:dyDescent="0.6">
      <c r="B10" s="54"/>
      <c r="C10" s="42"/>
      <c r="D10" s="8"/>
      <c r="E10" s="7"/>
      <c r="F10" s="9">
        <f>D10*E10</f>
        <v>0</v>
      </c>
    </row>
    <row r="11" spans="2:7" ht="19.5" customHeight="1" thickBot="1" x14ac:dyDescent="0.6">
      <c r="B11" s="54"/>
      <c r="C11" s="7"/>
      <c r="D11" s="8"/>
      <c r="E11" s="7"/>
      <c r="F11" s="9">
        <f t="shared" si="0"/>
        <v>0</v>
      </c>
    </row>
    <row r="12" spans="2:7" ht="18.75" customHeight="1" thickBot="1" x14ac:dyDescent="0.6">
      <c r="B12" s="54"/>
      <c r="C12" s="7"/>
      <c r="D12" s="8"/>
      <c r="E12" s="7"/>
      <c r="F12" s="9">
        <f t="shared" si="0"/>
        <v>0</v>
      </c>
    </row>
    <row r="13" spans="2:7" ht="19.5" customHeight="1" thickBot="1" x14ac:dyDescent="0.6">
      <c r="B13" s="54"/>
      <c r="C13" s="43"/>
      <c r="D13" s="44"/>
      <c r="E13" s="45"/>
      <c r="F13" s="9">
        <f t="shared" si="0"/>
        <v>0</v>
      </c>
    </row>
    <row r="14" spans="2:7" ht="19.5" customHeight="1" thickTop="1" thickBot="1" x14ac:dyDescent="0.6">
      <c r="B14" s="55"/>
      <c r="C14" s="1" t="s">
        <v>9</v>
      </c>
      <c r="D14" s="4"/>
      <c r="E14" s="5"/>
      <c r="F14" s="10">
        <f>SUM(F6:F13)</f>
        <v>0</v>
      </c>
    </row>
    <row r="15" spans="2:7" ht="10.5" customHeight="1" thickBot="1" x14ac:dyDescent="0.6">
      <c r="B15" s="15"/>
      <c r="C15" s="12"/>
      <c r="D15" s="12"/>
      <c r="E15" s="12"/>
      <c r="F15" s="12"/>
    </row>
    <row r="16" spans="2:7" ht="33.75" customHeight="1" thickBot="1" x14ac:dyDescent="0.6">
      <c r="B16" s="53" t="s">
        <v>10</v>
      </c>
      <c r="C16" s="13" t="s">
        <v>4</v>
      </c>
      <c r="D16" s="56"/>
      <c r="E16" s="57"/>
      <c r="F16" s="57"/>
      <c r="G16" s="16"/>
    </row>
    <row r="17" spans="2:7" ht="19.5" customHeight="1" thickBot="1" x14ac:dyDescent="0.6">
      <c r="B17" s="54"/>
      <c r="C17" s="14" t="s">
        <v>11</v>
      </c>
      <c r="D17" s="14" t="s">
        <v>6</v>
      </c>
      <c r="E17" s="14" t="s">
        <v>7</v>
      </c>
      <c r="F17" s="14" t="s">
        <v>8</v>
      </c>
    </row>
    <row r="18" spans="2:7" ht="18.5" thickBot="1" x14ac:dyDescent="0.6">
      <c r="B18" s="54"/>
      <c r="C18" s="42"/>
      <c r="D18" s="9"/>
      <c r="E18" s="7"/>
      <c r="F18" s="9">
        <f t="shared" ref="F18:F25" si="1">D18*E18</f>
        <v>0</v>
      </c>
    </row>
    <row r="19" spans="2:7" ht="18.5" thickBot="1" x14ac:dyDescent="0.6">
      <c r="B19" s="54"/>
      <c r="C19" s="42"/>
      <c r="D19" s="9"/>
      <c r="E19" s="7"/>
      <c r="F19" s="9">
        <f t="shared" si="1"/>
        <v>0</v>
      </c>
    </row>
    <row r="20" spans="2:7" ht="18.5" thickBot="1" x14ac:dyDescent="0.6">
      <c r="B20" s="54"/>
      <c r="C20" s="42"/>
      <c r="D20" s="8"/>
      <c r="E20" s="7"/>
      <c r="F20" s="9">
        <f t="shared" si="1"/>
        <v>0</v>
      </c>
    </row>
    <row r="21" spans="2:7" ht="18.5" thickBot="1" x14ac:dyDescent="0.6">
      <c r="B21" s="54"/>
      <c r="C21" s="42"/>
      <c r="D21" s="8"/>
      <c r="E21" s="7"/>
      <c r="F21" s="9">
        <f t="shared" si="1"/>
        <v>0</v>
      </c>
    </row>
    <row r="22" spans="2:7" ht="18.5" thickBot="1" x14ac:dyDescent="0.6">
      <c r="B22" s="54"/>
      <c r="C22" s="42"/>
      <c r="D22" s="8"/>
      <c r="E22" s="7"/>
      <c r="F22" s="9">
        <f t="shared" si="1"/>
        <v>0</v>
      </c>
    </row>
    <row r="23" spans="2:7" ht="18.5" thickBot="1" x14ac:dyDescent="0.6">
      <c r="B23" s="54"/>
      <c r="C23" s="7"/>
      <c r="D23" s="8"/>
      <c r="E23" s="7"/>
      <c r="F23" s="9">
        <f t="shared" si="1"/>
        <v>0</v>
      </c>
    </row>
    <row r="24" spans="2:7" ht="18.5" thickBot="1" x14ac:dyDescent="0.6">
      <c r="B24" s="54"/>
      <c r="C24" s="7"/>
      <c r="D24" s="8"/>
      <c r="E24" s="7"/>
      <c r="F24" s="9">
        <f t="shared" si="1"/>
        <v>0</v>
      </c>
    </row>
    <row r="25" spans="2:7" ht="18.5" thickBot="1" x14ac:dyDescent="0.6">
      <c r="B25" s="54"/>
      <c r="C25" s="7"/>
      <c r="D25" s="8"/>
      <c r="E25" s="7"/>
      <c r="F25" s="9">
        <f t="shared" si="1"/>
        <v>0</v>
      </c>
    </row>
    <row r="26" spans="2:7" ht="19" thickTop="1" thickBot="1" x14ac:dyDescent="0.6">
      <c r="B26" s="55"/>
      <c r="C26" s="1" t="s">
        <v>9</v>
      </c>
      <c r="D26" s="4"/>
      <c r="E26" s="5"/>
      <c r="F26" s="10">
        <f>SUM(F18:F25)</f>
        <v>0</v>
      </c>
    </row>
    <row r="27" spans="2:7" ht="10.5" customHeight="1" thickBot="1" x14ac:dyDescent="0.6">
      <c r="B27" s="12"/>
      <c r="C27" s="12"/>
      <c r="D27" s="17"/>
      <c r="E27" s="17"/>
      <c r="F27" s="17"/>
    </row>
    <row r="28" spans="2:7" ht="33.75" customHeight="1" thickBot="1" x14ac:dyDescent="0.6">
      <c r="B28" s="53" t="s">
        <v>12</v>
      </c>
      <c r="C28" s="13" t="s">
        <v>4</v>
      </c>
      <c r="D28" s="56"/>
      <c r="E28" s="57"/>
      <c r="F28" s="57"/>
      <c r="G28" s="16"/>
    </row>
    <row r="29" spans="2:7" ht="19.5" customHeight="1" thickBot="1" x14ac:dyDescent="0.6">
      <c r="B29" s="54"/>
      <c r="C29" s="14" t="s">
        <v>11</v>
      </c>
      <c r="D29" s="14" t="s">
        <v>6</v>
      </c>
      <c r="E29" s="14" t="s">
        <v>7</v>
      </c>
      <c r="F29" s="14" t="s">
        <v>8</v>
      </c>
    </row>
    <row r="30" spans="2:7" x14ac:dyDescent="0.55000000000000004">
      <c r="B30" s="54"/>
      <c r="C30" s="42"/>
      <c r="D30" s="8"/>
      <c r="E30" s="11"/>
      <c r="F30" s="8">
        <f t="shared" ref="F30:F37" si="2">D30*E30</f>
        <v>0</v>
      </c>
    </row>
    <row r="31" spans="2:7" ht="18.5" thickBot="1" x14ac:dyDescent="0.6">
      <c r="B31" s="54"/>
      <c r="C31" s="7"/>
      <c r="D31" s="8"/>
      <c r="E31" s="11"/>
      <c r="F31" s="8">
        <f t="shared" si="2"/>
        <v>0</v>
      </c>
    </row>
    <row r="32" spans="2:7" ht="18.5" thickBot="1" x14ac:dyDescent="0.6">
      <c r="B32" s="54"/>
      <c r="C32" s="7"/>
      <c r="D32" s="8"/>
      <c r="E32" s="11"/>
      <c r="F32" s="8">
        <f t="shared" si="2"/>
        <v>0</v>
      </c>
    </row>
    <row r="33" spans="2:6" ht="18.5" thickBot="1" x14ac:dyDescent="0.6">
      <c r="B33" s="54"/>
      <c r="C33" s="20"/>
      <c r="D33" s="21"/>
      <c r="E33" s="22"/>
      <c r="F33" s="8">
        <f t="shared" si="2"/>
        <v>0</v>
      </c>
    </row>
    <row r="34" spans="2:6" ht="18.5" thickBot="1" x14ac:dyDescent="0.6">
      <c r="B34" s="54"/>
      <c r="C34" s="20"/>
      <c r="D34" s="21"/>
      <c r="E34" s="22"/>
      <c r="F34" s="8">
        <f t="shared" si="2"/>
        <v>0</v>
      </c>
    </row>
    <row r="35" spans="2:6" ht="18.5" thickBot="1" x14ac:dyDescent="0.6">
      <c r="B35" s="54"/>
      <c r="C35" s="20"/>
      <c r="D35" s="21"/>
      <c r="E35" s="22"/>
      <c r="F35" s="8">
        <f t="shared" si="2"/>
        <v>0</v>
      </c>
    </row>
    <row r="36" spans="2:6" ht="18.5" thickBot="1" x14ac:dyDescent="0.6">
      <c r="B36" s="54"/>
      <c r="C36" s="7"/>
      <c r="D36" s="8"/>
      <c r="E36" s="11"/>
      <c r="F36" s="8">
        <f t="shared" si="2"/>
        <v>0</v>
      </c>
    </row>
    <row r="37" spans="2:6" ht="18.5" thickBot="1" x14ac:dyDescent="0.6">
      <c r="B37" s="54"/>
      <c r="C37" s="7"/>
      <c r="D37" s="8"/>
      <c r="E37" s="11"/>
      <c r="F37" s="8">
        <f t="shared" si="2"/>
        <v>0</v>
      </c>
    </row>
    <row r="38" spans="2:6" ht="19" thickTop="1" thickBot="1" x14ac:dyDescent="0.6">
      <c r="B38" s="55"/>
      <c r="C38" s="1" t="s">
        <v>9</v>
      </c>
      <c r="D38" s="2"/>
      <c r="E38" s="3"/>
      <c r="F38" s="10">
        <f>SUM(F30:F37)</f>
        <v>0</v>
      </c>
    </row>
    <row r="39" spans="2:6" ht="36.75" customHeight="1" x14ac:dyDescent="0.55000000000000004">
      <c r="B39" s="58" t="s">
        <v>13</v>
      </c>
      <c r="C39" s="58"/>
      <c r="D39" s="58"/>
      <c r="E39" s="58"/>
      <c r="F39" s="58"/>
    </row>
    <row r="40" spans="2:6" x14ac:dyDescent="0.55000000000000004">
      <c r="B40" s="30" t="s">
        <v>14</v>
      </c>
      <c r="C40" s="31"/>
      <c r="D40" s="31"/>
      <c r="E40" s="31"/>
      <c r="F40" s="31"/>
    </row>
    <row r="41" spans="2:6" ht="18.649999999999999" customHeight="1" x14ac:dyDescent="0.55000000000000004">
      <c r="B41" s="32" t="s">
        <v>15</v>
      </c>
      <c r="C41" s="33"/>
      <c r="D41" s="33"/>
      <c r="E41" s="34" t="s">
        <v>16</v>
      </c>
      <c r="F41" s="35"/>
    </row>
    <row r="42" spans="2:6" ht="18.649999999999999" customHeight="1" x14ac:dyDescent="0.55000000000000004">
      <c r="B42" s="36" t="s">
        <v>50</v>
      </c>
      <c r="C42" s="37"/>
      <c r="D42" s="37"/>
      <c r="E42" s="38" t="s">
        <v>16</v>
      </c>
      <c r="F42" s="39"/>
    </row>
    <row r="43" spans="2:6" ht="18.649999999999999" customHeight="1" thickBot="1" x14ac:dyDescent="0.6">
      <c r="B43" s="27"/>
      <c r="C43" s="29"/>
      <c r="D43" s="29"/>
      <c r="E43" s="26"/>
      <c r="F43" s="26"/>
    </row>
    <row r="44" spans="2:6" ht="18.5" thickBot="1" x14ac:dyDescent="0.6">
      <c r="B44" s="47" t="s">
        <v>17</v>
      </c>
      <c r="C44" s="48"/>
      <c r="D44" s="48"/>
      <c r="E44" s="50"/>
      <c r="F44" s="28">
        <f>SUM(F14,F26,F38)</f>
        <v>0</v>
      </c>
    </row>
    <row r="45" spans="2:6" ht="18.5" thickBot="1" x14ac:dyDescent="0.6">
      <c r="B45" s="47" t="s">
        <v>18</v>
      </c>
      <c r="C45" s="48"/>
      <c r="D45" s="48"/>
      <c r="E45" s="49"/>
      <c r="F45" s="28">
        <f>IF(ROUNDDOWN(F44*編集不可!A16,-4)&lt;5000000,ROUNDDOWN(F44*編集不可!A16,-4),5000000)</f>
        <v>0</v>
      </c>
    </row>
    <row r="46" spans="2:6" ht="50" customHeight="1" x14ac:dyDescent="0.55000000000000004">
      <c r="B46" s="46" t="s">
        <v>19</v>
      </c>
      <c r="C46" s="46"/>
      <c r="D46" s="46"/>
      <c r="E46" s="46"/>
      <c r="F46" s="40" t="str">
        <f>IF(F45="","",IF(F44*編集不可!A16=0,"",IF(F44*編集不可!A16&lt;編集不可!A21,"（注意！）
補助金下限額に未達です。","")))</f>
        <v/>
      </c>
    </row>
  </sheetData>
  <mergeCells count="12">
    <mergeCell ref="B46:E46"/>
    <mergeCell ref="B45:E45"/>
    <mergeCell ref="B44:E44"/>
    <mergeCell ref="B2:F2"/>
    <mergeCell ref="B3:F3"/>
    <mergeCell ref="B4:B14"/>
    <mergeCell ref="D4:F4"/>
    <mergeCell ref="B16:B26"/>
    <mergeCell ref="D16:F16"/>
    <mergeCell ref="B28:B38"/>
    <mergeCell ref="D28:F28"/>
    <mergeCell ref="B39:F39"/>
  </mergeCells>
  <phoneticPr fontId="19"/>
  <pageMargins left="0.23622047244094491" right="0.23622047244094491" top="0.35433070866141736" bottom="0.35433070866141736" header="0.31496062992125984" footer="0.31496062992125984"/>
  <pageSetup paperSize="9" scale="79" fitToWidth="0" fitToHeight="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501650</xdr:colOff>
                    <xdr:row>40</xdr:row>
                    <xdr:rowOff>0</xdr:rowOff>
                  </from>
                  <to>
                    <xdr:col>4</xdr:col>
                    <xdr:colOff>520700</xdr:colOff>
                    <xdr:row>41</xdr:row>
                    <xdr:rowOff>6350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501650</xdr:colOff>
                    <xdr:row>41</xdr:row>
                    <xdr:rowOff>25400</xdr:rowOff>
                  </from>
                  <to>
                    <xdr:col>4</xdr:col>
                    <xdr:colOff>571500</xdr:colOff>
                    <xdr:row>41</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編集不可!$A$1:$A$13</xm:f>
          </x14:formula1>
          <xm:sqref>D4:F4 D16:F16 D28:F28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G46"/>
  <sheetViews>
    <sheetView showGridLines="0" view="pageBreakPreview" topLeftCell="A13" zoomScaleNormal="100" zoomScaleSheetLayoutView="100" workbookViewId="0">
      <selection activeCell="C30" sqref="C30:E36"/>
    </sheetView>
  </sheetViews>
  <sheetFormatPr defaultColWidth="9" defaultRowHeight="18" x14ac:dyDescent="0.55000000000000004"/>
  <cols>
    <col min="1" max="1" width="5.9140625" customWidth="1"/>
    <col min="2" max="2" width="4.9140625" customWidth="1"/>
    <col min="3" max="3" width="42.4140625" customWidth="1"/>
    <col min="4" max="4" width="11.9140625" customWidth="1"/>
    <col min="5" max="5" width="8.4140625" customWidth="1"/>
    <col min="6" max="6" width="13.9140625" customWidth="1"/>
    <col min="7" max="7" width="7.1640625" customWidth="1"/>
  </cols>
  <sheetData>
    <row r="1" spans="2:7" x14ac:dyDescent="0.55000000000000004">
      <c r="B1" s="12" t="s">
        <v>0</v>
      </c>
      <c r="C1" s="12"/>
      <c r="D1" s="12"/>
      <c r="E1" s="12"/>
      <c r="F1" s="12"/>
    </row>
    <row r="2" spans="2:7" ht="35.25" customHeight="1" x14ac:dyDescent="0.55000000000000004">
      <c r="B2" s="51" t="s">
        <v>1</v>
      </c>
      <c r="C2" s="51"/>
      <c r="D2" s="51"/>
      <c r="E2" s="51"/>
      <c r="F2" s="51"/>
    </row>
    <row r="3" spans="2:7" ht="27" customHeight="1" thickBot="1" x14ac:dyDescent="0.6">
      <c r="B3" s="52" t="s">
        <v>2</v>
      </c>
      <c r="C3" s="52"/>
      <c r="D3" s="52"/>
      <c r="E3" s="52"/>
      <c r="F3" s="52"/>
    </row>
    <row r="4" spans="2:7" ht="19.5" customHeight="1" thickBot="1" x14ac:dyDescent="0.6">
      <c r="B4" s="53" t="s">
        <v>3</v>
      </c>
      <c r="C4" s="13" t="s">
        <v>4</v>
      </c>
      <c r="D4" s="59" t="s">
        <v>20</v>
      </c>
      <c r="E4" s="60"/>
      <c r="F4" s="60"/>
      <c r="G4" s="16"/>
    </row>
    <row r="5" spans="2:7" ht="19.5" customHeight="1" thickBot="1" x14ac:dyDescent="0.6">
      <c r="B5" s="54"/>
      <c r="C5" s="14" t="s">
        <v>5</v>
      </c>
      <c r="D5" s="14" t="s">
        <v>6</v>
      </c>
      <c r="E5" s="14" t="s">
        <v>7</v>
      </c>
      <c r="F5" s="14" t="s">
        <v>8</v>
      </c>
    </row>
    <row r="6" spans="2:7" ht="19.5" customHeight="1" thickBot="1" x14ac:dyDescent="0.6">
      <c r="B6" s="54"/>
      <c r="C6" s="18" t="s">
        <v>21</v>
      </c>
      <c r="D6" s="19">
        <v>50000</v>
      </c>
      <c r="E6" s="20">
        <v>20</v>
      </c>
      <c r="F6" s="19">
        <f>D6*E6</f>
        <v>1000000</v>
      </c>
    </row>
    <row r="7" spans="2:7" ht="19.5" customHeight="1" thickBot="1" x14ac:dyDescent="0.6">
      <c r="B7" s="54"/>
      <c r="C7" s="18" t="s">
        <v>22</v>
      </c>
      <c r="D7" s="19">
        <v>300000</v>
      </c>
      <c r="E7" s="20">
        <v>1</v>
      </c>
      <c r="F7" s="19">
        <f t="shared" ref="F7:F13" si="0">D7*E7</f>
        <v>300000</v>
      </c>
    </row>
    <row r="8" spans="2:7" ht="19.5" customHeight="1" thickBot="1" x14ac:dyDescent="0.6">
      <c r="B8" s="54"/>
      <c r="C8" s="18" t="s">
        <v>23</v>
      </c>
      <c r="D8" s="21">
        <v>30000</v>
      </c>
      <c r="E8" s="20">
        <v>1</v>
      </c>
      <c r="F8" s="19">
        <f t="shared" si="0"/>
        <v>30000</v>
      </c>
    </row>
    <row r="9" spans="2:7" ht="19.5" customHeight="1" thickBot="1" x14ac:dyDescent="0.6">
      <c r="B9" s="54"/>
      <c r="C9" s="18" t="s">
        <v>24</v>
      </c>
      <c r="D9" s="21">
        <v>10000</v>
      </c>
      <c r="E9" s="20">
        <v>3</v>
      </c>
      <c r="F9" s="19">
        <f t="shared" si="0"/>
        <v>30000</v>
      </c>
    </row>
    <row r="10" spans="2:7" ht="19.5" customHeight="1" thickBot="1" x14ac:dyDescent="0.6">
      <c r="B10" s="54"/>
      <c r="C10" s="18" t="s">
        <v>25</v>
      </c>
      <c r="D10" s="21">
        <v>60000</v>
      </c>
      <c r="E10" s="20">
        <v>3</v>
      </c>
      <c r="F10" s="19">
        <f t="shared" si="0"/>
        <v>180000</v>
      </c>
    </row>
    <row r="11" spans="2:7" ht="19.5" customHeight="1" thickBot="1" x14ac:dyDescent="0.6">
      <c r="B11" s="54"/>
      <c r="C11" s="20" t="s">
        <v>26</v>
      </c>
      <c r="D11" s="21">
        <v>200000</v>
      </c>
      <c r="E11" s="20">
        <v>1</v>
      </c>
      <c r="F11" s="19">
        <f t="shared" si="0"/>
        <v>200000</v>
      </c>
    </row>
    <row r="12" spans="2:7" ht="18.75" customHeight="1" thickBot="1" x14ac:dyDescent="0.6">
      <c r="B12" s="54"/>
      <c r="C12" s="20" t="s">
        <v>27</v>
      </c>
      <c r="D12" s="21">
        <v>200000</v>
      </c>
      <c r="E12" s="20">
        <v>1</v>
      </c>
      <c r="F12" s="19">
        <f t="shared" si="0"/>
        <v>200000</v>
      </c>
    </row>
    <row r="13" spans="2:7" ht="19.5" customHeight="1" thickBot="1" x14ac:dyDescent="0.6">
      <c r="B13" s="54"/>
      <c r="C13" s="6" t="s">
        <v>28</v>
      </c>
      <c r="D13" s="24">
        <v>60000</v>
      </c>
      <c r="E13" s="25">
        <v>1</v>
      </c>
      <c r="F13" s="19">
        <f t="shared" si="0"/>
        <v>60000</v>
      </c>
    </row>
    <row r="14" spans="2:7" ht="19.5" customHeight="1" thickTop="1" thickBot="1" x14ac:dyDescent="0.6">
      <c r="B14" s="55"/>
      <c r="C14" s="1" t="s">
        <v>9</v>
      </c>
      <c r="D14" s="4"/>
      <c r="E14" s="5"/>
      <c r="F14" s="23">
        <f>SUM(F6:F13)</f>
        <v>2000000</v>
      </c>
    </row>
    <row r="15" spans="2:7" ht="10.5" customHeight="1" thickBot="1" x14ac:dyDescent="0.6">
      <c r="B15" s="15"/>
      <c r="C15" s="12"/>
      <c r="D15" s="12"/>
      <c r="E15" s="12"/>
      <c r="F15" s="12"/>
    </row>
    <row r="16" spans="2:7" ht="19.5" customHeight="1" thickBot="1" x14ac:dyDescent="0.6">
      <c r="B16" s="53" t="s">
        <v>10</v>
      </c>
      <c r="C16" s="13" t="s">
        <v>4</v>
      </c>
      <c r="D16" s="59" t="s">
        <v>29</v>
      </c>
      <c r="E16" s="60"/>
      <c r="F16" s="60"/>
      <c r="G16" s="16"/>
    </row>
    <row r="17" spans="2:7" ht="19.5" customHeight="1" thickBot="1" x14ac:dyDescent="0.6">
      <c r="B17" s="54"/>
      <c r="C17" s="14" t="s">
        <v>5</v>
      </c>
      <c r="D17" s="14" t="s">
        <v>6</v>
      </c>
      <c r="E17" s="14" t="s">
        <v>7</v>
      </c>
      <c r="F17" s="14" t="s">
        <v>8</v>
      </c>
    </row>
    <row r="18" spans="2:7" ht="18.5" thickBot="1" x14ac:dyDescent="0.6">
      <c r="B18" s="54"/>
      <c r="C18" s="18" t="s">
        <v>30</v>
      </c>
      <c r="D18" s="19">
        <v>670000</v>
      </c>
      <c r="E18" s="20">
        <v>1</v>
      </c>
      <c r="F18" s="19">
        <f>D18*E18</f>
        <v>670000</v>
      </c>
    </row>
    <row r="19" spans="2:7" ht="18.5" thickBot="1" x14ac:dyDescent="0.6">
      <c r="B19" s="54"/>
      <c r="C19" s="18" t="s">
        <v>31</v>
      </c>
      <c r="D19" s="19">
        <v>230000</v>
      </c>
      <c r="E19" s="20">
        <v>1</v>
      </c>
      <c r="F19" s="19">
        <f t="shared" ref="F19:F25" si="1">D19*E19</f>
        <v>230000</v>
      </c>
    </row>
    <row r="20" spans="2:7" ht="18.5" thickBot="1" x14ac:dyDescent="0.6">
      <c r="B20" s="54"/>
      <c r="C20" s="18" t="s">
        <v>32</v>
      </c>
      <c r="D20" s="21">
        <v>80000</v>
      </c>
      <c r="E20" s="20">
        <v>1</v>
      </c>
      <c r="F20" s="19">
        <f t="shared" si="1"/>
        <v>80000</v>
      </c>
    </row>
    <row r="21" spans="2:7" ht="18.5" thickBot="1" x14ac:dyDescent="0.6">
      <c r="B21" s="54"/>
      <c r="C21" s="18" t="s">
        <v>33</v>
      </c>
      <c r="D21" s="21">
        <v>10000</v>
      </c>
      <c r="E21" s="20">
        <v>1</v>
      </c>
      <c r="F21" s="19">
        <f t="shared" si="1"/>
        <v>10000</v>
      </c>
    </row>
    <row r="22" spans="2:7" ht="18.5" thickBot="1" x14ac:dyDescent="0.6">
      <c r="B22" s="54"/>
      <c r="C22" s="18" t="s">
        <v>34</v>
      </c>
      <c r="D22" s="21">
        <v>10000</v>
      </c>
      <c r="E22" s="20">
        <v>1</v>
      </c>
      <c r="F22" s="19">
        <f t="shared" si="1"/>
        <v>10000</v>
      </c>
    </row>
    <row r="23" spans="2:7" ht="18.5" thickBot="1" x14ac:dyDescent="0.6">
      <c r="B23" s="54"/>
      <c r="C23" s="7"/>
      <c r="D23" s="8"/>
      <c r="E23" s="7"/>
      <c r="F23" s="19">
        <f t="shared" si="1"/>
        <v>0</v>
      </c>
    </row>
    <row r="24" spans="2:7" ht="18.5" thickBot="1" x14ac:dyDescent="0.6">
      <c r="B24" s="54"/>
      <c r="C24" s="7"/>
      <c r="D24" s="8"/>
      <c r="E24" s="7"/>
      <c r="F24" s="19">
        <f t="shared" si="1"/>
        <v>0</v>
      </c>
    </row>
    <row r="25" spans="2:7" ht="18.5" thickBot="1" x14ac:dyDescent="0.6">
      <c r="B25" s="54"/>
      <c r="C25" s="7"/>
      <c r="D25" s="8"/>
      <c r="E25" s="7"/>
      <c r="F25" s="19">
        <f t="shared" si="1"/>
        <v>0</v>
      </c>
    </row>
    <row r="26" spans="2:7" ht="19" thickTop="1" thickBot="1" x14ac:dyDescent="0.6">
      <c r="B26" s="55"/>
      <c r="C26" s="1" t="s">
        <v>9</v>
      </c>
      <c r="D26" s="4"/>
      <c r="E26" s="5"/>
      <c r="F26" s="23">
        <f>SUM(F18:F25)</f>
        <v>1000000</v>
      </c>
    </row>
    <row r="27" spans="2:7" ht="10.5" customHeight="1" thickBot="1" x14ac:dyDescent="0.6">
      <c r="B27" s="12"/>
      <c r="C27" s="12"/>
      <c r="D27" s="17"/>
      <c r="E27" s="17"/>
      <c r="F27" s="17"/>
    </row>
    <row r="28" spans="2:7" ht="19.5" customHeight="1" thickBot="1" x14ac:dyDescent="0.6">
      <c r="B28" s="53" t="s">
        <v>12</v>
      </c>
      <c r="C28" s="13" t="s">
        <v>4</v>
      </c>
      <c r="D28" s="59" t="s">
        <v>35</v>
      </c>
      <c r="E28" s="60"/>
      <c r="F28" s="60"/>
      <c r="G28" s="16"/>
    </row>
    <row r="29" spans="2:7" ht="19.5" customHeight="1" thickBot="1" x14ac:dyDescent="0.6">
      <c r="B29" s="54"/>
      <c r="C29" s="14" t="s">
        <v>11</v>
      </c>
      <c r="D29" s="14" t="s">
        <v>6</v>
      </c>
      <c r="E29" s="14" t="s">
        <v>7</v>
      </c>
      <c r="F29" s="14" t="s">
        <v>8</v>
      </c>
    </row>
    <row r="30" spans="2:7" ht="18.5" thickBot="1" x14ac:dyDescent="0.6">
      <c r="B30" s="54"/>
      <c r="C30" s="18" t="s">
        <v>36</v>
      </c>
      <c r="D30" s="21">
        <v>2000000</v>
      </c>
      <c r="E30" s="22">
        <v>1</v>
      </c>
      <c r="F30" s="19">
        <f>D30*E30</f>
        <v>2000000</v>
      </c>
    </row>
    <row r="31" spans="2:7" ht="18.5" thickBot="1" x14ac:dyDescent="0.6">
      <c r="B31" s="54"/>
      <c r="C31" s="20" t="s">
        <v>37</v>
      </c>
      <c r="D31" s="21">
        <v>100000</v>
      </c>
      <c r="E31" s="22">
        <v>1</v>
      </c>
      <c r="F31" s="19">
        <f t="shared" ref="F31:F37" si="2">D31*E31</f>
        <v>100000</v>
      </c>
    </row>
    <row r="32" spans="2:7" ht="18.5" thickBot="1" x14ac:dyDescent="0.6">
      <c r="B32" s="54"/>
      <c r="C32" s="20" t="s">
        <v>38</v>
      </c>
      <c r="D32" s="21">
        <v>100000</v>
      </c>
      <c r="E32" s="22">
        <v>1</v>
      </c>
      <c r="F32" s="19">
        <f t="shared" si="2"/>
        <v>100000</v>
      </c>
    </row>
    <row r="33" spans="2:6" ht="18.5" thickBot="1" x14ac:dyDescent="0.6">
      <c r="B33" s="54"/>
      <c r="C33" s="20"/>
      <c r="D33" s="21"/>
      <c r="E33" s="22"/>
      <c r="F33" s="19">
        <f t="shared" si="2"/>
        <v>0</v>
      </c>
    </row>
    <row r="34" spans="2:6" ht="18.5" thickBot="1" x14ac:dyDescent="0.6">
      <c r="B34" s="54"/>
      <c r="C34" s="20"/>
      <c r="D34" s="21"/>
      <c r="E34" s="22"/>
      <c r="F34" s="19">
        <f t="shared" si="2"/>
        <v>0</v>
      </c>
    </row>
    <row r="35" spans="2:6" ht="18.5" thickBot="1" x14ac:dyDescent="0.6">
      <c r="B35" s="54"/>
      <c r="C35" s="20"/>
      <c r="D35" s="21"/>
      <c r="E35" s="22"/>
      <c r="F35" s="19">
        <f t="shared" si="2"/>
        <v>0</v>
      </c>
    </row>
    <row r="36" spans="2:6" ht="18.5" thickBot="1" x14ac:dyDescent="0.6">
      <c r="B36" s="54"/>
      <c r="C36" s="7"/>
      <c r="D36" s="8"/>
      <c r="E36" s="11"/>
      <c r="F36" s="19">
        <f t="shared" si="2"/>
        <v>0</v>
      </c>
    </row>
    <row r="37" spans="2:6" ht="18.5" thickBot="1" x14ac:dyDescent="0.6">
      <c r="B37" s="54"/>
      <c r="C37" s="7"/>
      <c r="D37" s="8"/>
      <c r="E37" s="11"/>
      <c r="F37" s="19">
        <f t="shared" si="2"/>
        <v>0</v>
      </c>
    </row>
    <row r="38" spans="2:6" ht="19" thickTop="1" thickBot="1" x14ac:dyDescent="0.6">
      <c r="B38" s="55"/>
      <c r="C38" s="1" t="s">
        <v>9</v>
      </c>
      <c r="D38" s="2"/>
      <c r="E38" s="3"/>
      <c r="F38" s="23">
        <f>SUM(F30:F37)</f>
        <v>2200000</v>
      </c>
    </row>
    <row r="39" spans="2:6" ht="36.75" customHeight="1" x14ac:dyDescent="0.55000000000000004">
      <c r="B39" s="58" t="s">
        <v>39</v>
      </c>
      <c r="C39" s="58"/>
      <c r="D39" s="58"/>
      <c r="E39" s="58"/>
      <c r="F39" s="58"/>
    </row>
    <row r="40" spans="2:6" x14ac:dyDescent="0.55000000000000004">
      <c r="B40" s="30" t="s">
        <v>14</v>
      </c>
      <c r="C40" s="31"/>
      <c r="D40" s="31"/>
      <c r="E40" s="31"/>
      <c r="F40" s="31"/>
    </row>
    <row r="41" spans="2:6" ht="18.649999999999999" customHeight="1" x14ac:dyDescent="0.55000000000000004">
      <c r="B41" s="32" t="s">
        <v>15</v>
      </c>
      <c r="C41" s="33"/>
      <c r="D41" s="33"/>
      <c r="E41" s="34" t="s">
        <v>16</v>
      </c>
      <c r="F41" s="35"/>
    </row>
    <row r="42" spans="2:6" ht="18.649999999999999" customHeight="1" x14ac:dyDescent="0.55000000000000004">
      <c r="B42" s="36" t="s">
        <v>50</v>
      </c>
      <c r="C42" s="37"/>
      <c r="D42" s="37"/>
      <c r="E42" s="38" t="s">
        <v>16</v>
      </c>
      <c r="F42" s="39"/>
    </row>
    <row r="43" spans="2:6" ht="18.649999999999999" customHeight="1" thickBot="1" x14ac:dyDescent="0.6">
      <c r="B43" s="27"/>
      <c r="C43" s="29"/>
      <c r="D43" s="29"/>
      <c r="E43" s="26"/>
      <c r="F43" s="26"/>
    </row>
    <row r="44" spans="2:6" ht="18.5" thickBot="1" x14ac:dyDescent="0.6">
      <c r="B44" s="47" t="s">
        <v>17</v>
      </c>
      <c r="C44" s="48"/>
      <c r="D44" s="48"/>
      <c r="E44" s="50"/>
      <c r="F44" s="28">
        <f>SUM(F14,F26,F38)</f>
        <v>5200000</v>
      </c>
    </row>
    <row r="45" spans="2:6" ht="18.5" thickBot="1" x14ac:dyDescent="0.6">
      <c r="B45" s="47" t="s">
        <v>18</v>
      </c>
      <c r="C45" s="48"/>
      <c r="D45" s="48"/>
      <c r="E45" s="49"/>
      <c r="F45" s="28" t="e" cm="1">
        <f t="array" aca="1" ref="F45" ca="1">_xlfn.IFS(F44="","",ROUNDDOWN(F44*編集不可!A16,-4)&lt;5000000,ROUNDDOWN(F44*編集不可!A16,-4),ROUNDDOWN(F44*編集不可!A16,-4)&gt;=5000000,5000000)</f>
        <v>#NAME?</v>
      </c>
    </row>
    <row r="46" spans="2:6" ht="50" customHeight="1" x14ac:dyDescent="0.55000000000000004">
      <c r="B46" s="46" t="s">
        <v>19</v>
      </c>
      <c r="C46" s="46"/>
      <c r="D46" s="46"/>
      <c r="E46" s="46"/>
      <c r="F46" s="40" t="e" cm="1">
        <f t="array" aca="1" ref="F46" ca="1">_xlfn.IFS(F45="","",F44*編集不可!A16=0,"",F44*編集不可!A16&lt;編集不可!A21, "（注意！）
補助金下限額に未達です。",TRUE," ")</f>
        <v>#NAME?</v>
      </c>
    </row>
  </sheetData>
  <mergeCells count="12">
    <mergeCell ref="B44:E44"/>
    <mergeCell ref="B45:E45"/>
    <mergeCell ref="B46:E46"/>
    <mergeCell ref="B2:F2"/>
    <mergeCell ref="B3:F3"/>
    <mergeCell ref="B4:B14"/>
    <mergeCell ref="D4:F4"/>
    <mergeCell ref="B16:B26"/>
    <mergeCell ref="D16:F16"/>
    <mergeCell ref="B28:B38"/>
    <mergeCell ref="D28:F28"/>
    <mergeCell ref="B39:F39"/>
  </mergeCells>
  <phoneticPr fontId="19"/>
  <pageMargins left="0.23622047244094491" right="0.23622047244094491" top="0.35433070866141736" bottom="0.35433070866141736" header="0.31496062992125984" footer="0.31496062992125984"/>
  <pageSetup paperSize="9" scale="83" fitToWidth="0" fitToHeight="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501650</xdr:colOff>
                    <xdr:row>40</xdr:row>
                    <xdr:rowOff>0</xdr:rowOff>
                  </from>
                  <to>
                    <xdr:col>4</xdr:col>
                    <xdr:colOff>520700</xdr:colOff>
                    <xdr:row>41</xdr:row>
                    <xdr:rowOff>6350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3</xdr:col>
                    <xdr:colOff>501650</xdr:colOff>
                    <xdr:row>41</xdr:row>
                    <xdr:rowOff>25400</xdr:rowOff>
                  </from>
                  <to>
                    <xdr:col>4</xdr:col>
                    <xdr:colOff>571500</xdr:colOff>
                    <xdr:row>41</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編集不可!$A$1:$A$13</xm:f>
          </x14:formula1>
          <xm:sqref>D4:F4 D16:F16 D28:F28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1"/>
  <sheetViews>
    <sheetView workbookViewId="0">
      <selection activeCell="B20" sqref="B20"/>
    </sheetView>
  </sheetViews>
  <sheetFormatPr defaultRowHeight="18" x14ac:dyDescent="0.55000000000000004"/>
  <sheetData>
    <row r="1" spans="1:1" x14ac:dyDescent="0.55000000000000004">
      <c r="A1" t="s">
        <v>20</v>
      </c>
    </row>
    <row r="2" spans="1:1" x14ac:dyDescent="0.55000000000000004">
      <c r="A2" t="s">
        <v>40</v>
      </c>
    </row>
    <row r="3" spans="1:1" x14ac:dyDescent="0.55000000000000004">
      <c r="A3" t="s">
        <v>41</v>
      </c>
    </row>
    <row r="4" spans="1:1" x14ac:dyDescent="0.55000000000000004">
      <c r="A4" t="s">
        <v>29</v>
      </c>
    </row>
    <row r="5" spans="1:1" x14ac:dyDescent="0.55000000000000004">
      <c r="A5" t="s">
        <v>42</v>
      </c>
    </row>
    <row r="6" spans="1:1" x14ac:dyDescent="0.55000000000000004">
      <c r="A6" t="s">
        <v>43</v>
      </c>
    </row>
    <row r="7" spans="1:1" x14ac:dyDescent="0.55000000000000004">
      <c r="A7" t="s">
        <v>44</v>
      </c>
    </row>
    <row r="8" spans="1:1" x14ac:dyDescent="0.55000000000000004">
      <c r="A8" t="s">
        <v>45</v>
      </c>
    </row>
    <row r="9" spans="1:1" x14ac:dyDescent="0.55000000000000004">
      <c r="A9" t="s">
        <v>46</v>
      </c>
    </row>
    <row r="10" spans="1:1" x14ac:dyDescent="0.55000000000000004">
      <c r="A10" t="s">
        <v>47</v>
      </c>
    </row>
    <row r="11" spans="1:1" x14ac:dyDescent="0.55000000000000004">
      <c r="A11" t="s">
        <v>35</v>
      </c>
    </row>
    <row r="12" spans="1:1" x14ac:dyDescent="0.55000000000000004">
      <c r="A12" t="s">
        <v>48</v>
      </c>
    </row>
    <row r="13" spans="1:1" x14ac:dyDescent="0.55000000000000004">
      <c r="A13" t="s">
        <v>49</v>
      </c>
    </row>
    <row r="15" spans="1:1" x14ac:dyDescent="0.55000000000000004">
      <c r="A15" t="b">
        <v>0</v>
      </c>
    </row>
    <row r="16" spans="1:1" x14ac:dyDescent="0.55000000000000004">
      <c r="A16">
        <f>IF(A15,1/2,2/3)</f>
        <v>0.66666666666666663</v>
      </c>
    </row>
    <row r="20" spans="1:2" x14ac:dyDescent="0.55000000000000004">
      <c r="A20" t="b">
        <v>0</v>
      </c>
      <c r="B20" t="b">
        <v>0</v>
      </c>
    </row>
    <row r="21" spans="1:2" x14ac:dyDescent="0.55000000000000004">
      <c r="A21" s="41">
        <f>IF(A20,200000,500000)</f>
        <v>500000</v>
      </c>
      <c r="B21" s="41"/>
    </row>
  </sheetData>
  <phoneticPr fontId="1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5A172867FC4641A6A18B20B4099018" ma:contentTypeVersion="6" ma:contentTypeDescription="新しいドキュメントを作成します。" ma:contentTypeScope="" ma:versionID="9d3147fb85e52a2c0d270f9a291f93f0">
  <xsd:schema xmlns:xsd="http://www.w3.org/2001/XMLSchema" xmlns:xs="http://www.w3.org/2001/XMLSchema" xmlns:p="http://schemas.microsoft.com/office/2006/metadata/properties" xmlns:ns2="3c45294f-afe4-477e-9f14-0a6276d48021" xmlns:ns3="e37db9c4-2337-474b-8468-d59d86ea88ce" targetNamespace="http://schemas.microsoft.com/office/2006/metadata/properties" ma:root="true" ma:fieldsID="568b54787d42df1e5dc3955dfae4f245" ns2:_="" ns3:_="">
    <xsd:import namespace="3c45294f-afe4-477e-9f14-0a6276d48021"/>
    <xsd:import namespace="e37db9c4-2337-474b-8468-d59d86ea88c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5294f-afe4-477e-9f14-0a6276d48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7db9c4-2337-474b-8468-d59d86ea88ce"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37db9c4-2337-474b-8468-d59d86ea88ce">
      <UserInfo>
        <DisplayName>山川 まりあ</DisplayName>
        <AccountId>10</AccountId>
        <AccountType/>
      </UserInfo>
    </SharedWithUsers>
  </documentManagement>
</p:properties>
</file>

<file path=customXml/itemProps1.xml><?xml version="1.0" encoding="utf-8"?>
<ds:datastoreItem xmlns:ds="http://schemas.openxmlformats.org/officeDocument/2006/customXml" ds:itemID="{CCA10B11-3FF8-4606-AED9-EB713D9C96F2}">
  <ds:schemaRefs>
    <ds:schemaRef ds:uri="http://schemas.microsoft.com/sharepoint/v3/contenttype/forms"/>
  </ds:schemaRefs>
</ds:datastoreItem>
</file>

<file path=customXml/itemProps2.xml><?xml version="1.0" encoding="utf-8"?>
<ds:datastoreItem xmlns:ds="http://schemas.openxmlformats.org/officeDocument/2006/customXml" ds:itemID="{C40224AE-0821-4B8F-A0D7-DFD052043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45294f-afe4-477e-9f14-0a6276d48021"/>
    <ds:schemaRef ds:uri="e37db9c4-2337-474b-8468-d59d86ea88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3AA6D-9056-446A-9853-FEAC0684DFEF}">
  <ds:schemaRefs>
    <ds:schemaRef ds:uri="http://schemas.microsoft.com/office/2006/metadata/properties"/>
    <ds:schemaRef ds:uri="http://schemas.microsoft.com/office/infopath/2007/PartnerControls"/>
    <ds:schemaRef ds:uri="e37db9c4-2337-474b-8468-d59d86ea88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 </vt:lpstr>
      <vt:lpstr>【記載例】</vt:lpstr>
      <vt:lpstr>編集不可</vt:lpstr>
      <vt:lpstr>【記載例】!Print_Area</vt:lpstr>
      <vt:lpstr>'【様式】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02012074</dc:creator>
  <cp:keywords/>
  <dc:description/>
  <cp:lastModifiedBy>川崎市</cp:lastModifiedBy>
  <cp:revision/>
  <dcterms:created xsi:type="dcterms:W3CDTF">2022-07-26T12:38:03Z</dcterms:created>
  <dcterms:modified xsi:type="dcterms:W3CDTF">2024-04-22T08:49:58Z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0x010100DD5A172867FC4641A6A18B20B4099018</vt:lpwstr>
  </property>
</Properties>
</file>