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006145\aki\HP修正\mi202502●HP修正\202502修正第２弾（素材）\"/>
    </mc:Choice>
  </mc:AlternateContent>
  <bookViews>
    <workbookView xWindow="0" yWindow="0" windowWidth="14390" windowHeight="4580" firstSheet="7" activeTab="7"/>
  </bookViews>
  <sheets>
    <sheet name="R03(2021)年度" sheetId="16" state="hidden" r:id="rId1"/>
    <sheet name="R02(2020)年度" sheetId="9" state="hidden" r:id="rId2"/>
    <sheet name="R01(2019)年度" sheetId="8" state="hidden" r:id="rId3"/>
    <sheet name="H30(2018)年度" sheetId="7" state="hidden" r:id="rId4"/>
    <sheet name="H29(2017)年度" sheetId="6" state="hidden" r:id="rId5"/>
    <sheet name="H28(2016)年度" sheetId="5" state="hidden" r:id="rId6"/>
    <sheet name="Sheet3" sheetId="3" state="hidden" r:id="rId7"/>
    <sheet name="各項目について" sheetId="31" r:id="rId8"/>
    <sheet name="詳細情報一覧" sheetId="19" r:id="rId9"/>
    <sheet name="Sheet2" sheetId="20" state="hidden" r:id="rId10"/>
    <sheet name="Sheet1" sheetId="14" state="hidden" r:id="rId11"/>
    <sheet name="PRTR排出量・移動量" sheetId="2" state="hidden" r:id="rId12"/>
  </sheets>
  <externalReferences>
    <externalReference r:id="rId13"/>
  </externalReferences>
  <definedNames>
    <definedName name="_xlnm._FilterDatabase" localSheetId="5" hidden="1">'H28(2016)年度'!$A$2:$M$2</definedName>
    <definedName name="_xlnm._FilterDatabase" localSheetId="4" hidden="1">'H29(2017)年度'!$A$2:$M$2</definedName>
    <definedName name="_xlnm._FilterDatabase" localSheetId="3" hidden="1">'H30(2018)年度'!$A$2:$M$2</definedName>
    <definedName name="_xlnm._FilterDatabase" localSheetId="11" hidden="1">PRTR排出量・移動量!$A$2:$H$166</definedName>
    <definedName name="_xlnm._FilterDatabase" localSheetId="2" hidden="1">'R01(2019)年度'!$A$2:$M$2</definedName>
    <definedName name="_xlnm._FilterDatabase" localSheetId="1" hidden="1">'R02(2020)年度'!$A$2:$M$2</definedName>
    <definedName name="_xlnm._FilterDatabase" localSheetId="7" hidden="1">各項目について!$B$26:$D$26</definedName>
    <definedName name="_xlnm._FilterDatabase" localSheetId="8" hidden="1">詳細情報一覧!$B$2:$N$103</definedName>
    <definedName name="_xlnm.Print_Area" localSheetId="7">各項目について!$A$1:$E$41</definedName>
    <definedName name="_xlnm.Print_Area" localSheetId="8">詳細情報一覧!$B$35:$N$49</definedName>
    <definedName name="_xlnm.Print_Titles" localSheetId="8">詳細情報一覧!$2:$4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3" i="19" l="1"/>
  <c r="C41" i="31" l="1"/>
  <c r="C40" i="31"/>
  <c r="C39" i="31"/>
  <c r="C38" i="31"/>
  <c r="B37" i="31"/>
  <c r="C36" i="31"/>
  <c r="C35" i="31"/>
  <c r="C34" i="31"/>
  <c r="C33" i="31"/>
  <c r="C31" i="31"/>
  <c r="C30" i="31"/>
  <c r="C29" i="31"/>
  <c r="C28" i="31"/>
  <c r="C27" i="31"/>
  <c r="D4" i="2" l="1"/>
  <c r="E4" i="2"/>
  <c r="F4" i="2"/>
  <c r="G4" i="2"/>
  <c r="H4" i="2"/>
  <c r="D5" i="2"/>
  <c r="E5" i="2"/>
  <c r="F5" i="2"/>
  <c r="G5" i="2"/>
  <c r="H5" i="2"/>
  <c r="D6" i="2"/>
  <c r="E6" i="2"/>
  <c r="F6" i="2"/>
  <c r="G6" i="2"/>
  <c r="H6" i="2"/>
  <c r="D7" i="2"/>
  <c r="E7" i="2"/>
  <c r="F7" i="2"/>
  <c r="G7" i="2"/>
  <c r="H7" i="2"/>
  <c r="D8" i="2"/>
  <c r="E8" i="2"/>
  <c r="F8" i="2"/>
  <c r="G8" i="2"/>
  <c r="H8" i="2"/>
  <c r="D9" i="2"/>
  <c r="E9" i="2"/>
  <c r="F9" i="2"/>
  <c r="G9" i="2"/>
  <c r="H9" i="2"/>
  <c r="D10" i="2"/>
  <c r="E10" i="2"/>
  <c r="F10" i="2"/>
  <c r="G10" i="2"/>
  <c r="H10" i="2"/>
  <c r="D11" i="2"/>
  <c r="E11" i="2"/>
  <c r="F11" i="2"/>
  <c r="G11" i="2"/>
  <c r="H11" i="2"/>
  <c r="D12" i="2"/>
  <c r="E12" i="2"/>
  <c r="F12" i="2"/>
  <c r="G12" i="2"/>
  <c r="H12" i="2"/>
  <c r="D13" i="2"/>
  <c r="E13" i="2"/>
  <c r="F13" i="2"/>
  <c r="G13" i="2"/>
  <c r="H13" i="2"/>
  <c r="D14" i="2"/>
  <c r="E14" i="2"/>
  <c r="F14" i="2"/>
  <c r="G14" i="2"/>
  <c r="H14" i="2"/>
  <c r="D15" i="2"/>
  <c r="E15" i="2"/>
  <c r="F15" i="2"/>
  <c r="G15" i="2"/>
  <c r="H15" i="2"/>
  <c r="D16" i="2"/>
  <c r="E16" i="2"/>
  <c r="F16" i="2"/>
  <c r="G16" i="2"/>
  <c r="H16" i="2"/>
  <c r="D17" i="2"/>
  <c r="E17" i="2"/>
  <c r="F17" i="2"/>
  <c r="G17" i="2"/>
  <c r="H17" i="2"/>
  <c r="D18" i="2"/>
  <c r="E18" i="2"/>
  <c r="F18" i="2"/>
  <c r="G18" i="2"/>
  <c r="H18" i="2"/>
  <c r="D19" i="2"/>
  <c r="E19" i="2"/>
  <c r="F19" i="2"/>
  <c r="G19" i="2"/>
  <c r="H19" i="2"/>
  <c r="D20" i="2"/>
  <c r="E20" i="2"/>
  <c r="F20" i="2"/>
  <c r="G20" i="2"/>
  <c r="H20" i="2"/>
  <c r="D21" i="2"/>
  <c r="E21" i="2"/>
  <c r="F21" i="2"/>
  <c r="G21" i="2"/>
  <c r="H21" i="2"/>
  <c r="D22" i="2"/>
  <c r="E22" i="2"/>
  <c r="F22" i="2"/>
  <c r="G22" i="2"/>
  <c r="H22" i="2"/>
  <c r="D23" i="2"/>
  <c r="E23" i="2"/>
  <c r="F23" i="2"/>
  <c r="G23" i="2"/>
  <c r="H23" i="2"/>
  <c r="D24" i="2"/>
  <c r="E24" i="2"/>
  <c r="F24" i="2"/>
  <c r="G24" i="2"/>
  <c r="H24" i="2"/>
  <c r="D25" i="2"/>
  <c r="E25" i="2"/>
  <c r="F25" i="2"/>
  <c r="G25" i="2"/>
  <c r="H25" i="2"/>
  <c r="D26" i="2"/>
  <c r="E26" i="2"/>
  <c r="F26" i="2"/>
  <c r="G26" i="2"/>
  <c r="H26" i="2"/>
  <c r="D27" i="2"/>
  <c r="E27" i="2"/>
  <c r="F27" i="2"/>
  <c r="G27" i="2"/>
  <c r="H27" i="2"/>
  <c r="D28" i="2"/>
  <c r="E28" i="2"/>
  <c r="F28" i="2"/>
  <c r="G28" i="2"/>
  <c r="H28" i="2"/>
  <c r="D29" i="2"/>
  <c r="E29" i="2"/>
  <c r="F29" i="2"/>
  <c r="G29" i="2"/>
  <c r="H29" i="2"/>
  <c r="D30" i="2"/>
  <c r="E30" i="2"/>
  <c r="F30" i="2"/>
  <c r="G30" i="2"/>
  <c r="H30" i="2"/>
  <c r="D31" i="2"/>
  <c r="E31" i="2"/>
  <c r="F31" i="2"/>
  <c r="G31" i="2"/>
  <c r="H31" i="2"/>
  <c r="D32" i="2"/>
  <c r="E32" i="2"/>
  <c r="F32" i="2"/>
  <c r="G32" i="2"/>
  <c r="H32" i="2"/>
  <c r="D33" i="2"/>
  <c r="E33" i="2"/>
  <c r="F33" i="2"/>
  <c r="G33" i="2"/>
  <c r="H33" i="2"/>
  <c r="D34" i="2"/>
  <c r="E34" i="2"/>
  <c r="F34" i="2"/>
  <c r="G34" i="2"/>
  <c r="H34" i="2"/>
  <c r="D35" i="2"/>
  <c r="E35" i="2"/>
  <c r="F35" i="2"/>
  <c r="G35" i="2"/>
  <c r="H35" i="2"/>
  <c r="D36" i="2"/>
  <c r="E36" i="2"/>
  <c r="F36" i="2"/>
  <c r="G36" i="2"/>
  <c r="H36" i="2"/>
  <c r="D37" i="2"/>
  <c r="E37" i="2"/>
  <c r="F37" i="2"/>
  <c r="G37" i="2"/>
  <c r="H37" i="2"/>
  <c r="D38" i="2"/>
  <c r="E38" i="2"/>
  <c r="F38" i="2"/>
  <c r="G38" i="2"/>
  <c r="H38" i="2"/>
  <c r="D39" i="2"/>
  <c r="E39" i="2"/>
  <c r="F39" i="2"/>
  <c r="G39" i="2"/>
  <c r="H39" i="2"/>
  <c r="D40" i="2"/>
  <c r="E40" i="2"/>
  <c r="F40" i="2"/>
  <c r="G40" i="2"/>
  <c r="H40" i="2"/>
  <c r="D41" i="2"/>
  <c r="E41" i="2"/>
  <c r="F41" i="2"/>
  <c r="G41" i="2"/>
  <c r="H41" i="2"/>
  <c r="D42" i="2"/>
  <c r="E42" i="2"/>
  <c r="F42" i="2"/>
  <c r="G42" i="2"/>
  <c r="H42" i="2"/>
  <c r="D43" i="2"/>
  <c r="E43" i="2"/>
  <c r="F43" i="2"/>
  <c r="G43" i="2"/>
  <c r="H43" i="2"/>
  <c r="D44" i="2"/>
  <c r="E44" i="2"/>
  <c r="F44" i="2"/>
  <c r="G44" i="2"/>
  <c r="H44" i="2"/>
  <c r="D45" i="2"/>
  <c r="E45" i="2"/>
  <c r="F45" i="2"/>
  <c r="G45" i="2"/>
  <c r="H45" i="2"/>
  <c r="D46" i="2"/>
  <c r="E46" i="2"/>
  <c r="F46" i="2"/>
  <c r="G46" i="2"/>
  <c r="H46" i="2"/>
  <c r="D47" i="2"/>
  <c r="E47" i="2"/>
  <c r="F47" i="2"/>
  <c r="G47" i="2"/>
  <c r="H47" i="2"/>
  <c r="D48" i="2"/>
  <c r="E48" i="2"/>
  <c r="F48" i="2"/>
  <c r="G48" i="2"/>
  <c r="H48" i="2"/>
  <c r="D49" i="2"/>
  <c r="E49" i="2"/>
  <c r="F49" i="2"/>
  <c r="G49" i="2"/>
  <c r="H49" i="2"/>
  <c r="D50" i="2"/>
  <c r="E50" i="2"/>
  <c r="F50" i="2"/>
  <c r="G50" i="2"/>
  <c r="H50" i="2"/>
  <c r="D51" i="2"/>
  <c r="E51" i="2"/>
  <c r="F51" i="2"/>
  <c r="G51" i="2"/>
  <c r="H51" i="2"/>
  <c r="D52" i="2"/>
  <c r="E52" i="2"/>
  <c r="F52" i="2"/>
  <c r="G52" i="2"/>
  <c r="H52" i="2"/>
  <c r="D53" i="2"/>
  <c r="E53" i="2"/>
  <c r="F53" i="2"/>
  <c r="G53" i="2"/>
  <c r="H53" i="2"/>
  <c r="D54" i="2"/>
  <c r="E54" i="2"/>
  <c r="F54" i="2"/>
  <c r="G54" i="2"/>
  <c r="H54" i="2"/>
  <c r="D55" i="2"/>
  <c r="E55" i="2"/>
  <c r="F55" i="2"/>
  <c r="G55" i="2"/>
  <c r="H55" i="2"/>
  <c r="D56" i="2"/>
  <c r="E56" i="2"/>
  <c r="F56" i="2"/>
  <c r="G56" i="2"/>
  <c r="H56" i="2"/>
  <c r="D57" i="2"/>
  <c r="E57" i="2"/>
  <c r="F57" i="2"/>
  <c r="G57" i="2"/>
  <c r="H57" i="2"/>
  <c r="D58" i="2"/>
  <c r="E58" i="2"/>
  <c r="F58" i="2"/>
  <c r="G58" i="2"/>
  <c r="H58" i="2"/>
  <c r="D59" i="2"/>
  <c r="E59" i="2"/>
  <c r="F59" i="2"/>
  <c r="G59" i="2"/>
  <c r="H59" i="2"/>
  <c r="D60" i="2"/>
  <c r="E60" i="2"/>
  <c r="F60" i="2"/>
  <c r="G60" i="2"/>
  <c r="H60" i="2"/>
  <c r="D61" i="2"/>
  <c r="E61" i="2"/>
  <c r="F61" i="2"/>
  <c r="G61" i="2"/>
  <c r="H61" i="2"/>
  <c r="D62" i="2"/>
  <c r="E62" i="2"/>
  <c r="F62" i="2"/>
  <c r="G62" i="2"/>
  <c r="H62" i="2"/>
  <c r="D63" i="2"/>
  <c r="E63" i="2"/>
  <c r="F63" i="2"/>
  <c r="G63" i="2"/>
  <c r="H63" i="2"/>
  <c r="D64" i="2"/>
  <c r="E64" i="2"/>
  <c r="F64" i="2"/>
  <c r="G64" i="2"/>
  <c r="H64" i="2"/>
  <c r="D65" i="2"/>
  <c r="E65" i="2"/>
  <c r="F65" i="2"/>
  <c r="G65" i="2"/>
  <c r="H65" i="2"/>
  <c r="D66" i="2"/>
  <c r="E66" i="2"/>
  <c r="F66" i="2"/>
  <c r="G66" i="2"/>
  <c r="H66" i="2"/>
  <c r="D67" i="2"/>
  <c r="E67" i="2"/>
  <c r="F67" i="2"/>
  <c r="G67" i="2"/>
  <c r="H67" i="2"/>
  <c r="D68" i="2"/>
  <c r="E68" i="2"/>
  <c r="F68" i="2"/>
  <c r="G68" i="2"/>
  <c r="H68" i="2"/>
  <c r="D69" i="2"/>
  <c r="E69" i="2"/>
  <c r="F69" i="2"/>
  <c r="G69" i="2"/>
  <c r="H69" i="2"/>
  <c r="D70" i="2"/>
  <c r="E70" i="2"/>
  <c r="F70" i="2"/>
  <c r="G70" i="2"/>
  <c r="H70" i="2"/>
  <c r="D71" i="2"/>
  <c r="E71" i="2"/>
  <c r="F71" i="2"/>
  <c r="G71" i="2"/>
  <c r="H71" i="2"/>
  <c r="D72" i="2"/>
  <c r="E72" i="2"/>
  <c r="F72" i="2"/>
  <c r="G72" i="2"/>
  <c r="H72" i="2"/>
  <c r="D73" i="2"/>
  <c r="E73" i="2"/>
  <c r="F73" i="2"/>
  <c r="G73" i="2"/>
  <c r="H73" i="2"/>
  <c r="D74" i="2"/>
  <c r="E74" i="2"/>
  <c r="F74" i="2"/>
  <c r="G74" i="2"/>
  <c r="H74" i="2"/>
  <c r="D75" i="2"/>
  <c r="E75" i="2"/>
  <c r="F75" i="2"/>
  <c r="G75" i="2"/>
  <c r="H75" i="2"/>
  <c r="D76" i="2"/>
  <c r="E76" i="2"/>
  <c r="F76" i="2"/>
  <c r="G76" i="2"/>
  <c r="H76" i="2"/>
  <c r="D77" i="2"/>
  <c r="E77" i="2"/>
  <c r="F77" i="2"/>
  <c r="G77" i="2"/>
  <c r="H77" i="2"/>
  <c r="D78" i="2"/>
  <c r="E78" i="2"/>
  <c r="F78" i="2"/>
  <c r="G78" i="2"/>
  <c r="H78" i="2"/>
  <c r="D79" i="2"/>
  <c r="E79" i="2"/>
  <c r="F79" i="2"/>
  <c r="G79" i="2"/>
  <c r="H79" i="2"/>
  <c r="D80" i="2"/>
  <c r="E80" i="2"/>
  <c r="F80" i="2"/>
  <c r="G80" i="2"/>
  <c r="H80" i="2"/>
  <c r="D81" i="2"/>
  <c r="E81" i="2"/>
  <c r="F81" i="2"/>
  <c r="G81" i="2"/>
  <c r="H81" i="2"/>
  <c r="D82" i="2"/>
  <c r="E82" i="2"/>
  <c r="F82" i="2"/>
  <c r="G82" i="2"/>
  <c r="H82" i="2"/>
  <c r="D83" i="2"/>
  <c r="E83" i="2"/>
  <c r="F83" i="2"/>
  <c r="G83" i="2"/>
  <c r="H83" i="2"/>
  <c r="D84" i="2"/>
  <c r="E84" i="2"/>
  <c r="F84" i="2"/>
  <c r="G84" i="2"/>
  <c r="H84" i="2"/>
  <c r="D85" i="2"/>
  <c r="E85" i="2"/>
  <c r="F85" i="2"/>
  <c r="G85" i="2"/>
  <c r="H85" i="2"/>
  <c r="D86" i="2"/>
  <c r="E86" i="2"/>
  <c r="F86" i="2"/>
  <c r="G86" i="2"/>
  <c r="H86" i="2"/>
  <c r="D87" i="2"/>
  <c r="E87" i="2"/>
  <c r="F87" i="2"/>
  <c r="G87" i="2"/>
  <c r="H87" i="2"/>
  <c r="D88" i="2"/>
  <c r="E88" i="2"/>
  <c r="F88" i="2"/>
  <c r="G88" i="2"/>
  <c r="H88" i="2"/>
  <c r="D89" i="2"/>
  <c r="E89" i="2"/>
  <c r="F89" i="2"/>
  <c r="G89" i="2"/>
  <c r="H89" i="2"/>
  <c r="D90" i="2"/>
  <c r="E90" i="2"/>
  <c r="F90" i="2"/>
  <c r="G90" i="2"/>
  <c r="H90" i="2"/>
  <c r="D91" i="2"/>
  <c r="E91" i="2"/>
  <c r="F91" i="2"/>
  <c r="G91" i="2"/>
  <c r="H91" i="2"/>
  <c r="D92" i="2"/>
  <c r="E92" i="2"/>
  <c r="F92" i="2"/>
  <c r="G92" i="2"/>
  <c r="H92" i="2"/>
  <c r="D93" i="2"/>
  <c r="E93" i="2"/>
  <c r="F93" i="2"/>
  <c r="G93" i="2"/>
  <c r="H93" i="2"/>
  <c r="D94" i="2"/>
  <c r="E94" i="2"/>
  <c r="F94" i="2"/>
  <c r="G94" i="2"/>
  <c r="H94" i="2"/>
  <c r="D95" i="2"/>
  <c r="E95" i="2"/>
  <c r="F95" i="2"/>
  <c r="G95" i="2"/>
  <c r="H95" i="2"/>
  <c r="D96" i="2"/>
  <c r="E96" i="2"/>
  <c r="F96" i="2"/>
  <c r="G96" i="2"/>
  <c r="H96" i="2"/>
  <c r="D97" i="2"/>
  <c r="E97" i="2"/>
  <c r="F97" i="2"/>
  <c r="G97" i="2"/>
  <c r="H97" i="2"/>
  <c r="D98" i="2"/>
  <c r="E98" i="2"/>
  <c r="F98" i="2"/>
  <c r="G98" i="2"/>
  <c r="H98" i="2"/>
  <c r="D99" i="2"/>
  <c r="E99" i="2"/>
  <c r="F99" i="2"/>
  <c r="G99" i="2"/>
  <c r="H99" i="2"/>
  <c r="D100" i="2"/>
  <c r="E100" i="2"/>
  <c r="F100" i="2"/>
  <c r="G100" i="2"/>
  <c r="H100" i="2"/>
  <c r="D101" i="2"/>
  <c r="E101" i="2"/>
  <c r="F101" i="2"/>
  <c r="G101" i="2"/>
  <c r="H101" i="2"/>
  <c r="D102" i="2"/>
  <c r="E102" i="2"/>
  <c r="F102" i="2"/>
  <c r="G102" i="2"/>
  <c r="H102" i="2"/>
  <c r="D103" i="2"/>
  <c r="E103" i="2"/>
  <c r="F103" i="2"/>
  <c r="G103" i="2"/>
  <c r="H103" i="2"/>
  <c r="D104" i="2"/>
  <c r="E104" i="2"/>
  <c r="F104" i="2"/>
  <c r="G104" i="2"/>
  <c r="H104" i="2"/>
  <c r="D105" i="2"/>
  <c r="E105" i="2"/>
  <c r="F105" i="2"/>
  <c r="G105" i="2"/>
  <c r="H105" i="2"/>
  <c r="D106" i="2"/>
  <c r="E106" i="2"/>
  <c r="F106" i="2"/>
  <c r="G106" i="2"/>
  <c r="H106" i="2"/>
  <c r="D107" i="2"/>
  <c r="E107" i="2"/>
  <c r="F107" i="2"/>
  <c r="G107" i="2"/>
  <c r="H107" i="2"/>
  <c r="D108" i="2"/>
  <c r="E108" i="2"/>
  <c r="F108" i="2"/>
  <c r="G108" i="2"/>
  <c r="H108" i="2"/>
  <c r="D109" i="2"/>
  <c r="E109" i="2"/>
  <c r="F109" i="2"/>
  <c r="G109" i="2"/>
  <c r="H109" i="2"/>
  <c r="D110" i="2"/>
  <c r="E110" i="2"/>
  <c r="F110" i="2"/>
  <c r="G110" i="2"/>
  <c r="H110" i="2"/>
  <c r="D111" i="2"/>
  <c r="E111" i="2"/>
  <c r="F111" i="2"/>
  <c r="G111" i="2"/>
  <c r="H111" i="2"/>
  <c r="D112" i="2"/>
  <c r="E112" i="2"/>
  <c r="F112" i="2"/>
  <c r="G112" i="2"/>
  <c r="H112" i="2"/>
  <c r="D113" i="2"/>
  <c r="E113" i="2"/>
  <c r="F113" i="2"/>
  <c r="G113" i="2"/>
  <c r="H113" i="2"/>
  <c r="D114" i="2"/>
  <c r="E114" i="2"/>
  <c r="F114" i="2"/>
  <c r="G114" i="2"/>
  <c r="H114" i="2"/>
  <c r="D115" i="2"/>
  <c r="E115" i="2"/>
  <c r="F115" i="2"/>
  <c r="G115" i="2"/>
  <c r="H115" i="2"/>
  <c r="D116" i="2"/>
  <c r="E116" i="2"/>
  <c r="F116" i="2"/>
  <c r="G116" i="2"/>
  <c r="H116" i="2"/>
  <c r="D117" i="2"/>
  <c r="E117" i="2"/>
  <c r="F117" i="2"/>
  <c r="G117" i="2"/>
  <c r="H117" i="2"/>
  <c r="D118" i="2"/>
  <c r="E118" i="2"/>
  <c r="F118" i="2"/>
  <c r="G118" i="2"/>
  <c r="H118" i="2"/>
  <c r="D119" i="2"/>
  <c r="E119" i="2"/>
  <c r="F119" i="2"/>
  <c r="G119" i="2"/>
  <c r="H119" i="2"/>
  <c r="D120" i="2"/>
  <c r="E120" i="2"/>
  <c r="F120" i="2"/>
  <c r="G120" i="2"/>
  <c r="H120" i="2"/>
  <c r="D121" i="2"/>
  <c r="E121" i="2"/>
  <c r="F121" i="2"/>
  <c r="G121" i="2"/>
  <c r="H121" i="2"/>
  <c r="D122" i="2"/>
  <c r="E122" i="2"/>
  <c r="F122" i="2"/>
  <c r="G122" i="2"/>
  <c r="H122" i="2"/>
  <c r="D123" i="2"/>
  <c r="E123" i="2"/>
  <c r="F123" i="2"/>
  <c r="G123" i="2"/>
  <c r="H123" i="2"/>
  <c r="D124" i="2"/>
  <c r="E124" i="2"/>
  <c r="F124" i="2"/>
  <c r="G124" i="2"/>
  <c r="H124" i="2"/>
  <c r="D125" i="2"/>
  <c r="E125" i="2"/>
  <c r="F125" i="2"/>
  <c r="G125" i="2"/>
  <c r="H125" i="2"/>
  <c r="D126" i="2"/>
  <c r="E126" i="2"/>
  <c r="F126" i="2"/>
  <c r="G126" i="2"/>
  <c r="H126" i="2"/>
  <c r="D127" i="2"/>
  <c r="E127" i="2"/>
  <c r="F127" i="2"/>
  <c r="G127" i="2"/>
  <c r="H127" i="2"/>
  <c r="D128" i="2"/>
  <c r="E128" i="2"/>
  <c r="F128" i="2"/>
  <c r="G128" i="2"/>
  <c r="H128" i="2"/>
  <c r="D129" i="2"/>
  <c r="E129" i="2"/>
  <c r="F129" i="2"/>
  <c r="G129" i="2"/>
  <c r="H129" i="2"/>
  <c r="D130" i="2"/>
  <c r="E130" i="2"/>
  <c r="F130" i="2"/>
  <c r="G130" i="2"/>
  <c r="H130" i="2"/>
  <c r="D131" i="2"/>
  <c r="E131" i="2"/>
  <c r="F131" i="2"/>
  <c r="G131" i="2"/>
  <c r="H131" i="2"/>
  <c r="D132" i="2"/>
  <c r="E132" i="2"/>
  <c r="F132" i="2"/>
  <c r="G132" i="2"/>
  <c r="H132" i="2"/>
  <c r="D133" i="2"/>
  <c r="E133" i="2"/>
  <c r="F133" i="2"/>
  <c r="G133" i="2"/>
  <c r="H133" i="2"/>
  <c r="D134" i="2"/>
  <c r="E134" i="2"/>
  <c r="F134" i="2"/>
  <c r="G134" i="2"/>
  <c r="H134" i="2"/>
  <c r="D135" i="2"/>
  <c r="E135" i="2"/>
  <c r="F135" i="2"/>
  <c r="G135" i="2"/>
  <c r="H135" i="2"/>
  <c r="D136" i="2"/>
  <c r="E136" i="2"/>
  <c r="F136" i="2"/>
  <c r="G136" i="2"/>
  <c r="H136" i="2"/>
  <c r="D137" i="2"/>
  <c r="E137" i="2"/>
  <c r="F137" i="2"/>
  <c r="G137" i="2"/>
  <c r="H137" i="2"/>
  <c r="D138" i="2"/>
  <c r="E138" i="2"/>
  <c r="F138" i="2"/>
  <c r="G138" i="2"/>
  <c r="H138" i="2"/>
  <c r="D139" i="2"/>
  <c r="E139" i="2"/>
  <c r="F139" i="2"/>
  <c r="G139" i="2"/>
  <c r="H139" i="2"/>
  <c r="D140" i="2"/>
  <c r="E140" i="2"/>
  <c r="F140" i="2"/>
  <c r="G140" i="2"/>
  <c r="H140" i="2"/>
  <c r="D141" i="2"/>
  <c r="E141" i="2"/>
  <c r="F141" i="2"/>
  <c r="G141" i="2"/>
  <c r="H141" i="2"/>
  <c r="D142" i="2"/>
  <c r="E142" i="2"/>
  <c r="F142" i="2"/>
  <c r="G142" i="2"/>
  <c r="H142" i="2"/>
  <c r="D143" i="2"/>
  <c r="E143" i="2"/>
  <c r="F143" i="2"/>
  <c r="G143" i="2"/>
  <c r="H143" i="2"/>
  <c r="D144" i="2"/>
  <c r="E144" i="2"/>
  <c r="F144" i="2"/>
  <c r="G144" i="2"/>
  <c r="H144" i="2"/>
  <c r="D145" i="2"/>
  <c r="E145" i="2"/>
  <c r="F145" i="2"/>
  <c r="G145" i="2"/>
  <c r="H145" i="2"/>
  <c r="D146" i="2"/>
  <c r="E146" i="2"/>
  <c r="F146" i="2"/>
  <c r="G146" i="2"/>
  <c r="H146" i="2"/>
  <c r="D147" i="2"/>
  <c r="E147" i="2"/>
  <c r="F147" i="2"/>
  <c r="G147" i="2"/>
  <c r="H147" i="2"/>
  <c r="D148" i="2"/>
  <c r="E148" i="2"/>
  <c r="F148" i="2"/>
  <c r="G148" i="2"/>
  <c r="H148" i="2"/>
  <c r="D149" i="2"/>
  <c r="E149" i="2"/>
  <c r="F149" i="2"/>
  <c r="G149" i="2"/>
  <c r="H149" i="2"/>
  <c r="D150" i="2"/>
  <c r="E150" i="2"/>
  <c r="F150" i="2"/>
  <c r="G150" i="2"/>
  <c r="H150" i="2"/>
  <c r="D151" i="2"/>
  <c r="E151" i="2"/>
  <c r="F151" i="2"/>
  <c r="G151" i="2"/>
  <c r="H151" i="2"/>
  <c r="D152" i="2"/>
  <c r="E152" i="2"/>
  <c r="F152" i="2"/>
  <c r="G152" i="2"/>
  <c r="H152" i="2"/>
  <c r="D153" i="2"/>
  <c r="E153" i="2"/>
  <c r="F153" i="2"/>
  <c r="G153" i="2"/>
  <c r="H153" i="2"/>
  <c r="D154" i="2"/>
  <c r="E154" i="2"/>
  <c r="F154" i="2"/>
  <c r="G154" i="2"/>
  <c r="H154" i="2"/>
  <c r="D155" i="2"/>
  <c r="E155" i="2"/>
  <c r="F155" i="2"/>
  <c r="G155" i="2"/>
  <c r="H155" i="2"/>
  <c r="D156" i="2"/>
  <c r="E156" i="2"/>
  <c r="F156" i="2"/>
  <c r="G156" i="2"/>
  <c r="H156" i="2"/>
  <c r="D157" i="2"/>
  <c r="E157" i="2"/>
  <c r="F157" i="2"/>
  <c r="G157" i="2"/>
  <c r="H157" i="2"/>
  <c r="D158" i="2"/>
  <c r="E158" i="2"/>
  <c r="F158" i="2"/>
  <c r="G158" i="2"/>
  <c r="H158" i="2"/>
  <c r="D159" i="2"/>
  <c r="E159" i="2"/>
  <c r="F159" i="2"/>
  <c r="G159" i="2"/>
  <c r="H159" i="2"/>
  <c r="D160" i="2"/>
  <c r="E160" i="2"/>
  <c r="F160" i="2"/>
  <c r="G160" i="2"/>
  <c r="H160" i="2"/>
  <c r="D161" i="2"/>
  <c r="E161" i="2"/>
  <c r="F161" i="2"/>
  <c r="G161" i="2"/>
  <c r="H161" i="2"/>
  <c r="D162" i="2"/>
  <c r="E162" i="2"/>
  <c r="F162" i="2"/>
  <c r="G162" i="2"/>
  <c r="H162" i="2"/>
  <c r="D163" i="2"/>
  <c r="E163" i="2"/>
  <c r="F163" i="2"/>
  <c r="G163" i="2"/>
  <c r="H163" i="2"/>
  <c r="H3" i="2"/>
  <c r="G3" i="2"/>
  <c r="F3" i="2"/>
  <c r="E3" i="2"/>
  <c r="D3" i="2"/>
  <c r="F4" i="3" l="1"/>
  <c r="D5" i="3"/>
  <c r="F5" i="3"/>
  <c r="E38" i="3"/>
  <c r="G38" i="3"/>
  <c r="C8" i="3"/>
  <c r="G9" i="3"/>
  <c r="C11" i="3"/>
  <c r="D12" i="3"/>
  <c r="C14" i="3"/>
  <c r="E14" i="3"/>
  <c r="F39" i="3"/>
  <c r="G15" i="3"/>
  <c r="E16" i="3"/>
  <c r="G16" i="3"/>
  <c r="D40" i="3"/>
  <c r="G17" i="3"/>
  <c r="C18" i="3"/>
  <c r="E18" i="3"/>
  <c r="E19" i="3"/>
  <c r="G19" i="3"/>
  <c r="C42" i="3"/>
  <c r="E42" i="3"/>
  <c r="C20" i="3"/>
  <c r="D21" i="3"/>
  <c r="F21" i="3"/>
  <c r="C22" i="3"/>
  <c r="E22" i="3"/>
  <c r="F23" i="3"/>
  <c r="F24" i="3"/>
  <c r="D25" i="3"/>
  <c r="E45" i="3"/>
  <c r="G45" i="3"/>
  <c r="C26" i="3"/>
  <c r="D27" i="3"/>
  <c r="F28" i="3"/>
  <c r="D46" i="3"/>
  <c r="C30" i="3"/>
  <c r="F48" i="3"/>
  <c r="C32" i="3"/>
  <c r="D51" i="3"/>
  <c r="F33" i="3"/>
  <c r="G34" i="3"/>
  <c r="E35" i="3"/>
  <c r="G35" i="3"/>
  <c r="F36" i="3"/>
  <c r="C4" i="3"/>
  <c r="D4" i="3"/>
  <c r="E4" i="3"/>
  <c r="G4" i="3"/>
  <c r="C5" i="3"/>
  <c r="E5" i="3"/>
  <c r="G5" i="3"/>
  <c r="C6" i="3"/>
  <c r="D6" i="3"/>
  <c r="E6" i="3"/>
  <c r="F6" i="3"/>
  <c r="G6" i="3"/>
  <c r="C7" i="3"/>
  <c r="D7" i="3"/>
  <c r="E7" i="3"/>
  <c r="F7" i="3"/>
  <c r="G7" i="3"/>
  <c r="D8" i="3"/>
  <c r="E8" i="3"/>
  <c r="F8" i="3"/>
  <c r="G8" i="3"/>
  <c r="C9" i="3"/>
  <c r="D9" i="3"/>
  <c r="E9" i="3"/>
  <c r="F9" i="3"/>
  <c r="C10" i="3"/>
  <c r="D10" i="3"/>
  <c r="E10" i="3"/>
  <c r="F10" i="3"/>
  <c r="G10" i="3"/>
  <c r="D11" i="3"/>
  <c r="E11" i="3"/>
  <c r="F11" i="3"/>
  <c r="G11" i="3"/>
  <c r="C12" i="3"/>
  <c r="E12" i="3"/>
  <c r="F12" i="3"/>
  <c r="G12" i="3"/>
  <c r="C13" i="3"/>
  <c r="D13" i="3"/>
  <c r="E13" i="3"/>
  <c r="F13" i="3"/>
  <c r="G13" i="3"/>
  <c r="D14" i="3"/>
  <c r="F14" i="3"/>
  <c r="G14" i="3"/>
  <c r="C15" i="3"/>
  <c r="D15" i="3"/>
  <c r="E15" i="3"/>
  <c r="F15" i="3"/>
  <c r="C16" i="3"/>
  <c r="D16" i="3"/>
  <c r="F16" i="3"/>
  <c r="C17" i="3"/>
  <c r="D17" i="3"/>
  <c r="E17" i="3"/>
  <c r="F17" i="3"/>
  <c r="D18" i="3"/>
  <c r="F18" i="3"/>
  <c r="G18" i="3"/>
  <c r="C19" i="3"/>
  <c r="D19" i="3"/>
  <c r="F19" i="3"/>
  <c r="D20" i="3"/>
  <c r="E20" i="3"/>
  <c r="F20" i="3"/>
  <c r="G20" i="3"/>
  <c r="C21" i="3"/>
  <c r="E21" i="3"/>
  <c r="G21" i="3"/>
  <c r="D22" i="3"/>
  <c r="F22" i="3"/>
  <c r="G22" i="3"/>
  <c r="C23" i="3"/>
  <c r="D23" i="3"/>
  <c r="E23" i="3"/>
  <c r="G23" i="3"/>
  <c r="C24" i="3"/>
  <c r="D24" i="3"/>
  <c r="E24" i="3"/>
  <c r="G24" i="3"/>
  <c r="C25" i="3"/>
  <c r="E25" i="3"/>
  <c r="F25" i="3"/>
  <c r="G25" i="3"/>
  <c r="D26" i="3"/>
  <c r="E26" i="3"/>
  <c r="F26" i="3"/>
  <c r="G26" i="3"/>
  <c r="C27" i="3"/>
  <c r="E27" i="3"/>
  <c r="F27" i="3"/>
  <c r="G27" i="3"/>
  <c r="C28" i="3"/>
  <c r="D28" i="3"/>
  <c r="E28" i="3"/>
  <c r="G28" i="3"/>
  <c r="C29" i="3"/>
  <c r="D29" i="3"/>
  <c r="E29" i="3"/>
  <c r="F29" i="3"/>
  <c r="G29" i="3"/>
  <c r="D30" i="3"/>
  <c r="E30" i="3"/>
  <c r="F30" i="3"/>
  <c r="G30" i="3"/>
  <c r="C31" i="3"/>
  <c r="D31" i="3"/>
  <c r="E31" i="3"/>
  <c r="F31" i="3"/>
  <c r="G31" i="3"/>
  <c r="D32" i="3"/>
  <c r="E32" i="3"/>
  <c r="F32" i="3"/>
  <c r="G32" i="3"/>
  <c r="C33" i="3"/>
  <c r="D33" i="3"/>
  <c r="E33" i="3"/>
  <c r="G33" i="3"/>
  <c r="C34" i="3"/>
  <c r="D34" i="3"/>
  <c r="E34" i="3"/>
  <c r="F34" i="3"/>
  <c r="C35" i="3"/>
  <c r="D35" i="3"/>
  <c r="F35" i="3"/>
  <c r="C36" i="3"/>
  <c r="D36" i="3"/>
  <c r="E36" i="3"/>
  <c r="G36" i="3"/>
  <c r="C37" i="3"/>
  <c r="D37" i="3"/>
  <c r="E37" i="3"/>
  <c r="F37" i="3"/>
  <c r="G37" i="3"/>
  <c r="C38" i="3"/>
  <c r="D38" i="3"/>
  <c r="F38" i="3"/>
  <c r="C39" i="3"/>
  <c r="D39" i="3"/>
  <c r="E39" i="3"/>
  <c r="G39" i="3"/>
  <c r="C40" i="3"/>
  <c r="E40" i="3"/>
  <c r="F40" i="3"/>
  <c r="G40" i="3"/>
  <c r="C41" i="3"/>
  <c r="D41" i="3"/>
  <c r="E41" i="3"/>
  <c r="F41" i="3"/>
  <c r="G41" i="3"/>
  <c r="D42" i="3"/>
  <c r="F42" i="3"/>
  <c r="G42" i="3"/>
  <c r="C43" i="3"/>
  <c r="D43" i="3"/>
  <c r="E43" i="3"/>
  <c r="F43" i="3"/>
  <c r="G43" i="3"/>
  <c r="C44" i="3"/>
  <c r="D44" i="3"/>
  <c r="E44" i="3"/>
  <c r="F44" i="3"/>
  <c r="G44" i="3"/>
  <c r="C45" i="3"/>
  <c r="D45" i="3"/>
  <c r="F45" i="3"/>
  <c r="C46" i="3"/>
  <c r="E46" i="3"/>
  <c r="F46" i="3"/>
  <c r="G46" i="3"/>
  <c r="C47" i="3"/>
  <c r="D47" i="3"/>
  <c r="E47" i="3"/>
  <c r="F47" i="3"/>
  <c r="G47" i="3"/>
  <c r="C48" i="3"/>
  <c r="D48" i="3"/>
  <c r="E48" i="3"/>
  <c r="G48" i="3"/>
  <c r="C49" i="3"/>
  <c r="D49" i="3"/>
  <c r="E49" i="3"/>
  <c r="F49" i="3"/>
  <c r="G49" i="3"/>
  <c r="C50" i="3"/>
  <c r="D50" i="3"/>
  <c r="E50" i="3"/>
  <c r="F50" i="3"/>
  <c r="G50" i="3"/>
  <c r="C51" i="3"/>
  <c r="E51" i="3"/>
  <c r="F51" i="3"/>
  <c r="G51" i="3"/>
  <c r="G3" i="3"/>
  <c r="F3" i="3"/>
  <c r="E3" i="3"/>
  <c r="D3" i="3"/>
  <c r="C3" i="3"/>
</calcChain>
</file>

<file path=xl/sharedStrings.xml><?xml version="1.0" encoding="utf-8"?>
<sst xmlns="http://schemas.openxmlformats.org/spreadsheetml/2006/main" count="2070" uniqueCount="462">
  <si>
    <t>No.</t>
    <phoneticPr fontId="2"/>
  </si>
  <si>
    <t>アクリル酸エチル</t>
    <rPh sb="4" eb="5">
      <t>サン</t>
    </rPh>
    <phoneticPr fontId="1"/>
  </si>
  <si>
    <t>1-2</t>
  </si>
  <si>
    <t>1-3</t>
  </si>
  <si>
    <t>1-4</t>
  </si>
  <si>
    <t>アクリル酸メチル</t>
    <rPh sb="4" eb="5">
      <t>サン</t>
    </rPh>
    <phoneticPr fontId="1"/>
  </si>
  <si>
    <t>1-5</t>
  </si>
  <si>
    <t>1-6</t>
  </si>
  <si>
    <t>1-7</t>
  </si>
  <si>
    <t>1-8</t>
  </si>
  <si>
    <t>1-9</t>
  </si>
  <si>
    <t>1-10</t>
  </si>
  <si>
    <t>1-11</t>
  </si>
  <si>
    <t>1-12</t>
  </si>
  <si>
    <t>1-13</t>
  </si>
  <si>
    <t>1-14</t>
  </si>
  <si>
    <t>1-15</t>
  </si>
  <si>
    <t>1-16</t>
  </si>
  <si>
    <t>1-17</t>
  </si>
  <si>
    <t>1-18</t>
  </si>
  <si>
    <t>コバルト及びその化合物</t>
    <rPh sb="4" eb="5">
      <t>オヨ</t>
    </rPh>
    <rPh sb="8" eb="11">
      <t>カゴウブツ</t>
    </rPh>
    <phoneticPr fontId="1"/>
  </si>
  <si>
    <t>1-19</t>
  </si>
  <si>
    <t>酢酸ビニル</t>
    <rPh sb="0" eb="2">
      <t>サクサン</t>
    </rPh>
    <phoneticPr fontId="1"/>
  </si>
  <si>
    <t>1-20</t>
  </si>
  <si>
    <t>四塩化炭素</t>
    <rPh sb="0" eb="5">
      <t>シエンカタンソ</t>
    </rPh>
    <phoneticPr fontId="1"/>
  </si>
  <si>
    <t>1-21</t>
  </si>
  <si>
    <t>1-22</t>
  </si>
  <si>
    <t>1-23</t>
  </si>
  <si>
    <t>1-24</t>
  </si>
  <si>
    <t>1-25</t>
  </si>
  <si>
    <t>1-26</t>
  </si>
  <si>
    <t>1-27</t>
  </si>
  <si>
    <t>1-28</t>
  </si>
  <si>
    <t>1-29</t>
  </si>
  <si>
    <t>1-30</t>
  </si>
  <si>
    <t>1-31</t>
  </si>
  <si>
    <t>メタクリル酸</t>
    <rPh sb="5" eb="6">
      <t>サン</t>
    </rPh>
    <phoneticPr fontId="1"/>
  </si>
  <si>
    <t>1-32</t>
  </si>
  <si>
    <t>メタクリル酸メチル</t>
    <rPh sb="5" eb="6">
      <t>サン</t>
    </rPh>
    <phoneticPr fontId="1"/>
  </si>
  <si>
    <t>1-33</t>
  </si>
  <si>
    <t>1-34</t>
  </si>
  <si>
    <t>モリブデンおよびその化合物</t>
    <rPh sb="10" eb="13">
      <t>カゴウブツ</t>
    </rPh>
    <phoneticPr fontId="1"/>
  </si>
  <si>
    <t>1-1</t>
  </si>
  <si>
    <t>アセトニトリル</t>
  </si>
  <si>
    <t>２－アミノエタノール</t>
  </si>
  <si>
    <t>アリルアルコール</t>
  </si>
  <si>
    <t>イソプレン</t>
  </si>
  <si>
    <t>エチルベンゼン</t>
  </si>
  <si>
    <t>エチレンオキシド</t>
  </si>
  <si>
    <t>エチレングリコールモノメチルエーテル</t>
  </si>
  <si>
    <t>１，２－エポキシブタン</t>
  </si>
  <si>
    <t>クメン</t>
  </si>
  <si>
    <t>１，４－ジオキサン</t>
  </si>
  <si>
    <t>ジシクロペンタジエン</t>
  </si>
  <si>
    <t>N,N-ジメチルアセトアミド</t>
  </si>
  <si>
    <t>N,N-ジメチルホルムアミド</t>
  </si>
  <si>
    <t>スチレン</t>
  </si>
  <si>
    <t>１，２，４－トリメチルベンゼン</t>
  </si>
  <si>
    <t>ナフタレン</t>
  </si>
  <si>
    <t>ニッケル</t>
  </si>
  <si>
    <t>１－ブロモプロパン</t>
  </si>
  <si>
    <t>αーメチルスチレン</t>
  </si>
  <si>
    <t>2-2</t>
  </si>
  <si>
    <t>2-3</t>
  </si>
  <si>
    <t>2-4</t>
  </si>
  <si>
    <t>2-5</t>
  </si>
  <si>
    <t>2-6</t>
  </si>
  <si>
    <t>2-7</t>
  </si>
  <si>
    <t>2-8</t>
  </si>
  <si>
    <t>2-9</t>
  </si>
  <si>
    <t>2-10</t>
  </si>
  <si>
    <t>2-11</t>
  </si>
  <si>
    <t>2-12</t>
  </si>
  <si>
    <t>2-13</t>
  </si>
  <si>
    <t>2-14</t>
  </si>
  <si>
    <t>2-15</t>
  </si>
  <si>
    <t>2-1</t>
  </si>
  <si>
    <t>アセトアルデヒド</t>
  </si>
  <si>
    <t>エピクロロヒドリン</t>
  </si>
  <si>
    <t>キシレン</t>
  </si>
  <si>
    <t>ジメチルアミン</t>
  </si>
  <si>
    <t>トルエン</t>
  </si>
  <si>
    <t>ヒドラジン</t>
  </si>
  <si>
    <t>フェノール</t>
  </si>
  <si>
    <t>ホルムアルデヒド</t>
  </si>
  <si>
    <t>排出・移動量合計
（kg/年）</t>
  </si>
  <si>
    <t>物質名</t>
    <rPh sb="0" eb="2">
      <t>ブッシツ</t>
    </rPh>
    <rPh sb="2" eb="3">
      <t>メイ</t>
    </rPh>
    <phoneticPr fontId="2"/>
  </si>
  <si>
    <t>亜鉛の水溶性化合物</t>
  </si>
  <si>
    <t>アクリルアミド</t>
  </si>
  <si>
    <t>アクリル酸エチル</t>
  </si>
  <si>
    <t>アクリル酸及びその水溶性塩</t>
  </si>
  <si>
    <t>アクリル酸２－ヒドロキシエチル</t>
  </si>
  <si>
    <t>アクリル酸ノルマル－ブチル</t>
  </si>
  <si>
    <t>アクリル酸メチル</t>
  </si>
  <si>
    <t>アクリロニトリル</t>
  </si>
  <si>
    <t>アセナフテン</t>
  </si>
  <si>
    <t>２，２’－アゾビスイソブチロニトリル</t>
  </si>
  <si>
    <t>メタ－アミノフェノール</t>
  </si>
  <si>
    <t>１－アリルオキシ－２，３－エポキシプロパン</t>
  </si>
  <si>
    <t>直鎖アルキルベンゼンスルホン酸及びその塩（アルキル基の炭素数が１０から１４までのもの及びその混合物に限る。）</t>
  </si>
  <si>
    <t>アンチモン及びその化合物</t>
  </si>
  <si>
    <t>アントラセン</t>
  </si>
  <si>
    <t>イソブチルアルデヒド</t>
  </si>
  <si>
    <t>ビスフェノールＡ</t>
  </si>
  <si>
    <t>ＥＰＮ</t>
  </si>
  <si>
    <t>エチレンイミン</t>
  </si>
  <si>
    <t>エチレンジアミン</t>
  </si>
  <si>
    <t>エチレンジアミン四酢酸</t>
  </si>
  <si>
    <t>２，３－エポキシ－１－プロパノール</t>
  </si>
  <si>
    <t>酸化プロピレン</t>
  </si>
  <si>
    <t>塩化第二鉄</t>
  </si>
  <si>
    <t>１－オクタノール</t>
  </si>
  <si>
    <t>パラ－オクチルフェノール</t>
  </si>
  <si>
    <t>カドミウム及びその化合物</t>
  </si>
  <si>
    <t>キノリン</t>
  </si>
  <si>
    <t>銀及びその水溶性化合物</t>
  </si>
  <si>
    <t>クレゾール</t>
  </si>
  <si>
    <t>クロム及び三価クロム化合物</t>
  </si>
  <si>
    <t>六価クロム化合物</t>
  </si>
  <si>
    <t>塩化ビニル</t>
  </si>
  <si>
    <t>１－クロロ－２，４－ジニトロベンゼン</t>
  </si>
  <si>
    <t>ＨＣＦＣ－２２</t>
  </si>
  <si>
    <t>シマジン</t>
  </si>
  <si>
    <t>塩化アリル</t>
  </si>
  <si>
    <t>クロロホルム</t>
  </si>
  <si>
    <t>塩化メチル</t>
  </si>
  <si>
    <t>３－クロロ－２－メチル－１－プロペン</t>
  </si>
  <si>
    <t>コバルト及びその化合物</t>
  </si>
  <si>
    <t>酢酸ビニル</t>
  </si>
  <si>
    <t>エチレングリコールモノメチルエーテルアセテート</t>
  </si>
  <si>
    <t>無機シアン化合物（錯塩及びシアン酸塩を除く。）</t>
  </si>
  <si>
    <t>２－（ジエチルアミノ）エタノール</t>
  </si>
  <si>
    <t>チオベンカルブ</t>
  </si>
  <si>
    <t>四塩化炭素</t>
  </si>
  <si>
    <t>シクロヘキシルアミン</t>
  </si>
  <si>
    <t>１，２－ジクロロエタン</t>
  </si>
  <si>
    <t>塩化ビニリデン</t>
  </si>
  <si>
    <t>シス－１，２－ジクロロエチレン</t>
  </si>
  <si>
    <t>Ｄ－Ｄ</t>
  </si>
  <si>
    <t>ＨＣＦＣ－２２５</t>
  </si>
  <si>
    <t>塩化メチレン</t>
  </si>
  <si>
    <t>ジビニルベンゼン</t>
  </si>
  <si>
    <t>ジフェニルエーテル</t>
  </si>
  <si>
    <t>２，６－ジ－ターシャリ－ブチル－４－クレゾール</t>
  </si>
  <si>
    <t>Ｎ，Ｎ－ジメチルアセトアミド</t>
  </si>
  <si>
    <t>ジメチルジスルフィド</t>
  </si>
  <si>
    <t>Ｎ，Ｎ－ジメチルドデシルアミン</t>
  </si>
  <si>
    <t>Ｎ，Ｎ－ジメチルドデシルアミン＝Ｎ－オキシド</t>
  </si>
  <si>
    <t>Ｎ，Ｎ－ジメチルホルムアミド</t>
  </si>
  <si>
    <t>水銀及びその化合物</t>
  </si>
  <si>
    <t>水素化テルフェニル</t>
  </si>
  <si>
    <t>セレン及びその化合物</t>
  </si>
  <si>
    <t>ダイオキシン類</t>
  </si>
  <si>
    <t>チオ尿素</t>
  </si>
  <si>
    <t>デカン酸</t>
  </si>
  <si>
    <t>デカノール</t>
  </si>
  <si>
    <t>テトラクロロエチレン</t>
  </si>
  <si>
    <t>テトラヒドロメチル無水フタル酸</t>
  </si>
  <si>
    <t>チウラム</t>
  </si>
  <si>
    <t>テレフタル酸</t>
  </si>
  <si>
    <t>テレフタル酸ジメチル</t>
  </si>
  <si>
    <t>銅水溶性塩（錯塩を除く。）</t>
  </si>
  <si>
    <t>ノルマル－ドデシルアルコール</t>
  </si>
  <si>
    <t>ターシャリ－ドデカンチオール</t>
  </si>
  <si>
    <t>ドデシル硫酸ナトリウム</t>
  </si>
  <si>
    <t>トリエチルアミン</t>
  </si>
  <si>
    <t>１，１，１－トリクロロエタン</t>
  </si>
  <si>
    <t>１，１，２－トリクロロエタン</t>
  </si>
  <si>
    <t>トリクロロエチレン</t>
  </si>
  <si>
    <t>３，５，５－トリメチル－１－ヘキサノール</t>
  </si>
  <si>
    <t>１，３，５－トリメチルベンゼン</t>
  </si>
  <si>
    <t>トリレンジイソシアネート</t>
  </si>
  <si>
    <t>トルイジン</t>
  </si>
  <si>
    <t>トルエンジアミン</t>
  </si>
  <si>
    <t>鉛</t>
  </si>
  <si>
    <t>鉛化合物</t>
  </si>
  <si>
    <t>ニッケル化合物</t>
  </si>
  <si>
    <t>ノニルフェノール</t>
  </si>
  <si>
    <t>バナジウム化合物</t>
  </si>
  <si>
    <t>砒素及びその無機化合物</t>
  </si>
  <si>
    <t>ヒドロキノン</t>
  </si>
  <si>
    <t>４－ビニル－１－シクロヘキセン</t>
  </si>
  <si>
    <t>２－ビニルピリジン</t>
  </si>
  <si>
    <t>Ｎ－ビニル－２－ピロリドン</t>
  </si>
  <si>
    <t>ビフェニル</t>
  </si>
  <si>
    <t>ピペラジン</t>
  </si>
  <si>
    <t>ピリジン</t>
  </si>
  <si>
    <t>カテコール</t>
  </si>
  <si>
    <t>Ｎ－フェニルマレイミド</t>
  </si>
  <si>
    <t>１，３－ブタジエン</t>
  </si>
  <si>
    <t>フタル酸ジエチル</t>
  </si>
  <si>
    <t>フタル酸ビス（２－エチルヘキシル）</t>
  </si>
  <si>
    <t>ノルマル－ブチル－２，３－エポキシプロピルエーテル</t>
  </si>
  <si>
    <t>ふっ化水素及びその水溶性塩</t>
  </si>
  <si>
    <t>ヘキサデシルトリメチルアンモニウム＝クロリド</t>
  </si>
  <si>
    <t>ヘキサメチレン＝ジイソシアネート</t>
  </si>
  <si>
    <t>ノルマル－ヘキサン</t>
  </si>
  <si>
    <t>ベタナフトール</t>
  </si>
  <si>
    <t>ペルオキソ二硫酸の水溶性塩</t>
  </si>
  <si>
    <t>ベンゼン</t>
  </si>
  <si>
    <t>１，２，４－ベンゼントリカルボン酸１，２－無水物</t>
  </si>
  <si>
    <t>ほう素化合物</t>
  </si>
  <si>
    <t>ＰＣＢ</t>
  </si>
  <si>
    <t>ポリ（オキシエチレン）＝アルキルエーテル（アルキル基の炭素数が１２から１５までのもの及びその混合物に限る。）</t>
  </si>
  <si>
    <t>ポリ（オキシエチレン）＝オクチルフェニルエーテル</t>
  </si>
  <si>
    <t>ポリ（オキシエチレン）＝ドデシルエーテル硫酸エステルナトリウム</t>
  </si>
  <si>
    <t>ポリ（オキシエチレン）＝ノニルフェニルエーテル</t>
  </si>
  <si>
    <t>マンガン及びその化合物</t>
  </si>
  <si>
    <t>無水フタル酸</t>
  </si>
  <si>
    <t>無水マレイン酸</t>
  </si>
  <si>
    <t>メタクリル酸</t>
  </si>
  <si>
    <t>メタクリル酸２，３－エポキシプロピル</t>
  </si>
  <si>
    <t>メタクリル酸ノルマル－ブチル</t>
  </si>
  <si>
    <t>メタクリル酸メチル</t>
  </si>
  <si>
    <t>メチルアミン</t>
  </si>
  <si>
    <t>アルファ－メチルスチレン</t>
  </si>
  <si>
    <t>メチルナフタレン</t>
  </si>
  <si>
    <t>メチレンビス（４，１－フェニレン）＝ジイソシアネート</t>
  </si>
  <si>
    <t>モリブデン及びその化合物</t>
  </si>
  <si>
    <t>モルホリン</t>
  </si>
  <si>
    <t>りん酸トリトリル</t>
  </si>
  <si>
    <t>りん酸トリフェニル</t>
  </si>
  <si>
    <t>総計</t>
  </si>
  <si>
    <t>1-10</t>
    <phoneticPr fontId="2"/>
  </si>
  <si>
    <t>1-11</t>
    <phoneticPr fontId="2"/>
  </si>
  <si>
    <t>1-12</t>
    <phoneticPr fontId="2"/>
  </si>
  <si>
    <t>1-13</t>
    <phoneticPr fontId="2"/>
  </si>
  <si>
    <t>1-15</t>
    <phoneticPr fontId="2"/>
  </si>
  <si>
    <t>1-14</t>
    <phoneticPr fontId="2"/>
  </si>
  <si>
    <t>1-16</t>
    <phoneticPr fontId="2"/>
  </si>
  <si>
    <t>1-18</t>
    <phoneticPr fontId="2"/>
  </si>
  <si>
    <t>1-19</t>
    <phoneticPr fontId="2"/>
  </si>
  <si>
    <t>1-20</t>
    <phoneticPr fontId="2"/>
  </si>
  <si>
    <t>1-21</t>
    <phoneticPr fontId="2"/>
  </si>
  <si>
    <t>1-22</t>
    <phoneticPr fontId="2"/>
  </si>
  <si>
    <t>1-17</t>
    <phoneticPr fontId="2"/>
  </si>
  <si>
    <t>1-23</t>
    <phoneticPr fontId="2"/>
  </si>
  <si>
    <t>1-24</t>
    <phoneticPr fontId="2"/>
  </si>
  <si>
    <t>1-26</t>
    <phoneticPr fontId="2"/>
  </si>
  <si>
    <t>1-27</t>
    <phoneticPr fontId="2"/>
  </si>
  <si>
    <t>1-29</t>
    <phoneticPr fontId="2"/>
  </si>
  <si>
    <t>1-28</t>
    <phoneticPr fontId="2"/>
  </si>
  <si>
    <t>1-30</t>
    <phoneticPr fontId="2"/>
  </si>
  <si>
    <t>1-31</t>
    <phoneticPr fontId="2"/>
  </si>
  <si>
    <t>1-32</t>
    <phoneticPr fontId="2"/>
  </si>
  <si>
    <t>1-33</t>
    <phoneticPr fontId="2"/>
  </si>
  <si>
    <t>1-34</t>
    <phoneticPr fontId="2"/>
  </si>
  <si>
    <t>2-10</t>
    <phoneticPr fontId="2"/>
  </si>
  <si>
    <t>2-11</t>
    <phoneticPr fontId="2"/>
  </si>
  <si>
    <t>2-12</t>
    <phoneticPr fontId="2"/>
  </si>
  <si>
    <t>2-15</t>
    <phoneticPr fontId="2"/>
  </si>
  <si>
    <t>PRTR番号</t>
    <rPh sb="4" eb="6">
      <t>バンゴウ</t>
    </rPh>
    <phoneticPr fontId="2"/>
  </si>
  <si>
    <t>川崎市番号</t>
    <rPh sb="0" eb="3">
      <t>カワサキシ</t>
    </rPh>
    <rPh sb="3" eb="5">
      <t>バンゴウ</t>
    </rPh>
    <phoneticPr fontId="2"/>
  </si>
  <si>
    <t>地域</t>
    <rPh sb="0" eb="2">
      <t>チイキ</t>
    </rPh>
    <phoneticPr fontId="2"/>
  </si>
  <si>
    <t>MOE</t>
    <phoneticPr fontId="2"/>
  </si>
  <si>
    <t>H29</t>
  </si>
  <si>
    <t>H30</t>
  </si>
  <si>
    <t>H29</t>
    <phoneticPr fontId="2"/>
  </si>
  <si>
    <t>H27</t>
    <phoneticPr fontId="2"/>
  </si>
  <si>
    <t>1-25</t>
    <phoneticPr fontId="2"/>
  </si>
  <si>
    <t>４，４’－メチレンジアニリン</t>
  </si>
  <si>
    <t>○</t>
  </si>
  <si>
    <t>塩化ベンジル</t>
  </si>
  <si>
    <t>Ｎ－（４－ヒドロキシフェニル）アセトアミド</t>
  </si>
  <si>
    <t>ジスルフィラム</t>
  </si>
  <si>
    <t>臭素</t>
  </si>
  <si>
    <t>ＣＩフルオレスセント２６０</t>
  </si>
  <si>
    <t>エチレングリコールモノエチルエーテル</t>
  </si>
  <si>
    <t>移動量合計</t>
  </si>
  <si>
    <t>廃棄物として</t>
  </si>
  <si>
    <t>下水道へ</t>
  </si>
  <si>
    <t>排出量合計</t>
  </si>
  <si>
    <t>埋立処分</t>
    <rPh sb="2" eb="4">
      <t>ショブン</t>
    </rPh>
    <phoneticPr fontId="3"/>
  </si>
  <si>
    <t>土壌へ</t>
  </si>
  <si>
    <t>水域へ</t>
  </si>
  <si>
    <t>大気へ</t>
  </si>
  <si>
    <t>移動量（kg/年）</t>
    <rPh sb="0" eb="2">
      <t>イドウ</t>
    </rPh>
    <rPh sb="2" eb="3">
      <t>リョウ</t>
    </rPh>
    <phoneticPr fontId="3"/>
  </si>
  <si>
    <t>排出量（kg/年）</t>
    <rPh sb="0" eb="2">
      <t>ハイシュツ</t>
    </rPh>
    <rPh sb="2" eb="3">
      <t>リョウ</t>
    </rPh>
    <phoneticPr fontId="3"/>
  </si>
  <si>
    <t>届出数</t>
    <rPh sb="0" eb="2">
      <t>トドケデ</t>
    </rPh>
    <rPh sb="2" eb="3">
      <t>スウ</t>
    </rPh>
    <phoneticPr fontId="2"/>
  </si>
  <si>
    <t>特定
第一種</t>
    <rPh sb="0" eb="2">
      <t>トクテイ</t>
    </rPh>
    <rPh sb="3" eb="5">
      <t>ダイイチ</t>
    </rPh>
    <rPh sb="5" eb="6">
      <t>タネ</t>
    </rPh>
    <phoneticPr fontId="2"/>
  </si>
  <si>
    <t>号番号</t>
    <rPh sb="0" eb="1">
      <t>ゴウ</t>
    </rPh>
    <rPh sb="1" eb="3">
      <t>バンゴウ</t>
    </rPh>
    <phoneticPr fontId="2"/>
  </si>
  <si>
    <t>ＨＣＦＣ－１２３</t>
  </si>
  <si>
    <t>グリオキサール</t>
  </si>
  <si>
    <t>2-13</t>
    <phoneticPr fontId="2"/>
  </si>
  <si>
    <t>臭化メチル</t>
    <rPh sb="0" eb="2">
      <t>シュウカ</t>
    </rPh>
    <phoneticPr fontId="2"/>
  </si>
  <si>
    <t>排出管理物質</t>
    <rPh sb="0" eb="6">
      <t>ハイシュツカンリブッシツ</t>
    </rPh>
    <phoneticPr fontId="2"/>
  </si>
  <si>
    <t>1-02</t>
    <phoneticPr fontId="2"/>
  </si>
  <si>
    <t>1-01</t>
    <phoneticPr fontId="2"/>
  </si>
  <si>
    <t>1-03</t>
    <phoneticPr fontId="2"/>
  </si>
  <si>
    <t>1-04</t>
    <phoneticPr fontId="2"/>
  </si>
  <si>
    <t>1-05</t>
    <phoneticPr fontId="2"/>
  </si>
  <si>
    <t>1-06</t>
    <phoneticPr fontId="2"/>
  </si>
  <si>
    <t>1-07</t>
    <phoneticPr fontId="2"/>
  </si>
  <si>
    <t>1-08</t>
    <phoneticPr fontId="2"/>
  </si>
  <si>
    <t>1-09</t>
    <phoneticPr fontId="2"/>
  </si>
  <si>
    <t>2-02</t>
    <phoneticPr fontId="2"/>
  </si>
  <si>
    <t>2-03</t>
    <phoneticPr fontId="2"/>
  </si>
  <si>
    <t>2-04</t>
    <phoneticPr fontId="2"/>
  </si>
  <si>
    <t>2-06</t>
    <phoneticPr fontId="2"/>
  </si>
  <si>
    <t>2-09</t>
    <phoneticPr fontId="2"/>
  </si>
  <si>
    <t>追加評価実施済
（1回目）</t>
    <rPh sb="0" eb="4">
      <t>ツイカヒョウカ</t>
    </rPh>
    <rPh sb="4" eb="7">
      <t>ジッシズ</t>
    </rPh>
    <phoneticPr fontId="2"/>
  </si>
  <si>
    <t>初期評価実施済</t>
    <rPh sb="0" eb="4">
      <t>ショキヒョウカ</t>
    </rPh>
    <rPh sb="4" eb="7">
      <t>ジッシズ</t>
    </rPh>
    <phoneticPr fontId="2"/>
  </si>
  <si>
    <t>ー</t>
    <phoneticPr fontId="2"/>
  </si>
  <si>
    <t>追加評価実施済
（5回目）</t>
    <rPh sb="0" eb="4">
      <t>ツイカヒョウカ</t>
    </rPh>
    <rPh sb="4" eb="7">
      <t>ジッシズ</t>
    </rPh>
    <phoneticPr fontId="2"/>
  </si>
  <si>
    <t>市内におけるPRTR届出排出量の推移</t>
    <rPh sb="0" eb="2">
      <t>シナイ</t>
    </rPh>
    <rPh sb="10" eb="12">
      <t>トドケデ</t>
    </rPh>
    <rPh sb="12" eb="15">
      <t>ハイシュツリョウ</t>
    </rPh>
    <rPh sb="16" eb="18">
      <t>スイイ</t>
    </rPh>
    <phoneticPr fontId="2"/>
  </si>
  <si>
    <t>臨海部</t>
    <rPh sb="0" eb="2">
      <t>リンカイ</t>
    </rPh>
    <rPh sb="2" eb="3">
      <t>ブ</t>
    </rPh>
    <phoneticPr fontId="2"/>
  </si>
  <si>
    <t>内陸部</t>
    <rPh sb="0" eb="2">
      <t>ナイリク</t>
    </rPh>
    <rPh sb="2" eb="3">
      <t>ブ</t>
    </rPh>
    <phoneticPr fontId="2"/>
  </si>
  <si>
    <t>丘陵部</t>
    <rPh sb="0" eb="2">
      <t>キュウリョウ</t>
    </rPh>
    <rPh sb="2" eb="3">
      <t>ブ</t>
    </rPh>
    <phoneticPr fontId="2"/>
  </si>
  <si>
    <t>MOE/EPI/がん過剰発生率</t>
    <rPh sb="10" eb="12">
      <t>カジョウ</t>
    </rPh>
    <rPh sb="12" eb="14">
      <t>ハッセイ</t>
    </rPh>
    <rPh sb="14" eb="15">
      <t>リツ</t>
    </rPh>
    <phoneticPr fontId="2"/>
  </si>
  <si>
    <t>・事業者における管理状況の調査
・環境濃度モニタリング</t>
    <rPh sb="1" eb="4">
      <t>ジギョウシャ</t>
    </rPh>
    <rPh sb="8" eb="12">
      <t>カンリジョウキョウ</t>
    </rPh>
    <rPh sb="13" eb="15">
      <t>チョウサ</t>
    </rPh>
    <rPh sb="17" eb="19">
      <t>カンキョウ</t>
    </rPh>
    <rPh sb="19" eb="21">
      <t>ノウド</t>
    </rPh>
    <phoneticPr fontId="2"/>
  </si>
  <si>
    <t>EPI</t>
    <phoneticPr fontId="2"/>
  </si>
  <si>
    <t>H19</t>
    <phoneticPr fontId="2"/>
  </si>
  <si>
    <t>予測</t>
    <rPh sb="0" eb="2">
      <t>ヨソク</t>
    </rPh>
    <phoneticPr fontId="2"/>
  </si>
  <si>
    <t>H16</t>
    <phoneticPr fontId="2"/>
  </si>
  <si>
    <t>H28</t>
    <phoneticPr fontId="2"/>
  </si>
  <si>
    <t>-</t>
    <phoneticPr fontId="2"/>
  </si>
  <si>
    <t>H25</t>
    <phoneticPr fontId="2"/>
  </si>
  <si>
    <t>1-02</t>
  </si>
  <si>
    <t>1-03</t>
  </si>
  <si>
    <t>1-04</t>
  </si>
  <si>
    <t>1-05</t>
  </si>
  <si>
    <t>1-06</t>
  </si>
  <si>
    <t>1-08</t>
  </si>
  <si>
    <t>1-09</t>
  </si>
  <si>
    <t>7</t>
    <phoneticPr fontId="2"/>
  </si>
  <si>
    <t>8</t>
    <phoneticPr fontId="2"/>
  </si>
  <si>
    <t>28</t>
    <phoneticPr fontId="2"/>
  </si>
  <si>
    <t>20</t>
    <phoneticPr fontId="2"/>
  </si>
  <si>
    <t>36</t>
    <phoneticPr fontId="2"/>
  </si>
  <si>
    <t>53</t>
    <phoneticPr fontId="2"/>
  </si>
  <si>
    <t>56</t>
    <phoneticPr fontId="2"/>
  </si>
  <si>
    <t>58</t>
    <phoneticPr fontId="2"/>
  </si>
  <si>
    <t>66</t>
    <phoneticPr fontId="2"/>
  </si>
  <si>
    <t>68</t>
    <phoneticPr fontId="2"/>
  </si>
  <si>
    <t>83</t>
    <phoneticPr fontId="2"/>
  </si>
  <si>
    <t>87</t>
    <phoneticPr fontId="2"/>
  </si>
  <si>
    <t>123</t>
    <phoneticPr fontId="2"/>
  </si>
  <si>
    <t>132</t>
    <phoneticPr fontId="2"/>
  </si>
  <si>
    <t>134</t>
    <phoneticPr fontId="2"/>
  </si>
  <si>
    <t>149</t>
    <phoneticPr fontId="2"/>
  </si>
  <si>
    <t>150</t>
    <phoneticPr fontId="2"/>
  </si>
  <si>
    <t>190</t>
    <phoneticPr fontId="2"/>
  </si>
  <si>
    <t>213</t>
    <phoneticPr fontId="2"/>
  </si>
  <si>
    <t>232</t>
    <phoneticPr fontId="2"/>
  </si>
  <si>
    <t>240</t>
    <phoneticPr fontId="2"/>
  </si>
  <si>
    <t>296</t>
    <phoneticPr fontId="2"/>
  </si>
  <si>
    <t>302</t>
    <phoneticPr fontId="2"/>
  </si>
  <si>
    <t>308</t>
    <phoneticPr fontId="2"/>
  </si>
  <si>
    <t>384</t>
    <phoneticPr fontId="2"/>
  </si>
  <si>
    <t>392</t>
    <phoneticPr fontId="2"/>
  </si>
  <si>
    <t>415</t>
    <phoneticPr fontId="2"/>
  </si>
  <si>
    <t>420</t>
    <phoneticPr fontId="2"/>
  </si>
  <si>
    <t>436</t>
    <phoneticPr fontId="2"/>
  </si>
  <si>
    <t>453</t>
    <phoneticPr fontId="2"/>
  </si>
  <si>
    <t>号番号</t>
    <rPh sb="0" eb="1">
      <t>ゴウ</t>
    </rPh>
    <rPh sb="1" eb="3">
      <t>バンゴウ</t>
    </rPh>
    <phoneticPr fontId="6"/>
  </si>
  <si>
    <t>物質名</t>
    <rPh sb="0" eb="2">
      <t>ブッシツ</t>
    </rPh>
    <rPh sb="2" eb="3">
      <t>メイ</t>
    </rPh>
    <phoneticPr fontId="6"/>
  </si>
  <si>
    <t>特定
第一種</t>
    <rPh sb="0" eb="2">
      <t>トクテイ</t>
    </rPh>
    <rPh sb="3" eb="5">
      <t>ダイイチ</t>
    </rPh>
    <rPh sb="5" eb="6">
      <t>タネ</t>
    </rPh>
    <phoneticPr fontId="6"/>
  </si>
  <si>
    <t>届出数</t>
    <rPh sb="0" eb="2">
      <t>トドケデ</t>
    </rPh>
    <rPh sb="2" eb="3">
      <t>スウ</t>
    </rPh>
    <phoneticPr fontId="6"/>
  </si>
  <si>
    <t>排出量（kg/年）</t>
    <rPh sb="0" eb="2">
      <t>ハイシュツ</t>
    </rPh>
    <rPh sb="2" eb="3">
      <t>リョウ</t>
    </rPh>
    <phoneticPr fontId="7"/>
  </si>
  <si>
    <t>移動量（kg/年）</t>
    <rPh sb="0" eb="2">
      <t>イドウ</t>
    </rPh>
    <rPh sb="2" eb="3">
      <t>リョウ</t>
    </rPh>
    <phoneticPr fontId="7"/>
  </si>
  <si>
    <t>埋立処分</t>
    <rPh sb="2" eb="4">
      <t>ショブン</t>
    </rPh>
    <phoneticPr fontId="7"/>
  </si>
  <si>
    <t/>
  </si>
  <si>
    <t>石綿</t>
  </si>
  <si>
    <t>４，４’－イソプロピリデンジフェノール（別名ビスフェノールＡ）</t>
  </si>
  <si>
    <t>Ｏ－エチル＝Ｏ－４－ニトロフェニル＝フェニルホスホノチオアート（別名ＥＰＮ）</t>
  </si>
  <si>
    <t>１，２－エポキシプロパン（別名酸化プロピレン）</t>
  </si>
  <si>
    <t>クロロエチレン（別名塩化ビニル）</t>
  </si>
  <si>
    <t>クロロジフルオロメタン（別名ＨＣＦＣ－２２）</t>
  </si>
  <si>
    <t>２－クロロ－４，６－ビス（エチルアミノ）－１，３，５－トリアジン（別名シマジン又はＣＡＴ）</t>
  </si>
  <si>
    <t>３－クロロプロペン（別名塩化アリル）</t>
  </si>
  <si>
    <t>クロロメタン（別名塩化メチル）</t>
  </si>
  <si>
    <t>酢酸２－メトキシエチル（別名エチレングリコールモノメチルエーテルアセテート）</t>
  </si>
  <si>
    <t>Ｎ，Ｎ－ジエチルチオカルバミン酸Ｓ－４－クロロベンジル（別名チオベンカルブ又はベンチオカーブ）</t>
  </si>
  <si>
    <t>１，１－ジクロロエチレン（別名塩化ビニリデン）</t>
  </si>
  <si>
    <t>１，３－ジクロロプロペン（別名Ｄ－Ｄ）</t>
  </si>
  <si>
    <t>ジクロロペンタフルオロプロパン（別名ＨＣＦＣ－２２５）</t>
  </si>
  <si>
    <t>ジクロロメタン（別名塩化メチレン）</t>
  </si>
  <si>
    <t>デシルアルコール（別名デカノール）</t>
  </si>
  <si>
    <t>テトラメチルチウラムジスルフィド（別名チウラム又はチラム）</t>
  </si>
  <si>
    <t>１－ドデカノール（別名ノルマル－ドデシルアルコール）</t>
  </si>
  <si>
    <t>トリエチレンテトラミン</t>
  </si>
  <si>
    <t>ピロカテコール（別名カテコール）</t>
  </si>
  <si>
    <t>ポリ塩化ビフェニル（別名ＰＣＢ）</t>
  </si>
  <si>
    <t>R3</t>
  </si>
  <si>
    <t>R1</t>
  </si>
  <si>
    <t>R2</t>
  </si>
  <si>
    <t>詳細情報一覧</t>
    <rPh sb="0" eb="6">
      <t>ショウサイジョウホウイチラン</t>
    </rPh>
    <phoneticPr fontId="2"/>
  </si>
  <si>
    <t>環境濃度</t>
    <rPh sb="0" eb="2">
      <t>カンキョウ</t>
    </rPh>
    <rPh sb="2" eb="4">
      <t>ノウド</t>
    </rPh>
    <phoneticPr fontId="2"/>
  </si>
  <si>
    <t>指標の種別</t>
    <rPh sb="0" eb="2">
      <t>シヒョウ</t>
    </rPh>
    <rPh sb="3" eb="5">
      <t>シュベツ</t>
    </rPh>
    <phoneticPr fontId="2"/>
  </si>
  <si>
    <t>予測/実測</t>
    <rPh sb="0" eb="2">
      <t>ヨソク</t>
    </rPh>
    <rPh sb="3" eb="5">
      <t>ジッソク</t>
    </rPh>
    <phoneticPr fontId="2"/>
  </si>
  <si>
    <t>詳細情報一覧の各項目について</t>
    <rPh sb="0" eb="6">
      <t>ショウサイジョウホウイチラン</t>
    </rPh>
    <rPh sb="7" eb="10">
      <t>カクコウモク</t>
    </rPh>
    <phoneticPr fontId="2"/>
  </si>
  <si>
    <t>①</t>
    <phoneticPr fontId="2"/>
  </si>
  <si>
    <t>項目</t>
    <rPh sb="0" eb="2">
      <t>コウモク</t>
    </rPh>
    <phoneticPr fontId="2"/>
  </si>
  <si>
    <t>内容</t>
    <rPh sb="0" eb="2">
      <t>ナイヨウ</t>
    </rPh>
    <phoneticPr fontId="2"/>
  </si>
  <si>
    <t>②</t>
    <phoneticPr fontId="2"/>
  </si>
  <si>
    <t>③</t>
    <phoneticPr fontId="2"/>
  </si>
  <si>
    <t>表イメージ</t>
    <rPh sb="0" eb="1">
      <t>ヒョウ</t>
    </rPh>
    <phoneticPr fontId="2"/>
  </si>
  <si>
    <t>各項目</t>
    <rPh sb="0" eb="3">
      <t>カクコウモク</t>
    </rPh>
    <phoneticPr fontId="2"/>
  </si>
  <si>
    <t>詳細情報一覧に記載の項目は以下のとおりです。</t>
    <rPh sb="0" eb="2">
      <t>ショウサイ</t>
    </rPh>
    <rPh sb="2" eb="4">
      <t>ジョウホウ</t>
    </rPh>
    <rPh sb="4" eb="6">
      <t>イチラン</t>
    </rPh>
    <rPh sb="7" eb="9">
      <t>キサイ</t>
    </rPh>
    <rPh sb="10" eb="12">
      <t>コウモク</t>
    </rPh>
    <rPh sb="13" eb="15">
      <t>イカ</t>
    </rPh>
    <phoneticPr fontId="2"/>
  </si>
  <si>
    <t>④</t>
    <phoneticPr fontId="2"/>
  </si>
  <si>
    <t>【環境濃度】</t>
    <phoneticPr fontId="2"/>
  </si>
  <si>
    <t>⑤</t>
    <phoneticPr fontId="2"/>
  </si>
  <si>
    <t>⑥</t>
    <phoneticPr fontId="2"/>
  </si>
  <si>
    <t>⑦</t>
    <phoneticPr fontId="2"/>
  </si>
  <si>
    <t>⑧</t>
    <phoneticPr fontId="2"/>
  </si>
  <si>
    <t>⑨</t>
    <phoneticPr fontId="2"/>
  </si>
  <si>
    <t>⑪</t>
    <phoneticPr fontId="2"/>
  </si>
  <si>
    <t>⑫</t>
    <phoneticPr fontId="2"/>
  </si>
  <si>
    <t>⑬</t>
    <phoneticPr fontId="2"/>
  </si>
  <si>
    <t>⑩</t>
    <phoneticPr fontId="2"/>
  </si>
  <si>
    <t>化管法におけるPRTR管理番号を記載しています。</t>
  </si>
  <si>
    <t>当該物質について、適正管理推進のため、今後川崎市が取組む事項について記載しています。</t>
    <rPh sb="0" eb="2">
      <t>トウガイ</t>
    </rPh>
    <rPh sb="2" eb="4">
      <t>ブッシツ</t>
    </rPh>
    <rPh sb="9" eb="11">
      <t>テキセイ</t>
    </rPh>
    <rPh sb="11" eb="13">
      <t>カンリ</t>
    </rPh>
    <rPh sb="13" eb="15">
      <t>スイシン</t>
    </rPh>
    <rPh sb="19" eb="21">
      <t>コンゴ</t>
    </rPh>
    <rPh sb="21" eb="24">
      <t>カワサキシ</t>
    </rPh>
    <rPh sb="25" eb="27">
      <t>トリクミ</t>
    </rPh>
    <rPh sb="28" eb="30">
      <t>ジコウ</t>
    </rPh>
    <rPh sb="34" eb="36">
      <t>キサイ</t>
    </rPh>
    <phoneticPr fontId="2"/>
  </si>
  <si>
    <t xml:space="preserve">評価対象地域を記載しています。
川崎市大気・水環境計画と同様に丘陵部、内陸部、臨海部の３区分で評価しています。（環境基準に準じ、臨海部の工業専用地域や臨港地区等については、環境リスク評価の対象外としています。）
</t>
    <rPh sb="4" eb="6">
      <t>チイキ</t>
    </rPh>
    <rPh sb="7" eb="9">
      <t>キサイ</t>
    </rPh>
    <phoneticPr fontId="2"/>
  </si>
  <si>
    <t>大気環境中の濃度（予測の場合は推定濃度）を記載しています。</t>
    <rPh sb="9" eb="11">
      <t>ヨソク</t>
    </rPh>
    <rPh sb="12" eb="14">
      <t>バアイ</t>
    </rPh>
    <rPh sb="15" eb="17">
      <t>スイテイ</t>
    </rPh>
    <rPh sb="17" eb="19">
      <t>ノウド</t>
    </rPh>
    <phoneticPr fontId="2"/>
  </si>
  <si>
    <t>今後の川崎市
の取組予定</t>
    <rPh sb="0" eb="2">
      <t>コンゴ</t>
    </rPh>
    <rPh sb="3" eb="6">
      <t>カワサキシ</t>
    </rPh>
    <rPh sb="8" eb="10">
      <t>トリクミ</t>
    </rPh>
    <rPh sb="10" eb="12">
      <t>ヨテイ</t>
    </rPh>
    <phoneticPr fontId="2"/>
  </si>
  <si>
    <t>予測年度/実測年度</t>
    <rPh sb="0" eb="2">
      <t>ヨソク</t>
    </rPh>
    <rPh sb="2" eb="4">
      <t>ネンド</t>
    </rPh>
    <rPh sb="5" eb="7">
      <t>ジッソク</t>
    </rPh>
    <rPh sb="7" eb="9">
      <t>ネンド</t>
    </rPh>
    <phoneticPr fontId="2"/>
  </si>
  <si>
    <t>PRTR
管理
番号</t>
    <rPh sb="5" eb="7">
      <t>カンリ</t>
    </rPh>
    <rPh sb="8" eb="10">
      <t>バンゴウ</t>
    </rPh>
    <phoneticPr fontId="2"/>
  </si>
  <si>
    <t>レベル3</t>
  </si>
  <si>
    <t>レベル3</t>
    <phoneticPr fontId="2"/>
  </si>
  <si>
    <t>レベル2</t>
  </si>
  <si>
    <t>レベル2</t>
    <phoneticPr fontId="2"/>
  </si>
  <si>
    <t>3</t>
    <phoneticPr fontId="2"/>
  </si>
  <si>
    <t>4</t>
    <phoneticPr fontId="2"/>
  </si>
  <si>
    <t>1-07</t>
  </si>
  <si>
    <t>-</t>
    <phoneticPr fontId="2"/>
  </si>
  <si>
    <t>R04</t>
    <phoneticPr fontId="2"/>
  </si>
  <si>
    <t>ヘキサン</t>
    <phoneticPr fontId="2"/>
  </si>
  <si>
    <t>アクリル酸ブチル</t>
    <rPh sb="4" eb="5">
      <t>サン</t>
    </rPh>
    <phoneticPr fontId="1"/>
  </si>
  <si>
    <t>実測</t>
    <rPh sb="0" eb="2">
      <t>ジッソク</t>
    </rPh>
    <phoneticPr fontId="2"/>
  </si>
  <si>
    <t>レベル1</t>
    <phoneticPr fontId="2"/>
  </si>
  <si>
    <t>１，２，４－トリメチルベンゼン</t>
    <phoneticPr fontId="2"/>
  </si>
  <si>
    <t>エチレンオキシド</t>
    <phoneticPr fontId="2"/>
  </si>
  <si>
    <t>三価クロム化合物
（クロム及び三価クロム化合物）/クロム及び三価クロム化合物</t>
    <rPh sb="0" eb="2">
      <t>サンカ</t>
    </rPh>
    <rPh sb="5" eb="8">
      <t>カゴウブツ</t>
    </rPh>
    <rPh sb="13" eb="14">
      <t>オヨ</t>
    </rPh>
    <rPh sb="15" eb="17">
      <t>サンカ</t>
    </rPh>
    <rPh sb="20" eb="23">
      <t>カゴウブツ</t>
    </rPh>
    <phoneticPr fontId="1"/>
  </si>
  <si>
    <t>アクリル酸（アクリル酸及びその水溶性塩）/アクリル酸</t>
    <rPh sb="10" eb="11">
      <t>サン</t>
    </rPh>
    <rPh sb="11" eb="12">
      <t>オヨ</t>
    </rPh>
    <rPh sb="15" eb="18">
      <t>スイヨウセイ</t>
    </rPh>
    <rPh sb="18" eb="19">
      <t>エン</t>
    </rPh>
    <rPh sb="25" eb="26">
      <t>サン</t>
    </rPh>
    <phoneticPr fontId="1"/>
  </si>
  <si>
    <t>３－クロロプロペン
別名：塩化アリル</t>
    <rPh sb="10" eb="12">
      <t>ベツメイ</t>
    </rPh>
    <rPh sb="13" eb="15">
      <t>エンカ</t>
    </rPh>
    <phoneticPr fontId="2"/>
  </si>
  <si>
    <t>１，２－エポキシプロパン
別名：酸化プロピレン</t>
    <rPh sb="13" eb="15">
      <t>ベツメイ</t>
    </rPh>
    <rPh sb="16" eb="18">
      <t>サンカ</t>
    </rPh>
    <phoneticPr fontId="2"/>
  </si>
  <si>
    <t>ニッケル/
ニッケル及びニッケル化合物</t>
    <rPh sb="10" eb="11">
      <t>オヨ</t>
    </rPh>
    <rPh sb="16" eb="19">
      <t>カゴウブツ</t>
    </rPh>
    <phoneticPr fontId="2"/>
  </si>
  <si>
    <t>H24</t>
    <phoneticPr fontId="2"/>
  </si>
  <si>
    <r>
      <t>環境濃度
(μg/ｍ</t>
    </r>
    <r>
      <rPr>
        <b/>
        <vertAlign val="superscript"/>
        <sz val="16"/>
        <color theme="1" tint="0.14999847407452621"/>
        <rFont val="Meiryo UI"/>
        <family val="3"/>
        <charset val="128"/>
      </rPr>
      <t>3</t>
    </r>
    <r>
      <rPr>
        <b/>
        <sz val="16"/>
        <color theme="1" tint="0.14996795556505021"/>
        <rFont val="Meiryo UI"/>
        <family val="3"/>
        <charset val="128"/>
      </rPr>
      <t>)</t>
    </r>
    <rPh sb="0" eb="2">
      <t>カンキョウ</t>
    </rPh>
    <rPh sb="2" eb="4">
      <t>ノウド</t>
    </rPh>
    <phoneticPr fontId="2"/>
  </si>
  <si>
    <t>環境
リスク評価書
No.</t>
    <rPh sb="0" eb="2">
      <t>カンキョウ</t>
    </rPh>
    <rPh sb="6" eb="8">
      <t>ヒョウカ</t>
    </rPh>
    <rPh sb="8" eb="9">
      <t>ショ</t>
    </rPh>
    <phoneticPr fontId="2"/>
  </si>
  <si>
    <t>環境リスク評価/
自主管理優先物質
指定状況</t>
    <rPh sb="0" eb="2">
      <t>カンキョウ</t>
    </rPh>
    <rPh sb="5" eb="7">
      <t>ヒョウカ</t>
    </rPh>
    <rPh sb="9" eb="13">
      <t>ジシュカンリ</t>
    </rPh>
    <rPh sb="13" eb="17">
      <t>ユウセンブッシツ</t>
    </rPh>
    <rPh sb="18" eb="22">
      <t>シテイジョウキョウ</t>
    </rPh>
    <phoneticPr fontId="2"/>
  </si>
  <si>
    <t>本市で公表している環境リスク評価書の番号を記載しています。
評価内容の詳細は下記ページの対応する番号の評価書をご参照ください。
環境リスク評価書：https://www.city.kawasaki.jp/300/page/0000013863.html</t>
    <rPh sb="9" eb="11">
      <t>カンキョウ</t>
    </rPh>
    <rPh sb="32" eb="34">
      <t>ナイヨウ</t>
    </rPh>
    <rPh sb="35" eb="37">
      <t>ショウサイ</t>
    </rPh>
    <phoneticPr fontId="2"/>
  </si>
  <si>
    <t>評価対象物質
（PRTR制度の名称)/測定対象物質</t>
    <rPh sb="0" eb="2">
      <t>ヒョウカ</t>
    </rPh>
    <rPh sb="2" eb="4">
      <t>タイショウ</t>
    </rPh>
    <rPh sb="4" eb="6">
      <t>ブッシツ</t>
    </rPh>
    <rPh sb="12" eb="14">
      <t>セイド</t>
    </rPh>
    <rPh sb="15" eb="17">
      <t>メイショウ</t>
    </rPh>
    <rPh sb="19" eb="21">
      <t>ソクテイ</t>
    </rPh>
    <rPh sb="21" eb="23">
      <t>タイショウ</t>
    </rPh>
    <rPh sb="23" eb="25">
      <t>ブッシツ</t>
    </rPh>
    <phoneticPr fontId="2"/>
  </si>
  <si>
    <t>評価対象物質の名称を記載しています。評価対象物質と測定対象物質が異なる場合は、測定対象物質についても並記しています。</t>
    <rPh sb="0" eb="2">
      <t>ヒョウカ</t>
    </rPh>
    <rPh sb="2" eb="4">
      <t>タイショウ</t>
    </rPh>
    <rPh sb="18" eb="20">
      <t>ヒョウカ</t>
    </rPh>
    <rPh sb="20" eb="22">
      <t>タイショウ</t>
    </rPh>
    <rPh sb="22" eb="24">
      <t>ブッシツ</t>
    </rPh>
    <rPh sb="25" eb="27">
      <t>ソクテイ</t>
    </rPh>
    <rPh sb="27" eb="29">
      <t>タイショウ</t>
    </rPh>
    <rPh sb="29" eb="31">
      <t>ブッシツ</t>
    </rPh>
    <rPh sb="32" eb="33">
      <t>コト</t>
    </rPh>
    <rPh sb="35" eb="37">
      <t>バアイ</t>
    </rPh>
    <rPh sb="39" eb="41">
      <t>ソクテイ</t>
    </rPh>
    <rPh sb="41" eb="43">
      <t>タイショウ</t>
    </rPh>
    <rPh sb="43" eb="45">
      <t>ブッシツ</t>
    </rPh>
    <rPh sb="50" eb="52">
      <t>ヘイキ</t>
    </rPh>
    <phoneticPr fontId="2"/>
  </si>
  <si>
    <t>⑨の環境濃度が
予測値の場合は、予測対象の年度（予測に使用したPRTRデータの年度）
実測値の場合は、測定した年度を記載しています。</t>
    <rPh sb="2" eb="4">
      <t>カンキョウ</t>
    </rPh>
    <rPh sb="4" eb="6">
      <t>ノウド</t>
    </rPh>
    <rPh sb="8" eb="11">
      <t>ヨソクチ</t>
    </rPh>
    <rPh sb="12" eb="14">
      <t>バアイ</t>
    </rPh>
    <rPh sb="16" eb="18">
      <t>ヨソク</t>
    </rPh>
    <rPh sb="18" eb="20">
      <t>タイショウ</t>
    </rPh>
    <rPh sb="21" eb="23">
      <t>ネンド</t>
    </rPh>
    <rPh sb="24" eb="26">
      <t>ヨソク</t>
    </rPh>
    <rPh sb="27" eb="29">
      <t>シヨウ</t>
    </rPh>
    <rPh sb="39" eb="41">
      <t>ネンド</t>
    </rPh>
    <rPh sb="43" eb="46">
      <t>ジッソクチ</t>
    </rPh>
    <rPh sb="47" eb="49">
      <t>バアイ</t>
    </rPh>
    <rPh sb="51" eb="53">
      <t>ソクテイ</t>
    </rPh>
    <rPh sb="55" eb="57">
      <t>ネンド</t>
    </rPh>
    <rPh sb="58" eb="60">
      <t>キサイ</t>
    </rPh>
    <phoneticPr fontId="2"/>
  </si>
  <si>
    <t>PRTR制度に基づく直近5年間の川崎市における大気への排出量を記載しています。</t>
    <rPh sb="4" eb="6">
      <t>セイド</t>
    </rPh>
    <rPh sb="7" eb="8">
      <t>モト</t>
    </rPh>
    <rPh sb="14" eb="15">
      <t>カン</t>
    </rPh>
    <rPh sb="16" eb="19">
      <t>カワサキシ</t>
    </rPh>
    <phoneticPr fontId="2"/>
  </si>
  <si>
    <t>評価区分</t>
    <rPh sb="0" eb="2">
      <t>ヒョウカ</t>
    </rPh>
    <rPh sb="2" eb="4">
      <t>クブン</t>
    </rPh>
    <phoneticPr fontId="2"/>
  </si>
  <si>
    <t>⑨の環境濃度が予測値か実測値かを記載しています。
過去に環境濃度測定を実施した物質については、
初期評価かつ化学物質環境実態調査以外の測定値がある場合、最新の調査結果の「実測値」
初期評価かつ化学物質環境実態調査以外の測定値がない場合、実測値と予測値を比較して「リスクが高くなる方の値」
追加評価の場合、「実測値」を記載しています。</t>
    <rPh sb="2" eb="6">
      <t>カンキョウノウド</t>
    </rPh>
    <rPh sb="7" eb="10">
      <t>ヨソクチ</t>
    </rPh>
    <rPh sb="11" eb="14">
      <t>ジッソクチ</t>
    </rPh>
    <rPh sb="16" eb="18">
      <t>キサイ</t>
    </rPh>
    <rPh sb="25" eb="27">
      <t>カコ</t>
    </rPh>
    <rPh sb="28" eb="30">
      <t>カンキョウ</t>
    </rPh>
    <rPh sb="30" eb="32">
      <t>ノウド</t>
    </rPh>
    <rPh sb="32" eb="34">
      <t>ソクテイ</t>
    </rPh>
    <rPh sb="35" eb="37">
      <t>ジッシ</t>
    </rPh>
    <rPh sb="39" eb="41">
      <t>ブッシツ</t>
    </rPh>
    <rPh sb="48" eb="52">
      <t>ショキヒョウカ</t>
    </rPh>
    <rPh sb="58" eb="64">
      <t>カンキョウジッタイチョウサ</t>
    </rPh>
    <rPh sb="64" eb="66">
      <t>イガイ</t>
    </rPh>
    <rPh sb="67" eb="70">
      <t>ソクテイチ</t>
    </rPh>
    <rPh sb="73" eb="75">
      <t>バアイ</t>
    </rPh>
    <rPh sb="76" eb="78">
      <t>サイシン</t>
    </rPh>
    <rPh sb="85" eb="88">
      <t>ジッソクチ</t>
    </rPh>
    <rPh sb="118" eb="121">
      <t>ジッソクチ</t>
    </rPh>
    <rPh sb="122" eb="125">
      <t>ヨソクチ</t>
    </rPh>
    <rPh sb="126" eb="128">
      <t>ヒカク</t>
    </rPh>
    <rPh sb="135" eb="136">
      <t>タカ</t>
    </rPh>
    <rPh sb="139" eb="140">
      <t>ホウ</t>
    </rPh>
    <rPh sb="141" eb="142">
      <t>アタイ</t>
    </rPh>
    <rPh sb="144" eb="146">
      <t>ツイカ</t>
    </rPh>
    <rPh sb="146" eb="148">
      <t>ヒョウカ</t>
    </rPh>
    <rPh sb="149" eb="151">
      <t>バアイ</t>
    </rPh>
    <rPh sb="153" eb="156">
      <t>ジッソクチ</t>
    </rPh>
    <rPh sb="158" eb="160">
      <t>キサイ</t>
    </rPh>
    <phoneticPr fontId="2"/>
  </si>
  <si>
    <t>上記の環境リスクの算出方法の中で最もリスクレベルが高くなった指標について、算出した値を記載しています</t>
    <rPh sb="3" eb="5">
      <t>カンキョウ</t>
    </rPh>
    <rPh sb="9" eb="11">
      <t>サンシュツ</t>
    </rPh>
    <rPh sb="11" eb="13">
      <t>ホウホウ</t>
    </rPh>
    <rPh sb="14" eb="15">
      <t>ナカ</t>
    </rPh>
    <rPh sb="25" eb="26">
      <t>タカ</t>
    </rPh>
    <rPh sb="37" eb="39">
      <t>サンシュツ</t>
    </rPh>
    <rPh sb="41" eb="42">
      <t>アタイ</t>
    </rPh>
    <phoneticPr fontId="2"/>
  </si>
  <si>
    <r>
      <t>⑨の環境濃度を用いて環境リスクを算出した結果を評価区分に照らし合わせ、参考評価として記載しています。
＜環境リスク評価に用いる指標とリスクレベルの関係＞
各指標の計算方法は以下のとおりです。
・MOE＝人に対する無毒性量等(μg/m</t>
    </r>
    <r>
      <rPr>
        <vertAlign val="superscript"/>
        <sz val="11"/>
        <color theme="1"/>
        <rFont val="Meiryo UI"/>
        <family val="3"/>
        <charset val="128"/>
      </rPr>
      <t>3</t>
    </r>
    <r>
      <rPr>
        <sz val="11"/>
        <color theme="1"/>
        <rFont val="Meiryo UI"/>
        <family val="3"/>
        <charset val="128"/>
      </rPr>
      <t>)÷ばく露濃度(μg/m</t>
    </r>
    <r>
      <rPr>
        <vertAlign val="superscript"/>
        <sz val="11"/>
        <color theme="1"/>
        <rFont val="Meiryo UI"/>
        <family val="3"/>
        <charset val="128"/>
      </rPr>
      <t>3</t>
    </r>
    <r>
      <rPr>
        <sz val="11"/>
        <color theme="1"/>
        <rFont val="Meiryo UI"/>
        <family val="3"/>
        <charset val="128"/>
      </rPr>
      <t>)
・がんの過剰発生率＝ユニットリスク((μg/m</t>
    </r>
    <r>
      <rPr>
        <vertAlign val="superscript"/>
        <sz val="11"/>
        <color theme="1"/>
        <rFont val="Meiryo UI"/>
        <family val="3"/>
        <charset val="128"/>
      </rPr>
      <t>3</t>
    </r>
    <r>
      <rPr>
        <sz val="11"/>
        <color theme="1"/>
        <rFont val="Meiryo UI"/>
        <family val="3"/>
        <charset val="128"/>
      </rPr>
      <t>)</t>
    </r>
    <r>
      <rPr>
        <vertAlign val="superscript"/>
        <sz val="11"/>
        <color theme="1"/>
        <rFont val="Meiryo UI"/>
        <family val="3"/>
        <charset val="128"/>
      </rPr>
      <t>-1</t>
    </r>
    <r>
      <rPr>
        <sz val="11"/>
        <color theme="1"/>
        <rFont val="Meiryo UI"/>
        <family val="3"/>
        <charset val="128"/>
      </rPr>
      <t>)×ばく露濃度(μg/m</t>
    </r>
    <r>
      <rPr>
        <vertAlign val="superscript"/>
        <sz val="11"/>
        <color theme="1"/>
        <rFont val="Meiryo UI"/>
        <family val="3"/>
        <charset val="128"/>
      </rPr>
      <t>3</t>
    </r>
    <r>
      <rPr>
        <sz val="11"/>
        <color theme="1"/>
        <rFont val="Meiryo UI"/>
        <family val="3"/>
        <charset val="128"/>
      </rPr>
      <t>)
・EPI＝ばく露濃度(μg/m</t>
    </r>
    <r>
      <rPr>
        <vertAlign val="superscript"/>
        <sz val="11"/>
        <color theme="1"/>
        <rFont val="Meiryo UI"/>
        <family val="3"/>
        <charset val="128"/>
      </rPr>
      <t>3</t>
    </r>
    <r>
      <rPr>
        <sz val="11"/>
        <color theme="1"/>
        <rFont val="Meiryo UI"/>
        <family val="3"/>
        <charset val="128"/>
      </rPr>
      <t>)÷がんの生涯過剰発生率が５％になる濃度（TC</t>
    </r>
    <r>
      <rPr>
        <vertAlign val="subscript"/>
        <sz val="11"/>
        <color theme="1"/>
        <rFont val="Meiryo UI"/>
        <family val="3"/>
        <charset val="128"/>
      </rPr>
      <t>0.05</t>
    </r>
    <r>
      <rPr>
        <sz val="11"/>
        <color theme="1"/>
        <rFont val="Meiryo UI"/>
        <family val="3"/>
        <charset val="128"/>
      </rPr>
      <t>)（μg/m</t>
    </r>
    <r>
      <rPr>
        <vertAlign val="superscript"/>
        <sz val="11"/>
        <color theme="1"/>
        <rFont val="Meiryo UI"/>
        <family val="3"/>
        <charset val="128"/>
      </rPr>
      <t>3</t>
    </r>
    <r>
      <rPr>
        <sz val="11"/>
        <color theme="1"/>
        <rFont val="Meiryo UI"/>
        <family val="3"/>
        <charset val="128"/>
      </rPr>
      <t xml:space="preserve">) 
また、各指標の算出結果と評価区分の対応関係は以下のとおりです。
リスクレベル　高
リスクレベル　低
川崎市のリスク評価方法の詳細については、下記ページをご参照ください。
川崎市リスク評価ガイドライン：
</t>
    </r>
    <r>
      <rPr>
        <sz val="11"/>
        <rFont val="Meiryo UI"/>
        <family val="3"/>
        <charset val="128"/>
      </rPr>
      <t>https://www.city.kawasaki.jp/templates/outline/cmsfiles/contents/0000144/144406/221122guideline.pdf</t>
    </r>
    <rPh sb="2" eb="6">
      <t>カンキョウノウド</t>
    </rPh>
    <rPh sb="7" eb="8">
      <t>モチ</t>
    </rPh>
    <rPh sb="10" eb="12">
      <t>カンキョウ</t>
    </rPh>
    <rPh sb="16" eb="18">
      <t>サンシュツ</t>
    </rPh>
    <rPh sb="20" eb="22">
      <t>ケッカ</t>
    </rPh>
    <rPh sb="23" eb="27">
      <t>ヒョウカクブン</t>
    </rPh>
    <rPh sb="28" eb="29">
      <t>テ</t>
    </rPh>
    <rPh sb="31" eb="32">
      <t>ア</t>
    </rPh>
    <rPh sb="35" eb="39">
      <t>サンコウヒョウカ</t>
    </rPh>
    <rPh sb="42" eb="44">
      <t>キサイ</t>
    </rPh>
    <rPh sb="52" eb="54">
      <t>カンキョウ</t>
    </rPh>
    <rPh sb="57" eb="59">
      <t>ヒョウカ</t>
    </rPh>
    <rPh sb="60" eb="61">
      <t>モチ</t>
    </rPh>
    <rPh sb="234" eb="236">
      <t>サンシュツ</t>
    </rPh>
    <rPh sb="236" eb="238">
      <t>ケッカ</t>
    </rPh>
    <rPh sb="239" eb="241">
      <t>ヒョウカ</t>
    </rPh>
    <rPh sb="241" eb="243">
      <t>クブン</t>
    </rPh>
    <rPh sb="280" eb="281">
      <t>ヒク</t>
    </rPh>
    <phoneticPr fontId="2"/>
  </si>
  <si>
    <t>MOE/EPI/がん過剰発生率のうち、どの指標を用いたか記載しています。</t>
    <rPh sb="21" eb="23">
      <t>シヒョウ</t>
    </rPh>
    <rPh sb="24" eb="25">
      <t>モチ</t>
    </rPh>
    <phoneticPr fontId="2"/>
  </si>
  <si>
    <t>環境リスク評価の実施状況及び自主管理優先物質の選定状況を記載しています。
初期評価を実施し、リスクレベルが一定以上（レベル１、２）等の場合に追加評価（初期評価でレベル１，２に該当した地域区分で地点を増やして実施）を実施しています。また、追加評価を実施し、評価区分がレベル１または２として一定程度継続した場合に専門家の意見等を踏まえて自主管理優先物質に選定しています。
詳細は、下記ページをご参照ください。
川崎市リスク評価ガイドライン：
https://www.city.kawasaki.jp/templates/outline/cmsfiles/contents/0000144/144406/221122guideline.pdf
川崎市自主管理優先物質の選定等に関する要綱：
https://www.city.kawasaki.jp/templates/outline/300/0000144406.html</t>
    <rPh sb="0" eb="2">
      <t>カンキョウ</t>
    </rPh>
    <rPh sb="37" eb="39">
      <t>ショキ</t>
    </rPh>
    <rPh sb="39" eb="41">
      <t>ヒョウカ</t>
    </rPh>
    <rPh sb="42" eb="44">
      <t>ジッシ</t>
    </rPh>
    <rPh sb="53" eb="55">
      <t>イッテイ</t>
    </rPh>
    <rPh sb="55" eb="57">
      <t>イジョウ</t>
    </rPh>
    <rPh sb="65" eb="66">
      <t>ナド</t>
    </rPh>
    <rPh sb="67" eb="69">
      <t>バアイ</t>
    </rPh>
    <rPh sb="70" eb="72">
      <t>ツイカ</t>
    </rPh>
    <rPh sb="72" eb="74">
      <t>ヒョウカ</t>
    </rPh>
    <rPh sb="75" eb="79">
      <t>ショキヒョウカ</t>
    </rPh>
    <rPh sb="87" eb="89">
      <t>ガイトウ</t>
    </rPh>
    <rPh sb="91" eb="95">
      <t>チイキクブン</t>
    </rPh>
    <rPh sb="96" eb="98">
      <t>チテン</t>
    </rPh>
    <rPh sb="99" eb="100">
      <t>フ</t>
    </rPh>
    <rPh sb="103" eb="105">
      <t>ジッシ</t>
    </rPh>
    <rPh sb="107" eb="109">
      <t>ジッシ</t>
    </rPh>
    <rPh sb="118" eb="120">
      <t>ツイカ</t>
    </rPh>
    <rPh sb="120" eb="122">
      <t>ヒョウカ</t>
    </rPh>
    <rPh sb="123" eb="125">
      <t>ジッシ</t>
    </rPh>
    <rPh sb="160" eb="161">
      <t>ナド</t>
    </rPh>
    <rPh sb="184" eb="186">
      <t>ショウサイ</t>
    </rPh>
    <phoneticPr fontId="2"/>
  </si>
  <si>
    <r>
      <t xml:space="preserve">環境リスクの算出結果に対応するリスクレベルを記載しています。
</t>
    </r>
    <r>
      <rPr>
        <b/>
        <sz val="11"/>
        <rFont val="Meiryo UI"/>
        <family val="3"/>
        <charset val="128"/>
      </rPr>
      <t>※最新の環境濃度を用いて算出した結果を記載しているため、環境リスク評価書の判定結果と評価区分が異なる場合があります。（この一覧に記載されている評価はあくまで参考情報であり、正式な環境リスク評価結果は環境リスク評価書に記載している内容です。）</t>
    </r>
    <rPh sb="0" eb="2">
      <t>カンキョウ</t>
    </rPh>
    <rPh sb="6" eb="8">
      <t>サンシュツ</t>
    </rPh>
    <rPh sb="11" eb="13">
      <t>タイオウ</t>
    </rPh>
    <rPh sb="32" eb="34">
      <t>サイシン</t>
    </rPh>
    <rPh sb="35" eb="37">
      <t>カンキョウ</t>
    </rPh>
    <rPh sb="37" eb="39">
      <t>ノウド</t>
    </rPh>
    <rPh sb="40" eb="41">
      <t>モチ</t>
    </rPh>
    <rPh sb="43" eb="45">
      <t>サンシュツ</t>
    </rPh>
    <rPh sb="47" eb="49">
      <t>ケッカ</t>
    </rPh>
    <rPh sb="50" eb="52">
      <t>キサイ</t>
    </rPh>
    <rPh sb="59" eb="61">
      <t>カンキョウ</t>
    </rPh>
    <rPh sb="64" eb="66">
      <t>ヒョウカ</t>
    </rPh>
    <rPh sb="66" eb="67">
      <t>ショ</t>
    </rPh>
    <rPh sb="68" eb="70">
      <t>ハンテイ</t>
    </rPh>
    <rPh sb="70" eb="72">
      <t>ケッカ</t>
    </rPh>
    <rPh sb="73" eb="75">
      <t>ヒョウカ</t>
    </rPh>
    <rPh sb="75" eb="77">
      <t>クブン</t>
    </rPh>
    <rPh sb="78" eb="79">
      <t>コト</t>
    </rPh>
    <rPh sb="81" eb="83">
      <t>バアイ</t>
    </rPh>
    <rPh sb="92" eb="94">
      <t>イチラン</t>
    </rPh>
    <rPh sb="95" eb="97">
      <t>キサイ</t>
    </rPh>
    <rPh sb="102" eb="104">
      <t>ヒョウカ</t>
    </rPh>
    <rPh sb="109" eb="111">
      <t>サンコウ</t>
    </rPh>
    <rPh sb="111" eb="113">
      <t>ジョウホウ</t>
    </rPh>
    <rPh sb="117" eb="119">
      <t>セイシキ</t>
    </rPh>
    <rPh sb="120" eb="122">
      <t>カンキョウ</t>
    </rPh>
    <rPh sb="125" eb="127">
      <t>ヒョウカ</t>
    </rPh>
    <rPh sb="127" eb="129">
      <t>ケッカ</t>
    </rPh>
    <rPh sb="130" eb="132">
      <t>カンキョウ</t>
    </rPh>
    <rPh sb="135" eb="137">
      <t>ヒョウカ</t>
    </rPh>
    <rPh sb="137" eb="138">
      <t>ショ</t>
    </rPh>
    <rPh sb="139" eb="141">
      <t>キサイ</t>
    </rPh>
    <rPh sb="145" eb="147">
      <t>ナイヨウ</t>
    </rPh>
    <phoneticPr fontId="2"/>
  </si>
  <si>
    <t>レベル2</t>
    <phoneticPr fontId="2"/>
  </si>
  <si>
    <t>※最新の環境濃度を用いて算出した結果を記載しているため、環境リスク評価書の判定結果と評価区分が異なる場合があります。
（この一覧に記載されている評価はあくまで参考情報であり、正式な環境リスク評価結果は環境リスク評価書に記載している内容です。）</t>
    <phoneticPr fontId="2"/>
  </si>
  <si>
    <t>-</t>
  </si>
  <si>
    <t>333</t>
    <phoneticPr fontId="2"/>
  </si>
  <si>
    <t>ヒドラジン</t>
    <phoneticPr fontId="2"/>
  </si>
  <si>
    <t>1-28</t>
    <phoneticPr fontId="2"/>
  </si>
  <si>
    <t>R05</t>
    <phoneticPr fontId="2"/>
  </si>
  <si>
    <t>レベル3</t>
    <phoneticPr fontId="2"/>
  </si>
  <si>
    <t>追加評価予定
（R06年度以降）</t>
    <rPh sb="0" eb="2">
      <t>ツイカ</t>
    </rPh>
    <rPh sb="2" eb="4">
      <t>ヒョウカ</t>
    </rPh>
    <rPh sb="4" eb="6">
      <t>ヨテイ</t>
    </rPh>
    <rPh sb="11" eb="13">
      <t>ネンド</t>
    </rPh>
    <rPh sb="13" eb="15">
      <t>イコウ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</si>
</sst>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Red]\-#,##0.0"/>
    <numFmt numFmtId="177" formatCode="0.0.E+00"/>
    <numFmt numFmtId="178" formatCode="0.0000"/>
    <numFmt numFmtId="179" formatCode="0.000"/>
    <numFmt numFmtId="180" formatCode="0.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4"/>
      <color theme="1"/>
      <name val="游ゴシック"/>
      <family val="3"/>
      <charset val="128"/>
      <scheme val="minor"/>
    </font>
    <font>
      <sz val="16"/>
      <color theme="1"/>
      <name val="游ゴシック"/>
      <family val="3"/>
      <charset val="128"/>
      <scheme val="minor"/>
    </font>
    <font>
      <sz val="11"/>
      <color rgb="FF9C0006"/>
      <name val="ＭＳ Ｐゴシック"/>
      <family val="2"/>
      <charset val="128"/>
    </font>
    <font>
      <sz val="11"/>
      <color rgb="FF9C5700"/>
      <name val="ＭＳ Ｐゴシック"/>
      <family val="2"/>
      <charset val="128"/>
    </font>
    <font>
      <sz val="11"/>
      <color theme="1" tint="0.14999847407452621"/>
      <name val="游ゴシック"/>
      <family val="2"/>
      <charset val="128"/>
      <scheme val="minor"/>
    </font>
    <font>
      <b/>
      <sz val="16"/>
      <color theme="1" tint="0.14999847407452621"/>
      <name val="Meiryo UI"/>
      <family val="3"/>
      <charset val="128"/>
    </font>
    <font>
      <sz val="16"/>
      <color theme="1" tint="0.14999847407452621"/>
      <name val="Meiryo UI"/>
      <family val="3"/>
      <charset val="128"/>
    </font>
    <font>
      <b/>
      <sz val="14"/>
      <color theme="1" tint="0.14999847407452621"/>
      <name val="Meiryo UI"/>
      <family val="3"/>
      <charset val="128"/>
    </font>
    <font>
      <b/>
      <vertAlign val="superscript"/>
      <sz val="16"/>
      <color theme="1" tint="0.14999847407452621"/>
      <name val="Meiryo UI"/>
      <family val="3"/>
      <charset val="128"/>
    </font>
    <font>
      <sz val="18"/>
      <color theme="1" tint="0.14999847407452621"/>
      <name val="Meiryo UI"/>
      <family val="3"/>
      <charset val="128"/>
    </font>
    <font>
      <sz val="12"/>
      <color theme="1" tint="0.14999847407452621"/>
      <name val="Meiryo UI"/>
      <family val="3"/>
      <charset val="128"/>
    </font>
    <font>
      <b/>
      <sz val="18"/>
      <color theme="1" tint="0.14999847407452621"/>
      <name val="Meiryo UI"/>
      <family val="3"/>
      <charset val="128"/>
    </font>
    <font>
      <b/>
      <sz val="16"/>
      <color theme="1" tint="0.14996795556505021"/>
      <name val="Meiryo UI"/>
      <family val="3"/>
      <charset val="128"/>
    </font>
    <font>
      <b/>
      <sz val="11"/>
      <color theme="1"/>
      <name val="Meiryo UI"/>
      <family val="3"/>
      <charset val="128"/>
    </font>
    <font>
      <sz val="11"/>
      <color theme="1"/>
      <name val="Meiryo UI"/>
      <family val="3"/>
      <charset val="128"/>
    </font>
    <font>
      <b/>
      <u/>
      <sz val="11"/>
      <color theme="1"/>
      <name val="Meiryo UI"/>
      <family val="3"/>
      <charset val="128"/>
    </font>
    <font>
      <sz val="11"/>
      <name val="Meiryo UI"/>
      <family val="3"/>
      <charset val="128"/>
    </font>
    <font>
      <vertAlign val="superscript"/>
      <sz val="11"/>
      <color theme="1"/>
      <name val="Meiryo UI"/>
      <family val="3"/>
      <charset val="128"/>
    </font>
    <font>
      <vertAlign val="subscript"/>
      <sz val="11"/>
      <color theme="1"/>
      <name val="Meiryo UI"/>
      <family val="3"/>
      <charset val="128"/>
    </font>
    <font>
      <b/>
      <sz val="11"/>
      <name val="Meiryo UI"/>
      <family val="3"/>
      <charset val="128"/>
    </font>
    <font>
      <b/>
      <sz val="14"/>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6">
    <xf numFmtId="0" fontId="0" fillId="0" borderId="0" xfId="0">
      <alignment vertical="center"/>
    </xf>
    <xf numFmtId="0" fontId="0" fillId="0" borderId="1" xfId="0" applyBorder="1" applyAlignment="1">
      <alignment horizontal="right" vertical="center"/>
    </xf>
    <xf numFmtId="0" fontId="0" fillId="0" borderId="1" xfId="0" applyBorder="1" applyAlignment="1">
      <alignment vertical="center" wrapText="1"/>
    </xf>
    <xf numFmtId="0" fontId="0" fillId="0" borderId="2" xfId="0" applyBorder="1" applyAlignment="1">
      <alignment vertical="center"/>
    </xf>
    <xf numFmtId="0" fontId="0" fillId="0" borderId="0" xfId="0" applyAlignment="1">
      <alignmen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 xfId="0" applyBorder="1">
      <alignment vertical="center"/>
    </xf>
    <xf numFmtId="49" fontId="0" fillId="0" borderId="0" xfId="0" applyNumberFormat="1">
      <alignment vertical="center"/>
    </xf>
    <xf numFmtId="49" fontId="0" fillId="0" borderId="1" xfId="0" applyNumberFormat="1" applyBorder="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right" vertical="center" wrapText="1"/>
    </xf>
    <xf numFmtId="0" fontId="0" fillId="0" borderId="0" xfId="0" applyBorder="1" applyAlignment="1">
      <alignment vertical="center" wrapText="1"/>
    </xf>
    <xf numFmtId="0" fontId="0" fillId="0" borderId="0" xfId="0" applyBorder="1" applyAlignment="1">
      <alignment vertical="center"/>
    </xf>
    <xf numFmtId="0" fontId="0" fillId="0" borderId="0" xfId="0" applyBorder="1" applyAlignment="1">
      <alignment horizontal="right" vertical="center"/>
    </xf>
    <xf numFmtId="0" fontId="4" fillId="0" borderId="0" xfId="0" applyFont="1">
      <alignment vertical="center"/>
    </xf>
    <xf numFmtId="0" fontId="5" fillId="0" borderId="0" xfId="0" applyFont="1">
      <alignment vertical="center"/>
    </xf>
    <xf numFmtId="49" fontId="8" fillId="0" borderId="0" xfId="0" applyNumberFormat="1"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lignment vertical="center"/>
    </xf>
    <xf numFmtId="49" fontId="9" fillId="0" borderId="0" xfId="0" applyNumberFormat="1" applyFont="1" applyAlignment="1">
      <alignment horizontal="left" vertical="center"/>
    </xf>
    <xf numFmtId="0" fontId="10" fillId="0" borderId="0" xfId="0" applyFont="1" applyAlignment="1">
      <alignment horizontal="center" vertical="center" wrapText="1"/>
    </xf>
    <xf numFmtId="0" fontId="11" fillId="2" borderId="6"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6" xfId="0" applyFont="1" applyFill="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38" fontId="8" fillId="0" borderId="0" xfId="1" applyNumberFormat="1" applyFont="1" applyAlignment="1">
      <alignment horizontal="center" vertical="center" wrapText="1"/>
    </xf>
    <xf numFmtId="38" fontId="11" fillId="2" borderId="6" xfId="1" applyNumberFormat="1" applyFont="1" applyFill="1" applyBorder="1" applyAlignment="1">
      <alignment horizontal="center" vertical="center" wrapText="1"/>
    </xf>
    <xf numFmtId="178" fontId="13" fillId="0" borderId="1" xfId="0" applyNumberFormat="1" applyFont="1" applyBorder="1" applyAlignment="1">
      <alignment horizontal="center" vertical="center" wrapText="1"/>
    </xf>
    <xf numFmtId="2" fontId="13" fillId="0" borderId="1" xfId="0" applyNumberFormat="1" applyFont="1" applyBorder="1" applyAlignment="1">
      <alignment horizontal="center" vertical="center" wrapText="1"/>
    </xf>
    <xf numFmtId="179" fontId="13" fillId="0" borderId="1" xfId="0" applyNumberFormat="1" applyFont="1" applyBorder="1" applyAlignment="1">
      <alignment horizontal="center" vertical="center" wrapText="1"/>
    </xf>
    <xf numFmtId="38" fontId="13" fillId="0" borderId="1" xfId="1" applyNumberFormat="1" applyFont="1" applyFill="1" applyBorder="1" applyAlignment="1">
      <alignment horizontal="center" vertical="center" wrapText="1"/>
    </xf>
    <xf numFmtId="176" fontId="15" fillId="0" borderId="1" xfId="1" applyNumberFormat="1" applyFont="1" applyFill="1" applyBorder="1" applyAlignment="1">
      <alignment horizontal="center" vertical="center" wrapText="1"/>
    </xf>
    <xf numFmtId="0" fontId="17" fillId="0" borderId="0" xfId="0" applyFont="1">
      <alignment vertical="center"/>
    </xf>
    <xf numFmtId="0" fontId="18" fillId="0" borderId="0" xfId="0" applyFont="1">
      <alignment vertical="center"/>
    </xf>
    <xf numFmtId="0" fontId="19" fillId="0" borderId="0" xfId="0" applyFont="1">
      <alignment vertical="center"/>
    </xf>
    <xf numFmtId="0" fontId="18" fillId="2" borderId="1" xfId="0" applyFont="1" applyFill="1" applyBorder="1" applyAlignment="1">
      <alignment horizontal="center" vertical="center"/>
    </xf>
    <xf numFmtId="0" fontId="18" fillId="0" borderId="1" xfId="0" applyFont="1" applyBorder="1">
      <alignment vertical="center"/>
    </xf>
    <xf numFmtId="0" fontId="18" fillId="0" borderId="1" xfId="0" applyFont="1" applyBorder="1" applyAlignment="1">
      <alignment vertical="center" wrapText="1"/>
    </xf>
    <xf numFmtId="0" fontId="20" fillId="0" borderId="1" xfId="0" applyFont="1" applyBorder="1" applyAlignment="1">
      <alignment vertical="center" wrapText="1"/>
    </xf>
    <xf numFmtId="0" fontId="20" fillId="0" borderId="1" xfId="0" applyFont="1" applyBorder="1">
      <alignment vertical="center"/>
    </xf>
    <xf numFmtId="0" fontId="18" fillId="0" borderId="1" xfId="0" applyFont="1" applyBorder="1" applyAlignment="1">
      <alignment vertical="top" wrapText="1"/>
    </xf>
    <xf numFmtId="0" fontId="18" fillId="3" borderId="1" xfId="0" applyFont="1" applyFill="1" applyBorder="1" applyAlignment="1">
      <alignment vertical="top" wrapText="1"/>
    </xf>
    <xf numFmtId="49" fontId="18" fillId="0" borderId="1" xfId="0" applyNumberFormat="1" applyFont="1" applyBorder="1">
      <alignment vertical="center"/>
    </xf>
    <xf numFmtId="38" fontId="18" fillId="0" borderId="1" xfId="0" applyNumberFormat="1" applyFont="1" applyBorder="1">
      <alignment vertical="center"/>
    </xf>
    <xf numFmtId="0" fontId="13" fillId="0" borderId="1" xfId="0" applyFont="1" applyFill="1" applyBorder="1" applyAlignment="1">
      <alignment horizontal="center" vertical="center" wrapText="1"/>
    </xf>
    <xf numFmtId="2" fontId="13" fillId="0" borderId="2" xfId="0" applyNumberFormat="1" applyFont="1" applyBorder="1" applyAlignment="1">
      <alignment horizontal="center" vertical="center" wrapText="1"/>
    </xf>
    <xf numFmtId="38" fontId="13" fillId="0" borderId="1" xfId="1" applyFont="1" applyFill="1" applyBorder="1" applyAlignment="1">
      <alignment horizontal="center" vertical="center" wrapText="1"/>
    </xf>
    <xf numFmtId="177" fontId="13" fillId="0" borderId="1" xfId="1"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5" xfId="0" applyBorder="1" applyAlignment="1">
      <alignment horizontal="center" vertical="center"/>
    </xf>
    <xf numFmtId="0" fontId="18" fillId="3" borderId="3" xfId="0" applyFont="1" applyFill="1" applyBorder="1" applyAlignment="1">
      <alignment horizontal="left" vertical="center"/>
    </xf>
    <xf numFmtId="0" fontId="18" fillId="3" borderId="7" xfId="0" applyFont="1" applyFill="1" applyBorder="1" applyAlignment="1">
      <alignment horizontal="left" vertical="center"/>
    </xf>
    <xf numFmtId="0" fontId="18" fillId="3" borderId="4" xfId="0" applyFont="1" applyFill="1" applyBorder="1" applyAlignment="1">
      <alignment horizontal="left" vertical="center"/>
    </xf>
    <xf numFmtId="49"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xf>
    <xf numFmtId="49" fontId="11" fillId="2" borderId="2" xfId="0" applyNumberFormat="1" applyFont="1" applyFill="1" applyBorder="1" applyAlignment="1">
      <alignment horizontal="center" vertical="center" wrapText="1"/>
    </xf>
    <xf numFmtId="49" fontId="11" fillId="2" borderId="6"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9" fillId="2" borderId="7" xfId="0" applyFont="1" applyFill="1" applyBorder="1" applyAlignment="1">
      <alignment horizontal="center" vertical="center" wrapText="1"/>
    </xf>
    <xf numFmtId="0" fontId="9" fillId="2" borderId="4" xfId="0" applyFont="1" applyFill="1" applyBorder="1" applyAlignment="1">
      <alignment horizontal="center" vertical="center" wrapText="1"/>
    </xf>
    <xf numFmtId="49" fontId="13" fillId="0" borderId="2" xfId="0" applyNumberFormat="1" applyFont="1" applyBorder="1" applyAlignment="1">
      <alignment horizontal="center" vertical="center"/>
    </xf>
    <xf numFmtId="49" fontId="13" fillId="0" borderId="5" xfId="0" applyNumberFormat="1" applyFont="1" applyBorder="1" applyAlignment="1">
      <alignment horizontal="center" vertical="center"/>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49" fontId="13" fillId="0" borderId="6" xfId="0" applyNumberFormat="1" applyFont="1" applyBorder="1" applyAlignment="1">
      <alignment horizontal="center" vertical="center"/>
    </xf>
    <xf numFmtId="0" fontId="13" fillId="0" borderId="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3" fillId="0" borderId="6" xfId="0" applyFont="1" applyBorder="1" applyAlignment="1">
      <alignment horizontal="center" vertical="center" wrapText="1"/>
    </xf>
    <xf numFmtId="0" fontId="13" fillId="0" borderId="2"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0" fillId="0" borderId="2"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49" fontId="13" fillId="0" borderId="2" xfId="0" applyNumberFormat="1" applyFont="1" applyFill="1" applyBorder="1" applyAlignment="1">
      <alignment horizontal="center" vertical="center"/>
    </xf>
    <xf numFmtId="49" fontId="13" fillId="0" borderId="5" xfId="0" applyNumberFormat="1" applyFont="1" applyFill="1" applyBorder="1" applyAlignment="1">
      <alignment horizontal="center" vertical="center"/>
    </xf>
    <xf numFmtId="49" fontId="13" fillId="0" borderId="6"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5" xfId="0" applyNumberFormat="1" applyFont="1" applyFill="1" applyBorder="1" applyAlignment="1">
      <alignment horizontal="center" vertical="center"/>
    </xf>
    <xf numFmtId="0" fontId="10" fillId="0" borderId="6" xfId="0" applyNumberFormat="1" applyFont="1" applyFill="1" applyBorder="1" applyAlignment="1">
      <alignment horizontal="center" vertical="center"/>
    </xf>
    <xf numFmtId="0" fontId="14" fillId="0" borderId="2"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0" fillId="0" borderId="2" xfId="0" applyFont="1" applyFill="1" applyBorder="1" applyAlignment="1">
      <alignment horizontal="center" vertical="center" wrapText="1"/>
    </xf>
    <xf numFmtId="38" fontId="24" fillId="0" borderId="8" xfId="1" applyNumberFormat="1" applyFont="1" applyBorder="1" applyAlignment="1">
      <alignment horizontal="right" vertical="center" wrapText="1"/>
    </xf>
    <xf numFmtId="0" fontId="9" fillId="2" borderId="2"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6" xfId="0" applyFont="1" applyFill="1" applyBorder="1" applyAlignment="1">
      <alignment horizontal="center" vertical="center"/>
    </xf>
    <xf numFmtId="2" fontId="13" fillId="0" borderId="1" xfId="0" applyNumberFormat="1" applyFont="1" applyFill="1" applyBorder="1" applyAlignment="1">
      <alignment horizontal="center" vertical="center" wrapText="1"/>
    </xf>
    <xf numFmtId="180" fontId="13" fillId="0" borderId="1" xfId="0" applyNumberFormat="1" applyFont="1" applyBorder="1" applyAlignment="1">
      <alignment horizontal="center" vertical="center" wrapText="1"/>
    </xf>
  </cellXfs>
  <cellStyles count="2">
    <cellStyle name="桁区切り" xfId="1" builtinId="6"/>
    <cellStyle name="標準" xfId="0" builtinId="0"/>
  </cellStyles>
  <dxfs count="15">
    <dxf>
      <font>
        <b/>
        <i val="0"/>
        <color theme="1" tint="0.14996795556505021"/>
      </font>
      <fill>
        <patternFill>
          <bgColor theme="7" tint="0.79998168889431442"/>
        </patternFill>
      </fill>
    </dxf>
    <dxf>
      <font>
        <b/>
        <i val="0"/>
        <color theme="1" tint="0.14996795556505021"/>
      </font>
      <fill>
        <patternFill>
          <bgColor theme="0" tint="-4.9989318521683403E-2"/>
        </patternFill>
      </fill>
    </dxf>
    <dxf>
      <font>
        <b/>
        <i val="0"/>
        <color theme="1" tint="0.14996795556505021"/>
      </font>
      <fill>
        <patternFill>
          <bgColor theme="0" tint="-4.9989318521683403E-2"/>
        </patternFill>
      </fill>
    </dxf>
    <dxf>
      <font>
        <b/>
        <i val="0"/>
        <color theme="1" tint="0.14996795556505021"/>
      </font>
      <fill>
        <patternFill>
          <bgColor theme="0" tint="-4.9989318521683403E-2"/>
        </patternFill>
      </fill>
    </dxf>
    <dxf>
      <font>
        <b/>
        <i val="0"/>
        <color theme="1" tint="0.14996795556505021"/>
      </font>
      <fill>
        <patternFill>
          <bgColor theme="0" tint="-4.9989318521683403E-2"/>
        </patternFill>
      </fill>
    </dxf>
    <dxf>
      <font>
        <b/>
        <i val="0"/>
        <color theme="1" tint="0.14996795556505021"/>
      </font>
      <fill>
        <patternFill>
          <bgColor theme="0" tint="-4.9989318521683403E-2"/>
        </patternFill>
      </fill>
    </dxf>
    <dxf>
      <font>
        <b/>
        <i val="0"/>
        <color theme="1" tint="0.14996795556505021"/>
      </font>
      <fill>
        <patternFill>
          <bgColor theme="0" tint="-4.9989318521683403E-2"/>
        </patternFill>
      </fill>
    </dxf>
    <dxf>
      <font>
        <b/>
        <i val="0"/>
        <color theme="1" tint="0.14996795556505021"/>
      </font>
      <fill>
        <patternFill>
          <bgColor theme="0" tint="-4.9989318521683403E-2"/>
        </patternFill>
      </fill>
    </dxf>
    <dxf>
      <font>
        <b/>
        <i val="0"/>
        <color theme="1" tint="0.14996795556505021"/>
      </font>
      <fill>
        <patternFill>
          <bgColor theme="0" tint="-4.9989318521683403E-2"/>
        </patternFill>
      </fill>
    </dxf>
    <dxf>
      <font>
        <b/>
        <i val="0"/>
        <color theme="1" tint="0.14996795556505021"/>
      </font>
      <fill>
        <patternFill>
          <bgColor theme="7" tint="0.79998168889431442"/>
        </patternFill>
      </fill>
    </dxf>
    <dxf>
      <font>
        <b/>
        <i val="0"/>
        <color theme="1" tint="0.14996795556505021"/>
      </font>
      <fill>
        <patternFill>
          <bgColor theme="0" tint="-4.9989318521683403E-2"/>
        </patternFill>
      </fill>
    </dxf>
    <dxf>
      <font>
        <b/>
        <i val="0"/>
        <color theme="1" tint="0.14996795556505021"/>
      </font>
      <fill>
        <patternFill>
          <bgColor theme="9" tint="0.39994506668294322"/>
        </patternFill>
      </fill>
    </dxf>
    <dxf>
      <font>
        <b/>
        <i val="0"/>
        <color theme="1" tint="0.14996795556505021"/>
      </font>
      <fill>
        <patternFill>
          <bgColor theme="9" tint="0.79998168889431442"/>
        </patternFill>
      </fill>
    </dxf>
    <dxf>
      <font>
        <b/>
        <i val="0"/>
        <color theme="1" tint="0.14996795556505021"/>
      </font>
      <fill>
        <patternFill>
          <bgColor theme="9" tint="0.39994506668294322"/>
        </patternFill>
      </fill>
    </dxf>
    <dxf>
      <font>
        <b/>
        <i val="0"/>
        <color theme="1" tint="0.14996795556505021"/>
      </font>
      <fill>
        <patternFill>
          <bgColor theme="9" tint="0.79998168889431442"/>
        </patternFill>
      </fill>
    </dxf>
  </dxfs>
  <tableStyles count="0" defaultTableStyle="TableStyleMedium2" defaultPivotStyle="PivotStyleLight16"/>
  <colors>
    <mruColors>
      <color rgb="FF85FFC2"/>
      <color rgb="FFFFCCCC"/>
      <color rgb="FFFFFF66"/>
      <color rgb="FFCCCCFF"/>
      <color rgb="FFC20032"/>
      <color rgb="FFFFFF9B"/>
      <color rgb="FFFF9999"/>
      <color rgb="FFFFABD5"/>
      <color rgb="FF00C08C"/>
      <color rgb="FF00C0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56080489938759"/>
          <c:y val="0.13425925925925927"/>
          <c:w val="0.87443919510061241"/>
          <c:h val="0.67129629629629628"/>
        </c:manualLayout>
      </c:layout>
      <c:barChart>
        <c:barDir val="col"/>
        <c:grouping val="clustered"/>
        <c:varyColors val="0"/>
        <c:ser>
          <c:idx val="0"/>
          <c:order val="0"/>
          <c:tx>
            <c:strRef>
              <c:f>PRTR排出量・移動量!$C$3</c:f>
              <c:strCache>
                <c:ptCount val="1"/>
                <c:pt idx="0">
                  <c:v>アクリル酸エチル</c:v>
                </c:pt>
              </c:strCache>
            </c:strRef>
          </c:tx>
          <c:spPr>
            <a:solidFill>
              <a:srgbClr val="283296"/>
            </a:solidFill>
            <a:ln w="12700">
              <a:solidFill>
                <a:srgbClr val="FFFFFF"/>
              </a:solidFill>
              <a:prstDash val="solid"/>
            </a:ln>
            <a:effectLst/>
          </c:spPr>
          <c:invertIfNegative val="0"/>
          <c:cat>
            <c:strRef>
              <c:f>PRTR排出量・移動量!$D$2:$H$2</c:f>
              <c:strCache>
                <c:ptCount val="5"/>
                <c:pt idx="0">
                  <c:v>H29</c:v>
                </c:pt>
                <c:pt idx="1">
                  <c:v>H30</c:v>
                </c:pt>
                <c:pt idx="2">
                  <c:v>R1</c:v>
                </c:pt>
                <c:pt idx="3">
                  <c:v>R2</c:v>
                </c:pt>
                <c:pt idx="4">
                  <c:v>R3</c:v>
                </c:pt>
              </c:strCache>
            </c:strRef>
          </c:cat>
          <c:val>
            <c:numRef>
              <c:f>PRTR排出量・移動量!$D$3:$H$3</c:f>
              <c:numCache>
                <c:formatCode>General</c:formatCode>
                <c:ptCount val="5"/>
                <c:pt idx="0">
                  <c:v>6717</c:v>
                </c:pt>
                <c:pt idx="1">
                  <c:v>7821</c:v>
                </c:pt>
                <c:pt idx="2">
                  <c:v>5617</c:v>
                </c:pt>
                <c:pt idx="3">
                  <c:v>7021</c:v>
                </c:pt>
                <c:pt idx="4">
                  <c:v>6021</c:v>
                </c:pt>
              </c:numCache>
            </c:numRef>
          </c:val>
          <c:extLst>
            <c:ext xmlns:c16="http://schemas.microsoft.com/office/drawing/2014/chart" uri="{C3380CC4-5D6E-409C-BE32-E72D297353CC}">
              <c16:uniqueId val="{00000000-4E5C-449B-B958-2003B50B1E29}"/>
            </c:ext>
          </c:extLst>
        </c:ser>
        <c:ser>
          <c:idx val="1"/>
          <c:order val="1"/>
          <c:tx>
            <c:strRef>
              <c:f>PRTR排出量・移動量!$C$4</c:f>
              <c:strCache>
                <c:ptCount val="1"/>
                <c:pt idx="0">
                  <c:v>アクリル酸及びその水溶性塩</c:v>
                </c:pt>
              </c:strCache>
            </c:strRef>
          </c:tx>
          <c:spPr>
            <a:solidFill>
              <a:schemeClr val="accent2"/>
            </a:solidFill>
            <a:ln>
              <a:noFill/>
            </a:ln>
            <a:effectLst/>
          </c:spPr>
          <c:invertIfNegative val="0"/>
          <c:cat>
            <c:strRef>
              <c:f>PRTR排出量・移動量!$D$2:$H$2</c:f>
              <c:strCache>
                <c:ptCount val="5"/>
                <c:pt idx="0">
                  <c:v>H29</c:v>
                </c:pt>
                <c:pt idx="1">
                  <c:v>H30</c:v>
                </c:pt>
                <c:pt idx="2">
                  <c:v>R1</c:v>
                </c:pt>
                <c:pt idx="3">
                  <c:v>R2</c:v>
                </c:pt>
                <c:pt idx="4">
                  <c:v>R3</c:v>
                </c:pt>
              </c:strCache>
            </c:strRef>
          </c:cat>
          <c:val>
            <c:numRef>
              <c:f>PRTR排出量・移動量!$D$4:$H$4</c:f>
              <c:numCache>
                <c:formatCode>General</c:formatCode>
                <c:ptCount val="5"/>
                <c:pt idx="0">
                  <c:v>152</c:v>
                </c:pt>
                <c:pt idx="1">
                  <c:v>144</c:v>
                </c:pt>
                <c:pt idx="2">
                  <c:v>167</c:v>
                </c:pt>
                <c:pt idx="3">
                  <c:v>144</c:v>
                </c:pt>
                <c:pt idx="4">
                  <c:v>175</c:v>
                </c:pt>
              </c:numCache>
            </c:numRef>
          </c:val>
          <c:extLst>
            <c:ext xmlns:c16="http://schemas.microsoft.com/office/drawing/2014/chart" uri="{C3380CC4-5D6E-409C-BE32-E72D297353CC}">
              <c16:uniqueId val="{00000001-4E5C-449B-B958-2003B50B1E29}"/>
            </c:ext>
          </c:extLst>
        </c:ser>
        <c:ser>
          <c:idx val="2"/>
          <c:order val="2"/>
          <c:tx>
            <c:strRef>
              <c:f>PRTR排出量・移動量!$C$5</c:f>
              <c:strCache>
                <c:ptCount val="1"/>
                <c:pt idx="0">
                  <c:v>アクリル酸ノルマル－ブチル</c:v>
                </c:pt>
              </c:strCache>
            </c:strRef>
          </c:tx>
          <c:spPr>
            <a:solidFill>
              <a:schemeClr val="accent3"/>
            </a:solidFill>
            <a:ln>
              <a:noFill/>
            </a:ln>
            <a:effectLst/>
          </c:spPr>
          <c:invertIfNegative val="0"/>
          <c:cat>
            <c:strRef>
              <c:f>PRTR排出量・移動量!$D$2:$H$2</c:f>
              <c:strCache>
                <c:ptCount val="5"/>
                <c:pt idx="0">
                  <c:v>H29</c:v>
                </c:pt>
                <c:pt idx="1">
                  <c:v>H30</c:v>
                </c:pt>
                <c:pt idx="2">
                  <c:v>R1</c:v>
                </c:pt>
                <c:pt idx="3">
                  <c:v>R2</c:v>
                </c:pt>
                <c:pt idx="4">
                  <c:v>R3</c:v>
                </c:pt>
              </c:strCache>
            </c:strRef>
          </c:cat>
          <c:val>
            <c:numRef>
              <c:f>PRTR排出量・移動量!$D$5:$H$5</c:f>
              <c:numCache>
                <c:formatCode>General</c:formatCode>
                <c:ptCount val="5"/>
                <c:pt idx="0">
                  <c:v>1534</c:v>
                </c:pt>
                <c:pt idx="1">
                  <c:v>2136</c:v>
                </c:pt>
                <c:pt idx="2">
                  <c:v>1632</c:v>
                </c:pt>
                <c:pt idx="3">
                  <c:v>1700</c:v>
                </c:pt>
                <c:pt idx="4">
                  <c:v>1500</c:v>
                </c:pt>
              </c:numCache>
            </c:numRef>
          </c:val>
          <c:extLst>
            <c:ext xmlns:c16="http://schemas.microsoft.com/office/drawing/2014/chart" uri="{C3380CC4-5D6E-409C-BE32-E72D297353CC}">
              <c16:uniqueId val="{00000002-4E5C-449B-B958-2003B50B1E29}"/>
            </c:ext>
          </c:extLst>
        </c:ser>
        <c:dLbls>
          <c:showLegendKey val="0"/>
          <c:showVal val="0"/>
          <c:showCatName val="0"/>
          <c:showSerName val="0"/>
          <c:showPercent val="0"/>
          <c:showBubbleSize val="0"/>
        </c:dLbls>
        <c:gapWidth val="150"/>
        <c:axId val="660697768"/>
        <c:axId val="660695800"/>
      </c:barChart>
      <c:catAx>
        <c:axId val="660697768"/>
        <c:scaling>
          <c:orientation val="minMax"/>
        </c:scaling>
        <c:delete val="0"/>
        <c:axPos val="b"/>
        <c:numFmt formatCode="General" sourceLinked="1"/>
        <c:majorTickMark val="none"/>
        <c:minorTickMark val="none"/>
        <c:tickLblPos val="nextTo"/>
        <c:spPr>
          <a:noFill/>
          <a:ln w="9525" cap="flat" cmpd="sng" algn="ctr">
            <a:solidFill>
              <a:srgbClr val="3C3C3C"/>
            </a:solidFill>
            <a:prstDash val="solid"/>
            <a:round/>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ＭＳ Ｐゴシック" panose="020B0600070205080204" pitchFamily="50" charset="-128"/>
                <a:cs typeface="Arial"/>
              </a:defRPr>
            </a:pPr>
            <a:endParaRPr lang="ja-JP"/>
          </a:p>
        </c:txPr>
        <c:crossAx val="660695800"/>
        <c:crosses val="autoZero"/>
        <c:auto val="1"/>
        <c:lblAlgn val="ctr"/>
        <c:lblOffset val="100"/>
        <c:noMultiLvlLbl val="0"/>
      </c:catAx>
      <c:valAx>
        <c:axId val="660695800"/>
        <c:scaling>
          <c:orientation val="minMax"/>
        </c:scaling>
        <c:delete val="0"/>
        <c:axPos val="l"/>
        <c:title>
          <c:tx>
            <c:rich>
              <a:bodyPr rot="0" spcFirstLastPara="1" vertOverflow="ellipsis" wrap="square" anchor="ctr" anchorCtr="1"/>
              <a:lstStyle/>
              <a:p>
                <a:pPr>
                  <a:defRPr sz="1200" b="0" i="0" u="none" strike="noStrike" kern="1200" baseline="0">
                    <a:solidFill>
                      <a:srgbClr val="000000"/>
                    </a:solidFill>
                    <a:latin typeface="Arial" panose="020B0604020202020204" pitchFamily="34" charset="0"/>
                    <a:ea typeface="ＭＳ Ｐゴシック" panose="020B0600070205080204" pitchFamily="50" charset="-128"/>
                    <a:cs typeface="Arial"/>
                  </a:defRPr>
                </a:pPr>
                <a:r>
                  <a:rPr lang="ja-JP"/>
                  <a:t>（</a:t>
                </a:r>
                <a:r>
                  <a:rPr lang="en-US" altLang="ja-JP"/>
                  <a:t>kg/y</a:t>
                </a:r>
                <a:r>
                  <a:rPr lang="ja-JP"/>
                  <a:t>）</a:t>
                </a:r>
              </a:p>
            </c:rich>
          </c:tx>
          <c:layout>
            <c:manualLayout>
              <c:xMode val="edge"/>
              <c:yMode val="edge"/>
              <c:x val="1.1111111111111112E-2"/>
              <c:y val="1.8518518518518517E-2"/>
            </c:manualLayout>
          </c:layout>
          <c:overlay val="0"/>
          <c:spPr>
            <a:noFill/>
            <a:ln>
              <a:noFill/>
            </a:ln>
            <a:effectLst/>
          </c:spPr>
          <c:txPr>
            <a:bodyPr rot="0" spcFirstLastPara="1" vertOverflow="ellipsis" wrap="square" anchor="ctr" anchorCtr="1"/>
            <a:lstStyle/>
            <a:p>
              <a:pPr>
                <a:defRPr sz="1200" b="0" i="0" u="none" strike="noStrike" kern="1200" baseline="0">
                  <a:solidFill>
                    <a:srgbClr val="000000"/>
                  </a:solidFill>
                  <a:latin typeface="Arial" panose="020B0604020202020204" pitchFamily="34" charset="0"/>
                  <a:ea typeface="ＭＳ Ｐゴシック" panose="020B0600070205080204" pitchFamily="50" charset="-128"/>
                  <a:cs typeface="Arial"/>
                </a:defRPr>
              </a:pPr>
              <a:endParaRPr lang="ja-JP"/>
            </a:p>
          </c:txPr>
        </c:title>
        <c:numFmt formatCode="General" sourceLinked="1"/>
        <c:majorTickMark val="out"/>
        <c:minorTickMark val="none"/>
        <c:tickLblPos val="nextTo"/>
        <c:spPr>
          <a:noFill/>
          <a:ln w="9525">
            <a:solidFill>
              <a:srgbClr val="3C3C3C"/>
            </a:solidFill>
            <a:prstDash val="solid"/>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ＭＳ Ｐゴシック" panose="020B0600070205080204" pitchFamily="50" charset="-128"/>
                <a:cs typeface="Arial"/>
              </a:defRPr>
            </a:pPr>
            <a:endParaRPr lang="ja-JP"/>
          </a:p>
        </c:txPr>
        <c:crossAx val="660697768"/>
        <c:crosses val="autoZero"/>
        <c:crossBetween val="between"/>
      </c:valAx>
      <c:spPr>
        <a:noFill/>
        <a:ln w="25400">
          <a:noFill/>
        </a:ln>
        <a:effectLst/>
      </c:spPr>
    </c:plotArea>
    <c:plotVisOnly val="1"/>
    <c:dispBlanksAs val="gap"/>
    <c:showDLblsOverMax val="0"/>
  </c:chart>
  <c:spPr>
    <a:solidFill>
      <a:srgbClr val="FFFFFF"/>
    </a:solidFill>
    <a:ln w="25400" cap="flat" cmpd="sng" algn="ctr">
      <a:noFill/>
      <a:round/>
    </a:ln>
    <a:effectLst/>
  </c:spPr>
  <c:txPr>
    <a:bodyPr/>
    <a:lstStyle/>
    <a:p>
      <a:pPr>
        <a:defRPr sz="1200" b="0" u="none" strike="noStrike" baseline="0">
          <a:solidFill>
            <a:srgbClr val="000000"/>
          </a:solidFill>
          <a:latin typeface="Arial" panose="020B0604020202020204" pitchFamily="34" charset="0"/>
          <a:ea typeface="ＭＳ Ｐゴシック" panose="020B0600070205080204" pitchFamily="50" charset="-128"/>
          <a:cs typeface="Arial"/>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6.png"/><Relationship Id="rId18" Type="http://schemas.openxmlformats.org/officeDocument/2006/relationships/image" Target="../media/image21.png"/><Relationship Id="rId26" Type="http://schemas.openxmlformats.org/officeDocument/2006/relationships/image" Target="../media/image29.png"/><Relationship Id="rId3" Type="http://schemas.openxmlformats.org/officeDocument/2006/relationships/image" Target="../media/image6.png"/><Relationship Id="rId21" Type="http://schemas.openxmlformats.org/officeDocument/2006/relationships/image" Target="../media/image24.png"/><Relationship Id="rId7" Type="http://schemas.openxmlformats.org/officeDocument/2006/relationships/image" Target="../media/image10.png"/><Relationship Id="rId12" Type="http://schemas.openxmlformats.org/officeDocument/2006/relationships/image" Target="../media/image15.png"/><Relationship Id="rId17" Type="http://schemas.openxmlformats.org/officeDocument/2006/relationships/image" Target="../media/image20.png"/><Relationship Id="rId25" Type="http://schemas.openxmlformats.org/officeDocument/2006/relationships/image" Target="../media/image28.png"/><Relationship Id="rId33" Type="http://schemas.openxmlformats.org/officeDocument/2006/relationships/image" Target="../media/image36.png"/><Relationship Id="rId2" Type="http://schemas.openxmlformats.org/officeDocument/2006/relationships/image" Target="../media/image5.png"/><Relationship Id="rId16" Type="http://schemas.openxmlformats.org/officeDocument/2006/relationships/image" Target="../media/image19.png"/><Relationship Id="rId20" Type="http://schemas.openxmlformats.org/officeDocument/2006/relationships/image" Target="../media/image23.png"/><Relationship Id="rId29" Type="http://schemas.openxmlformats.org/officeDocument/2006/relationships/image" Target="../media/image32.png"/><Relationship Id="rId1" Type="http://schemas.openxmlformats.org/officeDocument/2006/relationships/image" Target="../media/image4.png"/><Relationship Id="rId6" Type="http://schemas.openxmlformats.org/officeDocument/2006/relationships/image" Target="../media/image9.png"/><Relationship Id="rId11" Type="http://schemas.openxmlformats.org/officeDocument/2006/relationships/image" Target="../media/image14.png"/><Relationship Id="rId24" Type="http://schemas.openxmlformats.org/officeDocument/2006/relationships/image" Target="../media/image27.png"/><Relationship Id="rId32" Type="http://schemas.openxmlformats.org/officeDocument/2006/relationships/image" Target="../media/image35.png"/><Relationship Id="rId5" Type="http://schemas.openxmlformats.org/officeDocument/2006/relationships/image" Target="../media/image8.png"/><Relationship Id="rId15" Type="http://schemas.openxmlformats.org/officeDocument/2006/relationships/image" Target="../media/image18.png"/><Relationship Id="rId23" Type="http://schemas.openxmlformats.org/officeDocument/2006/relationships/image" Target="../media/image26.png"/><Relationship Id="rId28" Type="http://schemas.openxmlformats.org/officeDocument/2006/relationships/image" Target="../media/image31.png"/><Relationship Id="rId10" Type="http://schemas.openxmlformats.org/officeDocument/2006/relationships/image" Target="../media/image13.png"/><Relationship Id="rId19" Type="http://schemas.openxmlformats.org/officeDocument/2006/relationships/image" Target="../media/image22.png"/><Relationship Id="rId31" Type="http://schemas.openxmlformats.org/officeDocument/2006/relationships/image" Target="../media/image34.png"/><Relationship Id="rId4" Type="http://schemas.openxmlformats.org/officeDocument/2006/relationships/image" Target="../media/image7.png"/><Relationship Id="rId9" Type="http://schemas.openxmlformats.org/officeDocument/2006/relationships/image" Target="../media/image12.png"/><Relationship Id="rId14" Type="http://schemas.openxmlformats.org/officeDocument/2006/relationships/image" Target="../media/image17.png"/><Relationship Id="rId22" Type="http://schemas.openxmlformats.org/officeDocument/2006/relationships/image" Target="../media/image25.png"/><Relationship Id="rId27" Type="http://schemas.openxmlformats.org/officeDocument/2006/relationships/image" Target="../media/image30.png"/><Relationship Id="rId30" Type="http://schemas.openxmlformats.org/officeDocument/2006/relationships/image" Target="../media/image33.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44824</xdr:colOff>
      <xdr:row>5</xdr:row>
      <xdr:rowOff>20785</xdr:rowOff>
    </xdr:from>
    <xdr:to>
      <xdr:col>4</xdr:col>
      <xdr:colOff>44823</xdr:colOff>
      <xdr:row>22</xdr:row>
      <xdr:rowOff>70447</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9774" y="973285"/>
          <a:ext cx="11093449" cy="3288162"/>
        </a:xfrm>
        <a:prstGeom prst="rect">
          <a:avLst/>
        </a:prstGeom>
        <a:noFill/>
        <a:ln>
          <a:solidFill>
            <a:schemeClr val="tx1">
              <a:lumMod val="75000"/>
              <a:lumOff val="25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1567889</xdr:colOff>
      <xdr:row>33</xdr:row>
      <xdr:rowOff>701301</xdr:rowOff>
    </xdr:from>
    <xdr:to>
      <xdr:col>3</xdr:col>
      <xdr:colOff>5491698</xdr:colOff>
      <xdr:row>33</xdr:row>
      <xdr:rowOff>2453682</xdr:rowOff>
    </xdr:to>
    <xdr:pic>
      <xdr:nvPicPr>
        <xdr:cNvPr id="3" name="図 2"/>
        <xdr:cNvPicPr>
          <a:picLocks noChangeAspect="1"/>
        </xdr:cNvPicPr>
      </xdr:nvPicPr>
      <xdr:blipFill>
        <a:blip xmlns:r="http://schemas.openxmlformats.org/officeDocument/2006/relationships" r:embed="rId2"/>
        <a:stretch>
          <a:fillRect/>
        </a:stretch>
      </xdr:blipFill>
      <xdr:spPr>
        <a:xfrm>
          <a:off x="5441389" y="9457951"/>
          <a:ext cx="3923809" cy="1752381"/>
        </a:xfrm>
        <a:prstGeom prst="rect">
          <a:avLst/>
        </a:prstGeom>
      </xdr:spPr>
    </xdr:pic>
    <xdr:clientData/>
  </xdr:twoCellAnchor>
  <xdr:oneCellAnchor>
    <xdr:from>
      <xdr:col>1</xdr:col>
      <xdr:colOff>11207</xdr:colOff>
      <xdr:row>3</xdr:row>
      <xdr:rowOff>193219</xdr:rowOff>
    </xdr:from>
    <xdr:ext cx="10332356" cy="431144"/>
    <xdr:sp macro="" textlink="">
      <xdr:nvSpPr>
        <xdr:cNvPr id="4" name="テキスト ボックス 3"/>
        <xdr:cNvSpPr txBox="1"/>
      </xdr:nvSpPr>
      <xdr:spPr>
        <a:xfrm>
          <a:off x="246157" y="764719"/>
          <a:ext cx="10332356" cy="431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latin typeface="Meiryo UI" panose="020B0604030504040204" pitchFamily="50" charset="-128"/>
              <a:ea typeface="Meiryo UI" panose="020B0604030504040204" pitchFamily="50" charset="-128"/>
            </a:rPr>
            <a:t>① ②</a:t>
          </a:r>
          <a:r>
            <a:rPr kumimoji="1" lang="ja-JP" altLang="en-US" sz="1600" b="1" baseline="0">
              <a:latin typeface="Meiryo UI" panose="020B0604030504040204" pitchFamily="50" charset="-128"/>
              <a:ea typeface="Meiryo UI" panose="020B0604030504040204" pitchFamily="50" charset="-128"/>
            </a:rPr>
            <a:t>　　　　</a:t>
          </a:r>
          <a:r>
            <a:rPr kumimoji="1" lang="ja-JP" altLang="en-US" sz="1600" b="1">
              <a:latin typeface="Meiryo UI" panose="020B0604030504040204" pitchFamily="50" charset="-128"/>
              <a:ea typeface="Meiryo UI" panose="020B0604030504040204" pitchFamily="50" charset="-128"/>
            </a:rPr>
            <a:t>③　　　　　　　④　　　　　⑤　　　　　　　　　　　　　　　　　　　　　　　　　　　　　　　　　　　　　　　　　　　　　　　⑬　　　　　　</a:t>
          </a:r>
        </a:p>
      </xdr:txBody>
    </xdr:sp>
    <xdr:clientData/>
  </xdr:oneCellAnchor>
  <xdr:oneCellAnchor>
    <xdr:from>
      <xdr:col>3</xdr:col>
      <xdr:colOff>406932</xdr:colOff>
      <xdr:row>4</xdr:row>
      <xdr:rowOff>190499</xdr:rowOff>
    </xdr:from>
    <xdr:ext cx="5898242" cy="431144"/>
    <xdr:sp macro="" textlink="">
      <xdr:nvSpPr>
        <xdr:cNvPr id="5" name="テキスト ボックス 4"/>
        <xdr:cNvSpPr txBox="1"/>
      </xdr:nvSpPr>
      <xdr:spPr>
        <a:xfrm>
          <a:off x="4280432" y="952499"/>
          <a:ext cx="5898242" cy="431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latin typeface="Meiryo UI" panose="020B0604030504040204" pitchFamily="50" charset="-128"/>
              <a:ea typeface="Meiryo UI" panose="020B0604030504040204" pitchFamily="50" charset="-128"/>
            </a:rPr>
            <a:t>⑥　　⑦</a:t>
          </a:r>
          <a:r>
            <a:rPr kumimoji="1" lang="ja-JP" altLang="en-US" sz="1600" b="1" baseline="0">
              <a:latin typeface="Meiryo UI" panose="020B0604030504040204" pitchFamily="50" charset="-128"/>
              <a:ea typeface="Meiryo UI" panose="020B0604030504040204" pitchFamily="50" charset="-128"/>
            </a:rPr>
            <a:t> </a:t>
          </a:r>
          <a:r>
            <a:rPr kumimoji="1" lang="ja-JP" altLang="en-US" sz="1600" b="1">
              <a:latin typeface="Meiryo UI" panose="020B0604030504040204" pitchFamily="50" charset="-128"/>
              <a:ea typeface="Meiryo UI" panose="020B0604030504040204" pitchFamily="50" charset="-128"/>
            </a:rPr>
            <a:t>　 ⑧　　⑨　　　　　　⑩　　　　　　⑪　　　⑫</a:t>
          </a:r>
        </a:p>
      </xdr:txBody>
    </xdr:sp>
    <xdr:clientData/>
  </xdr:oneCellAnchor>
  <xdr:twoCellAnchor editAs="oneCell">
    <xdr:from>
      <xdr:col>3</xdr:col>
      <xdr:colOff>1202763</xdr:colOff>
      <xdr:row>36</xdr:row>
      <xdr:rowOff>1498486</xdr:rowOff>
    </xdr:from>
    <xdr:to>
      <xdr:col>3</xdr:col>
      <xdr:colOff>5331384</xdr:colOff>
      <xdr:row>36</xdr:row>
      <xdr:rowOff>2822761</xdr:rowOff>
    </xdr:to>
    <xdr:pic>
      <xdr:nvPicPr>
        <xdr:cNvPr id="6" name="図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76263" y="13957186"/>
          <a:ext cx="4128621" cy="1324275"/>
        </a:xfrm>
        <a:prstGeom prst="rect">
          <a:avLst/>
        </a:prstGeom>
        <a:solidFill>
          <a:schemeClr val="bg1"/>
        </a:solidFill>
      </xdr:spPr>
    </xdr:pic>
    <xdr:clientData/>
  </xdr:twoCellAnchor>
  <xdr:twoCellAnchor>
    <xdr:from>
      <xdr:col>3</xdr:col>
      <xdr:colOff>1030941</xdr:colOff>
      <xdr:row>36</xdr:row>
      <xdr:rowOff>1680882</xdr:rowOff>
    </xdr:from>
    <xdr:to>
      <xdr:col>3</xdr:col>
      <xdr:colOff>1038411</xdr:colOff>
      <xdr:row>36</xdr:row>
      <xdr:rowOff>2786531</xdr:rowOff>
    </xdr:to>
    <xdr:cxnSp macro="">
      <xdr:nvCxnSpPr>
        <xdr:cNvPr id="7" name="直線矢印コネクタ 6"/>
        <xdr:cNvCxnSpPr/>
      </xdr:nvCxnSpPr>
      <xdr:spPr>
        <a:xfrm flipH="1" flipV="1">
          <a:off x="4904441" y="14139582"/>
          <a:ext cx="7470" cy="1105649"/>
        </a:xfrm>
        <a:prstGeom prst="straightConnector1">
          <a:avLst/>
        </a:prstGeom>
        <a:ln w="57150">
          <a:solidFill>
            <a:schemeClr val="tx1">
              <a:lumMod val="65000"/>
              <a:lumOff val="3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69272</xdr:colOff>
      <xdr:row>4</xdr:row>
      <xdr:rowOff>173183</xdr:rowOff>
    </xdr:from>
    <xdr:to>
      <xdr:col>13</xdr:col>
      <xdr:colOff>4434386</xdr:colOff>
      <xdr:row>6</xdr:row>
      <xdr:rowOff>679058</xdr:rowOff>
    </xdr:to>
    <xdr:pic>
      <xdr:nvPicPr>
        <xdr:cNvPr id="37" name="図 36"/>
        <xdr:cNvPicPr>
          <a:picLocks noChangeAspect="1"/>
        </xdr:cNvPicPr>
      </xdr:nvPicPr>
      <xdr:blipFill>
        <a:blip xmlns:r="http://schemas.openxmlformats.org/officeDocument/2006/relationships" r:embed="rId1"/>
        <a:stretch>
          <a:fillRect/>
        </a:stretch>
      </xdr:blipFill>
      <xdr:spPr>
        <a:xfrm>
          <a:off x="16001999" y="2026228"/>
          <a:ext cx="4365114" cy="2133785"/>
        </a:xfrm>
        <a:prstGeom prst="rect">
          <a:avLst/>
        </a:prstGeom>
      </xdr:spPr>
    </xdr:pic>
    <xdr:clientData/>
  </xdr:twoCellAnchor>
  <xdr:twoCellAnchor editAs="oneCell">
    <xdr:from>
      <xdr:col>13</xdr:col>
      <xdr:colOff>51955</xdr:colOff>
      <xdr:row>7</xdr:row>
      <xdr:rowOff>207819</xdr:rowOff>
    </xdr:from>
    <xdr:to>
      <xdr:col>13</xdr:col>
      <xdr:colOff>4417069</xdr:colOff>
      <xdr:row>9</xdr:row>
      <xdr:rowOff>731985</xdr:rowOff>
    </xdr:to>
    <xdr:pic>
      <xdr:nvPicPr>
        <xdr:cNvPr id="38" name="図 37"/>
        <xdr:cNvPicPr>
          <a:picLocks noChangeAspect="1"/>
        </xdr:cNvPicPr>
      </xdr:nvPicPr>
      <xdr:blipFill>
        <a:blip xmlns:r="http://schemas.openxmlformats.org/officeDocument/2006/relationships" r:embed="rId2"/>
        <a:stretch>
          <a:fillRect/>
        </a:stretch>
      </xdr:blipFill>
      <xdr:spPr>
        <a:xfrm>
          <a:off x="15984682" y="4502728"/>
          <a:ext cx="4365114" cy="2152075"/>
        </a:xfrm>
        <a:prstGeom prst="rect">
          <a:avLst/>
        </a:prstGeom>
      </xdr:spPr>
    </xdr:pic>
    <xdr:clientData/>
  </xdr:twoCellAnchor>
  <xdr:twoCellAnchor editAs="oneCell">
    <xdr:from>
      <xdr:col>13</xdr:col>
      <xdr:colOff>34637</xdr:colOff>
      <xdr:row>10</xdr:row>
      <xdr:rowOff>103909</xdr:rowOff>
    </xdr:from>
    <xdr:to>
      <xdr:col>13</xdr:col>
      <xdr:colOff>4399751</xdr:colOff>
      <xdr:row>12</xdr:row>
      <xdr:rowOff>725887</xdr:rowOff>
    </xdr:to>
    <xdr:pic>
      <xdr:nvPicPr>
        <xdr:cNvPr id="39" name="図 38"/>
        <xdr:cNvPicPr>
          <a:picLocks noChangeAspect="1"/>
        </xdr:cNvPicPr>
      </xdr:nvPicPr>
      <xdr:blipFill>
        <a:blip xmlns:r="http://schemas.openxmlformats.org/officeDocument/2006/relationships" r:embed="rId3"/>
        <a:stretch>
          <a:fillRect/>
        </a:stretch>
      </xdr:blipFill>
      <xdr:spPr>
        <a:xfrm>
          <a:off x="15967364" y="6840682"/>
          <a:ext cx="4365114" cy="2145978"/>
        </a:xfrm>
        <a:prstGeom prst="rect">
          <a:avLst/>
        </a:prstGeom>
      </xdr:spPr>
    </xdr:pic>
    <xdr:clientData/>
  </xdr:twoCellAnchor>
  <xdr:twoCellAnchor editAs="oneCell">
    <xdr:from>
      <xdr:col>13</xdr:col>
      <xdr:colOff>34637</xdr:colOff>
      <xdr:row>13</xdr:row>
      <xdr:rowOff>69273</xdr:rowOff>
    </xdr:from>
    <xdr:to>
      <xdr:col>13</xdr:col>
      <xdr:colOff>4399751</xdr:colOff>
      <xdr:row>15</xdr:row>
      <xdr:rowOff>697348</xdr:rowOff>
    </xdr:to>
    <xdr:pic>
      <xdr:nvPicPr>
        <xdr:cNvPr id="40" name="図 39"/>
        <xdr:cNvPicPr>
          <a:picLocks noChangeAspect="1"/>
        </xdr:cNvPicPr>
      </xdr:nvPicPr>
      <xdr:blipFill>
        <a:blip xmlns:r="http://schemas.openxmlformats.org/officeDocument/2006/relationships" r:embed="rId4"/>
        <a:stretch>
          <a:fillRect/>
        </a:stretch>
      </xdr:blipFill>
      <xdr:spPr>
        <a:xfrm>
          <a:off x="15967364" y="9092046"/>
          <a:ext cx="4365114" cy="2152075"/>
        </a:xfrm>
        <a:prstGeom prst="rect">
          <a:avLst/>
        </a:prstGeom>
      </xdr:spPr>
    </xdr:pic>
    <xdr:clientData/>
  </xdr:twoCellAnchor>
  <xdr:twoCellAnchor editAs="oneCell">
    <xdr:from>
      <xdr:col>13</xdr:col>
      <xdr:colOff>0</xdr:colOff>
      <xdr:row>16</xdr:row>
      <xdr:rowOff>103909</xdr:rowOff>
    </xdr:from>
    <xdr:to>
      <xdr:col>13</xdr:col>
      <xdr:colOff>4371211</xdr:colOff>
      <xdr:row>18</xdr:row>
      <xdr:rowOff>725887</xdr:rowOff>
    </xdr:to>
    <xdr:pic>
      <xdr:nvPicPr>
        <xdr:cNvPr id="42" name="図 41"/>
        <xdr:cNvPicPr>
          <a:picLocks noChangeAspect="1"/>
        </xdr:cNvPicPr>
      </xdr:nvPicPr>
      <xdr:blipFill>
        <a:blip xmlns:r="http://schemas.openxmlformats.org/officeDocument/2006/relationships" r:embed="rId5"/>
        <a:stretch>
          <a:fillRect/>
        </a:stretch>
      </xdr:blipFill>
      <xdr:spPr>
        <a:xfrm>
          <a:off x="15932727" y="11412682"/>
          <a:ext cx="4371211" cy="2145978"/>
        </a:xfrm>
        <a:prstGeom prst="rect">
          <a:avLst/>
        </a:prstGeom>
      </xdr:spPr>
    </xdr:pic>
    <xdr:clientData/>
  </xdr:twoCellAnchor>
  <xdr:twoCellAnchor editAs="oneCell">
    <xdr:from>
      <xdr:col>13</xdr:col>
      <xdr:colOff>34637</xdr:colOff>
      <xdr:row>19</xdr:row>
      <xdr:rowOff>86591</xdr:rowOff>
    </xdr:from>
    <xdr:to>
      <xdr:col>13</xdr:col>
      <xdr:colOff>4399751</xdr:colOff>
      <xdr:row>21</xdr:row>
      <xdr:rowOff>714666</xdr:rowOff>
    </xdr:to>
    <xdr:pic>
      <xdr:nvPicPr>
        <xdr:cNvPr id="43" name="図 42"/>
        <xdr:cNvPicPr>
          <a:picLocks noChangeAspect="1"/>
        </xdr:cNvPicPr>
      </xdr:nvPicPr>
      <xdr:blipFill>
        <a:blip xmlns:r="http://schemas.openxmlformats.org/officeDocument/2006/relationships" r:embed="rId6"/>
        <a:stretch>
          <a:fillRect/>
        </a:stretch>
      </xdr:blipFill>
      <xdr:spPr>
        <a:xfrm>
          <a:off x="15967364" y="13681364"/>
          <a:ext cx="4365114" cy="2152075"/>
        </a:xfrm>
        <a:prstGeom prst="rect">
          <a:avLst/>
        </a:prstGeom>
      </xdr:spPr>
    </xdr:pic>
    <xdr:clientData/>
  </xdr:twoCellAnchor>
  <xdr:twoCellAnchor editAs="oneCell">
    <xdr:from>
      <xdr:col>13</xdr:col>
      <xdr:colOff>34637</xdr:colOff>
      <xdr:row>22</xdr:row>
      <xdr:rowOff>103909</xdr:rowOff>
    </xdr:from>
    <xdr:to>
      <xdr:col>13</xdr:col>
      <xdr:colOff>4399751</xdr:colOff>
      <xdr:row>24</xdr:row>
      <xdr:rowOff>725887</xdr:rowOff>
    </xdr:to>
    <xdr:pic>
      <xdr:nvPicPr>
        <xdr:cNvPr id="44" name="図 43"/>
        <xdr:cNvPicPr>
          <a:picLocks noChangeAspect="1"/>
        </xdr:cNvPicPr>
      </xdr:nvPicPr>
      <xdr:blipFill>
        <a:blip xmlns:r="http://schemas.openxmlformats.org/officeDocument/2006/relationships" r:embed="rId7"/>
        <a:stretch>
          <a:fillRect/>
        </a:stretch>
      </xdr:blipFill>
      <xdr:spPr>
        <a:xfrm>
          <a:off x="15967364" y="15984682"/>
          <a:ext cx="4365114" cy="2145978"/>
        </a:xfrm>
        <a:prstGeom prst="rect">
          <a:avLst/>
        </a:prstGeom>
      </xdr:spPr>
    </xdr:pic>
    <xdr:clientData/>
  </xdr:twoCellAnchor>
  <xdr:twoCellAnchor editAs="oneCell">
    <xdr:from>
      <xdr:col>13</xdr:col>
      <xdr:colOff>86591</xdr:colOff>
      <xdr:row>25</xdr:row>
      <xdr:rowOff>121227</xdr:rowOff>
    </xdr:from>
    <xdr:to>
      <xdr:col>13</xdr:col>
      <xdr:colOff>4457802</xdr:colOff>
      <xdr:row>27</xdr:row>
      <xdr:rowOff>743205</xdr:rowOff>
    </xdr:to>
    <xdr:pic>
      <xdr:nvPicPr>
        <xdr:cNvPr id="45" name="図 44"/>
        <xdr:cNvPicPr>
          <a:picLocks noChangeAspect="1"/>
        </xdr:cNvPicPr>
      </xdr:nvPicPr>
      <xdr:blipFill>
        <a:blip xmlns:r="http://schemas.openxmlformats.org/officeDocument/2006/relationships" r:embed="rId8"/>
        <a:stretch>
          <a:fillRect/>
        </a:stretch>
      </xdr:blipFill>
      <xdr:spPr>
        <a:xfrm>
          <a:off x="16019318" y="18288000"/>
          <a:ext cx="4371211" cy="2145978"/>
        </a:xfrm>
        <a:prstGeom prst="rect">
          <a:avLst/>
        </a:prstGeom>
      </xdr:spPr>
    </xdr:pic>
    <xdr:clientData/>
  </xdr:twoCellAnchor>
  <xdr:twoCellAnchor editAs="oneCell">
    <xdr:from>
      <xdr:col>13</xdr:col>
      <xdr:colOff>69273</xdr:colOff>
      <xdr:row>28</xdr:row>
      <xdr:rowOff>69273</xdr:rowOff>
    </xdr:from>
    <xdr:to>
      <xdr:col>13</xdr:col>
      <xdr:colOff>4434387</xdr:colOff>
      <xdr:row>30</xdr:row>
      <xdr:rowOff>691251</xdr:rowOff>
    </xdr:to>
    <xdr:pic>
      <xdr:nvPicPr>
        <xdr:cNvPr id="46" name="図 45"/>
        <xdr:cNvPicPr>
          <a:picLocks noChangeAspect="1"/>
        </xdr:cNvPicPr>
      </xdr:nvPicPr>
      <xdr:blipFill>
        <a:blip xmlns:r="http://schemas.openxmlformats.org/officeDocument/2006/relationships" r:embed="rId9"/>
        <a:stretch>
          <a:fillRect/>
        </a:stretch>
      </xdr:blipFill>
      <xdr:spPr>
        <a:xfrm>
          <a:off x="16002000" y="20522046"/>
          <a:ext cx="4365114" cy="2145978"/>
        </a:xfrm>
        <a:prstGeom prst="rect">
          <a:avLst/>
        </a:prstGeom>
      </xdr:spPr>
    </xdr:pic>
    <xdr:clientData/>
  </xdr:twoCellAnchor>
  <xdr:twoCellAnchor editAs="oneCell">
    <xdr:from>
      <xdr:col>13</xdr:col>
      <xdr:colOff>69273</xdr:colOff>
      <xdr:row>31</xdr:row>
      <xdr:rowOff>69273</xdr:rowOff>
    </xdr:from>
    <xdr:to>
      <xdr:col>13</xdr:col>
      <xdr:colOff>4434387</xdr:colOff>
      <xdr:row>33</xdr:row>
      <xdr:rowOff>691251</xdr:rowOff>
    </xdr:to>
    <xdr:pic>
      <xdr:nvPicPr>
        <xdr:cNvPr id="48" name="図 47"/>
        <xdr:cNvPicPr>
          <a:picLocks noChangeAspect="1"/>
        </xdr:cNvPicPr>
      </xdr:nvPicPr>
      <xdr:blipFill>
        <a:blip xmlns:r="http://schemas.openxmlformats.org/officeDocument/2006/relationships" r:embed="rId10"/>
        <a:stretch>
          <a:fillRect/>
        </a:stretch>
      </xdr:blipFill>
      <xdr:spPr>
        <a:xfrm>
          <a:off x="16002000" y="22808046"/>
          <a:ext cx="4365114" cy="2145978"/>
        </a:xfrm>
        <a:prstGeom prst="rect">
          <a:avLst/>
        </a:prstGeom>
      </xdr:spPr>
    </xdr:pic>
    <xdr:clientData/>
  </xdr:twoCellAnchor>
  <xdr:twoCellAnchor editAs="oneCell">
    <xdr:from>
      <xdr:col>13</xdr:col>
      <xdr:colOff>17318</xdr:colOff>
      <xdr:row>34</xdr:row>
      <xdr:rowOff>86591</xdr:rowOff>
    </xdr:from>
    <xdr:to>
      <xdr:col>13</xdr:col>
      <xdr:colOff>4382432</xdr:colOff>
      <xdr:row>36</xdr:row>
      <xdr:rowOff>708569</xdr:rowOff>
    </xdr:to>
    <xdr:pic>
      <xdr:nvPicPr>
        <xdr:cNvPr id="50" name="図 49"/>
        <xdr:cNvPicPr>
          <a:picLocks noChangeAspect="1"/>
        </xdr:cNvPicPr>
      </xdr:nvPicPr>
      <xdr:blipFill>
        <a:blip xmlns:r="http://schemas.openxmlformats.org/officeDocument/2006/relationships" r:embed="rId11"/>
        <a:stretch>
          <a:fillRect/>
        </a:stretch>
      </xdr:blipFill>
      <xdr:spPr>
        <a:xfrm>
          <a:off x="15950045" y="25111364"/>
          <a:ext cx="4365114" cy="2145978"/>
        </a:xfrm>
        <a:prstGeom prst="rect">
          <a:avLst/>
        </a:prstGeom>
      </xdr:spPr>
    </xdr:pic>
    <xdr:clientData/>
  </xdr:twoCellAnchor>
  <xdr:twoCellAnchor editAs="oneCell">
    <xdr:from>
      <xdr:col>13</xdr:col>
      <xdr:colOff>69273</xdr:colOff>
      <xdr:row>37</xdr:row>
      <xdr:rowOff>51954</xdr:rowOff>
    </xdr:from>
    <xdr:to>
      <xdr:col>13</xdr:col>
      <xdr:colOff>4446580</xdr:colOff>
      <xdr:row>39</xdr:row>
      <xdr:rowOff>680029</xdr:rowOff>
    </xdr:to>
    <xdr:pic>
      <xdr:nvPicPr>
        <xdr:cNvPr id="51" name="図 50"/>
        <xdr:cNvPicPr>
          <a:picLocks noChangeAspect="1"/>
        </xdr:cNvPicPr>
      </xdr:nvPicPr>
      <xdr:blipFill>
        <a:blip xmlns:r="http://schemas.openxmlformats.org/officeDocument/2006/relationships" r:embed="rId12"/>
        <a:stretch>
          <a:fillRect/>
        </a:stretch>
      </xdr:blipFill>
      <xdr:spPr>
        <a:xfrm>
          <a:off x="16002000" y="27362727"/>
          <a:ext cx="4377307" cy="2152075"/>
        </a:xfrm>
        <a:prstGeom prst="rect">
          <a:avLst/>
        </a:prstGeom>
      </xdr:spPr>
    </xdr:pic>
    <xdr:clientData/>
  </xdr:twoCellAnchor>
  <xdr:twoCellAnchor editAs="oneCell">
    <xdr:from>
      <xdr:col>13</xdr:col>
      <xdr:colOff>17318</xdr:colOff>
      <xdr:row>40</xdr:row>
      <xdr:rowOff>103909</xdr:rowOff>
    </xdr:from>
    <xdr:to>
      <xdr:col>13</xdr:col>
      <xdr:colOff>4388529</xdr:colOff>
      <xdr:row>42</xdr:row>
      <xdr:rowOff>725887</xdr:rowOff>
    </xdr:to>
    <xdr:pic>
      <xdr:nvPicPr>
        <xdr:cNvPr id="52" name="図 51"/>
        <xdr:cNvPicPr>
          <a:picLocks noChangeAspect="1"/>
        </xdr:cNvPicPr>
      </xdr:nvPicPr>
      <xdr:blipFill>
        <a:blip xmlns:r="http://schemas.openxmlformats.org/officeDocument/2006/relationships" r:embed="rId13"/>
        <a:stretch>
          <a:fillRect/>
        </a:stretch>
      </xdr:blipFill>
      <xdr:spPr>
        <a:xfrm>
          <a:off x="15950045" y="29700682"/>
          <a:ext cx="4371211" cy="2145978"/>
        </a:xfrm>
        <a:prstGeom prst="rect">
          <a:avLst/>
        </a:prstGeom>
      </xdr:spPr>
    </xdr:pic>
    <xdr:clientData/>
  </xdr:twoCellAnchor>
  <xdr:twoCellAnchor editAs="oneCell">
    <xdr:from>
      <xdr:col>13</xdr:col>
      <xdr:colOff>34636</xdr:colOff>
      <xdr:row>43</xdr:row>
      <xdr:rowOff>121227</xdr:rowOff>
    </xdr:from>
    <xdr:to>
      <xdr:col>13</xdr:col>
      <xdr:colOff>4405847</xdr:colOff>
      <xdr:row>45</xdr:row>
      <xdr:rowOff>749302</xdr:rowOff>
    </xdr:to>
    <xdr:pic>
      <xdr:nvPicPr>
        <xdr:cNvPr id="53" name="図 52"/>
        <xdr:cNvPicPr>
          <a:picLocks noChangeAspect="1"/>
        </xdr:cNvPicPr>
      </xdr:nvPicPr>
      <xdr:blipFill>
        <a:blip xmlns:r="http://schemas.openxmlformats.org/officeDocument/2006/relationships" r:embed="rId14"/>
        <a:stretch>
          <a:fillRect/>
        </a:stretch>
      </xdr:blipFill>
      <xdr:spPr>
        <a:xfrm>
          <a:off x="15967363" y="32004000"/>
          <a:ext cx="4371211" cy="2152075"/>
        </a:xfrm>
        <a:prstGeom prst="rect">
          <a:avLst/>
        </a:prstGeom>
      </xdr:spPr>
    </xdr:pic>
    <xdr:clientData/>
  </xdr:twoCellAnchor>
  <xdr:twoCellAnchor editAs="oneCell">
    <xdr:from>
      <xdr:col>13</xdr:col>
      <xdr:colOff>69273</xdr:colOff>
      <xdr:row>46</xdr:row>
      <xdr:rowOff>86591</xdr:rowOff>
    </xdr:from>
    <xdr:to>
      <xdr:col>13</xdr:col>
      <xdr:colOff>4440484</xdr:colOff>
      <xdr:row>48</xdr:row>
      <xdr:rowOff>708569</xdr:rowOff>
    </xdr:to>
    <xdr:pic>
      <xdr:nvPicPr>
        <xdr:cNvPr id="54" name="図 53"/>
        <xdr:cNvPicPr>
          <a:picLocks noChangeAspect="1"/>
        </xdr:cNvPicPr>
      </xdr:nvPicPr>
      <xdr:blipFill>
        <a:blip xmlns:r="http://schemas.openxmlformats.org/officeDocument/2006/relationships" r:embed="rId15"/>
        <a:stretch>
          <a:fillRect/>
        </a:stretch>
      </xdr:blipFill>
      <xdr:spPr>
        <a:xfrm>
          <a:off x="16002000" y="34255364"/>
          <a:ext cx="4371211" cy="2145978"/>
        </a:xfrm>
        <a:prstGeom prst="rect">
          <a:avLst/>
        </a:prstGeom>
      </xdr:spPr>
    </xdr:pic>
    <xdr:clientData/>
  </xdr:twoCellAnchor>
  <xdr:twoCellAnchor editAs="oneCell">
    <xdr:from>
      <xdr:col>13</xdr:col>
      <xdr:colOff>86591</xdr:colOff>
      <xdr:row>49</xdr:row>
      <xdr:rowOff>138546</xdr:rowOff>
    </xdr:from>
    <xdr:to>
      <xdr:col>13</xdr:col>
      <xdr:colOff>4476091</xdr:colOff>
      <xdr:row>51</xdr:row>
      <xdr:rowOff>760524</xdr:rowOff>
    </xdr:to>
    <xdr:pic>
      <xdr:nvPicPr>
        <xdr:cNvPr id="2" name="図 1"/>
        <xdr:cNvPicPr>
          <a:picLocks noChangeAspect="1"/>
        </xdr:cNvPicPr>
      </xdr:nvPicPr>
      <xdr:blipFill>
        <a:blip xmlns:r="http://schemas.openxmlformats.org/officeDocument/2006/relationships" r:embed="rId16"/>
        <a:stretch>
          <a:fillRect/>
        </a:stretch>
      </xdr:blipFill>
      <xdr:spPr>
        <a:xfrm>
          <a:off x="16019318" y="36593319"/>
          <a:ext cx="4389500" cy="2145978"/>
        </a:xfrm>
        <a:prstGeom prst="rect">
          <a:avLst/>
        </a:prstGeom>
      </xdr:spPr>
    </xdr:pic>
    <xdr:clientData/>
  </xdr:twoCellAnchor>
  <xdr:twoCellAnchor editAs="oneCell">
    <xdr:from>
      <xdr:col>13</xdr:col>
      <xdr:colOff>17319</xdr:colOff>
      <xdr:row>52</xdr:row>
      <xdr:rowOff>121228</xdr:rowOff>
    </xdr:from>
    <xdr:to>
      <xdr:col>13</xdr:col>
      <xdr:colOff>4394626</xdr:colOff>
      <xdr:row>54</xdr:row>
      <xdr:rowOff>743206</xdr:rowOff>
    </xdr:to>
    <xdr:pic>
      <xdr:nvPicPr>
        <xdr:cNvPr id="3" name="図 2"/>
        <xdr:cNvPicPr>
          <a:picLocks noChangeAspect="1"/>
        </xdr:cNvPicPr>
      </xdr:nvPicPr>
      <xdr:blipFill>
        <a:blip xmlns:r="http://schemas.openxmlformats.org/officeDocument/2006/relationships" r:embed="rId17"/>
        <a:stretch>
          <a:fillRect/>
        </a:stretch>
      </xdr:blipFill>
      <xdr:spPr>
        <a:xfrm>
          <a:off x="15950046" y="38862001"/>
          <a:ext cx="4377307" cy="2145978"/>
        </a:xfrm>
        <a:prstGeom prst="rect">
          <a:avLst/>
        </a:prstGeom>
      </xdr:spPr>
    </xdr:pic>
    <xdr:clientData/>
  </xdr:twoCellAnchor>
  <xdr:twoCellAnchor editAs="oneCell">
    <xdr:from>
      <xdr:col>13</xdr:col>
      <xdr:colOff>86591</xdr:colOff>
      <xdr:row>55</xdr:row>
      <xdr:rowOff>103909</xdr:rowOff>
    </xdr:from>
    <xdr:to>
      <xdr:col>13</xdr:col>
      <xdr:colOff>4457802</xdr:colOff>
      <xdr:row>57</xdr:row>
      <xdr:rowOff>725887</xdr:rowOff>
    </xdr:to>
    <xdr:pic>
      <xdr:nvPicPr>
        <xdr:cNvPr id="4" name="図 3"/>
        <xdr:cNvPicPr>
          <a:picLocks noChangeAspect="1"/>
        </xdr:cNvPicPr>
      </xdr:nvPicPr>
      <xdr:blipFill>
        <a:blip xmlns:r="http://schemas.openxmlformats.org/officeDocument/2006/relationships" r:embed="rId18"/>
        <a:stretch>
          <a:fillRect/>
        </a:stretch>
      </xdr:blipFill>
      <xdr:spPr>
        <a:xfrm>
          <a:off x="16019318" y="41130682"/>
          <a:ext cx="4371211" cy="2145978"/>
        </a:xfrm>
        <a:prstGeom prst="rect">
          <a:avLst/>
        </a:prstGeom>
      </xdr:spPr>
    </xdr:pic>
    <xdr:clientData/>
  </xdr:twoCellAnchor>
  <xdr:twoCellAnchor editAs="oneCell">
    <xdr:from>
      <xdr:col>13</xdr:col>
      <xdr:colOff>51955</xdr:colOff>
      <xdr:row>58</xdr:row>
      <xdr:rowOff>103909</xdr:rowOff>
    </xdr:from>
    <xdr:to>
      <xdr:col>13</xdr:col>
      <xdr:colOff>4429262</xdr:colOff>
      <xdr:row>60</xdr:row>
      <xdr:rowOff>725887</xdr:rowOff>
    </xdr:to>
    <xdr:pic>
      <xdr:nvPicPr>
        <xdr:cNvPr id="5" name="図 4"/>
        <xdr:cNvPicPr>
          <a:picLocks noChangeAspect="1"/>
        </xdr:cNvPicPr>
      </xdr:nvPicPr>
      <xdr:blipFill>
        <a:blip xmlns:r="http://schemas.openxmlformats.org/officeDocument/2006/relationships" r:embed="rId19"/>
        <a:stretch>
          <a:fillRect/>
        </a:stretch>
      </xdr:blipFill>
      <xdr:spPr>
        <a:xfrm>
          <a:off x="15984682" y="43416682"/>
          <a:ext cx="4377307" cy="2145978"/>
        </a:xfrm>
        <a:prstGeom prst="rect">
          <a:avLst/>
        </a:prstGeom>
      </xdr:spPr>
    </xdr:pic>
    <xdr:clientData/>
  </xdr:twoCellAnchor>
  <xdr:twoCellAnchor editAs="oneCell">
    <xdr:from>
      <xdr:col>13</xdr:col>
      <xdr:colOff>34637</xdr:colOff>
      <xdr:row>61</xdr:row>
      <xdr:rowOff>103909</xdr:rowOff>
    </xdr:from>
    <xdr:to>
      <xdr:col>13</xdr:col>
      <xdr:colOff>4405848</xdr:colOff>
      <xdr:row>63</xdr:row>
      <xdr:rowOff>725887</xdr:rowOff>
    </xdr:to>
    <xdr:pic>
      <xdr:nvPicPr>
        <xdr:cNvPr id="6" name="図 5"/>
        <xdr:cNvPicPr>
          <a:picLocks noChangeAspect="1"/>
        </xdr:cNvPicPr>
      </xdr:nvPicPr>
      <xdr:blipFill>
        <a:blip xmlns:r="http://schemas.openxmlformats.org/officeDocument/2006/relationships" r:embed="rId20"/>
        <a:stretch>
          <a:fillRect/>
        </a:stretch>
      </xdr:blipFill>
      <xdr:spPr>
        <a:xfrm>
          <a:off x="15967364" y="45702682"/>
          <a:ext cx="4371211" cy="2145978"/>
        </a:xfrm>
        <a:prstGeom prst="rect">
          <a:avLst/>
        </a:prstGeom>
      </xdr:spPr>
    </xdr:pic>
    <xdr:clientData/>
  </xdr:twoCellAnchor>
  <xdr:twoCellAnchor editAs="oneCell">
    <xdr:from>
      <xdr:col>13</xdr:col>
      <xdr:colOff>69273</xdr:colOff>
      <xdr:row>64</xdr:row>
      <xdr:rowOff>34636</xdr:rowOff>
    </xdr:from>
    <xdr:to>
      <xdr:col>13</xdr:col>
      <xdr:colOff>4440484</xdr:colOff>
      <xdr:row>66</xdr:row>
      <xdr:rowOff>656614</xdr:rowOff>
    </xdr:to>
    <xdr:pic>
      <xdr:nvPicPr>
        <xdr:cNvPr id="7" name="図 6"/>
        <xdr:cNvPicPr>
          <a:picLocks noChangeAspect="1"/>
        </xdr:cNvPicPr>
      </xdr:nvPicPr>
      <xdr:blipFill>
        <a:blip xmlns:r="http://schemas.openxmlformats.org/officeDocument/2006/relationships" r:embed="rId21"/>
        <a:stretch>
          <a:fillRect/>
        </a:stretch>
      </xdr:blipFill>
      <xdr:spPr>
        <a:xfrm>
          <a:off x="16002000" y="47919409"/>
          <a:ext cx="4371211" cy="2145978"/>
        </a:xfrm>
        <a:prstGeom prst="rect">
          <a:avLst/>
        </a:prstGeom>
      </xdr:spPr>
    </xdr:pic>
    <xdr:clientData/>
  </xdr:twoCellAnchor>
  <xdr:twoCellAnchor editAs="oneCell">
    <xdr:from>
      <xdr:col>13</xdr:col>
      <xdr:colOff>51955</xdr:colOff>
      <xdr:row>67</xdr:row>
      <xdr:rowOff>103909</xdr:rowOff>
    </xdr:from>
    <xdr:to>
      <xdr:col>13</xdr:col>
      <xdr:colOff>4423166</xdr:colOff>
      <xdr:row>69</xdr:row>
      <xdr:rowOff>725887</xdr:rowOff>
    </xdr:to>
    <xdr:pic>
      <xdr:nvPicPr>
        <xdr:cNvPr id="8" name="図 7"/>
        <xdr:cNvPicPr>
          <a:picLocks noChangeAspect="1"/>
        </xdr:cNvPicPr>
      </xdr:nvPicPr>
      <xdr:blipFill>
        <a:blip xmlns:r="http://schemas.openxmlformats.org/officeDocument/2006/relationships" r:embed="rId22"/>
        <a:stretch>
          <a:fillRect/>
        </a:stretch>
      </xdr:blipFill>
      <xdr:spPr>
        <a:xfrm>
          <a:off x="15984682" y="50274682"/>
          <a:ext cx="4371211" cy="2145978"/>
        </a:xfrm>
        <a:prstGeom prst="rect">
          <a:avLst/>
        </a:prstGeom>
      </xdr:spPr>
    </xdr:pic>
    <xdr:clientData/>
  </xdr:twoCellAnchor>
  <xdr:twoCellAnchor editAs="oneCell">
    <xdr:from>
      <xdr:col>13</xdr:col>
      <xdr:colOff>86591</xdr:colOff>
      <xdr:row>70</xdr:row>
      <xdr:rowOff>138545</xdr:rowOff>
    </xdr:from>
    <xdr:to>
      <xdr:col>13</xdr:col>
      <xdr:colOff>4457802</xdr:colOff>
      <xdr:row>72</xdr:row>
      <xdr:rowOff>760523</xdr:rowOff>
    </xdr:to>
    <xdr:pic>
      <xdr:nvPicPr>
        <xdr:cNvPr id="10" name="図 9"/>
        <xdr:cNvPicPr>
          <a:picLocks noChangeAspect="1"/>
        </xdr:cNvPicPr>
      </xdr:nvPicPr>
      <xdr:blipFill>
        <a:blip xmlns:r="http://schemas.openxmlformats.org/officeDocument/2006/relationships" r:embed="rId23"/>
        <a:stretch>
          <a:fillRect/>
        </a:stretch>
      </xdr:blipFill>
      <xdr:spPr>
        <a:xfrm>
          <a:off x="16019318" y="52595318"/>
          <a:ext cx="4371211" cy="2145978"/>
        </a:xfrm>
        <a:prstGeom prst="rect">
          <a:avLst/>
        </a:prstGeom>
      </xdr:spPr>
    </xdr:pic>
    <xdr:clientData/>
  </xdr:twoCellAnchor>
  <xdr:twoCellAnchor editAs="oneCell">
    <xdr:from>
      <xdr:col>13</xdr:col>
      <xdr:colOff>34637</xdr:colOff>
      <xdr:row>73</xdr:row>
      <xdr:rowOff>86591</xdr:rowOff>
    </xdr:from>
    <xdr:to>
      <xdr:col>13</xdr:col>
      <xdr:colOff>4411944</xdr:colOff>
      <xdr:row>75</xdr:row>
      <xdr:rowOff>702472</xdr:rowOff>
    </xdr:to>
    <xdr:pic>
      <xdr:nvPicPr>
        <xdr:cNvPr id="11" name="図 10"/>
        <xdr:cNvPicPr>
          <a:picLocks noChangeAspect="1"/>
        </xdr:cNvPicPr>
      </xdr:nvPicPr>
      <xdr:blipFill>
        <a:blip xmlns:r="http://schemas.openxmlformats.org/officeDocument/2006/relationships" r:embed="rId24"/>
        <a:stretch>
          <a:fillRect/>
        </a:stretch>
      </xdr:blipFill>
      <xdr:spPr>
        <a:xfrm>
          <a:off x="15967364" y="54829364"/>
          <a:ext cx="4377307" cy="2139881"/>
        </a:xfrm>
        <a:prstGeom prst="rect">
          <a:avLst/>
        </a:prstGeom>
      </xdr:spPr>
    </xdr:pic>
    <xdr:clientData/>
  </xdr:twoCellAnchor>
  <xdr:twoCellAnchor editAs="oneCell">
    <xdr:from>
      <xdr:col>13</xdr:col>
      <xdr:colOff>51954</xdr:colOff>
      <xdr:row>76</xdr:row>
      <xdr:rowOff>86591</xdr:rowOff>
    </xdr:from>
    <xdr:to>
      <xdr:col>13</xdr:col>
      <xdr:colOff>4423165</xdr:colOff>
      <xdr:row>78</xdr:row>
      <xdr:rowOff>708569</xdr:rowOff>
    </xdr:to>
    <xdr:pic>
      <xdr:nvPicPr>
        <xdr:cNvPr id="12" name="図 11"/>
        <xdr:cNvPicPr>
          <a:picLocks noChangeAspect="1"/>
        </xdr:cNvPicPr>
      </xdr:nvPicPr>
      <xdr:blipFill>
        <a:blip xmlns:r="http://schemas.openxmlformats.org/officeDocument/2006/relationships" r:embed="rId25"/>
        <a:stretch>
          <a:fillRect/>
        </a:stretch>
      </xdr:blipFill>
      <xdr:spPr>
        <a:xfrm>
          <a:off x="15984681" y="57115364"/>
          <a:ext cx="4371211" cy="2145978"/>
        </a:xfrm>
        <a:prstGeom prst="rect">
          <a:avLst/>
        </a:prstGeom>
      </xdr:spPr>
    </xdr:pic>
    <xdr:clientData/>
  </xdr:twoCellAnchor>
  <xdr:twoCellAnchor editAs="oneCell">
    <xdr:from>
      <xdr:col>13</xdr:col>
      <xdr:colOff>69273</xdr:colOff>
      <xdr:row>79</xdr:row>
      <xdr:rowOff>51955</xdr:rowOff>
    </xdr:from>
    <xdr:to>
      <xdr:col>13</xdr:col>
      <xdr:colOff>4440484</xdr:colOff>
      <xdr:row>81</xdr:row>
      <xdr:rowOff>673933</xdr:rowOff>
    </xdr:to>
    <xdr:pic>
      <xdr:nvPicPr>
        <xdr:cNvPr id="13" name="図 12"/>
        <xdr:cNvPicPr>
          <a:picLocks noChangeAspect="1"/>
        </xdr:cNvPicPr>
      </xdr:nvPicPr>
      <xdr:blipFill>
        <a:blip xmlns:r="http://schemas.openxmlformats.org/officeDocument/2006/relationships" r:embed="rId26"/>
        <a:stretch>
          <a:fillRect/>
        </a:stretch>
      </xdr:blipFill>
      <xdr:spPr>
        <a:xfrm>
          <a:off x="16002000" y="59366728"/>
          <a:ext cx="4371211" cy="2145978"/>
        </a:xfrm>
        <a:prstGeom prst="rect">
          <a:avLst/>
        </a:prstGeom>
      </xdr:spPr>
    </xdr:pic>
    <xdr:clientData/>
  </xdr:twoCellAnchor>
  <xdr:twoCellAnchor editAs="oneCell">
    <xdr:from>
      <xdr:col>13</xdr:col>
      <xdr:colOff>17318</xdr:colOff>
      <xdr:row>82</xdr:row>
      <xdr:rowOff>103909</xdr:rowOff>
    </xdr:from>
    <xdr:to>
      <xdr:col>13</xdr:col>
      <xdr:colOff>4388529</xdr:colOff>
      <xdr:row>84</xdr:row>
      <xdr:rowOff>725887</xdr:rowOff>
    </xdr:to>
    <xdr:pic>
      <xdr:nvPicPr>
        <xdr:cNvPr id="14" name="図 13"/>
        <xdr:cNvPicPr>
          <a:picLocks noChangeAspect="1"/>
        </xdr:cNvPicPr>
      </xdr:nvPicPr>
      <xdr:blipFill>
        <a:blip xmlns:r="http://schemas.openxmlformats.org/officeDocument/2006/relationships" r:embed="rId27"/>
        <a:stretch>
          <a:fillRect/>
        </a:stretch>
      </xdr:blipFill>
      <xdr:spPr>
        <a:xfrm>
          <a:off x="15950045" y="61704682"/>
          <a:ext cx="4371211" cy="2145978"/>
        </a:xfrm>
        <a:prstGeom prst="rect">
          <a:avLst/>
        </a:prstGeom>
      </xdr:spPr>
    </xdr:pic>
    <xdr:clientData/>
  </xdr:twoCellAnchor>
  <xdr:twoCellAnchor editAs="oneCell">
    <xdr:from>
      <xdr:col>13</xdr:col>
      <xdr:colOff>34637</xdr:colOff>
      <xdr:row>85</xdr:row>
      <xdr:rowOff>103909</xdr:rowOff>
    </xdr:from>
    <xdr:to>
      <xdr:col>13</xdr:col>
      <xdr:colOff>4405848</xdr:colOff>
      <xdr:row>87</xdr:row>
      <xdr:rowOff>725887</xdr:rowOff>
    </xdr:to>
    <xdr:pic>
      <xdr:nvPicPr>
        <xdr:cNvPr id="15" name="図 14"/>
        <xdr:cNvPicPr>
          <a:picLocks noChangeAspect="1"/>
        </xdr:cNvPicPr>
      </xdr:nvPicPr>
      <xdr:blipFill>
        <a:blip xmlns:r="http://schemas.openxmlformats.org/officeDocument/2006/relationships" r:embed="rId28"/>
        <a:stretch>
          <a:fillRect/>
        </a:stretch>
      </xdr:blipFill>
      <xdr:spPr>
        <a:xfrm>
          <a:off x="15967364" y="63990682"/>
          <a:ext cx="4371211" cy="2145978"/>
        </a:xfrm>
        <a:prstGeom prst="rect">
          <a:avLst/>
        </a:prstGeom>
      </xdr:spPr>
    </xdr:pic>
    <xdr:clientData/>
  </xdr:twoCellAnchor>
  <xdr:twoCellAnchor editAs="oneCell">
    <xdr:from>
      <xdr:col>13</xdr:col>
      <xdr:colOff>51955</xdr:colOff>
      <xdr:row>88</xdr:row>
      <xdr:rowOff>34636</xdr:rowOff>
    </xdr:from>
    <xdr:to>
      <xdr:col>13</xdr:col>
      <xdr:colOff>4423166</xdr:colOff>
      <xdr:row>90</xdr:row>
      <xdr:rowOff>662711</xdr:rowOff>
    </xdr:to>
    <xdr:pic>
      <xdr:nvPicPr>
        <xdr:cNvPr id="31" name="図 30"/>
        <xdr:cNvPicPr>
          <a:picLocks noChangeAspect="1"/>
        </xdr:cNvPicPr>
      </xdr:nvPicPr>
      <xdr:blipFill>
        <a:blip xmlns:r="http://schemas.openxmlformats.org/officeDocument/2006/relationships" r:embed="rId29"/>
        <a:stretch>
          <a:fillRect/>
        </a:stretch>
      </xdr:blipFill>
      <xdr:spPr>
        <a:xfrm>
          <a:off x="15984682" y="66207409"/>
          <a:ext cx="4371211" cy="2152075"/>
        </a:xfrm>
        <a:prstGeom prst="rect">
          <a:avLst/>
        </a:prstGeom>
      </xdr:spPr>
    </xdr:pic>
    <xdr:clientData/>
  </xdr:twoCellAnchor>
  <xdr:twoCellAnchor editAs="oneCell">
    <xdr:from>
      <xdr:col>13</xdr:col>
      <xdr:colOff>34637</xdr:colOff>
      <xdr:row>91</xdr:row>
      <xdr:rowOff>86591</xdr:rowOff>
    </xdr:from>
    <xdr:to>
      <xdr:col>13</xdr:col>
      <xdr:colOff>4405848</xdr:colOff>
      <xdr:row>93</xdr:row>
      <xdr:rowOff>708569</xdr:rowOff>
    </xdr:to>
    <xdr:pic>
      <xdr:nvPicPr>
        <xdr:cNvPr id="34" name="図 33"/>
        <xdr:cNvPicPr>
          <a:picLocks noChangeAspect="1"/>
        </xdr:cNvPicPr>
      </xdr:nvPicPr>
      <xdr:blipFill>
        <a:blip xmlns:r="http://schemas.openxmlformats.org/officeDocument/2006/relationships" r:embed="rId30"/>
        <a:stretch>
          <a:fillRect/>
        </a:stretch>
      </xdr:blipFill>
      <xdr:spPr>
        <a:xfrm>
          <a:off x="15967364" y="68545364"/>
          <a:ext cx="4371211" cy="2145978"/>
        </a:xfrm>
        <a:prstGeom prst="rect">
          <a:avLst/>
        </a:prstGeom>
      </xdr:spPr>
    </xdr:pic>
    <xdr:clientData/>
  </xdr:twoCellAnchor>
  <xdr:twoCellAnchor editAs="oneCell">
    <xdr:from>
      <xdr:col>13</xdr:col>
      <xdr:colOff>51955</xdr:colOff>
      <xdr:row>94</xdr:row>
      <xdr:rowOff>86590</xdr:rowOff>
    </xdr:from>
    <xdr:to>
      <xdr:col>13</xdr:col>
      <xdr:colOff>4423166</xdr:colOff>
      <xdr:row>96</xdr:row>
      <xdr:rowOff>708568</xdr:rowOff>
    </xdr:to>
    <xdr:pic>
      <xdr:nvPicPr>
        <xdr:cNvPr id="35" name="図 34"/>
        <xdr:cNvPicPr>
          <a:picLocks noChangeAspect="1"/>
        </xdr:cNvPicPr>
      </xdr:nvPicPr>
      <xdr:blipFill>
        <a:blip xmlns:r="http://schemas.openxmlformats.org/officeDocument/2006/relationships" r:embed="rId31"/>
        <a:stretch>
          <a:fillRect/>
        </a:stretch>
      </xdr:blipFill>
      <xdr:spPr>
        <a:xfrm>
          <a:off x="15984682" y="70831363"/>
          <a:ext cx="4371211" cy="2145978"/>
        </a:xfrm>
        <a:prstGeom prst="rect">
          <a:avLst/>
        </a:prstGeom>
      </xdr:spPr>
    </xdr:pic>
    <xdr:clientData/>
  </xdr:twoCellAnchor>
  <xdr:twoCellAnchor editAs="oneCell">
    <xdr:from>
      <xdr:col>13</xdr:col>
      <xdr:colOff>86592</xdr:colOff>
      <xdr:row>97</xdr:row>
      <xdr:rowOff>86591</xdr:rowOff>
    </xdr:from>
    <xdr:to>
      <xdr:col>13</xdr:col>
      <xdr:colOff>4457803</xdr:colOff>
      <xdr:row>99</xdr:row>
      <xdr:rowOff>708569</xdr:rowOff>
    </xdr:to>
    <xdr:pic>
      <xdr:nvPicPr>
        <xdr:cNvPr id="41" name="図 40"/>
        <xdr:cNvPicPr>
          <a:picLocks noChangeAspect="1"/>
        </xdr:cNvPicPr>
      </xdr:nvPicPr>
      <xdr:blipFill>
        <a:blip xmlns:r="http://schemas.openxmlformats.org/officeDocument/2006/relationships" r:embed="rId32"/>
        <a:stretch>
          <a:fillRect/>
        </a:stretch>
      </xdr:blipFill>
      <xdr:spPr>
        <a:xfrm>
          <a:off x="16019319" y="73117364"/>
          <a:ext cx="4371211" cy="2145978"/>
        </a:xfrm>
        <a:prstGeom prst="rect">
          <a:avLst/>
        </a:prstGeom>
      </xdr:spPr>
    </xdr:pic>
    <xdr:clientData/>
  </xdr:twoCellAnchor>
  <xdr:twoCellAnchor editAs="oneCell">
    <xdr:from>
      <xdr:col>13</xdr:col>
      <xdr:colOff>17319</xdr:colOff>
      <xdr:row>100</xdr:row>
      <xdr:rowOff>86591</xdr:rowOff>
    </xdr:from>
    <xdr:to>
      <xdr:col>13</xdr:col>
      <xdr:colOff>4388530</xdr:colOff>
      <xdr:row>102</xdr:row>
      <xdr:rowOff>708569</xdr:rowOff>
    </xdr:to>
    <xdr:pic>
      <xdr:nvPicPr>
        <xdr:cNvPr id="47" name="図 46"/>
        <xdr:cNvPicPr>
          <a:picLocks noChangeAspect="1"/>
        </xdr:cNvPicPr>
      </xdr:nvPicPr>
      <xdr:blipFill>
        <a:blip xmlns:r="http://schemas.openxmlformats.org/officeDocument/2006/relationships" r:embed="rId33"/>
        <a:stretch>
          <a:fillRect/>
        </a:stretch>
      </xdr:blipFill>
      <xdr:spPr>
        <a:xfrm>
          <a:off x="15950046" y="75403364"/>
          <a:ext cx="4371211" cy="21459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456528</xdr:colOff>
      <xdr:row>1</xdr:row>
      <xdr:rowOff>181984</xdr:rowOff>
    </xdr:from>
    <xdr:to>
      <xdr:col>16</xdr:col>
      <xdr:colOff>317575</xdr:colOff>
      <xdr:row>12</xdr:row>
      <xdr:rowOff>181983</xdr:rowOff>
    </xdr:to>
    <xdr:graphicFrame macro="">
      <xdr:nvGraphicFramePr>
        <xdr:cNvPr id="3" name="グラフ 2">
          <a:extLst>
            <a:ext uri="{FF2B5EF4-FFF2-40B4-BE49-F238E27FC236}">
              <a16:creationId xmlns:a16="http://schemas.microsoft.com/office/drawing/2014/main" id="{00000000-0008-0000-0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30&#65288;&#29872;&#65289;&#29872;&#22659;&#23550;&#31574;&#37096;&#22320;&#22495;&#29872;&#22659;&#20849;&#21109;&#35506;\&#9734;30&#65288;&#29872;&#65289;&#21270;&#23398;&#29289;&#36074;&#25285;&#24403;\22_&#12522;&#12473;&#12463;&#35413;&#20385;\02&#12507;&#12540;&#12512;&#12506;&#12540;&#12472;\&#65288;&#21442;&#32771;&#65289;&#35443;&#32048;&#24773;&#22577;&#19968;&#35239;240315&#65288;HP&#25522;&#36617;&#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各項目について"/>
      <sheetName val="詳細情報一覧"/>
      <sheetName val="PRTR大気への排出量"/>
      <sheetName val="PRTR排出量・移動量"/>
    </sheetNames>
    <sheetDataSet>
      <sheetData sheetId="0" refreshError="1"/>
      <sheetData sheetId="1">
        <row r="3">
          <cell r="B3" t="str">
            <v>環境
リスク評価書
No.</v>
          </cell>
          <cell r="C3" t="str">
            <v>PRTR
管理
番号</v>
          </cell>
          <cell r="D3" t="str">
            <v>評価対象物質
（PRTR制度の名称)/測定対象物質</v>
          </cell>
          <cell r="E3" t="str">
            <v>環境リスク評価/
自主管理優先物質
指定状況</v>
          </cell>
          <cell r="F3" t="str">
            <v>今後の川崎市
の取組予定</v>
          </cell>
          <cell r="N3" t="str">
            <v>市内におけるPRTR届出排出量の推移</v>
          </cell>
        </row>
        <row r="4">
          <cell r="G4" t="str">
            <v>予測年度/実測年度</v>
          </cell>
          <cell r="H4" t="str">
            <v>地域</v>
          </cell>
          <cell r="I4" t="str">
            <v>予測/実測</v>
          </cell>
          <cell r="J4" t="str">
            <v>環境濃度
(μg/ｍ3)</v>
          </cell>
          <cell r="K4" t="str">
            <v>MOE/EPI/がん過剰発生率</v>
          </cell>
          <cell r="L4" t="str">
            <v>指標の種別</v>
          </cell>
          <cell r="M4" t="str">
            <v>評価区分</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1"/>
  <sheetViews>
    <sheetView workbookViewId="0">
      <selection activeCell="A150" sqref="A150"/>
    </sheetView>
  </sheetViews>
  <sheetFormatPr defaultRowHeight="18" x14ac:dyDescent="0.55000000000000004"/>
  <sheetData>
    <row r="1" spans="1:13" x14ac:dyDescent="0.55000000000000004">
      <c r="A1" s="7" t="s">
        <v>354</v>
      </c>
      <c r="B1" s="7" t="s">
        <v>355</v>
      </c>
      <c r="C1" s="7" t="s">
        <v>356</v>
      </c>
      <c r="D1" s="7" t="s">
        <v>357</v>
      </c>
      <c r="E1" s="7" t="s">
        <v>358</v>
      </c>
      <c r="F1" s="7"/>
      <c r="G1" s="7"/>
      <c r="H1" s="7"/>
      <c r="I1" s="7"/>
      <c r="J1" s="7" t="s">
        <v>359</v>
      </c>
      <c r="K1" s="7"/>
      <c r="L1" s="7"/>
      <c r="M1" s="7" t="s">
        <v>85</v>
      </c>
    </row>
    <row r="2" spans="1:13" x14ac:dyDescent="0.55000000000000004">
      <c r="A2" s="7"/>
      <c r="B2" s="7"/>
      <c r="C2" s="7"/>
      <c r="D2" s="7"/>
      <c r="E2" s="7" t="s">
        <v>275</v>
      </c>
      <c r="F2" s="7" t="s">
        <v>274</v>
      </c>
      <c r="G2" s="7" t="s">
        <v>273</v>
      </c>
      <c r="H2" s="7" t="s">
        <v>360</v>
      </c>
      <c r="I2" s="7" t="s">
        <v>271</v>
      </c>
      <c r="J2" s="7" t="s">
        <v>270</v>
      </c>
      <c r="K2" s="7" t="s">
        <v>269</v>
      </c>
      <c r="L2" s="7" t="s">
        <v>268</v>
      </c>
      <c r="M2" s="7"/>
    </row>
    <row r="3" spans="1:13" x14ac:dyDescent="0.55000000000000004">
      <c r="A3" s="7">
        <v>1</v>
      </c>
      <c r="B3" s="7" t="s">
        <v>87</v>
      </c>
      <c r="C3" s="7" t="s">
        <v>361</v>
      </c>
      <c r="D3" s="7">
        <v>19</v>
      </c>
      <c r="E3" s="7">
        <v>349</v>
      </c>
      <c r="F3" s="7">
        <v>11276.5</v>
      </c>
      <c r="G3" s="7">
        <v>0</v>
      </c>
      <c r="H3" s="7">
        <v>0</v>
      </c>
      <c r="I3" s="7">
        <v>11625.5</v>
      </c>
      <c r="J3" s="7">
        <v>0.9</v>
      </c>
      <c r="K3" s="7">
        <v>156451</v>
      </c>
      <c r="L3" s="7">
        <v>156451.9</v>
      </c>
      <c r="M3" s="7">
        <v>168077.4</v>
      </c>
    </row>
    <row r="4" spans="1:13" x14ac:dyDescent="0.55000000000000004">
      <c r="A4" s="7">
        <v>2</v>
      </c>
      <c r="B4" s="7" t="s">
        <v>88</v>
      </c>
      <c r="C4" s="7" t="s">
        <v>361</v>
      </c>
      <c r="D4" s="7">
        <v>1</v>
      </c>
      <c r="E4" s="7">
        <v>0</v>
      </c>
      <c r="F4" s="7">
        <v>0</v>
      </c>
      <c r="G4" s="7">
        <v>0</v>
      </c>
      <c r="H4" s="7">
        <v>0</v>
      </c>
      <c r="I4" s="7">
        <v>0</v>
      </c>
      <c r="J4" s="7">
        <v>0</v>
      </c>
      <c r="K4" s="7">
        <v>0</v>
      </c>
      <c r="L4" s="7">
        <v>0</v>
      </c>
      <c r="M4" s="7">
        <v>0</v>
      </c>
    </row>
    <row r="5" spans="1:13" x14ac:dyDescent="0.55000000000000004">
      <c r="A5" s="7">
        <v>3</v>
      </c>
      <c r="B5" s="7" t="s">
        <v>89</v>
      </c>
      <c r="C5" s="7" t="s">
        <v>361</v>
      </c>
      <c r="D5" s="7">
        <v>4</v>
      </c>
      <c r="E5" s="7">
        <v>6021</v>
      </c>
      <c r="F5" s="7">
        <v>0</v>
      </c>
      <c r="G5" s="7">
        <v>0</v>
      </c>
      <c r="H5" s="7">
        <v>0</v>
      </c>
      <c r="I5" s="7">
        <v>6021</v>
      </c>
      <c r="J5" s="7">
        <v>0</v>
      </c>
      <c r="K5" s="7">
        <v>46500</v>
      </c>
      <c r="L5" s="7">
        <v>46500</v>
      </c>
      <c r="M5" s="7">
        <v>52521</v>
      </c>
    </row>
    <row r="6" spans="1:13" x14ac:dyDescent="0.55000000000000004">
      <c r="A6" s="7">
        <v>4</v>
      </c>
      <c r="B6" s="7" t="s">
        <v>90</v>
      </c>
      <c r="C6" s="7" t="s">
        <v>361</v>
      </c>
      <c r="D6" s="7">
        <v>6</v>
      </c>
      <c r="E6" s="7">
        <v>175</v>
      </c>
      <c r="F6" s="7">
        <v>0</v>
      </c>
      <c r="G6" s="7">
        <v>0</v>
      </c>
      <c r="H6" s="7">
        <v>0</v>
      </c>
      <c r="I6" s="7">
        <v>175</v>
      </c>
      <c r="J6" s="7">
        <v>0</v>
      </c>
      <c r="K6" s="7">
        <v>5550</v>
      </c>
      <c r="L6" s="7">
        <v>5550</v>
      </c>
      <c r="M6" s="7">
        <v>5725</v>
      </c>
    </row>
    <row r="7" spans="1:13" x14ac:dyDescent="0.55000000000000004">
      <c r="A7" s="7">
        <v>6</v>
      </c>
      <c r="B7" s="7" t="s">
        <v>91</v>
      </c>
      <c r="C7" s="7" t="s">
        <v>361</v>
      </c>
      <c r="D7" s="7">
        <v>5</v>
      </c>
      <c r="E7" s="7">
        <v>0</v>
      </c>
      <c r="F7" s="7">
        <v>0</v>
      </c>
      <c r="G7" s="7">
        <v>0</v>
      </c>
      <c r="H7" s="7">
        <v>0</v>
      </c>
      <c r="I7" s="7">
        <v>0</v>
      </c>
      <c r="J7" s="7">
        <v>0</v>
      </c>
      <c r="K7" s="7">
        <v>1000000</v>
      </c>
      <c r="L7" s="7">
        <v>1000000</v>
      </c>
      <c r="M7" s="7">
        <v>1000000</v>
      </c>
    </row>
    <row r="8" spans="1:13" x14ac:dyDescent="0.55000000000000004">
      <c r="A8" s="7">
        <v>7</v>
      </c>
      <c r="B8" s="7" t="s">
        <v>92</v>
      </c>
      <c r="C8" s="7" t="s">
        <v>361</v>
      </c>
      <c r="D8" s="7">
        <v>3</v>
      </c>
      <c r="E8" s="7">
        <v>1500</v>
      </c>
      <c r="F8" s="7">
        <v>0</v>
      </c>
      <c r="G8" s="7">
        <v>0</v>
      </c>
      <c r="H8" s="7">
        <v>0</v>
      </c>
      <c r="I8" s="7">
        <v>1500</v>
      </c>
      <c r="J8" s="7">
        <v>0</v>
      </c>
      <c r="K8" s="7">
        <v>17000</v>
      </c>
      <c r="L8" s="7">
        <v>17000</v>
      </c>
      <c r="M8" s="7">
        <v>18500</v>
      </c>
    </row>
    <row r="9" spans="1:13" x14ac:dyDescent="0.55000000000000004">
      <c r="A9" s="7">
        <v>8</v>
      </c>
      <c r="B9" s="7" t="s">
        <v>93</v>
      </c>
      <c r="C9" s="7" t="s">
        <v>361</v>
      </c>
      <c r="D9" s="7">
        <v>3</v>
      </c>
      <c r="E9" s="7">
        <v>1380</v>
      </c>
      <c r="F9" s="7">
        <v>0</v>
      </c>
      <c r="G9" s="7">
        <v>0</v>
      </c>
      <c r="H9" s="7">
        <v>0</v>
      </c>
      <c r="I9" s="7">
        <v>1380</v>
      </c>
      <c r="J9" s="7">
        <v>0</v>
      </c>
      <c r="K9" s="7">
        <v>80</v>
      </c>
      <c r="L9" s="7">
        <v>80</v>
      </c>
      <c r="M9" s="7">
        <v>1460</v>
      </c>
    </row>
    <row r="10" spans="1:13" x14ac:dyDescent="0.55000000000000004">
      <c r="A10" s="7">
        <v>9</v>
      </c>
      <c r="B10" s="7" t="s">
        <v>94</v>
      </c>
      <c r="C10" s="7" t="s">
        <v>361</v>
      </c>
      <c r="D10" s="7">
        <v>4</v>
      </c>
      <c r="E10" s="7">
        <v>4108</v>
      </c>
      <c r="F10" s="7">
        <v>460</v>
      </c>
      <c r="G10" s="7">
        <v>0</v>
      </c>
      <c r="H10" s="7">
        <v>0</v>
      </c>
      <c r="I10" s="7">
        <v>4568</v>
      </c>
      <c r="J10" s="7">
        <v>0</v>
      </c>
      <c r="K10" s="7">
        <v>8100.9</v>
      </c>
      <c r="L10" s="7">
        <v>8100.9</v>
      </c>
      <c r="M10" s="7">
        <v>12668.9</v>
      </c>
    </row>
    <row r="11" spans="1:13" x14ac:dyDescent="0.55000000000000004">
      <c r="A11" s="7">
        <v>12</v>
      </c>
      <c r="B11" s="7" t="s">
        <v>77</v>
      </c>
      <c r="C11" s="7" t="s">
        <v>361</v>
      </c>
      <c r="D11" s="7">
        <v>4</v>
      </c>
      <c r="E11" s="7">
        <v>6620</v>
      </c>
      <c r="F11" s="7">
        <v>1</v>
      </c>
      <c r="G11" s="7">
        <v>0</v>
      </c>
      <c r="H11" s="7">
        <v>0</v>
      </c>
      <c r="I11" s="7">
        <v>6621</v>
      </c>
      <c r="J11" s="7">
        <v>0</v>
      </c>
      <c r="K11" s="7">
        <v>19</v>
      </c>
      <c r="L11" s="7">
        <v>19</v>
      </c>
      <c r="M11" s="7">
        <v>6640</v>
      </c>
    </row>
    <row r="12" spans="1:13" x14ac:dyDescent="0.55000000000000004">
      <c r="A12" s="7">
        <v>13</v>
      </c>
      <c r="B12" s="7" t="s">
        <v>43</v>
      </c>
      <c r="C12" s="7" t="s">
        <v>361</v>
      </c>
      <c r="D12" s="7">
        <v>6</v>
      </c>
      <c r="E12" s="7">
        <v>803.19999999999993</v>
      </c>
      <c r="F12" s="7">
        <v>0</v>
      </c>
      <c r="G12" s="7">
        <v>0</v>
      </c>
      <c r="H12" s="7">
        <v>0</v>
      </c>
      <c r="I12" s="7">
        <v>803.19999999999993</v>
      </c>
      <c r="J12" s="7">
        <v>0</v>
      </c>
      <c r="K12" s="7">
        <v>17861.400000000001</v>
      </c>
      <c r="L12" s="7">
        <v>17861.400000000001</v>
      </c>
      <c r="M12" s="7">
        <v>18664.600000000002</v>
      </c>
    </row>
    <row r="13" spans="1:13" x14ac:dyDescent="0.55000000000000004">
      <c r="A13" s="7">
        <v>15</v>
      </c>
      <c r="B13" s="7" t="s">
        <v>95</v>
      </c>
      <c r="C13" s="7" t="s">
        <v>361</v>
      </c>
      <c r="D13" s="7">
        <v>1</v>
      </c>
      <c r="E13" s="7">
        <v>0</v>
      </c>
      <c r="F13" s="7">
        <v>0</v>
      </c>
      <c r="G13" s="7">
        <v>0</v>
      </c>
      <c r="H13" s="7">
        <v>0</v>
      </c>
      <c r="I13" s="7">
        <v>0</v>
      </c>
      <c r="J13" s="7">
        <v>0</v>
      </c>
      <c r="K13" s="7">
        <v>0</v>
      </c>
      <c r="L13" s="7">
        <v>0</v>
      </c>
      <c r="M13" s="7">
        <v>0</v>
      </c>
    </row>
    <row r="14" spans="1:13" x14ac:dyDescent="0.55000000000000004">
      <c r="A14" s="7">
        <v>16</v>
      </c>
      <c r="B14" s="7" t="s">
        <v>96</v>
      </c>
      <c r="C14" s="7" t="s">
        <v>361</v>
      </c>
      <c r="D14" s="7">
        <v>1</v>
      </c>
      <c r="E14" s="7">
        <v>0</v>
      </c>
      <c r="F14" s="7">
        <v>0</v>
      </c>
      <c r="G14" s="7">
        <v>0</v>
      </c>
      <c r="H14" s="7">
        <v>0</v>
      </c>
      <c r="I14" s="7">
        <v>0</v>
      </c>
      <c r="J14" s="7">
        <v>0</v>
      </c>
      <c r="K14" s="7">
        <v>0</v>
      </c>
      <c r="L14" s="7">
        <v>0</v>
      </c>
      <c r="M14" s="7">
        <v>0</v>
      </c>
    </row>
    <row r="15" spans="1:13" x14ac:dyDescent="0.55000000000000004">
      <c r="A15" s="7">
        <v>20</v>
      </c>
      <c r="B15" s="7" t="s">
        <v>44</v>
      </c>
      <c r="C15" s="7" t="s">
        <v>361</v>
      </c>
      <c r="D15" s="7">
        <v>8</v>
      </c>
      <c r="E15" s="7">
        <v>67.2</v>
      </c>
      <c r="F15" s="7">
        <v>1600</v>
      </c>
      <c r="G15" s="7">
        <v>0</v>
      </c>
      <c r="H15" s="7">
        <v>0</v>
      </c>
      <c r="I15" s="7">
        <v>1667.2</v>
      </c>
      <c r="J15" s="7">
        <v>0</v>
      </c>
      <c r="K15" s="7">
        <v>2400</v>
      </c>
      <c r="L15" s="7">
        <v>2400</v>
      </c>
      <c r="M15" s="7">
        <v>4067.2</v>
      </c>
    </row>
    <row r="16" spans="1:13" x14ac:dyDescent="0.55000000000000004">
      <c r="A16" s="7">
        <v>24</v>
      </c>
      <c r="B16" s="7" t="s">
        <v>97</v>
      </c>
      <c r="C16" s="7" t="s">
        <v>361</v>
      </c>
      <c r="D16" s="7">
        <v>1</v>
      </c>
      <c r="E16" s="7">
        <v>0</v>
      </c>
      <c r="F16" s="7">
        <v>0</v>
      </c>
      <c r="G16" s="7">
        <v>0</v>
      </c>
      <c r="H16" s="7">
        <v>0</v>
      </c>
      <c r="I16" s="7">
        <v>0</v>
      </c>
      <c r="J16" s="7">
        <v>0</v>
      </c>
      <c r="K16" s="7">
        <v>48</v>
      </c>
      <c r="L16" s="7">
        <v>48</v>
      </c>
      <c r="M16" s="7">
        <v>48</v>
      </c>
    </row>
    <row r="17" spans="1:13" x14ac:dyDescent="0.55000000000000004">
      <c r="A17" s="7">
        <v>28</v>
      </c>
      <c r="B17" s="7" t="s">
        <v>45</v>
      </c>
      <c r="C17" s="7" t="s">
        <v>361</v>
      </c>
      <c r="D17" s="7">
        <v>4</v>
      </c>
      <c r="E17" s="7">
        <v>79.599999999999994</v>
      </c>
      <c r="F17" s="7">
        <v>0</v>
      </c>
      <c r="G17" s="7">
        <v>0</v>
      </c>
      <c r="H17" s="7">
        <v>0</v>
      </c>
      <c r="I17" s="7">
        <v>79.599999999999994</v>
      </c>
      <c r="J17" s="7">
        <v>0</v>
      </c>
      <c r="K17" s="7">
        <v>0</v>
      </c>
      <c r="L17" s="7">
        <v>0</v>
      </c>
      <c r="M17" s="7">
        <v>79.599999999999994</v>
      </c>
    </row>
    <row r="18" spans="1:13" x14ac:dyDescent="0.55000000000000004">
      <c r="A18" s="7">
        <v>29</v>
      </c>
      <c r="B18" s="7" t="s">
        <v>98</v>
      </c>
      <c r="C18" s="7" t="s">
        <v>361</v>
      </c>
      <c r="D18" s="7">
        <v>3</v>
      </c>
      <c r="E18" s="7">
        <v>0</v>
      </c>
      <c r="F18" s="7">
        <v>0</v>
      </c>
      <c r="G18" s="7">
        <v>0</v>
      </c>
      <c r="H18" s="7">
        <v>0</v>
      </c>
      <c r="I18" s="7">
        <v>0</v>
      </c>
      <c r="J18" s="7">
        <v>0</v>
      </c>
      <c r="K18" s="7">
        <v>0</v>
      </c>
      <c r="L18" s="7">
        <v>0</v>
      </c>
      <c r="M18" s="7">
        <v>0</v>
      </c>
    </row>
    <row r="19" spans="1:13" x14ac:dyDescent="0.55000000000000004">
      <c r="A19" s="7">
        <v>30</v>
      </c>
      <c r="B19" s="7" t="s">
        <v>99</v>
      </c>
      <c r="C19" s="7" t="s">
        <v>361</v>
      </c>
      <c r="D19" s="7">
        <v>5</v>
      </c>
      <c r="E19" s="7">
        <v>0</v>
      </c>
      <c r="F19" s="7">
        <v>1462</v>
      </c>
      <c r="G19" s="7">
        <v>0</v>
      </c>
      <c r="H19" s="7">
        <v>0</v>
      </c>
      <c r="I19" s="7">
        <v>1462</v>
      </c>
      <c r="J19" s="7">
        <v>0</v>
      </c>
      <c r="K19" s="7">
        <v>18094</v>
      </c>
      <c r="L19" s="7">
        <v>18094</v>
      </c>
      <c r="M19" s="7">
        <v>19556</v>
      </c>
    </row>
    <row r="20" spans="1:13" x14ac:dyDescent="0.55000000000000004">
      <c r="A20" s="7">
        <v>31</v>
      </c>
      <c r="B20" s="7" t="s">
        <v>100</v>
      </c>
      <c r="C20" s="7" t="s">
        <v>361</v>
      </c>
      <c r="D20" s="7">
        <v>3</v>
      </c>
      <c r="E20" s="7">
        <v>0</v>
      </c>
      <c r="F20" s="7">
        <v>0</v>
      </c>
      <c r="G20" s="7">
        <v>0</v>
      </c>
      <c r="H20" s="7">
        <v>0</v>
      </c>
      <c r="I20" s="7">
        <v>0</v>
      </c>
      <c r="J20" s="7">
        <v>0</v>
      </c>
      <c r="K20" s="7">
        <v>62</v>
      </c>
      <c r="L20" s="7">
        <v>62</v>
      </c>
      <c r="M20" s="7">
        <v>62</v>
      </c>
    </row>
    <row r="21" spans="1:13" x14ac:dyDescent="0.55000000000000004">
      <c r="A21" s="7">
        <v>32</v>
      </c>
      <c r="B21" s="7" t="s">
        <v>101</v>
      </c>
      <c r="C21" s="7" t="s">
        <v>361</v>
      </c>
      <c r="D21" s="7">
        <v>1</v>
      </c>
      <c r="E21" s="7">
        <v>0</v>
      </c>
      <c r="F21" s="7">
        <v>0</v>
      </c>
      <c r="G21" s="7">
        <v>0</v>
      </c>
      <c r="H21" s="7">
        <v>0</v>
      </c>
      <c r="I21" s="7">
        <v>0</v>
      </c>
      <c r="J21" s="7">
        <v>0</v>
      </c>
      <c r="K21" s="7">
        <v>0</v>
      </c>
      <c r="L21" s="7">
        <v>0</v>
      </c>
      <c r="M21" s="7">
        <v>0</v>
      </c>
    </row>
    <row r="22" spans="1:13" x14ac:dyDescent="0.55000000000000004">
      <c r="A22" s="7">
        <v>33</v>
      </c>
      <c r="B22" s="7" t="s">
        <v>362</v>
      </c>
      <c r="C22" s="7" t="s">
        <v>261</v>
      </c>
      <c r="D22" s="7">
        <v>1</v>
      </c>
      <c r="E22" s="7">
        <v>0</v>
      </c>
      <c r="F22" s="7">
        <v>0</v>
      </c>
      <c r="G22" s="7">
        <v>0</v>
      </c>
      <c r="H22" s="7">
        <v>0</v>
      </c>
      <c r="I22" s="7">
        <v>0</v>
      </c>
      <c r="J22" s="7">
        <v>0</v>
      </c>
      <c r="K22" s="7">
        <v>6900</v>
      </c>
      <c r="L22" s="7">
        <v>6900</v>
      </c>
      <c r="M22" s="7">
        <v>6900</v>
      </c>
    </row>
    <row r="23" spans="1:13" x14ac:dyDescent="0.55000000000000004">
      <c r="A23" s="7">
        <v>35</v>
      </c>
      <c r="B23" s="7" t="s">
        <v>102</v>
      </c>
      <c r="C23" s="7" t="s">
        <v>361</v>
      </c>
      <c r="D23" s="7">
        <v>1</v>
      </c>
      <c r="E23" s="7">
        <v>0</v>
      </c>
      <c r="F23" s="7">
        <v>0</v>
      </c>
      <c r="G23" s="7">
        <v>0</v>
      </c>
      <c r="H23" s="7">
        <v>0</v>
      </c>
      <c r="I23" s="7">
        <v>0</v>
      </c>
      <c r="J23" s="7">
        <v>0</v>
      </c>
      <c r="K23" s="7">
        <v>0</v>
      </c>
      <c r="L23" s="7">
        <v>0</v>
      </c>
      <c r="M23" s="7">
        <v>0</v>
      </c>
    </row>
    <row r="24" spans="1:13" x14ac:dyDescent="0.55000000000000004">
      <c r="A24" s="7">
        <v>36</v>
      </c>
      <c r="B24" s="7" t="s">
        <v>46</v>
      </c>
      <c r="C24" s="7" t="s">
        <v>361</v>
      </c>
      <c r="D24" s="7">
        <v>6</v>
      </c>
      <c r="E24" s="7">
        <v>4470</v>
      </c>
      <c r="F24" s="7">
        <v>280</v>
      </c>
      <c r="G24" s="7">
        <v>0</v>
      </c>
      <c r="H24" s="7">
        <v>0</v>
      </c>
      <c r="I24" s="7">
        <v>4750</v>
      </c>
      <c r="J24" s="7">
        <v>0</v>
      </c>
      <c r="K24" s="7">
        <v>4500</v>
      </c>
      <c r="L24" s="7">
        <v>4500</v>
      </c>
      <c r="M24" s="7">
        <v>9250</v>
      </c>
    </row>
    <row r="25" spans="1:13" x14ac:dyDescent="0.55000000000000004">
      <c r="A25" s="7">
        <v>37</v>
      </c>
      <c r="B25" s="7" t="s">
        <v>363</v>
      </c>
      <c r="C25" s="7" t="s">
        <v>361</v>
      </c>
      <c r="D25" s="7">
        <v>3</v>
      </c>
      <c r="E25" s="7">
        <v>0</v>
      </c>
      <c r="F25" s="7">
        <v>0</v>
      </c>
      <c r="G25" s="7">
        <v>0</v>
      </c>
      <c r="H25" s="7">
        <v>0</v>
      </c>
      <c r="I25" s="7">
        <v>0</v>
      </c>
      <c r="J25" s="7">
        <v>0</v>
      </c>
      <c r="K25" s="7">
        <v>902.9</v>
      </c>
      <c r="L25" s="7">
        <v>902.9</v>
      </c>
      <c r="M25" s="7">
        <v>902.9</v>
      </c>
    </row>
    <row r="26" spans="1:13" x14ac:dyDescent="0.55000000000000004">
      <c r="A26" s="7">
        <v>48</v>
      </c>
      <c r="B26" s="7" t="s">
        <v>364</v>
      </c>
      <c r="C26" s="7" t="s">
        <v>361</v>
      </c>
      <c r="D26" s="7">
        <v>8</v>
      </c>
      <c r="E26" s="7">
        <v>0</v>
      </c>
      <c r="F26" s="7">
        <v>0</v>
      </c>
      <c r="G26" s="7">
        <v>0</v>
      </c>
      <c r="H26" s="7">
        <v>0</v>
      </c>
      <c r="I26" s="7">
        <v>0</v>
      </c>
      <c r="J26" s="7">
        <v>0</v>
      </c>
      <c r="K26" s="7">
        <v>0</v>
      </c>
      <c r="L26" s="7">
        <v>0</v>
      </c>
      <c r="M26" s="7">
        <v>0</v>
      </c>
    </row>
    <row r="27" spans="1:13" x14ac:dyDescent="0.55000000000000004">
      <c r="A27" s="7">
        <v>53</v>
      </c>
      <c r="B27" s="7" t="s">
        <v>47</v>
      </c>
      <c r="C27" s="7" t="s">
        <v>361</v>
      </c>
      <c r="D27" s="7">
        <v>85</v>
      </c>
      <c r="E27" s="7">
        <v>39220.800000000017</v>
      </c>
      <c r="F27" s="7">
        <v>0</v>
      </c>
      <c r="G27" s="7">
        <v>0</v>
      </c>
      <c r="H27" s="7">
        <v>0</v>
      </c>
      <c r="I27" s="7">
        <v>39220.800000000017</v>
      </c>
      <c r="J27" s="7">
        <v>24</v>
      </c>
      <c r="K27" s="7">
        <v>27688</v>
      </c>
      <c r="L27" s="7">
        <v>27712</v>
      </c>
      <c r="M27" s="7">
        <v>66932.800000000017</v>
      </c>
    </row>
    <row r="28" spans="1:13" x14ac:dyDescent="0.55000000000000004">
      <c r="A28" s="7">
        <v>55</v>
      </c>
      <c r="B28" s="7" t="s">
        <v>105</v>
      </c>
      <c r="C28" s="7" t="s">
        <v>361</v>
      </c>
      <c r="D28" s="7">
        <v>1</v>
      </c>
      <c r="E28" s="7">
        <v>0</v>
      </c>
      <c r="F28" s="7">
        <v>0</v>
      </c>
      <c r="G28" s="7">
        <v>0</v>
      </c>
      <c r="H28" s="7">
        <v>0</v>
      </c>
      <c r="I28" s="7">
        <v>0</v>
      </c>
      <c r="J28" s="7">
        <v>0</v>
      </c>
      <c r="K28" s="7">
        <v>0</v>
      </c>
      <c r="L28" s="7">
        <v>0</v>
      </c>
      <c r="M28" s="7">
        <v>0</v>
      </c>
    </row>
    <row r="29" spans="1:13" x14ac:dyDescent="0.55000000000000004">
      <c r="A29" s="7">
        <v>56</v>
      </c>
      <c r="B29" s="7" t="s">
        <v>48</v>
      </c>
      <c r="C29" s="7" t="s">
        <v>261</v>
      </c>
      <c r="D29" s="7">
        <v>5</v>
      </c>
      <c r="E29" s="7">
        <v>3659</v>
      </c>
      <c r="F29" s="7">
        <v>0</v>
      </c>
      <c r="G29" s="7">
        <v>0</v>
      </c>
      <c r="H29" s="7">
        <v>0</v>
      </c>
      <c r="I29" s="7">
        <v>3659</v>
      </c>
      <c r="J29" s="7">
        <v>0</v>
      </c>
      <c r="K29" s="7">
        <v>0</v>
      </c>
      <c r="L29" s="7">
        <v>0</v>
      </c>
      <c r="M29" s="7">
        <v>3659</v>
      </c>
    </row>
    <row r="30" spans="1:13" x14ac:dyDescent="0.55000000000000004">
      <c r="A30" s="7">
        <v>58</v>
      </c>
      <c r="B30" s="7" t="s">
        <v>49</v>
      </c>
      <c r="C30" s="7" t="s">
        <v>361</v>
      </c>
      <c r="D30" s="7">
        <v>4</v>
      </c>
      <c r="E30" s="7">
        <v>410</v>
      </c>
      <c r="F30" s="7">
        <v>0</v>
      </c>
      <c r="G30" s="7">
        <v>0</v>
      </c>
      <c r="H30" s="7">
        <v>0</v>
      </c>
      <c r="I30" s="7">
        <v>410</v>
      </c>
      <c r="J30" s="7">
        <v>0</v>
      </c>
      <c r="K30" s="7">
        <v>0</v>
      </c>
      <c r="L30" s="7">
        <v>0</v>
      </c>
      <c r="M30" s="7">
        <v>410</v>
      </c>
    </row>
    <row r="31" spans="1:13" x14ac:dyDescent="0.55000000000000004">
      <c r="A31" s="7">
        <v>59</v>
      </c>
      <c r="B31" s="7" t="s">
        <v>106</v>
      </c>
      <c r="C31" s="7" t="s">
        <v>361</v>
      </c>
      <c r="D31" s="7">
        <v>3</v>
      </c>
      <c r="E31" s="7">
        <v>0</v>
      </c>
      <c r="F31" s="7">
        <v>0</v>
      </c>
      <c r="G31" s="7">
        <v>0</v>
      </c>
      <c r="H31" s="7">
        <v>0</v>
      </c>
      <c r="I31" s="7">
        <v>0</v>
      </c>
      <c r="J31" s="7">
        <v>0</v>
      </c>
      <c r="K31" s="7">
        <v>2.6999999999999997</v>
      </c>
      <c r="L31" s="7">
        <v>2.6999999999999997</v>
      </c>
      <c r="M31" s="7">
        <v>2.6999999999999997</v>
      </c>
    </row>
    <row r="32" spans="1:13" x14ac:dyDescent="0.55000000000000004">
      <c r="A32" s="7">
        <v>60</v>
      </c>
      <c r="B32" s="7" t="s">
        <v>107</v>
      </c>
      <c r="C32" s="7" t="s">
        <v>361</v>
      </c>
      <c r="D32" s="7">
        <v>2</v>
      </c>
      <c r="E32" s="7">
        <v>0</v>
      </c>
      <c r="F32" s="7">
        <v>0</v>
      </c>
      <c r="G32" s="7">
        <v>0</v>
      </c>
      <c r="H32" s="7">
        <v>0</v>
      </c>
      <c r="I32" s="7">
        <v>0</v>
      </c>
      <c r="J32" s="7">
        <v>0</v>
      </c>
      <c r="K32" s="7">
        <v>0</v>
      </c>
      <c r="L32" s="7">
        <v>0</v>
      </c>
      <c r="M32" s="7">
        <v>0</v>
      </c>
    </row>
    <row r="33" spans="1:13" x14ac:dyDescent="0.55000000000000004">
      <c r="A33" s="7">
        <v>65</v>
      </c>
      <c r="B33" s="7" t="s">
        <v>78</v>
      </c>
      <c r="C33" s="7" t="s">
        <v>361</v>
      </c>
      <c r="D33" s="7">
        <v>1</v>
      </c>
      <c r="E33" s="7">
        <v>0</v>
      </c>
      <c r="F33" s="7">
        <v>0</v>
      </c>
      <c r="G33" s="7">
        <v>0</v>
      </c>
      <c r="H33" s="7">
        <v>0</v>
      </c>
      <c r="I33" s="7">
        <v>0</v>
      </c>
      <c r="J33" s="7">
        <v>0</v>
      </c>
      <c r="K33" s="7">
        <v>0</v>
      </c>
      <c r="L33" s="7">
        <v>0</v>
      </c>
      <c r="M33" s="7">
        <v>0</v>
      </c>
    </row>
    <row r="34" spans="1:13" x14ac:dyDescent="0.55000000000000004">
      <c r="A34" s="7">
        <v>66</v>
      </c>
      <c r="B34" s="7" t="s">
        <v>50</v>
      </c>
      <c r="C34" s="7" t="s">
        <v>361</v>
      </c>
      <c r="D34" s="7">
        <v>2</v>
      </c>
      <c r="E34" s="7">
        <v>23</v>
      </c>
      <c r="F34" s="7">
        <v>0</v>
      </c>
      <c r="G34" s="7">
        <v>0</v>
      </c>
      <c r="H34" s="7">
        <v>0</v>
      </c>
      <c r="I34" s="7">
        <v>23</v>
      </c>
      <c r="J34" s="7">
        <v>0</v>
      </c>
      <c r="K34" s="7">
        <v>0</v>
      </c>
      <c r="L34" s="7">
        <v>0</v>
      </c>
      <c r="M34" s="7">
        <v>23</v>
      </c>
    </row>
    <row r="35" spans="1:13" x14ac:dyDescent="0.55000000000000004">
      <c r="A35" s="7">
        <v>67</v>
      </c>
      <c r="B35" s="7" t="s">
        <v>108</v>
      </c>
      <c r="C35" s="7" t="s">
        <v>361</v>
      </c>
      <c r="D35" s="7">
        <v>1</v>
      </c>
      <c r="E35" s="7">
        <v>0</v>
      </c>
      <c r="F35" s="7">
        <v>0</v>
      </c>
      <c r="G35" s="7">
        <v>0</v>
      </c>
      <c r="H35" s="7">
        <v>0</v>
      </c>
      <c r="I35" s="7">
        <v>0</v>
      </c>
      <c r="J35" s="7">
        <v>0</v>
      </c>
      <c r="K35" s="7">
        <v>0</v>
      </c>
      <c r="L35" s="7">
        <v>0</v>
      </c>
      <c r="M35" s="7">
        <v>0</v>
      </c>
    </row>
    <row r="36" spans="1:13" x14ac:dyDescent="0.55000000000000004">
      <c r="A36" s="7">
        <v>68</v>
      </c>
      <c r="B36" s="7" t="s">
        <v>365</v>
      </c>
      <c r="C36" s="7" t="s">
        <v>361</v>
      </c>
      <c r="D36" s="7">
        <v>6</v>
      </c>
      <c r="E36" s="7">
        <v>5650</v>
      </c>
      <c r="F36" s="7">
        <v>0</v>
      </c>
      <c r="G36" s="7">
        <v>0</v>
      </c>
      <c r="H36" s="7">
        <v>0</v>
      </c>
      <c r="I36" s="7">
        <v>5650</v>
      </c>
      <c r="J36" s="7">
        <v>0</v>
      </c>
      <c r="K36" s="7">
        <v>0</v>
      </c>
      <c r="L36" s="7">
        <v>0</v>
      </c>
      <c r="M36" s="7">
        <v>5650</v>
      </c>
    </row>
    <row r="37" spans="1:13" x14ac:dyDescent="0.55000000000000004">
      <c r="A37" s="7">
        <v>71</v>
      </c>
      <c r="B37" s="7" t="s">
        <v>110</v>
      </c>
      <c r="C37" s="7" t="s">
        <v>361</v>
      </c>
      <c r="D37" s="7">
        <v>14</v>
      </c>
      <c r="E37" s="7">
        <v>0</v>
      </c>
      <c r="F37" s="7">
        <v>0</v>
      </c>
      <c r="G37" s="7">
        <v>0</v>
      </c>
      <c r="H37" s="7">
        <v>0</v>
      </c>
      <c r="I37" s="7">
        <v>0</v>
      </c>
      <c r="J37" s="7">
        <v>0</v>
      </c>
      <c r="K37" s="7">
        <v>0</v>
      </c>
      <c r="L37" s="7">
        <v>0</v>
      </c>
      <c r="M37" s="7">
        <v>0</v>
      </c>
    </row>
    <row r="38" spans="1:13" x14ac:dyDescent="0.55000000000000004">
      <c r="A38" s="7">
        <v>73</v>
      </c>
      <c r="B38" s="7" t="s">
        <v>111</v>
      </c>
      <c r="C38" s="7" t="s">
        <v>361</v>
      </c>
      <c r="D38" s="7">
        <v>1</v>
      </c>
      <c r="E38" s="7">
        <v>0</v>
      </c>
      <c r="F38" s="7">
        <v>0</v>
      </c>
      <c r="G38" s="7">
        <v>0</v>
      </c>
      <c r="H38" s="7">
        <v>0</v>
      </c>
      <c r="I38" s="7">
        <v>0</v>
      </c>
      <c r="J38" s="7">
        <v>0</v>
      </c>
      <c r="K38" s="7">
        <v>0</v>
      </c>
      <c r="L38" s="7">
        <v>0</v>
      </c>
      <c r="M38" s="7">
        <v>0</v>
      </c>
    </row>
    <row r="39" spans="1:13" x14ac:dyDescent="0.55000000000000004">
      <c r="A39" s="7">
        <v>74</v>
      </c>
      <c r="B39" s="7" t="s">
        <v>112</v>
      </c>
      <c r="C39" s="7" t="s">
        <v>361</v>
      </c>
      <c r="D39" s="7">
        <v>3</v>
      </c>
      <c r="E39" s="7">
        <v>0</v>
      </c>
      <c r="F39" s="7">
        <v>0</v>
      </c>
      <c r="G39" s="7">
        <v>0</v>
      </c>
      <c r="H39" s="7">
        <v>0</v>
      </c>
      <c r="I39" s="7">
        <v>0</v>
      </c>
      <c r="J39" s="7">
        <v>0</v>
      </c>
      <c r="K39" s="7">
        <v>0</v>
      </c>
      <c r="L39" s="7">
        <v>0</v>
      </c>
      <c r="M39" s="7">
        <v>0</v>
      </c>
    </row>
    <row r="40" spans="1:13" x14ac:dyDescent="0.55000000000000004">
      <c r="A40" s="7">
        <v>75</v>
      </c>
      <c r="B40" s="7" t="s">
        <v>113</v>
      </c>
      <c r="C40" s="7" t="s">
        <v>261</v>
      </c>
      <c r="D40" s="7">
        <v>9</v>
      </c>
      <c r="E40" s="7">
        <v>0.2</v>
      </c>
      <c r="F40" s="7">
        <v>0.1</v>
      </c>
      <c r="G40" s="7">
        <v>0</v>
      </c>
      <c r="H40" s="7">
        <v>0</v>
      </c>
      <c r="I40" s="7">
        <v>0.30000000000000004</v>
      </c>
      <c r="J40" s="7">
        <v>0</v>
      </c>
      <c r="K40" s="7">
        <v>17</v>
      </c>
      <c r="L40" s="7">
        <v>17</v>
      </c>
      <c r="M40" s="7">
        <v>17.3</v>
      </c>
    </row>
    <row r="41" spans="1:13" x14ac:dyDescent="0.55000000000000004">
      <c r="A41" s="7">
        <v>80</v>
      </c>
      <c r="B41" s="7" t="s">
        <v>79</v>
      </c>
      <c r="C41" s="7" t="s">
        <v>361</v>
      </c>
      <c r="D41" s="7">
        <v>99</v>
      </c>
      <c r="E41" s="7">
        <v>66411.3</v>
      </c>
      <c r="F41" s="7">
        <v>260</v>
      </c>
      <c r="G41" s="7">
        <v>0</v>
      </c>
      <c r="H41" s="7">
        <v>0</v>
      </c>
      <c r="I41" s="7">
        <v>66671.3</v>
      </c>
      <c r="J41" s="7">
        <v>22</v>
      </c>
      <c r="K41" s="7">
        <v>481462</v>
      </c>
      <c r="L41" s="7">
        <v>481484</v>
      </c>
      <c r="M41" s="7">
        <v>548155.30000000005</v>
      </c>
    </row>
    <row r="42" spans="1:13" x14ac:dyDescent="0.55000000000000004">
      <c r="A42" s="7">
        <v>81</v>
      </c>
      <c r="B42" s="7" t="s">
        <v>114</v>
      </c>
      <c r="C42" s="7" t="s">
        <v>361</v>
      </c>
      <c r="D42" s="7">
        <v>1</v>
      </c>
      <c r="E42" s="7">
        <v>0</v>
      </c>
      <c r="F42" s="7">
        <v>0</v>
      </c>
      <c r="G42" s="7">
        <v>0</v>
      </c>
      <c r="H42" s="7">
        <v>0</v>
      </c>
      <c r="I42" s="7">
        <v>0</v>
      </c>
      <c r="J42" s="7">
        <v>0</v>
      </c>
      <c r="K42" s="7">
        <v>0</v>
      </c>
      <c r="L42" s="7">
        <v>0</v>
      </c>
      <c r="M42" s="7">
        <v>0</v>
      </c>
    </row>
    <row r="43" spans="1:13" x14ac:dyDescent="0.55000000000000004">
      <c r="A43" s="7">
        <v>82</v>
      </c>
      <c r="B43" s="7" t="s">
        <v>115</v>
      </c>
      <c r="C43" s="7" t="s">
        <v>361</v>
      </c>
      <c r="D43" s="7">
        <v>4</v>
      </c>
      <c r="E43" s="7">
        <v>0</v>
      </c>
      <c r="F43" s="7">
        <v>0</v>
      </c>
      <c r="G43" s="7">
        <v>0</v>
      </c>
      <c r="H43" s="7">
        <v>0</v>
      </c>
      <c r="I43" s="7">
        <v>0</v>
      </c>
      <c r="J43" s="7">
        <v>0</v>
      </c>
      <c r="K43" s="7">
        <v>380</v>
      </c>
      <c r="L43" s="7">
        <v>380</v>
      </c>
      <c r="M43" s="7">
        <v>380</v>
      </c>
    </row>
    <row r="44" spans="1:13" x14ac:dyDescent="0.55000000000000004">
      <c r="A44" s="7">
        <v>83</v>
      </c>
      <c r="B44" s="7" t="s">
        <v>51</v>
      </c>
      <c r="C44" s="7" t="s">
        <v>361</v>
      </c>
      <c r="D44" s="7">
        <v>5</v>
      </c>
      <c r="E44" s="7">
        <v>12.4</v>
      </c>
      <c r="F44" s="7">
        <v>1700</v>
      </c>
      <c r="G44" s="7">
        <v>0</v>
      </c>
      <c r="H44" s="7">
        <v>0</v>
      </c>
      <c r="I44" s="7">
        <v>1712.4</v>
      </c>
      <c r="J44" s="7">
        <v>0</v>
      </c>
      <c r="K44" s="7">
        <v>63</v>
      </c>
      <c r="L44" s="7">
        <v>63</v>
      </c>
      <c r="M44" s="7">
        <v>1775.4</v>
      </c>
    </row>
    <row r="45" spans="1:13" x14ac:dyDescent="0.55000000000000004">
      <c r="A45" s="7">
        <v>86</v>
      </c>
      <c r="B45" s="7" t="s">
        <v>116</v>
      </c>
      <c r="C45" s="7" t="s">
        <v>361</v>
      </c>
      <c r="D45" s="7">
        <v>3</v>
      </c>
      <c r="E45" s="7">
        <v>0</v>
      </c>
      <c r="F45" s="7">
        <v>0</v>
      </c>
      <c r="G45" s="7">
        <v>0</v>
      </c>
      <c r="H45" s="7">
        <v>0</v>
      </c>
      <c r="I45" s="7">
        <v>0</v>
      </c>
      <c r="J45" s="7">
        <v>0</v>
      </c>
      <c r="K45" s="7">
        <v>1400.1</v>
      </c>
      <c r="L45" s="7">
        <v>1400.1</v>
      </c>
      <c r="M45" s="7">
        <v>1400.1</v>
      </c>
    </row>
    <row r="46" spans="1:13" x14ac:dyDescent="0.55000000000000004">
      <c r="A46" s="7">
        <v>87</v>
      </c>
      <c r="B46" s="7" t="s">
        <v>117</v>
      </c>
      <c r="C46" s="7" t="s">
        <v>361</v>
      </c>
      <c r="D46" s="7">
        <v>19</v>
      </c>
      <c r="E46" s="7">
        <v>34.1</v>
      </c>
      <c r="F46" s="7">
        <v>330.9</v>
      </c>
      <c r="G46" s="7">
        <v>0</v>
      </c>
      <c r="H46" s="7">
        <v>0</v>
      </c>
      <c r="I46" s="7">
        <v>365</v>
      </c>
      <c r="J46" s="7">
        <v>7.6</v>
      </c>
      <c r="K46" s="7">
        <v>241663</v>
      </c>
      <c r="L46" s="7">
        <v>241670.6</v>
      </c>
      <c r="M46" s="7">
        <v>242035.6</v>
      </c>
    </row>
    <row r="47" spans="1:13" x14ac:dyDescent="0.55000000000000004">
      <c r="A47" s="7">
        <v>88</v>
      </c>
      <c r="B47" s="7" t="s">
        <v>118</v>
      </c>
      <c r="C47" s="7" t="s">
        <v>261</v>
      </c>
      <c r="D47" s="7">
        <v>14</v>
      </c>
      <c r="E47" s="7">
        <v>0</v>
      </c>
      <c r="F47" s="7">
        <v>1.1000000000000001</v>
      </c>
      <c r="G47" s="7">
        <v>0</v>
      </c>
      <c r="H47" s="7">
        <v>0</v>
      </c>
      <c r="I47" s="7">
        <v>1.1000000000000001</v>
      </c>
      <c r="J47" s="7">
        <v>0</v>
      </c>
      <c r="K47" s="7">
        <v>783</v>
      </c>
      <c r="L47" s="7">
        <v>783</v>
      </c>
      <c r="M47" s="7">
        <v>784.1</v>
      </c>
    </row>
    <row r="48" spans="1:13" x14ac:dyDescent="0.55000000000000004">
      <c r="A48" s="7">
        <v>94</v>
      </c>
      <c r="B48" s="7" t="s">
        <v>366</v>
      </c>
      <c r="C48" s="7" t="s">
        <v>261</v>
      </c>
      <c r="D48" s="7">
        <v>2</v>
      </c>
      <c r="E48" s="7">
        <v>6000</v>
      </c>
      <c r="F48" s="7">
        <v>1.5</v>
      </c>
      <c r="G48" s="7">
        <v>0</v>
      </c>
      <c r="H48" s="7">
        <v>0</v>
      </c>
      <c r="I48" s="7">
        <v>6001.5</v>
      </c>
      <c r="J48" s="7">
        <v>0</v>
      </c>
      <c r="K48" s="7">
        <v>0</v>
      </c>
      <c r="L48" s="7">
        <v>0</v>
      </c>
      <c r="M48" s="7">
        <v>6001.5</v>
      </c>
    </row>
    <row r="49" spans="1:13" x14ac:dyDescent="0.55000000000000004">
      <c r="A49" s="7">
        <v>104</v>
      </c>
      <c r="B49" s="7" t="s">
        <v>367</v>
      </c>
      <c r="C49" s="7" t="s">
        <v>361</v>
      </c>
      <c r="D49" s="7">
        <v>2</v>
      </c>
      <c r="E49" s="7">
        <v>2200</v>
      </c>
      <c r="F49" s="7">
        <v>0</v>
      </c>
      <c r="G49" s="7">
        <v>0</v>
      </c>
      <c r="H49" s="7">
        <v>0</v>
      </c>
      <c r="I49" s="7">
        <v>2200</v>
      </c>
      <c r="J49" s="7">
        <v>0</v>
      </c>
      <c r="K49" s="7">
        <v>0</v>
      </c>
      <c r="L49" s="7">
        <v>0</v>
      </c>
      <c r="M49" s="7">
        <v>2200</v>
      </c>
    </row>
    <row r="50" spans="1:13" x14ac:dyDescent="0.55000000000000004">
      <c r="A50" s="7">
        <v>113</v>
      </c>
      <c r="B50" s="7" t="s">
        <v>368</v>
      </c>
      <c r="C50" s="7" t="s">
        <v>361</v>
      </c>
      <c r="D50" s="7">
        <v>8</v>
      </c>
      <c r="E50" s="7">
        <v>0</v>
      </c>
      <c r="F50" s="7">
        <v>0</v>
      </c>
      <c r="G50" s="7">
        <v>0</v>
      </c>
      <c r="H50" s="7">
        <v>0</v>
      </c>
      <c r="I50" s="7">
        <v>0</v>
      </c>
      <c r="J50" s="7">
        <v>0</v>
      </c>
      <c r="K50" s="7">
        <v>0</v>
      </c>
      <c r="L50" s="7">
        <v>0</v>
      </c>
      <c r="M50" s="7">
        <v>0</v>
      </c>
    </row>
    <row r="51" spans="1:13" x14ac:dyDescent="0.55000000000000004">
      <c r="A51" s="7">
        <v>123</v>
      </c>
      <c r="B51" s="7" t="s">
        <v>369</v>
      </c>
      <c r="C51" s="7" t="s">
        <v>361</v>
      </c>
      <c r="D51" s="7">
        <v>1</v>
      </c>
      <c r="E51" s="7">
        <v>4400</v>
      </c>
      <c r="F51" s="7">
        <v>0</v>
      </c>
      <c r="G51" s="7">
        <v>0</v>
      </c>
      <c r="H51" s="7">
        <v>0</v>
      </c>
      <c r="I51" s="7">
        <v>4400</v>
      </c>
      <c r="J51" s="7">
        <v>0</v>
      </c>
      <c r="K51" s="7">
        <v>13000</v>
      </c>
      <c r="L51" s="7">
        <v>13000</v>
      </c>
      <c r="M51" s="7">
        <v>17400</v>
      </c>
    </row>
    <row r="52" spans="1:13" x14ac:dyDescent="0.55000000000000004">
      <c r="A52" s="7">
        <v>127</v>
      </c>
      <c r="B52" s="7" t="s">
        <v>124</v>
      </c>
      <c r="C52" s="7" t="s">
        <v>361</v>
      </c>
      <c r="D52" s="7">
        <v>2</v>
      </c>
      <c r="E52" s="7">
        <v>217</v>
      </c>
      <c r="F52" s="7">
        <v>0</v>
      </c>
      <c r="G52" s="7">
        <v>0</v>
      </c>
      <c r="H52" s="7">
        <v>0</v>
      </c>
      <c r="I52" s="7">
        <v>217</v>
      </c>
      <c r="J52" s="7">
        <v>0</v>
      </c>
      <c r="K52" s="7">
        <v>5400</v>
      </c>
      <c r="L52" s="7">
        <v>5400</v>
      </c>
      <c r="M52" s="7">
        <v>5617</v>
      </c>
    </row>
    <row r="53" spans="1:13" x14ac:dyDescent="0.55000000000000004">
      <c r="A53" s="7">
        <v>128</v>
      </c>
      <c r="B53" s="7" t="s">
        <v>370</v>
      </c>
      <c r="C53" s="7" t="s">
        <v>361</v>
      </c>
      <c r="D53" s="7">
        <v>3</v>
      </c>
      <c r="E53" s="7">
        <v>112000</v>
      </c>
      <c r="F53" s="7">
        <v>4400</v>
      </c>
      <c r="G53" s="7">
        <v>0</v>
      </c>
      <c r="H53" s="7">
        <v>0</v>
      </c>
      <c r="I53" s="7">
        <v>116400</v>
      </c>
      <c r="J53" s="7">
        <v>0</v>
      </c>
      <c r="K53" s="7">
        <v>0</v>
      </c>
      <c r="L53" s="7">
        <v>0</v>
      </c>
      <c r="M53" s="7">
        <v>116400</v>
      </c>
    </row>
    <row r="54" spans="1:13" x14ac:dyDescent="0.55000000000000004">
      <c r="A54" s="7">
        <v>131</v>
      </c>
      <c r="B54" s="7" t="s">
        <v>126</v>
      </c>
      <c r="C54" s="7" t="s">
        <v>361</v>
      </c>
      <c r="D54" s="7">
        <v>1</v>
      </c>
      <c r="E54" s="7">
        <v>5200</v>
      </c>
      <c r="F54" s="7">
        <v>0</v>
      </c>
      <c r="G54" s="7">
        <v>0</v>
      </c>
      <c r="H54" s="7">
        <v>0</v>
      </c>
      <c r="I54" s="7">
        <v>5200</v>
      </c>
      <c r="J54" s="7">
        <v>0</v>
      </c>
      <c r="K54" s="7">
        <v>0</v>
      </c>
      <c r="L54" s="7">
        <v>0</v>
      </c>
      <c r="M54" s="7">
        <v>5200</v>
      </c>
    </row>
    <row r="55" spans="1:13" x14ac:dyDescent="0.55000000000000004">
      <c r="A55" s="7">
        <v>132</v>
      </c>
      <c r="B55" s="7" t="s">
        <v>127</v>
      </c>
      <c r="C55" s="7" t="s">
        <v>361</v>
      </c>
      <c r="D55" s="7">
        <v>4</v>
      </c>
      <c r="E55" s="7">
        <v>0.1</v>
      </c>
      <c r="F55" s="7">
        <v>0</v>
      </c>
      <c r="G55" s="7">
        <v>0</v>
      </c>
      <c r="H55" s="7">
        <v>0</v>
      </c>
      <c r="I55" s="7">
        <v>0.1</v>
      </c>
      <c r="J55" s="7">
        <v>0</v>
      </c>
      <c r="K55" s="7">
        <v>56</v>
      </c>
      <c r="L55" s="7">
        <v>56</v>
      </c>
      <c r="M55" s="7">
        <v>56.1</v>
      </c>
    </row>
    <row r="56" spans="1:13" x14ac:dyDescent="0.55000000000000004">
      <c r="A56" s="7">
        <v>134</v>
      </c>
      <c r="B56" s="7" t="s">
        <v>128</v>
      </c>
      <c r="C56" s="7" t="s">
        <v>361</v>
      </c>
      <c r="D56" s="7">
        <v>4</v>
      </c>
      <c r="E56" s="7">
        <v>5900</v>
      </c>
      <c r="F56" s="7">
        <v>0</v>
      </c>
      <c r="G56" s="7">
        <v>0</v>
      </c>
      <c r="H56" s="7">
        <v>0</v>
      </c>
      <c r="I56" s="7">
        <v>5900</v>
      </c>
      <c r="J56" s="7">
        <v>0</v>
      </c>
      <c r="K56" s="7">
        <v>149280</v>
      </c>
      <c r="L56" s="7">
        <v>149280</v>
      </c>
      <c r="M56" s="7">
        <v>155180</v>
      </c>
    </row>
    <row r="57" spans="1:13" x14ac:dyDescent="0.55000000000000004">
      <c r="A57" s="7">
        <v>135</v>
      </c>
      <c r="B57" s="7" t="s">
        <v>371</v>
      </c>
      <c r="C57" s="7" t="s">
        <v>361</v>
      </c>
      <c r="D57" s="7">
        <v>1</v>
      </c>
      <c r="E57" s="7">
        <v>0</v>
      </c>
      <c r="F57" s="7">
        <v>0</v>
      </c>
      <c r="G57" s="7">
        <v>0</v>
      </c>
      <c r="H57" s="7">
        <v>0</v>
      </c>
      <c r="I57" s="7">
        <v>0</v>
      </c>
      <c r="J57" s="7">
        <v>0</v>
      </c>
      <c r="K57" s="7">
        <v>390</v>
      </c>
      <c r="L57" s="7">
        <v>390</v>
      </c>
      <c r="M57" s="7">
        <v>390</v>
      </c>
    </row>
    <row r="58" spans="1:13" x14ac:dyDescent="0.55000000000000004">
      <c r="A58" s="7">
        <v>144</v>
      </c>
      <c r="B58" s="7" t="s">
        <v>130</v>
      </c>
      <c r="C58" s="7" t="s">
        <v>361</v>
      </c>
      <c r="D58" s="7">
        <v>10</v>
      </c>
      <c r="E58" s="7">
        <v>330</v>
      </c>
      <c r="F58" s="7">
        <v>150.30000000000001</v>
      </c>
      <c r="G58" s="7">
        <v>0</v>
      </c>
      <c r="H58" s="7">
        <v>0</v>
      </c>
      <c r="I58" s="7">
        <v>480.3</v>
      </c>
      <c r="J58" s="7">
        <v>0</v>
      </c>
      <c r="K58" s="7">
        <v>1</v>
      </c>
      <c r="L58" s="7">
        <v>1</v>
      </c>
      <c r="M58" s="7">
        <v>481.3</v>
      </c>
    </row>
    <row r="59" spans="1:13" x14ac:dyDescent="0.55000000000000004">
      <c r="A59" s="7">
        <v>145</v>
      </c>
      <c r="B59" s="7" t="s">
        <v>131</v>
      </c>
      <c r="C59" s="7" t="s">
        <v>361</v>
      </c>
      <c r="D59" s="7">
        <v>1</v>
      </c>
      <c r="E59" s="7">
        <v>1.5</v>
      </c>
      <c r="F59" s="7">
        <v>0</v>
      </c>
      <c r="G59" s="7">
        <v>0</v>
      </c>
      <c r="H59" s="7">
        <v>0</v>
      </c>
      <c r="I59" s="7">
        <v>1.5</v>
      </c>
      <c r="J59" s="7">
        <v>0</v>
      </c>
      <c r="K59" s="7">
        <v>0</v>
      </c>
      <c r="L59" s="7">
        <v>0</v>
      </c>
      <c r="M59" s="7">
        <v>1.5</v>
      </c>
    </row>
    <row r="60" spans="1:13" x14ac:dyDescent="0.55000000000000004">
      <c r="A60" s="7">
        <v>147</v>
      </c>
      <c r="B60" s="7" t="s">
        <v>372</v>
      </c>
      <c r="C60" s="7" t="s">
        <v>361</v>
      </c>
      <c r="D60" s="7">
        <v>8</v>
      </c>
      <c r="E60" s="7">
        <v>0</v>
      </c>
      <c r="F60" s="7">
        <v>0</v>
      </c>
      <c r="G60" s="7">
        <v>0</v>
      </c>
      <c r="H60" s="7">
        <v>0</v>
      </c>
      <c r="I60" s="7">
        <v>0</v>
      </c>
      <c r="J60" s="7">
        <v>0</v>
      </c>
      <c r="K60" s="7">
        <v>0</v>
      </c>
      <c r="L60" s="7">
        <v>0</v>
      </c>
      <c r="M60" s="7">
        <v>0</v>
      </c>
    </row>
    <row r="61" spans="1:13" x14ac:dyDescent="0.55000000000000004">
      <c r="A61" s="7">
        <v>149</v>
      </c>
      <c r="B61" s="7" t="s">
        <v>133</v>
      </c>
      <c r="C61" s="7" t="s">
        <v>361</v>
      </c>
      <c r="D61" s="7">
        <v>9</v>
      </c>
      <c r="E61" s="7">
        <v>260</v>
      </c>
      <c r="F61" s="7">
        <v>2.2999999999999998</v>
      </c>
      <c r="G61" s="7">
        <v>0</v>
      </c>
      <c r="H61" s="7">
        <v>0</v>
      </c>
      <c r="I61" s="7">
        <v>262.3</v>
      </c>
      <c r="J61" s="7">
        <v>0</v>
      </c>
      <c r="K61" s="7">
        <v>11000</v>
      </c>
      <c r="L61" s="7">
        <v>11000</v>
      </c>
      <c r="M61" s="7">
        <v>11262.3</v>
      </c>
    </row>
    <row r="62" spans="1:13" x14ac:dyDescent="0.55000000000000004">
      <c r="A62" s="7">
        <v>150</v>
      </c>
      <c r="B62" s="7" t="s">
        <v>52</v>
      </c>
      <c r="C62" s="7" t="s">
        <v>361</v>
      </c>
      <c r="D62" s="7">
        <v>12</v>
      </c>
      <c r="E62" s="7">
        <v>2600</v>
      </c>
      <c r="F62" s="7">
        <v>740</v>
      </c>
      <c r="G62" s="7">
        <v>0</v>
      </c>
      <c r="H62" s="7">
        <v>0</v>
      </c>
      <c r="I62" s="7">
        <v>3340</v>
      </c>
      <c r="J62" s="7">
        <v>0</v>
      </c>
      <c r="K62" s="7">
        <v>200</v>
      </c>
      <c r="L62" s="7">
        <v>200</v>
      </c>
      <c r="M62" s="7">
        <v>3540</v>
      </c>
    </row>
    <row r="63" spans="1:13" x14ac:dyDescent="0.55000000000000004">
      <c r="A63" s="7">
        <v>154</v>
      </c>
      <c r="B63" s="7" t="s">
        <v>134</v>
      </c>
      <c r="C63" s="7" t="s">
        <v>361</v>
      </c>
      <c r="D63" s="7">
        <v>5</v>
      </c>
      <c r="E63" s="7">
        <v>0</v>
      </c>
      <c r="F63" s="7">
        <v>1000</v>
      </c>
      <c r="G63" s="7">
        <v>0</v>
      </c>
      <c r="H63" s="7">
        <v>0</v>
      </c>
      <c r="I63" s="7">
        <v>1000</v>
      </c>
      <c r="J63" s="7">
        <v>0</v>
      </c>
      <c r="K63" s="7">
        <v>0.4</v>
      </c>
      <c r="L63" s="7">
        <v>0.4</v>
      </c>
      <c r="M63" s="7">
        <v>1000.4</v>
      </c>
    </row>
    <row r="64" spans="1:13" x14ac:dyDescent="0.55000000000000004">
      <c r="A64" s="7">
        <v>157</v>
      </c>
      <c r="B64" s="7" t="s">
        <v>135</v>
      </c>
      <c r="C64" s="7" t="s">
        <v>361</v>
      </c>
      <c r="D64" s="7">
        <v>10</v>
      </c>
      <c r="E64" s="7">
        <v>610</v>
      </c>
      <c r="F64" s="7">
        <v>0</v>
      </c>
      <c r="G64" s="7">
        <v>0</v>
      </c>
      <c r="H64" s="7">
        <v>0</v>
      </c>
      <c r="I64" s="7">
        <v>610</v>
      </c>
      <c r="J64" s="7">
        <v>0</v>
      </c>
      <c r="K64" s="7">
        <v>0</v>
      </c>
      <c r="L64" s="7">
        <v>0</v>
      </c>
      <c r="M64" s="7">
        <v>610</v>
      </c>
    </row>
    <row r="65" spans="1:13" x14ac:dyDescent="0.55000000000000004">
      <c r="A65" s="7">
        <v>158</v>
      </c>
      <c r="B65" s="7" t="s">
        <v>373</v>
      </c>
      <c r="C65" s="7" t="s">
        <v>361</v>
      </c>
      <c r="D65" s="7">
        <v>8</v>
      </c>
      <c r="E65" s="7">
        <v>0</v>
      </c>
      <c r="F65" s="7">
        <v>0</v>
      </c>
      <c r="G65" s="7">
        <v>0</v>
      </c>
      <c r="H65" s="7">
        <v>0</v>
      </c>
      <c r="I65" s="7">
        <v>0</v>
      </c>
      <c r="J65" s="7">
        <v>0</v>
      </c>
      <c r="K65" s="7">
        <v>0</v>
      </c>
      <c r="L65" s="7">
        <v>0</v>
      </c>
      <c r="M65" s="7">
        <v>0</v>
      </c>
    </row>
    <row r="66" spans="1:13" x14ac:dyDescent="0.55000000000000004">
      <c r="A66" s="7">
        <v>159</v>
      </c>
      <c r="B66" s="7" t="s">
        <v>137</v>
      </c>
      <c r="C66" s="7" t="s">
        <v>361</v>
      </c>
      <c r="D66" s="7">
        <v>8</v>
      </c>
      <c r="E66" s="7">
        <v>0</v>
      </c>
      <c r="F66" s="7">
        <v>0</v>
      </c>
      <c r="G66" s="7">
        <v>0</v>
      </c>
      <c r="H66" s="7">
        <v>0</v>
      </c>
      <c r="I66" s="7">
        <v>0</v>
      </c>
      <c r="J66" s="7">
        <v>0</v>
      </c>
      <c r="K66" s="7">
        <v>0</v>
      </c>
      <c r="L66" s="7">
        <v>0</v>
      </c>
      <c r="M66" s="7">
        <v>0</v>
      </c>
    </row>
    <row r="67" spans="1:13" x14ac:dyDescent="0.55000000000000004">
      <c r="A67" s="7">
        <v>179</v>
      </c>
      <c r="B67" s="7" t="s">
        <v>374</v>
      </c>
      <c r="C67" s="7" t="s">
        <v>361</v>
      </c>
      <c r="D67" s="7">
        <v>8</v>
      </c>
      <c r="E67" s="7">
        <v>0</v>
      </c>
      <c r="F67" s="7">
        <v>0</v>
      </c>
      <c r="G67" s="7">
        <v>0</v>
      </c>
      <c r="H67" s="7">
        <v>0</v>
      </c>
      <c r="I67" s="7">
        <v>0</v>
      </c>
      <c r="J67" s="7">
        <v>0</v>
      </c>
      <c r="K67" s="7">
        <v>0</v>
      </c>
      <c r="L67" s="7">
        <v>0</v>
      </c>
      <c r="M67" s="7">
        <v>0</v>
      </c>
    </row>
    <row r="68" spans="1:13" x14ac:dyDescent="0.55000000000000004">
      <c r="A68" s="7">
        <v>185</v>
      </c>
      <c r="B68" s="7" t="s">
        <v>375</v>
      </c>
      <c r="C68" s="7" t="s">
        <v>361</v>
      </c>
      <c r="D68" s="7">
        <v>1</v>
      </c>
      <c r="E68" s="7">
        <v>0</v>
      </c>
      <c r="F68" s="7">
        <v>0</v>
      </c>
      <c r="G68" s="7">
        <v>0</v>
      </c>
      <c r="H68" s="7">
        <v>0</v>
      </c>
      <c r="I68" s="7">
        <v>0</v>
      </c>
      <c r="J68" s="7">
        <v>0</v>
      </c>
      <c r="K68" s="7">
        <v>0</v>
      </c>
      <c r="L68" s="7">
        <v>0</v>
      </c>
      <c r="M68" s="7">
        <v>0</v>
      </c>
    </row>
    <row r="69" spans="1:13" x14ac:dyDescent="0.55000000000000004">
      <c r="A69" s="7">
        <v>186</v>
      </c>
      <c r="B69" s="7" t="s">
        <v>376</v>
      </c>
      <c r="C69" s="7" t="s">
        <v>361</v>
      </c>
      <c r="D69" s="7">
        <v>13</v>
      </c>
      <c r="E69" s="7">
        <v>8302.2999999999993</v>
      </c>
      <c r="F69" s="7">
        <v>0</v>
      </c>
      <c r="G69" s="7">
        <v>0</v>
      </c>
      <c r="H69" s="7">
        <v>0</v>
      </c>
      <c r="I69" s="7">
        <v>8302.2999999999993</v>
      </c>
      <c r="J69" s="7">
        <v>0</v>
      </c>
      <c r="K69" s="7">
        <v>11120</v>
      </c>
      <c r="L69" s="7">
        <v>11120</v>
      </c>
      <c r="M69" s="7">
        <v>19422.3</v>
      </c>
    </row>
    <row r="70" spans="1:13" x14ac:dyDescent="0.55000000000000004">
      <c r="A70" s="7">
        <v>190</v>
      </c>
      <c r="B70" s="7" t="s">
        <v>53</v>
      </c>
      <c r="C70" s="7" t="s">
        <v>361</v>
      </c>
      <c r="D70" s="7">
        <v>7</v>
      </c>
      <c r="E70" s="7">
        <v>1488</v>
      </c>
      <c r="F70" s="7">
        <v>0</v>
      </c>
      <c r="G70" s="7">
        <v>0</v>
      </c>
      <c r="H70" s="7">
        <v>0</v>
      </c>
      <c r="I70" s="7">
        <v>1488</v>
      </c>
      <c r="J70" s="7">
        <v>0</v>
      </c>
      <c r="K70" s="7">
        <v>40</v>
      </c>
      <c r="L70" s="7">
        <v>40</v>
      </c>
      <c r="M70" s="7">
        <v>1528</v>
      </c>
    </row>
    <row r="71" spans="1:13" x14ac:dyDescent="0.55000000000000004">
      <c r="A71" s="7">
        <v>204</v>
      </c>
      <c r="B71" s="7" t="s">
        <v>142</v>
      </c>
      <c r="C71" s="7" t="s">
        <v>361</v>
      </c>
      <c r="D71" s="7">
        <v>1</v>
      </c>
      <c r="E71" s="7">
        <v>0</v>
      </c>
      <c r="F71" s="7">
        <v>0</v>
      </c>
      <c r="G71" s="7">
        <v>0</v>
      </c>
      <c r="H71" s="7">
        <v>0</v>
      </c>
      <c r="I71" s="7">
        <v>0</v>
      </c>
      <c r="J71" s="7">
        <v>0</v>
      </c>
      <c r="K71" s="7">
        <v>0</v>
      </c>
      <c r="L71" s="7">
        <v>0</v>
      </c>
      <c r="M71" s="7">
        <v>0</v>
      </c>
    </row>
    <row r="72" spans="1:13" x14ac:dyDescent="0.55000000000000004">
      <c r="A72" s="7">
        <v>207</v>
      </c>
      <c r="B72" s="7" t="s">
        <v>143</v>
      </c>
      <c r="C72" s="7" t="s">
        <v>361</v>
      </c>
      <c r="D72" s="7">
        <v>9</v>
      </c>
      <c r="E72" s="7">
        <v>5000</v>
      </c>
      <c r="F72" s="7">
        <v>24</v>
      </c>
      <c r="G72" s="7">
        <v>0</v>
      </c>
      <c r="H72" s="7">
        <v>0</v>
      </c>
      <c r="I72" s="7">
        <v>5024</v>
      </c>
      <c r="J72" s="7">
        <v>0</v>
      </c>
      <c r="K72" s="7">
        <v>74</v>
      </c>
      <c r="L72" s="7">
        <v>74</v>
      </c>
      <c r="M72" s="7">
        <v>5098</v>
      </c>
    </row>
    <row r="73" spans="1:13" x14ac:dyDescent="0.55000000000000004">
      <c r="A73" s="7">
        <v>213</v>
      </c>
      <c r="B73" s="7" t="s">
        <v>144</v>
      </c>
      <c r="C73" s="7" t="s">
        <v>361</v>
      </c>
      <c r="D73" s="7">
        <v>3</v>
      </c>
      <c r="E73" s="7">
        <v>12</v>
      </c>
      <c r="F73" s="7">
        <v>0</v>
      </c>
      <c r="G73" s="7">
        <v>0</v>
      </c>
      <c r="H73" s="7">
        <v>0</v>
      </c>
      <c r="I73" s="7">
        <v>12</v>
      </c>
      <c r="J73" s="7">
        <v>0</v>
      </c>
      <c r="K73" s="7">
        <v>71049</v>
      </c>
      <c r="L73" s="7">
        <v>71049</v>
      </c>
      <c r="M73" s="7">
        <v>71061</v>
      </c>
    </row>
    <row r="74" spans="1:13" x14ac:dyDescent="0.55000000000000004">
      <c r="A74" s="7">
        <v>218</v>
      </c>
      <c r="B74" s="7" t="s">
        <v>80</v>
      </c>
      <c r="C74" s="7" t="s">
        <v>361</v>
      </c>
      <c r="D74" s="7">
        <v>1</v>
      </c>
      <c r="E74" s="7">
        <v>0</v>
      </c>
      <c r="F74" s="7">
        <v>0</v>
      </c>
      <c r="G74" s="7">
        <v>0</v>
      </c>
      <c r="H74" s="7">
        <v>0</v>
      </c>
      <c r="I74" s="7">
        <v>0</v>
      </c>
      <c r="J74" s="7">
        <v>0</v>
      </c>
      <c r="K74" s="7">
        <v>0</v>
      </c>
      <c r="L74" s="7">
        <v>0</v>
      </c>
      <c r="M74" s="7">
        <v>0</v>
      </c>
    </row>
    <row r="75" spans="1:13" x14ac:dyDescent="0.55000000000000004">
      <c r="A75" s="7">
        <v>219</v>
      </c>
      <c r="B75" s="7" t="s">
        <v>145</v>
      </c>
      <c r="C75" s="7" t="s">
        <v>361</v>
      </c>
      <c r="D75" s="7">
        <v>1</v>
      </c>
      <c r="E75" s="7">
        <v>0</v>
      </c>
      <c r="F75" s="7">
        <v>0</v>
      </c>
      <c r="G75" s="7">
        <v>0</v>
      </c>
      <c r="H75" s="7">
        <v>0</v>
      </c>
      <c r="I75" s="7">
        <v>0</v>
      </c>
      <c r="J75" s="7">
        <v>0</v>
      </c>
      <c r="K75" s="7">
        <v>0</v>
      </c>
      <c r="L75" s="7">
        <v>0</v>
      </c>
      <c r="M75" s="7">
        <v>0</v>
      </c>
    </row>
    <row r="76" spans="1:13" x14ac:dyDescent="0.55000000000000004">
      <c r="A76" s="7">
        <v>223</v>
      </c>
      <c r="B76" s="7" t="s">
        <v>146</v>
      </c>
      <c r="C76" s="7" t="s">
        <v>361</v>
      </c>
      <c r="D76" s="7">
        <v>2</v>
      </c>
      <c r="E76" s="7">
        <v>0</v>
      </c>
      <c r="F76" s="7">
        <v>0</v>
      </c>
      <c r="G76" s="7">
        <v>0</v>
      </c>
      <c r="H76" s="7">
        <v>0</v>
      </c>
      <c r="I76" s="7">
        <v>0</v>
      </c>
      <c r="J76" s="7">
        <v>0</v>
      </c>
      <c r="K76" s="7">
        <v>0</v>
      </c>
      <c r="L76" s="7">
        <v>0</v>
      </c>
      <c r="M76" s="7">
        <v>0</v>
      </c>
    </row>
    <row r="77" spans="1:13" x14ac:dyDescent="0.55000000000000004">
      <c r="A77" s="7">
        <v>224</v>
      </c>
      <c r="B77" s="7" t="s">
        <v>147</v>
      </c>
      <c r="C77" s="7" t="s">
        <v>361</v>
      </c>
      <c r="D77" s="7">
        <v>2</v>
      </c>
      <c r="E77" s="7">
        <v>0</v>
      </c>
      <c r="F77" s="7">
        <v>0</v>
      </c>
      <c r="G77" s="7">
        <v>0</v>
      </c>
      <c r="H77" s="7">
        <v>0</v>
      </c>
      <c r="I77" s="7">
        <v>0</v>
      </c>
      <c r="J77" s="7">
        <v>0</v>
      </c>
      <c r="K77" s="7">
        <v>920</v>
      </c>
      <c r="L77" s="7">
        <v>920</v>
      </c>
      <c r="M77" s="7">
        <v>920</v>
      </c>
    </row>
    <row r="78" spans="1:13" x14ac:dyDescent="0.55000000000000004">
      <c r="A78" s="7">
        <v>232</v>
      </c>
      <c r="B78" s="7" t="s">
        <v>148</v>
      </c>
      <c r="C78" s="7" t="s">
        <v>361</v>
      </c>
      <c r="D78" s="7">
        <v>3</v>
      </c>
      <c r="E78" s="7">
        <v>34.4</v>
      </c>
      <c r="F78" s="7">
        <v>460</v>
      </c>
      <c r="G78" s="7">
        <v>0</v>
      </c>
      <c r="H78" s="7">
        <v>0</v>
      </c>
      <c r="I78" s="7">
        <v>494.4</v>
      </c>
      <c r="J78" s="7">
        <v>0</v>
      </c>
      <c r="K78" s="7">
        <v>11000</v>
      </c>
      <c r="L78" s="7">
        <v>11000</v>
      </c>
      <c r="M78" s="7">
        <v>11494.4</v>
      </c>
    </row>
    <row r="79" spans="1:13" x14ac:dyDescent="0.55000000000000004">
      <c r="A79" s="7">
        <v>237</v>
      </c>
      <c r="B79" s="7" t="s">
        <v>149</v>
      </c>
      <c r="C79" s="7" t="s">
        <v>361</v>
      </c>
      <c r="D79" s="7">
        <v>8</v>
      </c>
      <c r="E79" s="7">
        <v>0</v>
      </c>
      <c r="F79" s="7">
        <v>0</v>
      </c>
      <c r="G79" s="7">
        <v>0</v>
      </c>
      <c r="H79" s="7">
        <v>0</v>
      </c>
      <c r="I79" s="7">
        <v>0</v>
      </c>
      <c r="J79" s="7">
        <v>0</v>
      </c>
      <c r="K79" s="7">
        <v>0</v>
      </c>
      <c r="L79" s="7">
        <v>0</v>
      </c>
      <c r="M79" s="7">
        <v>0</v>
      </c>
    </row>
    <row r="80" spans="1:13" x14ac:dyDescent="0.55000000000000004">
      <c r="A80" s="7">
        <v>238</v>
      </c>
      <c r="B80" s="7" t="s">
        <v>150</v>
      </c>
      <c r="C80" s="7" t="s">
        <v>361</v>
      </c>
      <c r="D80" s="7">
        <v>1</v>
      </c>
      <c r="E80" s="7">
        <v>90</v>
      </c>
      <c r="F80" s="7">
        <v>0</v>
      </c>
      <c r="G80" s="7">
        <v>0</v>
      </c>
      <c r="H80" s="7">
        <v>0</v>
      </c>
      <c r="I80" s="7">
        <v>90</v>
      </c>
      <c r="J80" s="7">
        <v>0</v>
      </c>
      <c r="K80" s="7">
        <v>0</v>
      </c>
      <c r="L80" s="7">
        <v>0</v>
      </c>
      <c r="M80" s="7">
        <v>90</v>
      </c>
    </row>
    <row r="81" spans="1:13" x14ac:dyDescent="0.55000000000000004">
      <c r="A81" s="7">
        <v>240</v>
      </c>
      <c r="B81" s="7" t="s">
        <v>56</v>
      </c>
      <c r="C81" s="7" t="s">
        <v>361</v>
      </c>
      <c r="D81" s="7">
        <v>13</v>
      </c>
      <c r="E81" s="7">
        <v>795.9</v>
      </c>
      <c r="F81" s="7">
        <v>29</v>
      </c>
      <c r="G81" s="7">
        <v>0</v>
      </c>
      <c r="H81" s="7">
        <v>0</v>
      </c>
      <c r="I81" s="7">
        <v>824.9</v>
      </c>
      <c r="J81" s="7">
        <v>0</v>
      </c>
      <c r="K81" s="7">
        <v>296560</v>
      </c>
      <c r="L81" s="7">
        <v>296560</v>
      </c>
      <c r="M81" s="7">
        <v>297384.90000000002</v>
      </c>
    </row>
    <row r="82" spans="1:13" x14ac:dyDescent="0.55000000000000004">
      <c r="A82" s="7">
        <v>242</v>
      </c>
      <c r="B82" s="7" t="s">
        <v>151</v>
      </c>
      <c r="C82" s="7" t="s">
        <v>361</v>
      </c>
      <c r="D82" s="7">
        <v>8</v>
      </c>
      <c r="E82" s="7">
        <v>0</v>
      </c>
      <c r="F82" s="7">
        <v>0.3</v>
      </c>
      <c r="G82" s="7">
        <v>0</v>
      </c>
      <c r="H82" s="7">
        <v>0</v>
      </c>
      <c r="I82" s="7">
        <v>0.3</v>
      </c>
      <c r="J82" s="7">
        <v>0</v>
      </c>
      <c r="K82" s="7">
        <v>0</v>
      </c>
      <c r="L82" s="7">
        <v>0</v>
      </c>
      <c r="M82" s="7">
        <v>0.3</v>
      </c>
    </row>
    <row r="83" spans="1:13" x14ac:dyDescent="0.55000000000000004">
      <c r="A83" s="7">
        <v>243</v>
      </c>
      <c r="B83" s="7" t="s">
        <v>152</v>
      </c>
      <c r="C83" s="7" t="s">
        <v>261</v>
      </c>
      <c r="D83" s="7">
        <v>22</v>
      </c>
      <c r="E83" s="7">
        <v>3.0428906399999997E-4</v>
      </c>
      <c r="F83" s="7">
        <v>2.4270800999999994E-5</v>
      </c>
      <c r="G83" s="7">
        <v>0</v>
      </c>
      <c r="H83" s="7">
        <v>0</v>
      </c>
      <c r="I83" s="7">
        <v>3.2855986499999998E-4</v>
      </c>
      <c r="J83" s="7">
        <v>2.5018020000000002E-7</v>
      </c>
      <c r="K83" s="7">
        <v>9.6092220000000006E-3</v>
      </c>
      <c r="L83" s="7">
        <v>9.6094721801999999E-3</v>
      </c>
      <c r="M83" s="7">
        <v>9.9380320451999994E-3</v>
      </c>
    </row>
    <row r="84" spans="1:13" x14ac:dyDescent="0.55000000000000004">
      <c r="A84" s="7">
        <v>245</v>
      </c>
      <c r="B84" s="7" t="s">
        <v>153</v>
      </c>
      <c r="C84" s="7" t="s">
        <v>361</v>
      </c>
      <c r="D84" s="7">
        <v>1</v>
      </c>
      <c r="E84" s="7">
        <v>0</v>
      </c>
      <c r="F84" s="7">
        <v>0</v>
      </c>
      <c r="G84" s="7">
        <v>0</v>
      </c>
      <c r="H84" s="7">
        <v>0</v>
      </c>
      <c r="I84" s="7">
        <v>0</v>
      </c>
      <c r="J84" s="7">
        <v>0</v>
      </c>
      <c r="K84" s="7">
        <v>0</v>
      </c>
      <c r="L84" s="7">
        <v>0</v>
      </c>
      <c r="M84" s="7">
        <v>0</v>
      </c>
    </row>
    <row r="85" spans="1:13" x14ac:dyDescent="0.55000000000000004">
      <c r="A85" s="7">
        <v>256</v>
      </c>
      <c r="B85" s="7" t="s">
        <v>154</v>
      </c>
      <c r="C85" s="7" t="s">
        <v>361</v>
      </c>
      <c r="D85" s="7">
        <v>2</v>
      </c>
      <c r="E85" s="7">
        <v>0</v>
      </c>
      <c r="F85" s="7">
        <v>0</v>
      </c>
      <c r="G85" s="7">
        <v>0</v>
      </c>
      <c r="H85" s="7">
        <v>0</v>
      </c>
      <c r="I85" s="7">
        <v>0</v>
      </c>
      <c r="J85" s="7">
        <v>0</v>
      </c>
      <c r="K85" s="7">
        <v>0</v>
      </c>
      <c r="L85" s="7">
        <v>0</v>
      </c>
      <c r="M85" s="7">
        <v>0</v>
      </c>
    </row>
    <row r="86" spans="1:13" x14ac:dyDescent="0.55000000000000004">
      <c r="A86" s="7">
        <v>257</v>
      </c>
      <c r="B86" s="7" t="s">
        <v>377</v>
      </c>
      <c r="C86" s="7" t="s">
        <v>361</v>
      </c>
      <c r="D86" s="7">
        <v>5</v>
      </c>
      <c r="E86" s="7">
        <v>0</v>
      </c>
      <c r="F86" s="7">
        <v>0</v>
      </c>
      <c r="G86" s="7">
        <v>0</v>
      </c>
      <c r="H86" s="7">
        <v>0</v>
      </c>
      <c r="I86" s="7">
        <v>0</v>
      </c>
      <c r="J86" s="7">
        <v>0</v>
      </c>
      <c r="K86" s="7">
        <v>0.1</v>
      </c>
      <c r="L86" s="7">
        <v>0.1</v>
      </c>
      <c r="M86" s="7">
        <v>0.1</v>
      </c>
    </row>
    <row r="87" spans="1:13" x14ac:dyDescent="0.55000000000000004">
      <c r="A87" s="7">
        <v>262</v>
      </c>
      <c r="B87" s="7" t="s">
        <v>156</v>
      </c>
      <c r="C87" s="7" t="s">
        <v>361</v>
      </c>
      <c r="D87" s="7">
        <v>14</v>
      </c>
      <c r="E87" s="7">
        <v>5100</v>
      </c>
      <c r="F87" s="7">
        <v>0.3</v>
      </c>
      <c r="G87" s="7">
        <v>0</v>
      </c>
      <c r="H87" s="7">
        <v>0</v>
      </c>
      <c r="I87" s="7">
        <v>5100.3</v>
      </c>
      <c r="J87" s="7">
        <v>0</v>
      </c>
      <c r="K87" s="7">
        <v>5200.8</v>
      </c>
      <c r="L87" s="7">
        <v>5200.8</v>
      </c>
      <c r="M87" s="7">
        <v>10301.1</v>
      </c>
    </row>
    <row r="88" spans="1:13" x14ac:dyDescent="0.55000000000000004">
      <c r="A88" s="7">
        <v>265</v>
      </c>
      <c r="B88" s="7" t="s">
        <v>157</v>
      </c>
      <c r="C88" s="7" t="s">
        <v>361</v>
      </c>
      <c r="D88" s="7">
        <v>3</v>
      </c>
      <c r="E88" s="7">
        <v>0</v>
      </c>
      <c r="F88" s="7">
        <v>0</v>
      </c>
      <c r="G88" s="7">
        <v>0</v>
      </c>
      <c r="H88" s="7">
        <v>0</v>
      </c>
      <c r="I88" s="7">
        <v>0</v>
      </c>
      <c r="J88" s="7">
        <v>0</v>
      </c>
      <c r="K88" s="7">
        <v>17580</v>
      </c>
      <c r="L88" s="7">
        <v>17580</v>
      </c>
      <c r="M88" s="7">
        <v>17580</v>
      </c>
    </row>
    <row r="89" spans="1:13" x14ac:dyDescent="0.55000000000000004">
      <c r="A89" s="7">
        <v>268</v>
      </c>
      <c r="B89" s="7" t="s">
        <v>378</v>
      </c>
      <c r="C89" s="7" t="s">
        <v>361</v>
      </c>
      <c r="D89" s="7">
        <v>8</v>
      </c>
      <c r="E89" s="7">
        <v>0</v>
      </c>
      <c r="F89" s="7">
        <v>0</v>
      </c>
      <c r="G89" s="7">
        <v>0</v>
      </c>
      <c r="H89" s="7">
        <v>0</v>
      </c>
      <c r="I89" s="7">
        <v>0</v>
      </c>
      <c r="J89" s="7">
        <v>0</v>
      </c>
      <c r="K89" s="7">
        <v>0</v>
      </c>
      <c r="L89" s="7">
        <v>0</v>
      </c>
      <c r="M89" s="7">
        <v>0</v>
      </c>
    </row>
    <row r="90" spans="1:13" x14ac:dyDescent="0.55000000000000004">
      <c r="A90" s="7">
        <v>270</v>
      </c>
      <c r="B90" s="7" t="s">
        <v>159</v>
      </c>
      <c r="C90" s="7" t="s">
        <v>361</v>
      </c>
      <c r="D90" s="7">
        <v>1</v>
      </c>
      <c r="E90" s="7">
        <v>0</v>
      </c>
      <c r="F90" s="7">
        <v>0</v>
      </c>
      <c r="G90" s="7">
        <v>0</v>
      </c>
      <c r="H90" s="7">
        <v>0</v>
      </c>
      <c r="I90" s="7">
        <v>0</v>
      </c>
      <c r="J90" s="7">
        <v>0</v>
      </c>
      <c r="K90" s="7">
        <v>0</v>
      </c>
      <c r="L90" s="7">
        <v>0</v>
      </c>
      <c r="M90" s="7">
        <v>0</v>
      </c>
    </row>
    <row r="91" spans="1:13" x14ac:dyDescent="0.55000000000000004">
      <c r="A91" s="7">
        <v>271</v>
      </c>
      <c r="B91" s="7" t="s">
        <v>160</v>
      </c>
      <c r="C91" s="7" t="s">
        <v>361</v>
      </c>
      <c r="D91" s="7">
        <v>1</v>
      </c>
      <c r="E91" s="7">
        <v>0</v>
      </c>
      <c r="F91" s="7">
        <v>0</v>
      </c>
      <c r="G91" s="7">
        <v>0</v>
      </c>
      <c r="H91" s="7">
        <v>0</v>
      </c>
      <c r="I91" s="7">
        <v>0</v>
      </c>
      <c r="J91" s="7">
        <v>0</v>
      </c>
      <c r="K91" s="7">
        <v>220</v>
      </c>
      <c r="L91" s="7">
        <v>220</v>
      </c>
      <c r="M91" s="7">
        <v>220</v>
      </c>
    </row>
    <row r="92" spans="1:13" x14ac:dyDescent="0.55000000000000004">
      <c r="A92" s="7">
        <v>272</v>
      </c>
      <c r="B92" s="7" t="s">
        <v>161</v>
      </c>
      <c r="C92" s="7" t="s">
        <v>361</v>
      </c>
      <c r="D92" s="7">
        <v>8</v>
      </c>
      <c r="E92" s="7">
        <v>0</v>
      </c>
      <c r="F92" s="7">
        <v>3.8</v>
      </c>
      <c r="G92" s="7">
        <v>0</v>
      </c>
      <c r="H92" s="7">
        <v>0</v>
      </c>
      <c r="I92" s="7">
        <v>3.8</v>
      </c>
      <c r="J92" s="7">
        <v>0</v>
      </c>
      <c r="K92" s="7">
        <v>0</v>
      </c>
      <c r="L92" s="7">
        <v>0</v>
      </c>
      <c r="M92" s="7">
        <v>3.8</v>
      </c>
    </row>
    <row r="93" spans="1:13" x14ac:dyDescent="0.55000000000000004">
      <c r="A93" s="7">
        <v>273</v>
      </c>
      <c r="B93" s="7" t="s">
        <v>379</v>
      </c>
      <c r="C93" s="7" t="s">
        <v>361</v>
      </c>
      <c r="D93" s="7">
        <v>8</v>
      </c>
      <c r="E93" s="7">
        <v>160</v>
      </c>
      <c r="F93" s="7">
        <v>0</v>
      </c>
      <c r="G93" s="7">
        <v>0</v>
      </c>
      <c r="H93" s="7">
        <v>0</v>
      </c>
      <c r="I93" s="7">
        <v>160</v>
      </c>
      <c r="J93" s="7">
        <v>0</v>
      </c>
      <c r="K93" s="7">
        <v>152.4</v>
      </c>
      <c r="L93" s="7">
        <v>152.4</v>
      </c>
      <c r="M93" s="7">
        <v>312.39999999999998</v>
      </c>
    </row>
    <row r="94" spans="1:13" x14ac:dyDescent="0.55000000000000004">
      <c r="A94" s="7">
        <v>274</v>
      </c>
      <c r="B94" s="7" t="s">
        <v>163</v>
      </c>
      <c r="C94" s="7" t="s">
        <v>361</v>
      </c>
      <c r="D94" s="7">
        <v>2</v>
      </c>
      <c r="E94" s="7">
        <v>0.9</v>
      </c>
      <c r="F94" s="7">
        <v>0</v>
      </c>
      <c r="G94" s="7">
        <v>0</v>
      </c>
      <c r="H94" s="7">
        <v>0</v>
      </c>
      <c r="I94" s="7">
        <v>0.9</v>
      </c>
      <c r="J94" s="7">
        <v>0</v>
      </c>
      <c r="K94" s="7">
        <v>0</v>
      </c>
      <c r="L94" s="7">
        <v>0</v>
      </c>
      <c r="M94" s="7">
        <v>0.9</v>
      </c>
    </row>
    <row r="95" spans="1:13" x14ac:dyDescent="0.55000000000000004">
      <c r="A95" s="7">
        <v>275</v>
      </c>
      <c r="B95" s="7" t="s">
        <v>164</v>
      </c>
      <c r="C95" s="7" t="s">
        <v>361</v>
      </c>
      <c r="D95" s="7">
        <v>3</v>
      </c>
      <c r="E95" s="7">
        <v>0</v>
      </c>
      <c r="F95" s="7">
        <v>397</v>
      </c>
      <c r="G95" s="7">
        <v>0</v>
      </c>
      <c r="H95" s="7">
        <v>0</v>
      </c>
      <c r="I95" s="7">
        <v>397</v>
      </c>
      <c r="J95" s="7">
        <v>0</v>
      </c>
      <c r="K95" s="7">
        <v>220.1</v>
      </c>
      <c r="L95" s="7">
        <v>220.1</v>
      </c>
      <c r="M95" s="7">
        <v>617.1</v>
      </c>
    </row>
    <row r="96" spans="1:13" x14ac:dyDescent="0.55000000000000004">
      <c r="A96" s="7">
        <v>277</v>
      </c>
      <c r="B96" s="7" t="s">
        <v>165</v>
      </c>
      <c r="C96" s="7" t="s">
        <v>361</v>
      </c>
      <c r="D96" s="7">
        <v>1</v>
      </c>
      <c r="E96" s="7">
        <v>0</v>
      </c>
      <c r="F96" s="7">
        <v>0</v>
      </c>
      <c r="G96" s="7">
        <v>0</v>
      </c>
      <c r="H96" s="7">
        <v>0</v>
      </c>
      <c r="I96" s="7">
        <v>0</v>
      </c>
      <c r="J96" s="7">
        <v>0</v>
      </c>
      <c r="K96" s="7">
        <v>0</v>
      </c>
      <c r="L96" s="7">
        <v>0</v>
      </c>
      <c r="M96" s="7">
        <v>0</v>
      </c>
    </row>
    <row r="97" spans="1:13" x14ac:dyDescent="0.55000000000000004">
      <c r="A97" s="7">
        <v>278</v>
      </c>
      <c r="B97" s="7" t="s">
        <v>380</v>
      </c>
      <c r="C97" s="7" t="s">
        <v>361</v>
      </c>
      <c r="D97" s="7">
        <v>1</v>
      </c>
      <c r="E97" s="7">
        <v>0</v>
      </c>
      <c r="F97" s="7">
        <v>0</v>
      </c>
      <c r="G97" s="7">
        <v>0</v>
      </c>
      <c r="H97" s="7">
        <v>0</v>
      </c>
      <c r="I97" s="7">
        <v>0</v>
      </c>
      <c r="J97" s="7">
        <v>0</v>
      </c>
      <c r="K97" s="7">
        <v>0</v>
      </c>
      <c r="L97" s="7">
        <v>0</v>
      </c>
      <c r="M97" s="7">
        <v>0</v>
      </c>
    </row>
    <row r="98" spans="1:13" x14ac:dyDescent="0.55000000000000004">
      <c r="A98" s="7">
        <v>279</v>
      </c>
      <c r="B98" s="7" t="s">
        <v>166</v>
      </c>
      <c r="C98" s="7" t="s">
        <v>361</v>
      </c>
      <c r="D98" s="7">
        <v>8</v>
      </c>
      <c r="E98" s="7">
        <v>0</v>
      </c>
      <c r="F98" s="7">
        <v>0</v>
      </c>
      <c r="G98" s="7">
        <v>0</v>
      </c>
      <c r="H98" s="7">
        <v>0</v>
      </c>
      <c r="I98" s="7">
        <v>0</v>
      </c>
      <c r="J98" s="7">
        <v>0</v>
      </c>
      <c r="K98" s="7">
        <v>0</v>
      </c>
      <c r="L98" s="7">
        <v>0</v>
      </c>
      <c r="M98" s="7">
        <v>0</v>
      </c>
    </row>
    <row r="99" spans="1:13" x14ac:dyDescent="0.55000000000000004">
      <c r="A99" s="7">
        <v>280</v>
      </c>
      <c r="B99" s="7" t="s">
        <v>167</v>
      </c>
      <c r="C99" s="7" t="s">
        <v>361</v>
      </c>
      <c r="D99" s="7">
        <v>9</v>
      </c>
      <c r="E99" s="7">
        <v>0</v>
      </c>
      <c r="F99" s="7">
        <v>17</v>
      </c>
      <c r="G99" s="7">
        <v>0</v>
      </c>
      <c r="H99" s="7">
        <v>0</v>
      </c>
      <c r="I99" s="7">
        <v>17</v>
      </c>
      <c r="J99" s="7">
        <v>0</v>
      </c>
      <c r="K99" s="7">
        <v>1700</v>
      </c>
      <c r="L99" s="7">
        <v>1700</v>
      </c>
      <c r="M99" s="7">
        <v>1717</v>
      </c>
    </row>
    <row r="100" spans="1:13" x14ac:dyDescent="0.55000000000000004">
      <c r="A100" s="7">
        <v>281</v>
      </c>
      <c r="B100" s="7" t="s">
        <v>168</v>
      </c>
      <c r="C100" s="7" t="s">
        <v>361</v>
      </c>
      <c r="D100" s="7">
        <v>10</v>
      </c>
      <c r="E100" s="7">
        <v>6700</v>
      </c>
      <c r="F100" s="7">
        <v>0.6</v>
      </c>
      <c r="G100" s="7">
        <v>0</v>
      </c>
      <c r="H100" s="7">
        <v>0</v>
      </c>
      <c r="I100" s="7">
        <v>6700.6</v>
      </c>
      <c r="J100" s="7">
        <v>0</v>
      </c>
      <c r="K100" s="7">
        <v>1200</v>
      </c>
      <c r="L100" s="7">
        <v>1200</v>
      </c>
      <c r="M100" s="7">
        <v>7900.6</v>
      </c>
    </row>
    <row r="101" spans="1:13" x14ac:dyDescent="0.55000000000000004">
      <c r="A101" s="7">
        <v>295</v>
      </c>
      <c r="B101" s="7" t="s">
        <v>169</v>
      </c>
      <c r="C101" s="7" t="s">
        <v>361</v>
      </c>
      <c r="D101" s="7">
        <v>1</v>
      </c>
      <c r="E101" s="7">
        <v>0</v>
      </c>
      <c r="F101" s="7">
        <v>0</v>
      </c>
      <c r="G101" s="7">
        <v>0</v>
      </c>
      <c r="H101" s="7">
        <v>0</v>
      </c>
      <c r="I101" s="7">
        <v>0</v>
      </c>
      <c r="J101" s="7">
        <v>0</v>
      </c>
      <c r="K101" s="7">
        <v>0</v>
      </c>
      <c r="L101" s="7">
        <v>0</v>
      </c>
      <c r="M101" s="7">
        <v>0</v>
      </c>
    </row>
    <row r="102" spans="1:13" x14ac:dyDescent="0.55000000000000004">
      <c r="A102" s="7">
        <v>296</v>
      </c>
      <c r="B102" s="7" t="s">
        <v>57</v>
      </c>
      <c r="C102" s="7" t="s">
        <v>361</v>
      </c>
      <c r="D102" s="7">
        <v>86</v>
      </c>
      <c r="E102" s="7">
        <v>7657.300000000002</v>
      </c>
      <c r="F102" s="7">
        <v>1.2</v>
      </c>
      <c r="G102" s="7">
        <v>0</v>
      </c>
      <c r="H102" s="7">
        <v>0</v>
      </c>
      <c r="I102" s="7">
        <v>7658.5000000000018</v>
      </c>
      <c r="J102" s="7">
        <v>0</v>
      </c>
      <c r="K102" s="7">
        <v>17264</v>
      </c>
      <c r="L102" s="7">
        <v>17264</v>
      </c>
      <c r="M102" s="7">
        <v>24922.5</v>
      </c>
    </row>
    <row r="103" spans="1:13" x14ac:dyDescent="0.55000000000000004">
      <c r="A103" s="7">
        <v>297</v>
      </c>
      <c r="B103" s="7" t="s">
        <v>170</v>
      </c>
      <c r="C103" s="7" t="s">
        <v>361</v>
      </c>
      <c r="D103" s="7">
        <v>74</v>
      </c>
      <c r="E103" s="7">
        <v>547.29999999999984</v>
      </c>
      <c r="F103" s="7">
        <v>0.6</v>
      </c>
      <c r="G103" s="7">
        <v>0</v>
      </c>
      <c r="H103" s="7">
        <v>0</v>
      </c>
      <c r="I103" s="7">
        <v>547.89999999999986</v>
      </c>
      <c r="J103" s="7">
        <v>0</v>
      </c>
      <c r="K103" s="7">
        <v>2818.1</v>
      </c>
      <c r="L103" s="7">
        <v>2818.1</v>
      </c>
      <c r="M103" s="7">
        <v>3366</v>
      </c>
    </row>
    <row r="104" spans="1:13" x14ac:dyDescent="0.55000000000000004">
      <c r="A104" s="7">
        <v>298</v>
      </c>
      <c r="B104" s="7" t="s">
        <v>171</v>
      </c>
      <c r="C104" s="7" t="s">
        <v>361</v>
      </c>
      <c r="D104" s="7">
        <v>1</v>
      </c>
      <c r="E104" s="7">
        <v>0</v>
      </c>
      <c r="F104" s="7">
        <v>0</v>
      </c>
      <c r="G104" s="7">
        <v>0</v>
      </c>
      <c r="H104" s="7">
        <v>0</v>
      </c>
      <c r="I104" s="7">
        <v>0</v>
      </c>
      <c r="J104" s="7">
        <v>0</v>
      </c>
      <c r="K104" s="7">
        <v>60</v>
      </c>
      <c r="L104" s="7">
        <v>60</v>
      </c>
      <c r="M104" s="7">
        <v>60</v>
      </c>
    </row>
    <row r="105" spans="1:13" x14ac:dyDescent="0.55000000000000004">
      <c r="A105" s="7">
        <v>299</v>
      </c>
      <c r="B105" s="7" t="s">
        <v>172</v>
      </c>
      <c r="C105" s="7" t="s">
        <v>361</v>
      </c>
      <c r="D105" s="7">
        <v>1</v>
      </c>
      <c r="E105" s="7">
        <v>0</v>
      </c>
      <c r="F105" s="7">
        <v>0</v>
      </c>
      <c r="G105" s="7">
        <v>0</v>
      </c>
      <c r="H105" s="7">
        <v>0</v>
      </c>
      <c r="I105" s="7">
        <v>0</v>
      </c>
      <c r="J105" s="7">
        <v>0</v>
      </c>
      <c r="K105" s="7">
        <v>0</v>
      </c>
      <c r="L105" s="7">
        <v>0</v>
      </c>
      <c r="M105" s="7">
        <v>0</v>
      </c>
    </row>
    <row r="106" spans="1:13" x14ac:dyDescent="0.55000000000000004">
      <c r="A106" s="7">
        <v>300</v>
      </c>
      <c r="B106" s="7" t="s">
        <v>81</v>
      </c>
      <c r="C106" s="7" t="s">
        <v>361</v>
      </c>
      <c r="D106" s="7">
        <v>103</v>
      </c>
      <c r="E106" s="7">
        <v>95336.299999999988</v>
      </c>
      <c r="F106" s="7">
        <v>35</v>
      </c>
      <c r="G106" s="7">
        <v>0</v>
      </c>
      <c r="H106" s="7">
        <v>0</v>
      </c>
      <c r="I106" s="7">
        <v>95371.299999999988</v>
      </c>
      <c r="J106" s="7">
        <v>97</v>
      </c>
      <c r="K106" s="7">
        <v>533280</v>
      </c>
      <c r="L106" s="7">
        <v>533377</v>
      </c>
      <c r="M106" s="7">
        <v>628748.30000000005</v>
      </c>
    </row>
    <row r="107" spans="1:13" x14ac:dyDescent="0.55000000000000004">
      <c r="A107" s="7">
        <v>301</v>
      </c>
      <c r="B107" s="7" t="s">
        <v>173</v>
      </c>
      <c r="C107" s="7" t="s">
        <v>361</v>
      </c>
      <c r="D107" s="7">
        <v>1</v>
      </c>
      <c r="E107" s="7">
        <v>1</v>
      </c>
      <c r="F107" s="7">
        <v>0</v>
      </c>
      <c r="G107" s="7">
        <v>0</v>
      </c>
      <c r="H107" s="7">
        <v>0</v>
      </c>
      <c r="I107" s="7">
        <v>1</v>
      </c>
      <c r="J107" s="7">
        <v>0</v>
      </c>
      <c r="K107" s="7">
        <v>0</v>
      </c>
      <c r="L107" s="7">
        <v>0</v>
      </c>
      <c r="M107" s="7">
        <v>1</v>
      </c>
    </row>
    <row r="108" spans="1:13" x14ac:dyDescent="0.55000000000000004">
      <c r="A108" s="7">
        <v>302</v>
      </c>
      <c r="B108" s="7" t="s">
        <v>58</v>
      </c>
      <c r="C108" s="7" t="s">
        <v>361</v>
      </c>
      <c r="D108" s="7">
        <v>9</v>
      </c>
      <c r="E108" s="7">
        <v>6558.5</v>
      </c>
      <c r="F108" s="7">
        <v>0</v>
      </c>
      <c r="G108" s="7">
        <v>0</v>
      </c>
      <c r="H108" s="7">
        <v>0</v>
      </c>
      <c r="I108" s="7">
        <v>6558.5</v>
      </c>
      <c r="J108" s="7">
        <v>0</v>
      </c>
      <c r="K108" s="7">
        <v>0</v>
      </c>
      <c r="L108" s="7">
        <v>0</v>
      </c>
      <c r="M108" s="7">
        <v>6558.5</v>
      </c>
    </row>
    <row r="109" spans="1:13" x14ac:dyDescent="0.55000000000000004">
      <c r="A109" s="7">
        <v>304</v>
      </c>
      <c r="B109" s="7" t="s">
        <v>174</v>
      </c>
      <c r="C109" s="7" t="s">
        <v>361</v>
      </c>
      <c r="D109" s="7">
        <v>1</v>
      </c>
      <c r="E109" s="7">
        <v>16</v>
      </c>
      <c r="F109" s="7">
        <v>4.7</v>
      </c>
      <c r="G109" s="7">
        <v>0</v>
      </c>
      <c r="H109" s="7">
        <v>0</v>
      </c>
      <c r="I109" s="7">
        <v>20.7</v>
      </c>
      <c r="J109" s="7">
        <v>0</v>
      </c>
      <c r="K109" s="7">
        <v>120</v>
      </c>
      <c r="L109" s="7">
        <v>120</v>
      </c>
      <c r="M109" s="7">
        <v>140.69999999999999</v>
      </c>
    </row>
    <row r="110" spans="1:13" x14ac:dyDescent="0.55000000000000004">
      <c r="A110" s="7">
        <v>305</v>
      </c>
      <c r="B110" s="7" t="s">
        <v>175</v>
      </c>
      <c r="C110" s="7" t="s">
        <v>261</v>
      </c>
      <c r="D110" s="7">
        <v>9</v>
      </c>
      <c r="E110" s="7">
        <v>0</v>
      </c>
      <c r="F110" s="7">
        <v>0</v>
      </c>
      <c r="G110" s="7">
        <v>0</v>
      </c>
      <c r="H110" s="7">
        <v>0</v>
      </c>
      <c r="I110" s="7">
        <v>0</v>
      </c>
      <c r="J110" s="7">
        <v>0</v>
      </c>
      <c r="K110" s="7">
        <v>0</v>
      </c>
      <c r="L110" s="7">
        <v>0</v>
      </c>
      <c r="M110" s="7">
        <v>0</v>
      </c>
    </row>
    <row r="111" spans="1:13" x14ac:dyDescent="0.55000000000000004">
      <c r="A111" s="7">
        <v>308</v>
      </c>
      <c r="B111" s="7" t="s">
        <v>59</v>
      </c>
      <c r="C111" s="7" t="s">
        <v>361</v>
      </c>
      <c r="D111" s="7">
        <v>11</v>
      </c>
      <c r="E111" s="7">
        <v>0.1</v>
      </c>
      <c r="F111" s="7">
        <v>0</v>
      </c>
      <c r="G111" s="7">
        <v>0</v>
      </c>
      <c r="H111" s="7">
        <v>0</v>
      </c>
      <c r="I111" s="7">
        <v>0.1</v>
      </c>
      <c r="J111" s="7">
        <v>0</v>
      </c>
      <c r="K111" s="7">
        <v>2098</v>
      </c>
      <c r="L111" s="7">
        <v>2098</v>
      </c>
      <c r="M111" s="7">
        <v>2098.1</v>
      </c>
    </row>
    <row r="112" spans="1:13" x14ac:dyDescent="0.55000000000000004">
      <c r="A112" s="7">
        <v>309</v>
      </c>
      <c r="B112" s="7" t="s">
        <v>176</v>
      </c>
      <c r="C112" s="7" t="s">
        <v>261</v>
      </c>
      <c r="D112" s="7">
        <v>14</v>
      </c>
      <c r="E112" s="7">
        <v>3.9000000000000004</v>
      </c>
      <c r="F112" s="7">
        <v>1410</v>
      </c>
      <c r="G112" s="7">
        <v>0</v>
      </c>
      <c r="H112" s="7">
        <v>0</v>
      </c>
      <c r="I112" s="7">
        <v>1413.9</v>
      </c>
      <c r="J112" s="7">
        <v>80.8</v>
      </c>
      <c r="K112" s="7">
        <v>19577.2</v>
      </c>
      <c r="L112" s="7">
        <v>19658</v>
      </c>
      <c r="M112" s="7">
        <v>21071.9</v>
      </c>
    </row>
    <row r="113" spans="1:13" x14ac:dyDescent="0.55000000000000004">
      <c r="A113" s="7">
        <v>320</v>
      </c>
      <c r="B113" s="7" t="s">
        <v>177</v>
      </c>
      <c r="C113" s="7" t="s">
        <v>361</v>
      </c>
      <c r="D113" s="7">
        <v>3</v>
      </c>
      <c r="E113" s="7">
        <v>0.2</v>
      </c>
      <c r="F113" s="7">
        <v>0</v>
      </c>
      <c r="G113" s="7">
        <v>0</v>
      </c>
      <c r="H113" s="7">
        <v>0</v>
      </c>
      <c r="I113" s="7">
        <v>0.2</v>
      </c>
      <c r="J113" s="7">
        <v>0</v>
      </c>
      <c r="K113" s="7">
        <v>0.5</v>
      </c>
      <c r="L113" s="7">
        <v>0.5</v>
      </c>
      <c r="M113" s="7">
        <v>0.7</v>
      </c>
    </row>
    <row r="114" spans="1:13" x14ac:dyDescent="0.55000000000000004">
      <c r="A114" s="7">
        <v>321</v>
      </c>
      <c r="B114" s="7" t="s">
        <v>178</v>
      </c>
      <c r="C114" s="7" t="s">
        <v>361</v>
      </c>
      <c r="D114" s="7">
        <v>3</v>
      </c>
      <c r="E114" s="7">
        <v>0</v>
      </c>
      <c r="F114" s="7">
        <v>9200</v>
      </c>
      <c r="G114" s="7">
        <v>0</v>
      </c>
      <c r="H114" s="7">
        <v>0</v>
      </c>
      <c r="I114" s="7">
        <v>9200</v>
      </c>
      <c r="J114" s="7">
        <v>0</v>
      </c>
      <c r="K114" s="7">
        <v>3700</v>
      </c>
      <c r="L114" s="7">
        <v>3700</v>
      </c>
      <c r="M114" s="7">
        <v>12900</v>
      </c>
    </row>
    <row r="115" spans="1:13" x14ac:dyDescent="0.55000000000000004">
      <c r="A115" s="7">
        <v>332</v>
      </c>
      <c r="B115" s="7" t="s">
        <v>179</v>
      </c>
      <c r="C115" s="7" t="s">
        <v>261</v>
      </c>
      <c r="D115" s="7">
        <v>8</v>
      </c>
      <c r="E115" s="7">
        <v>0</v>
      </c>
      <c r="F115" s="7">
        <v>0</v>
      </c>
      <c r="G115" s="7">
        <v>0</v>
      </c>
      <c r="H115" s="7">
        <v>0</v>
      </c>
      <c r="I115" s="7">
        <v>0</v>
      </c>
      <c r="J115" s="7">
        <v>0</v>
      </c>
      <c r="K115" s="7">
        <v>0</v>
      </c>
      <c r="L115" s="7">
        <v>0</v>
      </c>
      <c r="M115" s="7">
        <v>0</v>
      </c>
    </row>
    <row r="116" spans="1:13" x14ac:dyDescent="0.55000000000000004">
      <c r="A116" s="7">
        <v>333</v>
      </c>
      <c r="B116" s="7" t="s">
        <v>82</v>
      </c>
      <c r="C116" s="7" t="s">
        <v>361</v>
      </c>
      <c r="D116" s="7">
        <v>5</v>
      </c>
      <c r="E116" s="7">
        <v>0.2</v>
      </c>
      <c r="F116" s="7">
        <v>22.6</v>
      </c>
      <c r="G116" s="7">
        <v>0</v>
      </c>
      <c r="H116" s="7">
        <v>0</v>
      </c>
      <c r="I116" s="7">
        <v>22.8</v>
      </c>
      <c r="J116" s="7">
        <v>0</v>
      </c>
      <c r="K116" s="7">
        <v>0</v>
      </c>
      <c r="L116" s="7">
        <v>0</v>
      </c>
      <c r="M116" s="7">
        <v>22.8</v>
      </c>
    </row>
    <row r="117" spans="1:13" x14ac:dyDescent="0.55000000000000004">
      <c r="A117" s="7">
        <v>336</v>
      </c>
      <c r="B117" s="7" t="s">
        <v>180</v>
      </c>
      <c r="C117" s="7" t="s">
        <v>361</v>
      </c>
      <c r="D117" s="7">
        <v>1</v>
      </c>
      <c r="E117" s="7">
        <v>0</v>
      </c>
      <c r="F117" s="7">
        <v>0</v>
      </c>
      <c r="G117" s="7">
        <v>0</v>
      </c>
      <c r="H117" s="7">
        <v>0</v>
      </c>
      <c r="I117" s="7">
        <v>0</v>
      </c>
      <c r="J117" s="7">
        <v>0</v>
      </c>
      <c r="K117" s="7">
        <v>0</v>
      </c>
      <c r="L117" s="7">
        <v>0</v>
      </c>
      <c r="M117" s="7">
        <v>0</v>
      </c>
    </row>
    <row r="118" spans="1:13" x14ac:dyDescent="0.55000000000000004">
      <c r="A118" s="7">
        <v>337</v>
      </c>
      <c r="B118" s="7" t="s">
        <v>181</v>
      </c>
      <c r="C118" s="7" t="s">
        <v>361</v>
      </c>
      <c r="D118" s="7">
        <v>1</v>
      </c>
      <c r="E118" s="7">
        <v>0</v>
      </c>
      <c r="F118" s="7">
        <v>0</v>
      </c>
      <c r="G118" s="7">
        <v>0</v>
      </c>
      <c r="H118" s="7">
        <v>0</v>
      </c>
      <c r="I118" s="7">
        <v>0</v>
      </c>
      <c r="J118" s="7">
        <v>0</v>
      </c>
      <c r="K118" s="7">
        <v>180000</v>
      </c>
      <c r="L118" s="7">
        <v>180000</v>
      </c>
      <c r="M118" s="7">
        <v>180000</v>
      </c>
    </row>
    <row r="119" spans="1:13" x14ac:dyDescent="0.55000000000000004">
      <c r="A119" s="7">
        <v>338</v>
      </c>
      <c r="B119" s="7" t="s">
        <v>182</v>
      </c>
      <c r="C119" s="7" t="s">
        <v>361</v>
      </c>
      <c r="D119" s="7">
        <v>1</v>
      </c>
      <c r="E119" s="7">
        <v>3.5</v>
      </c>
      <c r="F119" s="7">
        <v>0</v>
      </c>
      <c r="G119" s="7">
        <v>0</v>
      </c>
      <c r="H119" s="7">
        <v>0</v>
      </c>
      <c r="I119" s="7">
        <v>3.5</v>
      </c>
      <c r="J119" s="7">
        <v>0</v>
      </c>
      <c r="K119" s="7">
        <v>7100</v>
      </c>
      <c r="L119" s="7">
        <v>7100</v>
      </c>
      <c r="M119" s="7">
        <v>7103.5</v>
      </c>
    </row>
    <row r="120" spans="1:13" x14ac:dyDescent="0.55000000000000004">
      <c r="A120" s="7">
        <v>339</v>
      </c>
      <c r="B120" s="7" t="s">
        <v>183</v>
      </c>
      <c r="C120" s="7" t="s">
        <v>361</v>
      </c>
      <c r="D120" s="7">
        <v>1</v>
      </c>
      <c r="E120" s="7">
        <v>0</v>
      </c>
      <c r="F120" s="7">
        <v>0</v>
      </c>
      <c r="G120" s="7">
        <v>0</v>
      </c>
      <c r="H120" s="7">
        <v>0</v>
      </c>
      <c r="I120" s="7">
        <v>0</v>
      </c>
      <c r="J120" s="7">
        <v>0</v>
      </c>
      <c r="K120" s="7">
        <v>0</v>
      </c>
      <c r="L120" s="7">
        <v>0</v>
      </c>
      <c r="M120" s="7">
        <v>0</v>
      </c>
    </row>
    <row r="121" spans="1:13" x14ac:dyDescent="0.55000000000000004">
      <c r="A121" s="7">
        <v>340</v>
      </c>
      <c r="B121" s="7" t="s">
        <v>184</v>
      </c>
      <c r="C121" s="7" t="s">
        <v>361</v>
      </c>
      <c r="D121" s="7">
        <v>3</v>
      </c>
      <c r="E121" s="7">
        <v>10</v>
      </c>
      <c r="F121" s="7">
        <v>0</v>
      </c>
      <c r="G121" s="7">
        <v>0</v>
      </c>
      <c r="H121" s="7">
        <v>0</v>
      </c>
      <c r="I121" s="7">
        <v>10</v>
      </c>
      <c r="J121" s="7">
        <v>0</v>
      </c>
      <c r="K121" s="7">
        <v>0</v>
      </c>
      <c r="L121" s="7">
        <v>0</v>
      </c>
      <c r="M121" s="7">
        <v>10</v>
      </c>
    </row>
    <row r="122" spans="1:13" x14ac:dyDescent="0.55000000000000004">
      <c r="A122" s="7">
        <v>341</v>
      </c>
      <c r="B122" s="7" t="s">
        <v>185</v>
      </c>
      <c r="C122" s="7" t="s">
        <v>361</v>
      </c>
      <c r="D122" s="7">
        <v>3</v>
      </c>
      <c r="E122" s="7">
        <v>0</v>
      </c>
      <c r="F122" s="7">
        <v>0</v>
      </c>
      <c r="G122" s="7">
        <v>0</v>
      </c>
      <c r="H122" s="7">
        <v>0</v>
      </c>
      <c r="I122" s="7">
        <v>0</v>
      </c>
      <c r="J122" s="7">
        <v>0</v>
      </c>
      <c r="K122" s="7">
        <v>77</v>
      </c>
      <c r="L122" s="7">
        <v>77</v>
      </c>
      <c r="M122" s="7">
        <v>77</v>
      </c>
    </row>
    <row r="123" spans="1:13" x14ac:dyDescent="0.55000000000000004">
      <c r="A123" s="7">
        <v>342</v>
      </c>
      <c r="B123" s="7" t="s">
        <v>186</v>
      </c>
      <c r="C123" s="7" t="s">
        <v>361</v>
      </c>
      <c r="D123" s="7">
        <v>2</v>
      </c>
      <c r="E123" s="7">
        <v>0</v>
      </c>
      <c r="F123" s="7">
        <v>0</v>
      </c>
      <c r="G123" s="7">
        <v>0</v>
      </c>
      <c r="H123" s="7">
        <v>0</v>
      </c>
      <c r="I123" s="7">
        <v>0</v>
      </c>
      <c r="J123" s="7">
        <v>0</v>
      </c>
      <c r="K123" s="7">
        <v>8</v>
      </c>
      <c r="L123" s="7">
        <v>8</v>
      </c>
      <c r="M123" s="7">
        <v>8</v>
      </c>
    </row>
    <row r="124" spans="1:13" x14ac:dyDescent="0.55000000000000004">
      <c r="A124" s="7">
        <v>343</v>
      </c>
      <c r="B124" s="7" t="s">
        <v>381</v>
      </c>
      <c r="C124" s="7" t="s">
        <v>361</v>
      </c>
      <c r="D124" s="7">
        <v>2</v>
      </c>
      <c r="E124" s="7">
        <v>2.6</v>
      </c>
      <c r="F124" s="7">
        <v>0</v>
      </c>
      <c r="G124" s="7">
        <v>0</v>
      </c>
      <c r="H124" s="7">
        <v>0</v>
      </c>
      <c r="I124" s="7">
        <v>2.6</v>
      </c>
      <c r="J124" s="7">
        <v>0</v>
      </c>
      <c r="K124" s="7">
        <v>1700</v>
      </c>
      <c r="L124" s="7">
        <v>1700</v>
      </c>
      <c r="M124" s="7">
        <v>1702.6</v>
      </c>
    </row>
    <row r="125" spans="1:13" x14ac:dyDescent="0.55000000000000004">
      <c r="A125" s="7">
        <v>347</v>
      </c>
      <c r="B125" s="7" t="s">
        <v>188</v>
      </c>
      <c r="C125" s="7" t="s">
        <v>361</v>
      </c>
      <c r="D125" s="7">
        <v>1</v>
      </c>
      <c r="E125" s="7">
        <v>0</v>
      </c>
      <c r="F125" s="7">
        <v>0</v>
      </c>
      <c r="G125" s="7">
        <v>0</v>
      </c>
      <c r="H125" s="7">
        <v>0</v>
      </c>
      <c r="I125" s="7">
        <v>0</v>
      </c>
      <c r="J125" s="7">
        <v>0</v>
      </c>
      <c r="K125" s="7">
        <v>0</v>
      </c>
      <c r="L125" s="7">
        <v>0</v>
      </c>
      <c r="M125" s="7">
        <v>0</v>
      </c>
    </row>
    <row r="126" spans="1:13" x14ac:dyDescent="0.55000000000000004">
      <c r="A126" s="7">
        <v>349</v>
      </c>
      <c r="B126" s="7" t="s">
        <v>83</v>
      </c>
      <c r="C126" s="7" t="s">
        <v>361</v>
      </c>
      <c r="D126" s="7">
        <v>4</v>
      </c>
      <c r="E126" s="7">
        <v>0.3</v>
      </c>
      <c r="F126" s="7">
        <v>0</v>
      </c>
      <c r="G126" s="7">
        <v>0</v>
      </c>
      <c r="H126" s="7">
        <v>0</v>
      </c>
      <c r="I126" s="7">
        <v>0.3</v>
      </c>
      <c r="J126" s="7">
        <v>0</v>
      </c>
      <c r="K126" s="7">
        <v>2072</v>
      </c>
      <c r="L126" s="7">
        <v>2072</v>
      </c>
      <c r="M126" s="7">
        <v>2072.3000000000002</v>
      </c>
    </row>
    <row r="127" spans="1:13" x14ac:dyDescent="0.55000000000000004">
      <c r="A127" s="7">
        <v>351</v>
      </c>
      <c r="B127" s="7" t="s">
        <v>189</v>
      </c>
      <c r="C127" s="7" t="s">
        <v>261</v>
      </c>
      <c r="D127" s="7">
        <v>9</v>
      </c>
      <c r="E127" s="7">
        <v>16110</v>
      </c>
      <c r="F127" s="7">
        <v>120</v>
      </c>
      <c r="G127" s="7">
        <v>0</v>
      </c>
      <c r="H127" s="7">
        <v>0</v>
      </c>
      <c r="I127" s="7">
        <v>16230</v>
      </c>
      <c r="J127" s="7">
        <v>0</v>
      </c>
      <c r="K127" s="7">
        <v>340.9</v>
      </c>
      <c r="L127" s="7">
        <v>340.9</v>
      </c>
      <c r="M127" s="7">
        <v>16570.900000000001</v>
      </c>
    </row>
    <row r="128" spans="1:13" x14ac:dyDescent="0.55000000000000004">
      <c r="A128" s="7">
        <v>353</v>
      </c>
      <c r="B128" s="7" t="s">
        <v>190</v>
      </c>
      <c r="C128" s="7" t="s">
        <v>361</v>
      </c>
      <c r="D128" s="7">
        <v>1</v>
      </c>
      <c r="E128" s="7">
        <v>0</v>
      </c>
      <c r="F128" s="7">
        <v>0</v>
      </c>
      <c r="G128" s="7">
        <v>0</v>
      </c>
      <c r="H128" s="7">
        <v>0</v>
      </c>
      <c r="I128" s="7">
        <v>0</v>
      </c>
      <c r="J128" s="7">
        <v>0</v>
      </c>
      <c r="K128" s="7">
        <v>2700</v>
      </c>
      <c r="L128" s="7">
        <v>2700</v>
      </c>
      <c r="M128" s="7">
        <v>2700</v>
      </c>
    </row>
    <row r="129" spans="1:13" x14ac:dyDescent="0.55000000000000004">
      <c r="A129" s="7">
        <v>355</v>
      </c>
      <c r="B129" s="7" t="s">
        <v>191</v>
      </c>
      <c r="C129" s="7" t="s">
        <v>361</v>
      </c>
      <c r="D129" s="7">
        <v>2</v>
      </c>
      <c r="E129" s="7">
        <v>23</v>
      </c>
      <c r="F129" s="7">
        <v>0</v>
      </c>
      <c r="G129" s="7">
        <v>0</v>
      </c>
      <c r="H129" s="7">
        <v>0</v>
      </c>
      <c r="I129" s="7">
        <v>23</v>
      </c>
      <c r="J129" s="7">
        <v>0</v>
      </c>
      <c r="K129" s="7">
        <v>77000</v>
      </c>
      <c r="L129" s="7">
        <v>77000</v>
      </c>
      <c r="M129" s="7">
        <v>77023</v>
      </c>
    </row>
    <row r="130" spans="1:13" x14ac:dyDescent="0.55000000000000004">
      <c r="A130" s="7">
        <v>359</v>
      </c>
      <c r="B130" s="7" t="s">
        <v>192</v>
      </c>
      <c r="C130" s="7" t="s">
        <v>361</v>
      </c>
      <c r="D130" s="7">
        <v>1</v>
      </c>
      <c r="E130" s="7">
        <v>0</v>
      </c>
      <c r="F130" s="7">
        <v>0</v>
      </c>
      <c r="G130" s="7">
        <v>0</v>
      </c>
      <c r="H130" s="7">
        <v>0</v>
      </c>
      <c r="I130" s="7">
        <v>0</v>
      </c>
      <c r="J130" s="7">
        <v>0</v>
      </c>
      <c r="K130" s="7">
        <v>71</v>
      </c>
      <c r="L130" s="7">
        <v>71</v>
      </c>
      <c r="M130" s="7">
        <v>71</v>
      </c>
    </row>
    <row r="131" spans="1:13" x14ac:dyDescent="0.55000000000000004">
      <c r="A131" s="7">
        <v>374</v>
      </c>
      <c r="B131" s="7" t="s">
        <v>193</v>
      </c>
      <c r="C131" s="7" t="s">
        <v>361</v>
      </c>
      <c r="D131" s="7">
        <v>19</v>
      </c>
      <c r="E131" s="7">
        <v>244</v>
      </c>
      <c r="F131" s="7">
        <v>55658.9</v>
      </c>
      <c r="G131" s="7">
        <v>0</v>
      </c>
      <c r="H131" s="7">
        <v>0</v>
      </c>
      <c r="I131" s="7">
        <v>55902.9</v>
      </c>
      <c r="J131" s="7">
        <v>3539</v>
      </c>
      <c r="K131" s="7">
        <v>20596</v>
      </c>
      <c r="L131" s="7">
        <v>24135</v>
      </c>
      <c r="M131" s="7">
        <v>80037.899999999994</v>
      </c>
    </row>
    <row r="132" spans="1:13" x14ac:dyDescent="0.55000000000000004">
      <c r="A132" s="7">
        <v>384</v>
      </c>
      <c r="B132" s="7" t="s">
        <v>60</v>
      </c>
      <c r="C132" s="7" t="s">
        <v>361</v>
      </c>
      <c r="D132" s="7">
        <v>4</v>
      </c>
      <c r="E132" s="7">
        <v>8420</v>
      </c>
      <c r="F132" s="7">
        <v>0</v>
      </c>
      <c r="G132" s="7">
        <v>0</v>
      </c>
      <c r="H132" s="7">
        <v>0</v>
      </c>
      <c r="I132" s="7">
        <v>8420</v>
      </c>
      <c r="J132" s="7">
        <v>0</v>
      </c>
      <c r="K132" s="7">
        <v>150</v>
      </c>
      <c r="L132" s="7">
        <v>150</v>
      </c>
      <c r="M132" s="7">
        <v>8570</v>
      </c>
    </row>
    <row r="133" spans="1:13" x14ac:dyDescent="0.55000000000000004">
      <c r="A133" s="7">
        <v>389</v>
      </c>
      <c r="B133" s="7" t="s">
        <v>194</v>
      </c>
      <c r="C133" s="7" t="s">
        <v>361</v>
      </c>
      <c r="D133" s="7">
        <v>1</v>
      </c>
      <c r="E133" s="7">
        <v>0</v>
      </c>
      <c r="F133" s="7">
        <v>0</v>
      </c>
      <c r="G133" s="7">
        <v>0</v>
      </c>
      <c r="H133" s="7">
        <v>0</v>
      </c>
      <c r="I133" s="7">
        <v>0</v>
      </c>
      <c r="J133" s="7">
        <v>0</v>
      </c>
      <c r="K133" s="7">
        <v>0</v>
      </c>
      <c r="L133" s="7">
        <v>0</v>
      </c>
      <c r="M133" s="7">
        <v>0</v>
      </c>
    </row>
    <row r="134" spans="1:13" x14ac:dyDescent="0.55000000000000004">
      <c r="A134" s="7">
        <v>392</v>
      </c>
      <c r="B134" s="7" t="s">
        <v>196</v>
      </c>
      <c r="C134" s="7" t="s">
        <v>361</v>
      </c>
      <c r="D134" s="7">
        <v>85</v>
      </c>
      <c r="E134" s="7">
        <v>160814.29999999999</v>
      </c>
      <c r="F134" s="7">
        <v>0</v>
      </c>
      <c r="G134" s="7">
        <v>0</v>
      </c>
      <c r="H134" s="7">
        <v>0</v>
      </c>
      <c r="I134" s="7">
        <v>160814.29999999999</v>
      </c>
      <c r="J134" s="7">
        <v>0</v>
      </c>
      <c r="K134" s="7">
        <v>90670</v>
      </c>
      <c r="L134" s="7">
        <v>90670</v>
      </c>
      <c r="M134" s="7">
        <v>251484.3</v>
      </c>
    </row>
    <row r="135" spans="1:13" x14ac:dyDescent="0.55000000000000004">
      <c r="A135" s="7">
        <v>393</v>
      </c>
      <c r="B135" s="7" t="s">
        <v>197</v>
      </c>
      <c r="C135" s="7" t="s">
        <v>361</v>
      </c>
      <c r="D135" s="7">
        <v>1</v>
      </c>
      <c r="E135" s="7">
        <v>0</v>
      </c>
      <c r="F135" s="7">
        <v>0</v>
      </c>
      <c r="G135" s="7">
        <v>0</v>
      </c>
      <c r="H135" s="7">
        <v>0</v>
      </c>
      <c r="I135" s="7">
        <v>0</v>
      </c>
      <c r="J135" s="7">
        <v>0</v>
      </c>
      <c r="K135" s="7">
        <v>0</v>
      </c>
      <c r="L135" s="7">
        <v>0</v>
      </c>
      <c r="M135" s="7">
        <v>0</v>
      </c>
    </row>
    <row r="136" spans="1:13" x14ac:dyDescent="0.55000000000000004">
      <c r="A136" s="7">
        <v>395</v>
      </c>
      <c r="B136" s="7" t="s">
        <v>198</v>
      </c>
      <c r="C136" s="7" t="s">
        <v>361</v>
      </c>
      <c r="D136" s="7">
        <v>4</v>
      </c>
      <c r="E136" s="7">
        <v>0</v>
      </c>
      <c r="F136" s="7">
        <v>7.8</v>
      </c>
      <c r="G136" s="7">
        <v>0</v>
      </c>
      <c r="H136" s="7">
        <v>0</v>
      </c>
      <c r="I136" s="7">
        <v>7.8</v>
      </c>
      <c r="J136" s="7">
        <v>0</v>
      </c>
      <c r="K136" s="7">
        <v>0.5</v>
      </c>
      <c r="L136" s="7">
        <v>0.5</v>
      </c>
      <c r="M136" s="7">
        <v>8.3000000000000007</v>
      </c>
    </row>
    <row r="137" spans="1:13" x14ac:dyDescent="0.55000000000000004">
      <c r="A137" s="7">
        <v>400</v>
      </c>
      <c r="B137" s="7" t="s">
        <v>199</v>
      </c>
      <c r="C137" s="7" t="s">
        <v>261</v>
      </c>
      <c r="D137" s="7">
        <v>88</v>
      </c>
      <c r="E137" s="7">
        <v>23396.5</v>
      </c>
      <c r="F137" s="7">
        <v>70</v>
      </c>
      <c r="G137" s="7">
        <v>0</v>
      </c>
      <c r="H137" s="7">
        <v>0</v>
      </c>
      <c r="I137" s="7">
        <v>23466.5</v>
      </c>
      <c r="J137" s="7">
        <v>0</v>
      </c>
      <c r="K137" s="7">
        <v>200</v>
      </c>
      <c r="L137" s="7">
        <v>200</v>
      </c>
      <c r="M137" s="7">
        <v>23666.5</v>
      </c>
    </row>
    <row r="138" spans="1:13" x14ac:dyDescent="0.55000000000000004">
      <c r="A138" s="7">
        <v>401</v>
      </c>
      <c r="B138" s="7" t="s">
        <v>200</v>
      </c>
      <c r="C138" s="7" t="s">
        <v>361</v>
      </c>
      <c r="D138" s="7">
        <v>1</v>
      </c>
      <c r="E138" s="7">
        <v>0</v>
      </c>
      <c r="F138" s="7">
        <v>0</v>
      </c>
      <c r="G138" s="7">
        <v>0</v>
      </c>
      <c r="H138" s="7">
        <v>0</v>
      </c>
      <c r="I138" s="7">
        <v>0</v>
      </c>
      <c r="J138" s="7">
        <v>0</v>
      </c>
      <c r="K138" s="7">
        <v>42</v>
      </c>
      <c r="L138" s="7">
        <v>42</v>
      </c>
      <c r="M138" s="7">
        <v>42</v>
      </c>
    </row>
    <row r="139" spans="1:13" x14ac:dyDescent="0.55000000000000004">
      <c r="A139" s="7">
        <v>405</v>
      </c>
      <c r="B139" s="7" t="s">
        <v>201</v>
      </c>
      <c r="C139" s="7" t="s">
        <v>361</v>
      </c>
      <c r="D139" s="7">
        <v>20</v>
      </c>
      <c r="E139" s="7">
        <v>291.39999999999998</v>
      </c>
      <c r="F139" s="7">
        <v>47783.5</v>
      </c>
      <c r="G139" s="7">
        <v>0</v>
      </c>
      <c r="H139" s="7">
        <v>0</v>
      </c>
      <c r="I139" s="7">
        <v>48074.9</v>
      </c>
      <c r="J139" s="7">
        <v>9.9</v>
      </c>
      <c r="K139" s="7">
        <v>3095.9</v>
      </c>
      <c r="L139" s="7">
        <v>3105.8</v>
      </c>
      <c r="M139" s="7">
        <v>51180.700000000004</v>
      </c>
    </row>
    <row r="140" spans="1:13" x14ac:dyDescent="0.55000000000000004">
      <c r="A140" s="7">
        <v>406</v>
      </c>
      <c r="B140" s="7" t="s">
        <v>382</v>
      </c>
      <c r="C140" s="7" t="s">
        <v>361</v>
      </c>
      <c r="D140" s="7">
        <v>8</v>
      </c>
      <c r="E140" s="7">
        <v>0</v>
      </c>
      <c r="F140" s="7">
        <v>0</v>
      </c>
      <c r="G140" s="7">
        <v>0</v>
      </c>
      <c r="H140" s="7">
        <v>0</v>
      </c>
      <c r="I140" s="7">
        <v>0</v>
      </c>
      <c r="J140" s="7">
        <v>0</v>
      </c>
      <c r="K140" s="7">
        <v>0</v>
      </c>
      <c r="L140" s="7">
        <v>0</v>
      </c>
      <c r="M140" s="7">
        <v>0</v>
      </c>
    </row>
    <row r="141" spans="1:13" x14ac:dyDescent="0.55000000000000004">
      <c r="A141" s="7">
        <v>407</v>
      </c>
      <c r="B141" s="7" t="s">
        <v>203</v>
      </c>
      <c r="C141" s="7" t="s">
        <v>361</v>
      </c>
      <c r="D141" s="7">
        <v>10</v>
      </c>
      <c r="E141" s="7">
        <v>340</v>
      </c>
      <c r="F141" s="7">
        <v>43.6</v>
      </c>
      <c r="G141" s="7">
        <v>0</v>
      </c>
      <c r="H141" s="7">
        <v>0</v>
      </c>
      <c r="I141" s="7">
        <v>383.6</v>
      </c>
      <c r="J141" s="7">
        <v>1400</v>
      </c>
      <c r="K141" s="7">
        <v>54405</v>
      </c>
      <c r="L141" s="7">
        <v>55805</v>
      </c>
      <c r="M141" s="7">
        <v>56188.6</v>
      </c>
    </row>
    <row r="142" spans="1:13" x14ac:dyDescent="0.55000000000000004">
      <c r="A142" s="7">
        <v>408</v>
      </c>
      <c r="B142" s="7" t="s">
        <v>204</v>
      </c>
      <c r="C142" s="7" t="s">
        <v>361</v>
      </c>
      <c r="D142" s="7">
        <v>3</v>
      </c>
      <c r="E142" s="7">
        <v>0</v>
      </c>
      <c r="F142" s="7">
        <v>0</v>
      </c>
      <c r="G142" s="7">
        <v>0</v>
      </c>
      <c r="H142" s="7">
        <v>0</v>
      </c>
      <c r="I142" s="7">
        <v>0</v>
      </c>
      <c r="J142" s="7">
        <v>0</v>
      </c>
      <c r="K142" s="7">
        <v>0</v>
      </c>
      <c r="L142" s="7">
        <v>0</v>
      </c>
      <c r="M142" s="7">
        <v>0</v>
      </c>
    </row>
    <row r="143" spans="1:13" x14ac:dyDescent="0.55000000000000004">
      <c r="A143" s="7">
        <v>409</v>
      </c>
      <c r="B143" s="7" t="s">
        <v>205</v>
      </c>
      <c r="C143" s="7" t="s">
        <v>361</v>
      </c>
      <c r="D143" s="7">
        <v>1</v>
      </c>
      <c r="E143" s="7">
        <v>0</v>
      </c>
      <c r="F143" s="7">
        <v>0</v>
      </c>
      <c r="G143" s="7">
        <v>0</v>
      </c>
      <c r="H143" s="7">
        <v>0</v>
      </c>
      <c r="I143" s="7">
        <v>0</v>
      </c>
      <c r="J143" s="7">
        <v>0</v>
      </c>
      <c r="K143" s="7">
        <v>0</v>
      </c>
      <c r="L143" s="7">
        <v>0</v>
      </c>
      <c r="M143" s="7">
        <v>0</v>
      </c>
    </row>
    <row r="144" spans="1:13" x14ac:dyDescent="0.55000000000000004">
      <c r="A144" s="7">
        <v>410</v>
      </c>
      <c r="B144" s="7" t="s">
        <v>206</v>
      </c>
      <c r="C144" s="7" t="s">
        <v>361</v>
      </c>
      <c r="D144" s="7">
        <v>6</v>
      </c>
      <c r="E144" s="7">
        <v>0</v>
      </c>
      <c r="F144" s="7">
        <v>0</v>
      </c>
      <c r="G144" s="7">
        <v>0</v>
      </c>
      <c r="H144" s="7">
        <v>0</v>
      </c>
      <c r="I144" s="7">
        <v>0</v>
      </c>
      <c r="J144" s="7">
        <v>0</v>
      </c>
      <c r="K144" s="7">
        <v>360</v>
      </c>
      <c r="L144" s="7">
        <v>360</v>
      </c>
      <c r="M144" s="7">
        <v>360</v>
      </c>
    </row>
    <row r="145" spans="1:13" x14ac:dyDescent="0.55000000000000004">
      <c r="A145" s="7">
        <v>411</v>
      </c>
      <c r="B145" s="7" t="s">
        <v>84</v>
      </c>
      <c r="C145" s="7" t="s">
        <v>261</v>
      </c>
      <c r="D145" s="7">
        <v>7</v>
      </c>
      <c r="E145" s="7">
        <v>1289.5999999999999</v>
      </c>
      <c r="F145" s="7">
        <v>313</v>
      </c>
      <c r="G145" s="7">
        <v>0</v>
      </c>
      <c r="H145" s="7">
        <v>0</v>
      </c>
      <c r="I145" s="7">
        <v>1602.6</v>
      </c>
      <c r="J145" s="7">
        <v>0</v>
      </c>
      <c r="K145" s="7">
        <v>385.5</v>
      </c>
      <c r="L145" s="7">
        <v>385.5</v>
      </c>
      <c r="M145" s="7">
        <v>1988.1</v>
      </c>
    </row>
    <row r="146" spans="1:13" x14ac:dyDescent="0.55000000000000004">
      <c r="A146" s="7">
        <v>412</v>
      </c>
      <c r="B146" s="7" t="s">
        <v>207</v>
      </c>
      <c r="C146" s="7" t="s">
        <v>361</v>
      </c>
      <c r="D146" s="7">
        <v>14</v>
      </c>
      <c r="E146" s="7">
        <v>13.100000000000001</v>
      </c>
      <c r="F146" s="7">
        <v>7940.8</v>
      </c>
      <c r="G146" s="7">
        <v>0</v>
      </c>
      <c r="H146" s="7">
        <v>0</v>
      </c>
      <c r="I146" s="7">
        <v>7953.9000000000005</v>
      </c>
      <c r="J146" s="7">
        <v>5</v>
      </c>
      <c r="K146" s="7">
        <v>201120</v>
      </c>
      <c r="L146" s="7">
        <v>201125</v>
      </c>
      <c r="M146" s="7">
        <v>209078.9</v>
      </c>
    </row>
    <row r="147" spans="1:13" x14ac:dyDescent="0.55000000000000004">
      <c r="A147" s="7">
        <v>413</v>
      </c>
      <c r="B147" s="7" t="s">
        <v>208</v>
      </c>
      <c r="C147" s="7" t="s">
        <v>361</v>
      </c>
      <c r="D147" s="7">
        <v>3</v>
      </c>
      <c r="E147" s="7">
        <v>160</v>
      </c>
      <c r="F147" s="7">
        <v>0</v>
      </c>
      <c r="G147" s="7">
        <v>0</v>
      </c>
      <c r="H147" s="7">
        <v>0</v>
      </c>
      <c r="I147" s="7">
        <v>160</v>
      </c>
      <c r="J147" s="7">
        <v>0</v>
      </c>
      <c r="K147" s="7">
        <v>92336</v>
      </c>
      <c r="L147" s="7">
        <v>92336</v>
      </c>
      <c r="M147" s="7">
        <v>92496</v>
      </c>
    </row>
    <row r="148" spans="1:13" x14ac:dyDescent="0.55000000000000004">
      <c r="A148" s="7">
        <v>414</v>
      </c>
      <c r="B148" s="7" t="s">
        <v>209</v>
      </c>
      <c r="C148" s="7" t="s">
        <v>361</v>
      </c>
      <c r="D148" s="7">
        <v>7</v>
      </c>
      <c r="E148" s="7">
        <v>216</v>
      </c>
      <c r="F148" s="7">
        <v>0</v>
      </c>
      <c r="G148" s="7">
        <v>0</v>
      </c>
      <c r="H148" s="7">
        <v>0</v>
      </c>
      <c r="I148" s="7">
        <v>216</v>
      </c>
      <c r="J148" s="7">
        <v>0</v>
      </c>
      <c r="K148" s="7">
        <v>1690</v>
      </c>
      <c r="L148" s="7">
        <v>1690</v>
      </c>
      <c r="M148" s="7">
        <v>1906</v>
      </c>
    </row>
    <row r="149" spans="1:13" x14ac:dyDescent="0.55000000000000004">
      <c r="A149" s="7">
        <v>415</v>
      </c>
      <c r="B149" s="7" t="s">
        <v>210</v>
      </c>
      <c r="C149" s="7" t="s">
        <v>361</v>
      </c>
      <c r="D149" s="7">
        <v>7</v>
      </c>
      <c r="E149" s="7">
        <v>232</v>
      </c>
      <c r="F149" s="7">
        <v>0</v>
      </c>
      <c r="G149" s="7">
        <v>0</v>
      </c>
      <c r="H149" s="7">
        <v>0</v>
      </c>
      <c r="I149" s="7">
        <v>232</v>
      </c>
      <c r="J149" s="7">
        <v>0</v>
      </c>
      <c r="K149" s="7">
        <v>4640</v>
      </c>
      <c r="L149" s="7">
        <v>4640</v>
      </c>
      <c r="M149" s="7">
        <v>4872</v>
      </c>
    </row>
    <row r="150" spans="1:13" x14ac:dyDescent="0.55000000000000004">
      <c r="A150" s="7">
        <v>417</v>
      </c>
      <c r="B150" s="7" t="s">
        <v>211</v>
      </c>
      <c r="C150" s="7" t="s">
        <v>361</v>
      </c>
      <c r="D150" s="7">
        <v>1</v>
      </c>
      <c r="E150" s="7">
        <v>0</v>
      </c>
      <c r="F150" s="7">
        <v>0</v>
      </c>
      <c r="G150" s="7">
        <v>0</v>
      </c>
      <c r="H150" s="7">
        <v>0</v>
      </c>
      <c r="I150" s="7">
        <v>0</v>
      </c>
      <c r="J150" s="7">
        <v>0</v>
      </c>
      <c r="K150" s="7">
        <v>0</v>
      </c>
      <c r="L150" s="7">
        <v>0</v>
      </c>
      <c r="M150" s="7">
        <v>0</v>
      </c>
    </row>
    <row r="151" spans="1:13" x14ac:dyDescent="0.55000000000000004">
      <c r="A151" s="7">
        <v>419</v>
      </c>
      <c r="B151" s="7" t="s">
        <v>212</v>
      </c>
      <c r="C151" s="7" t="s">
        <v>361</v>
      </c>
      <c r="D151" s="7">
        <v>1</v>
      </c>
      <c r="E151" s="7">
        <v>0</v>
      </c>
      <c r="F151" s="7">
        <v>0</v>
      </c>
      <c r="G151" s="7">
        <v>0</v>
      </c>
      <c r="H151" s="7">
        <v>0</v>
      </c>
      <c r="I151" s="7">
        <v>0</v>
      </c>
      <c r="J151" s="7">
        <v>0</v>
      </c>
      <c r="K151" s="7">
        <v>0</v>
      </c>
      <c r="L151" s="7">
        <v>0</v>
      </c>
      <c r="M151" s="7">
        <v>0</v>
      </c>
    </row>
    <row r="152" spans="1:13" x14ac:dyDescent="0.55000000000000004">
      <c r="A152" s="7">
        <v>420</v>
      </c>
      <c r="B152" s="7" t="s">
        <v>213</v>
      </c>
      <c r="C152" s="7" t="s">
        <v>361</v>
      </c>
      <c r="D152" s="7">
        <v>8</v>
      </c>
      <c r="E152" s="7">
        <v>4746</v>
      </c>
      <c r="F152" s="7">
        <v>0</v>
      </c>
      <c r="G152" s="7">
        <v>0</v>
      </c>
      <c r="H152" s="7">
        <v>0</v>
      </c>
      <c r="I152" s="7">
        <v>4746</v>
      </c>
      <c r="J152" s="7">
        <v>0</v>
      </c>
      <c r="K152" s="7">
        <v>3350</v>
      </c>
      <c r="L152" s="7">
        <v>3350</v>
      </c>
      <c r="M152" s="7">
        <v>8096</v>
      </c>
    </row>
    <row r="153" spans="1:13" x14ac:dyDescent="0.55000000000000004">
      <c r="A153" s="7">
        <v>423</v>
      </c>
      <c r="B153" s="7" t="s">
        <v>214</v>
      </c>
      <c r="C153" s="7" t="s">
        <v>361</v>
      </c>
      <c r="D153" s="7">
        <v>1</v>
      </c>
      <c r="E153" s="7">
        <v>0</v>
      </c>
      <c r="F153" s="7">
        <v>0</v>
      </c>
      <c r="G153" s="7">
        <v>0</v>
      </c>
      <c r="H153" s="7">
        <v>0</v>
      </c>
      <c r="I153" s="7">
        <v>0</v>
      </c>
      <c r="J153" s="7">
        <v>0</v>
      </c>
      <c r="K153" s="7">
        <v>0</v>
      </c>
      <c r="L153" s="7">
        <v>0</v>
      </c>
      <c r="M153" s="7">
        <v>0</v>
      </c>
    </row>
    <row r="154" spans="1:13" x14ac:dyDescent="0.55000000000000004">
      <c r="A154" s="7">
        <v>436</v>
      </c>
      <c r="B154" s="7" t="s">
        <v>215</v>
      </c>
      <c r="C154" s="7" t="s">
        <v>361</v>
      </c>
      <c r="D154" s="7">
        <v>5</v>
      </c>
      <c r="E154" s="7">
        <v>483.4</v>
      </c>
      <c r="F154" s="7">
        <v>0</v>
      </c>
      <c r="G154" s="7">
        <v>0</v>
      </c>
      <c r="H154" s="7">
        <v>0</v>
      </c>
      <c r="I154" s="7">
        <v>483.4</v>
      </c>
      <c r="J154" s="7">
        <v>0</v>
      </c>
      <c r="K154" s="7">
        <v>0</v>
      </c>
      <c r="L154" s="7">
        <v>0</v>
      </c>
      <c r="M154" s="7">
        <v>483.4</v>
      </c>
    </row>
    <row r="155" spans="1:13" x14ac:dyDescent="0.55000000000000004">
      <c r="A155" s="7">
        <v>438</v>
      </c>
      <c r="B155" s="7" t="s">
        <v>216</v>
      </c>
      <c r="C155" s="7" t="s">
        <v>361</v>
      </c>
      <c r="D155" s="7">
        <v>7</v>
      </c>
      <c r="E155" s="7">
        <v>480</v>
      </c>
      <c r="F155" s="7">
        <v>0</v>
      </c>
      <c r="G155" s="7">
        <v>0</v>
      </c>
      <c r="H155" s="7">
        <v>0</v>
      </c>
      <c r="I155" s="7">
        <v>480</v>
      </c>
      <c r="J155" s="7">
        <v>0</v>
      </c>
      <c r="K155" s="7">
        <v>1400</v>
      </c>
      <c r="L155" s="7">
        <v>1400</v>
      </c>
      <c r="M155" s="7">
        <v>1880</v>
      </c>
    </row>
    <row r="156" spans="1:13" x14ac:dyDescent="0.55000000000000004">
      <c r="A156" s="7">
        <v>446</v>
      </c>
      <c r="B156" s="7" t="s">
        <v>260</v>
      </c>
      <c r="C156" s="7" t="s">
        <v>361</v>
      </c>
      <c r="D156" s="7">
        <v>1</v>
      </c>
      <c r="E156" s="7">
        <v>0</v>
      </c>
      <c r="F156" s="7">
        <v>0</v>
      </c>
      <c r="G156" s="7">
        <v>0</v>
      </c>
      <c r="H156" s="7">
        <v>0</v>
      </c>
      <c r="I156" s="7">
        <v>0</v>
      </c>
      <c r="J156" s="7">
        <v>0</v>
      </c>
      <c r="K156" s="7">
        <v>21</v>
      </c>
      <c r="L156" s="7">
        <v>21</v>
      </c>
      <c r="M156" s="7">
        <v>21</v>
      </c>
    </row>
    <row r="157" spans="1:13" x14ac:dyDescent="0.55000000000000004">
      <c r="A157" s="7">
        <v>448</v>
      </c>
      <c r="B157" s="7" t="s">
        <v>217</v>
      </c>
      <c r="C157" s="7" t="s">
        <v>361</v>
      </c>
      <c r="D157" s="7">
        <v>2</v>
      </c>
      <c r="E157" s="7">
        <v>3.5</v>
      </c>
      <c r="F157" s="7">
        <v>0</v>
      </c>
      <c r="G157" s="7">
        <v>0</v>
      </c>
      <c r="H157" s="7">
        <v>0</v>
      </c>
      <c r="I157" s="7">
        <v>3.5</v>
      </c>
      <c r="J157" s="7">
        <v>0</v>
      </c>
      <c r="K157" s="7">
        <v>0</v>
      </c>
      <c r="L157" s="7">
        <v>0</v>
      </c>
      <c r="M157" s="7">
        <v>3.5</v>
      </c>
    </row>
    <row r="158" spans="1:13" x14ac:dyDescent="0.55000000000000004">
      <c r="A158" s="7">
        <v>453</v>
      </c>
      <c r="B158" s="7" t="s">
        <v>218</v>
      </c>
      <c r="C158" s="7" t="s">
        <v>361</v>
      </c>
      <c r="D158" s="7">
        <v>7</v>
      </c>
      <c r="E158" s="7">
        <v>2.4</v>
      </c>
      <c r="F158" s="7">
        <v>2440.1999999999998</v>
      </c>
      <c r="G158" s="7">
        <v>0</v>
      </c>
      <c r="H158" s="7">
        <v>0</v>
      </c>
      <c r="I158" s="7">
        <v>2442.6</v>
      </c>
      <c r="J158" s="7">
        <v>0</v>
      </c>
      <c r="K158" s="7">
        <v>2919</v>
      </c>
      <c r="L158" s="7">
        <v>2919</v>
      </c>
      <c r="M158" s="7">
        <v>5361.6</v>
      </c>
    </row>
    <row r="159" spans="1:13" x14ac:dyDescent="0.55000000000000004">
      <c r="A159" s="7">
        <v>455</v>
      </c>
      <c r="B159" s="7" t="s">
        <v>219</v>
      </c>
      <c r="C159" s="7" t="s">
        <v>361</v>
      </c>
      <c r="D159" s="7">
        <v>1</v>
      </c>
      <c r="E159" s="7">
        <v>0</v>
      </c>
      <c r="F159" s="7">
        <v>0</v>
      </c>
      <c r="G159" s="7">
        <v>0</v>
      </c>
      <c r="H159" s="7">
        <v>0</v>
      </c>
      <c r="I159" s="7">
        <v>0</v>
      </c>
      <c r="J159" s="7">
        <v>0</v>
      </c>
      <c r="K159" s="7">
        <v>0</v>
      </c>
      <c r="L159" s="7">
        <v>0</v>
      </c>
      <c r="M159" s="7">
        <v>0</v>
      </c>
    </row>
    <row r="160" spans="1:13" x14ac:dyDescent="0.55000000000000004">
      <c r="A160" s="7">
        <v>460</v>
      </c>
      <c r="B160" s="7" t="s">
        <v>220</v>
      </c>
      <c r="C160" s="7" t="s">
        <v>361</v>
      </c>
      <c r="D160" s="7">
        <v>2</v>
      </c>
      <c r="E160" s="7">
        <v>0</v>
      </c>
      <c r="F160" s="7">
        <v>0</v>
      </c>
      <c r="G160" s="7">
        <v>0</v>
      </c>
      <c r="H160" s="7">
        <v>0</v>
      </c>
      <c r="I160" s="7">
        <v>0</v>
      </c>
      <c r="J160" s="7">
        <v>0</v>
      </c>
      <c r="K160" s="7">
        <v>0</v>
      </c>
      <c r="L160" s="7">
        <v>0</v>
      </c>
      <c r="M160" s="7">
        <v>0</v>
      </c>
    </row>
    <row r="161" spans="1:13" x14ac:dyDescent="0.55000000000000004">
      <c r="A161" s="7">
        <v>461</v>
      </c>
      <c r="B161" s="7" t="s">
        <v>221</v>
      </c>
      <c r="C161" s="7" t="s">
        <v>361</v>
      </c>
      <c r="D161" s="7">
        <v>1</v>
      </c>
      <c r="E161" s="7">
        <v>0</v>
      </c>
      <c r="F161" s="7">
        <v>0</v>
      </c>
      <c r="G161" s="7">
        <v>0</v>
      </c>
      <c r="H161" s="7">
        <v>0</v>
      </c>
      <c r="I161" s="7">
        <v>0</v>
      </c>
      <c r="J161" s="7">
        <v>0</v>
      </c>
      <c r="K161" s="7">
        <v>0</v>
      </c>
      <c r="L161" s="7">
        <v>0</v>
      </c>
      <c r="M161" s="7">
        <v>0</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 x14ac:dyDescent="0.55000000000000004"/>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6" sqref="E16"/>
    </sheetView>
  </sheetViews>
  <sheetFormatPr defaultRowHeight="18" x14ac:dyDescent="0.55000000000000004"/>
  <sheetData/>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6"/>
  <sheetViews>
    <sheetView zoomScaleNormal="100" workbookViewId="0">
      <selection activeCell="G10" sqref="G10"/>
    </sheetView>
  </sheetViews>
  <sheetFormatPr defaultRowHeight="18" x14ac:dyDescent="0.55000000000000004"/>
  <cols>
    <col min="2" max="2" width="10.33203125" style="8" bestFit="1" customWidth="1"/>
    <col min="3" max="7" width="25.75" style="4" customWidth="1"/>
    <col min="8" max="9" width="14.58203125" customWidth="1"/>
  </cols>
  <sheetData>
    <row r="1" spans="1:9" x14ac:dyDescent="0.55000000000000004">
      <c r="C1" s="2" t="s">
        <v>86</v>
      </c>
      <c r="D1" s="5"/>
      <c r="E1" s="5"/>
      <c r="F1" s="5"/>
      <c r="G1" s="5"/>
      <c r="H1" s="2"/>
      <c r="I1" s="14"/>
    </row>
    <row r="2" spans="1:9" x14ac:dyDescent="0.55000000000000004">
      <c r="A2" t="s">
        <v>251</v>
      </c>
      <c r="B2" s="8" t="s">
        <v>252</v>
      </c>
      <c r="C2" s="2" t="s">
        <v>86</v>
      </c>
      <c r="D2" s="6" t="s">
        <v>255</v>
      </c>
      <c r="E2" s="6" t="s">
        <v>256</v>
      </c>
      <c r="F2" s="6" t="s">
        <v>384</v>
      </c>
      <c r="G2" s="6" t="s">
        <v>385</v>
      </c>
      <c r="H2" s="3" t="s">
        <v>383</v>
      </c>
      <c r="I2" s="15"/>
    </row>
    <row r="3" spans="1:9" x14ac:dyDescent="0.55000000000000004">
      <c r="A3" s="7">
        <v>3</v>
      </c>
      <c r="B3" s="9" t="s">
        <v>287</v>
      </c>
      <c r="C3" s="2" t="s">
        <v>89</v>
      </c>
      <c r="D3" s="1">
        <f>VLOOKUP($A3,'H29(2017)年度'!$A:$M,5,FALSE)</f>
        <v>6717</v>
      </c>
      <c r="E3" s="1">
        <f>VLOOKUP($A3,'H30(2018)年度'!$A:$M,5,FALSE)</f>
        <v>7821</v>
      </c>
      <c r="F3" s="1">
        <f>VLOOKUP($A3,'R01(2019)年度'!$A:$M,5,FALSE)</f>
        <v>5617</v>
      </c>
      <c r="G3" s="1">
        <f>VLOOKUP($A3,'R02(2020)年度'!$A:$M,5,FALSE)</f>
        <v>7021</v>
      </c>
      <c r="H3" s="1">
        <f>VLOOKUP($A3,'R03(2021)年度'!$A:$M,5,FALSE)</f>
        <v>6021</v>
      </c>
      <c r="I3" s="16"/>
    </row>
    <row r="4" spans="1:9" x14ac:dyDescent="0.55000000000000004">
      <c r="A4" s="7">
        <v>4</v>
      </c>
      <c r="B4" s="9" t="s">
        <v>286</v>
      </c>
      <c r="C4" s="2" t="s">
        <v>90</v>
      </c>
      <c r="D4" s="1">
        <f>VLOOKUP($A4,'H29(2017)年度'!$A:$M,5,FALSE)</f>
        <v>152</v>
      </c>
      <c r="E4" s="1">
        <f>VLOOKUP($A4,'H30(2018)年度'!$A:$M,5,FALSE)</f>
        <v>144</v>
      </c>
      <c r="F4" s="1">
        <f>VLOOKUP($A4,'R01(2019)年度'!$A:$M,5,FALSE)</f>
        <v>167</v>
      </c>
      <c r="G4" s="1">
        <f>VLOOKUP($A4,'R02(2020)年度'!$A:$M,5,FALSE)</f>
        <v>144</v>
      </c>
      <c r="H4" s="1">
        <f>VLOOKUP($A4,'R03(2021)年度'!$A:$M,5,FALSE)</f>
        <v>175</v>
      </c>
      <c r="I4" s="16"/>
    </row>
    <row r="5" spans="1:9" x14ac:dyDescent="0.55000000000000004">
      <c r="A5" s="7">
        <v>7</v>
      </c>
      <c r="B5" s="9" t="s">
        <v>288</v>
      </c>
      <c r="C5" s="2" t="s">
        <v>92</v>
      </c>
      <c r="D5" s="1">
        <f>VLOOKUP($A5,'H29(2017)年度'!$A:$M,5,FALSE)</f>
        <v>1534</v>
      </c>
      <c r="E5" s="1">
        <f>VLOOKUP($A5,'H30(2018)年度'!$A:$M,5,FALSE)</f>
        <v>2136</v>
      </c>
      <c r="F5" s="1">
        <f>VLOOKUP($A5,'R01(2019)年度'!$A:$M,5,FALSE)</f>
        <v>1632</v>
      </c>
      <c r="G5" s="1">
        <f>VLOOKUP($A5,'R02(2020)年度'!$A:$M,5,FALSE)</f>
        <v>1700</v>
      </c>
      <c r="H5" s="1">
        <f>VLOOKUP($A5,'R03(2021)年度'!$A:$M,5,FALSE)</f>
        <v>1500</v>
      </c>
      <c r="I5" s="16"/>
    </row>
    <row r="6" spans="1:9" x14ac:dyDescent="0.55000000000000004">
      <c r="A6" s="7">
        <v>8</v>
      </c>
      <c r="B6" s="9" t="s">
        <v>289</v>
      </c>
      <c r="C6" s="2" t="s">
        <v>93</v>
      </c>
      <c r="D6" s="1">
        <f>VLOOKUP($A6,'H29(2017)年度'!$A:$M,5,FALSE)</f>
        <v>3280</v>
      </c>
      <c r="E6" s="1">
        <f>VLOOKUP($A6,'H30(2018)年度'!$A:$M,5,FALSE)</f>
        <v>3500</v>
      </c>
      <c r="F6" s="1">
        <f>VLOOKUP($A6,'R01(2019)年度'!$A:$M,5,FALSE)</f>
        <v>2800</v>
      </c>
      <c r="G6" s="1">
        <f>VLOOKUP($A6,'R02(2020)年度'!$A:$M,5,FALSE)</f>
        <v>2500</v>
      </c>
      <c r="H6" s="1">
        <f>VLOOKUP($A6,'R03(2021)年度'!$A:$M,5,FALSE)</f>
        <v>1380</v>
      </c>
      <c r="I6" s="16"/>
    </row>
    <row r="7" spans="1:9" x14ac:dyDescent="0.55000000000000004">
      <c r="A7" s="7">
        <v>13</v>
      </c>
      <c r="B7" s="9" t="s">
        <v>290</v>
      </c>
      <c r="C7" s="2" t="s">
        <v>43</v>
      </c>
      <c r="D7" s="1">
        <f>VLOOKUP($A7,'H29(2017)年度'!$A:$M,5,FALSE)</f>
        <v>893</v>
      </c>
      <c r="E7" s="1">
        <f>VLOOKUP($A7,'H30(2018)年度'!$A:$M,5,FALSE)</f>
        <v>789</v>
      </c>
      <c r="F7" s="1">
        <f>VLOOKUP($A7,'R01(2019)年度'!$A:$M,5,FALSE)</f>
        <v>847</v>
      </c>
      <c r="G7" s="1">
        <f>VLOOKUP($A7,'R02(2020)年度'!$A:$M,5,FALSE)</f>
        <v>607.70000000000005</v>
      </c>
      <c r="H7" s="1">
        <f>VLOOKUP($A7,'R03(2021)年度'!$A:$M,5,FALSE)</f>
        <v>803.19999999999993</v>
      </c>
      <c r="I7" s="16"/>
    </row>
    <row r="8" spans="1:9" x14ac:dyDescent="0.55000000000000004">
      <c r="A8" s="7">
        <v>20</v>
      </c>
      <c r="B8" s="9" t="s">
        <v>291</v>
      </c>
      <c r="C8" s="2" t="s">
        <v>44</v>
      </c>
      <c r="D8" s="1">
        <f>VLOOKUP($A8,'H29(2017)年度'!$A:$M,5,FALSE)</f>
        <v>29.2</v>
      </c>
      <c r="E8" s="1">
        <f>VLOOKUP($A8,'H30(2018)年度'!$A:$M,5,FALSE)</f>
        <v>46.2</v>
      </c>
      <c r="F8" s="1">
        <f>VLOOKUP($A8,'R01(2019)年度'!$A:$M,5,FALSE)</f>
        <v>64.099999999999994</v>
      </c>
      <c r="G8" s="1">
        <f>VLOOKUP($A8,'R02(2020)年度'!$A:$M,5,FALSE)</f>
        <v>45</v>
      </c>
      <c r="H8" s="1">
        <f>VLOOKUP($A8,'R03(2021)年度'!$A:$M,5,FALSE)</f>
        <v>67.2</v>
      </c>
      <c r="I8" s="16"/>
    </row>
    <row r="9" spans="1:9" x14ac:dyDescent="0.55000000000000004">
      <c r="A9" s="7">
        <v>28</v>
      </c>
      <c r="B9" s="9" t="s">
        <v>292</v>
      </c>
      <c r="C9" s="2" t="s">
        <v>45</v>
      </c>
      <c r="D9" s="1">
        <f>VLOOKUP($A9,'H29(2017)年度'!$A:$M,5,FALSE)</f>
        <v>224.8</v>
      </c>
      <c r="E9" s="1">
        <f>VLOOKUP($A9,'H30(2018)年度'!$A:$M,5,FALSE)</f>
        <v>135.60000000000002</v>
      </c>
      <c r="F9" s="1">
        <f>VLOOKUP($A9,'R01(2019)年度'!$A:$M,5,FALSE)</f>
        <v>94.600000000000009</v>
      </c>
      <c r="G9" s="1">
        <f>VLOOKUP($A9,'R02(2020)年度'!$A:$M,5,FALSE)</f>
        <v>96.600000000000009</v>
      </c>
      <c r="H9" s="1">
        <f>VLOOKUP($A9,'R03(2021)年度'!$A:$M,5,FALSE)</f>
        <v>79.599999999999994</v>
      </c>
      <c r="I9" s="16"/>
    </row>
    <row r="10" spans="1:9" ht="36" x14ac:dyDescent="0.55000000000000004">
      <c r="A10" s="7">
        <v>29</v>
      </c>
      <c r="B10" s="9" t="s">
        <v>293</v>
      </c>
      <c r="C10" s="2" t="s">
        <v>98</v>
      </c>
      <c r="D10" s="1">
        <f>VLOOKUP($A10,'H29(2017)年度'!$A:$M,5,FALSE)</f>
        <v>0</v>
      </c>
      <c r="E10" s="1">
        <f>VLOOKUP($A10,'H30(2018)年度'!$A:$M,5,FALSE)</f>
        <v>0</v>
      </c>
      <c r="F10" s="1">
        <f>VLOOKUP($A10,'R01(2019)年度'!$A:$M,5,FALSE)</f>
        <v>0</v>
      </c>
      <c r="G10" s="1">
        <f>VLOOKUP($A10,'R02(2020)年度'!$A:$M,5,FALSE)</f>
        <v>0</v>
      </c>
      <c r="H10" s="1">
        <f>VLOOKUP($A10,'R03(2021)年度'!$A:$M,5,FALSE)</f>
        <v>0</v>
      </c>
      <c r="I10" s="16"/>
    </row>
    <row r="11" spans="1:9" x14ac:dyDescent="0.55000000000000004">
      <c r="A11" s="7">
        <v>36</v>
      </c>
      <c r="B11" s="9" t="s">
        <v>294</v>
      </c>
      <c r="C11" s="2" t="s">
        <v>46</v>
      </c>
      <c r="D11" s="1">
        <f>VLOOKUP($A11,'H29(2017)年度'!$A:$M,5,FALSE)</f>
        <v>4070.7</v>
      </c>
      <c r="E11" s="1">
        <f>VLOOKUP($A11,'H30(2018)年度'!$A:$M,5,FALSE)</f>
        <v>6166</v>
      </c>
      <c r="F11" s="1">
        <f>VLOOKUP($A11,'R01(2019)年度'!$A:$M,5,FALSE)</f>
        <v>5764.8</v>
      </c>
      <c r="G11" s="1">
        <f>VLOOKUP($A11,'R02(2020)年度'!$A:$M,5,FALSE)</f>
        <v>3759</v>
      </c>
      <c r="H11" s="1">
        <f>VLOOKUP($A11,'R03(2021)年度'!$A:$M,5,FALSE)</f>
        <v>4470</v>
      </c>
      <c r="I11" s="16"/>
    </row>
    <row r="12" spans="1:9" x14ac:dyDescent="0.55000000000000004">
      <c r="A12" s="7">
        <v>53</v>
      </c>
      <c r="B12" s="9" t="s">
        <v>223</v>
      </c>
      <c r="C12" s="2" t="s">
        <v>47</v>
      </c>
      <c r="D12" s="1">
        <f>VLOOKUP($A12,'H29(2017)年度'!$A:$M,5,FALSE)</f>
        <v>64274.099999999991</v>
      </c>
      <c r="E12" s="1">
        <f>VLOOKUP($A12,'H30(2018)年度'!$A:$M,5,FALSE)</f>
        <v>47804.5</v>
      </c>
      <c r="F12" s="1">
        <f>VLOOKUP($A12,'R01(2019)年度'!$A:$M,5,FALSE)</f>
        <v>48713.899999999994</v>
      </c>
      <c r="G12" s="1">
        <f>VLOOKUP($A12,'R02(2020)年度'!$A:$M,5,FALSE)</f>
        <v>39260.899999999994</v>
      </c>
      <c r="H12" s="1">
        <f>VLOOKUP($A12,'R03(2021)年度'!$A:$M,5,FALSE)</f>
        <v>39220.800000000017</v>
      </c>
      <c r="I12" s="16"/>
    </row>
    <row r="13" spans="1:9" x14ac:dyDescent="0.55000000000000004">
      <c r="A13" s="7">
        <v>56</v>
      </c>
      <c r="B13" s="9" t="s">
        <v>224</v>
      </c>
      <c r="C13" s="2" t="s">
        <v>48</v>
      </c>
      <c r="D13" s="1">
        <f>VLOOKUP($A13,'H29(2017)年度'!$A:$M,5,FALSE)</f>
        <v>4408</v>
      </c>
      <c r="E13" s="1">
        <f>VLOOKUP($A13,'H30(2018)年度'!$A:$M,5,FALSE)</f>
        <v>3650</v>
      </c>
      <c r="F13" s="1">
        <f>VLOOKUP($A13,'R01(2019)年度'!$A:$M,5,FALSE)</f>
        <v>3666</v>
      </c>
      <c r="G13" s="1">
        <f>VLOOKUP($A13,'R02(2020)年度'!$A:$M,5,FALSE)</f>
        <v>3428</v>
      </c>
      <c r="H13" s="1">
        <f>VLOOKUP($A13,'R03(2021)年度'!$A:$M,5,FALSE)</f>
        <v>3659</v>
      </c>
      <c r="I13" s="16"/>
    </row>
    <row r="14" spans="1:9" ht="36" x14ac:dyDescent="0.55000000000000004">
      <c r="A14" s="7">
        <v>58</v>
      </c>
      <c r="B14" s="9" t="s">
        <v>225</v>
      </c>
      <c r="C14" s="2" t="s">
        <v>49</v>
      </c>
      <c r="D14" s="1">
        <f>VLOOKUP($A14,'H29(2017)年度'!$A:$M,5,FALSE)</f>
        <v>421.3</v>
      </c>
      <c r="E14" s="1">
        <f>VLOOKUP($A14,'H30(2018)年度'!$A:$M,5,FALSE)</f>
        <v>440.2</v>
      </c>
      <c r="F14" s="1">
        <f>VLOOKUP($A14,'R01(2019)年度'!$A:$M,5,FALSE)</f>
        <v>380.2</v>
      </c>
      <c r="G14" s="1">
        <f>VLOOKUP($A14,'R02(2020)年度'!$A:$M,5,FALSE)</f>
        <v>363.1</v>
      </c>
      <c r="H14" s="1">
        <f>VLOOKUP($A14,'R03(2021)年度'!$A:$M,5,FALSE)</f>
        <v>410</v>
      </c>
      <c r="I14" s="16"/>
    </row>
    <row r="15" spans="1:9" x14ac:dyDescent="0.55000000000000004">
      <c r="A15" s="7">
        <v>66</v>
      </c>
      <c r="B15" s="9" t="s">
        <v>226</v>
      </c>
      <c r="C15" s="2" t="s">
        <v>50</v>
      </c>
      <c r="D15" s="1">
        <f>VLOOKUP($A15,'H29(2017)年度'!$A:$M,5,FALSE)</f>
        <v>24.5</v>
      </c>
      <c r="E15" s="1">
        <f>VLOOKUP($A15,'H30(2018)年度'!$A:$M,5,FALSE)</f>
        <v>18</v>
      </c>
      <c r="F15" s="1">
        <f>VLOOKUP($A15,'R01(2019)年度'!$A:$M,5,FALSE)</f>
        <v>19</v>
      </c>
      <c r="G15" s="1">
        <f>VLOOKUP($A15,'R02(2020)年度'!$A:$M,5,FALSE)</f>
        <v>18</v>
      </c>
      <c r="H15" s="1">
        <f>VLOOKUP($A15,'R03(2021)年度'!$A:$M,5,FALSE)</f>
        <v>23</v>
      </c>
      <c r="I15" s="16"/>
    </row>
    <row r="16" spans="1:9" x14ac:dyDescent="0.55000000000000004">
      <c r="A16" s="7">
        <v>68</v>
      </c>
      <c r="B16" s="9" t="s">
        <v>228</v>
      </c>
      <c r="C16" s="2" t="s">
        <v>109</v>
      </c>
      <c r="D16" s="1">
        <f>VLOOKUP($A16,'H29(2017)年度'!$A:$M,5,FALSE)</f>
        <v>6386</v>
      </c>
      <c r="E16" s="1">
        <f>VLOOKUP($A16,'H30(2018)年度'!$A:$M,5,FALSE)</f>
        <v>6340</v>
      </c>
      <c r="F16" s="1">
        <f>VLOOKUP($A16,'R01(2019)年度'!$A:$M,5,FALSE)</f>
        <v>5140</v>
      </c>
      <c r="G16" s="1">
        <f>VLOOKUP($A16,'R02(2020)年度'!$A:$M,5,FALSE)</f>
        <v>5060</v>
      </c>
      <c r="H16" s="1">
        <f>VLOOKUP($A16,'R03(2021)年度'!$A:$M,5,FALSE)</f>
        <v>5650</v>
      </c>
      <c r="I16" s="16"/>
    </row>
    <row r="17" spans="1:9" x14ac:dyDescent="0.55000000000000004">
      <c r="A17" s="7">
        <v>83</v>
      </c>
      <c r="B17" s="9" t="s">
        <v>227</v>
      </c>
      <c r="C17" s="2" t="s">
        <v>51</v>
      </c>
      <c r="D17" s="1">
        <f>VLOOKUP($A17,'H29(2017)年度'!$A:$M,5,FALSE)</f>
        <v>21.2</v>
      </c>
      <c r="E17" s="1">
        <f>VLOOKUP($A17,'H30(2018)年度'!$A:$M,5,FALSE)</f>
        <v>20.3</v>
      </c>
      <c r="F17" s="1">
        <f>VLOOKUP($A17,'R01(2019)年度'!$A:$M,5,FALSE)</f>
        <v>18.3</v>
      </c>
      <c r="G17" s="1">
        <f>VLOOKUP($A17,'R02(2020)年度'!$A:$M,5,FALSE)</f>
        <v>11.9</v>
      </c>
      <c r="H17" s="1">
        <f>VLOOKUP($A17,'R03(2021)年度'!$A:$M,5,FALSE)</f>
        <v>12.4</v>
      </c>
      <c r="I17" s="16"/>
    </row>
    <row r="18" spans="1:9" x14ac:dyDescent="0.55000000000000004">
      <c r="A18" s="7">
        <v>87</v>
      </c>
      <c r="B18" s="9" t="s">
        <v>229</v>
      </c>
      <c r="C18" s="2" t="s">
        <v>117</v>
      </c>
      <c r="D18" s="1">
        <f>VLOOKUP($A18,'H29(2017)年度'!$A:$M,5,FALSE)</f>
        <v>36.200000000000003</v>
      </c>
      <c r="E18" s="1">
        <f>VLOOKUP($A18,'H30(2018)年度'!$A:$M,5,FALSE)</f>
        <v>30</v>
      </c>
      <c r="F18" s="1">
        <f>VLOOKUP($A18,'R01(2019)年度'!$A:$M,5,FALSE)</f>
        <v>52.1</v>
      </c>
      <c r="G18" s="1">
        <f>VLOOKUP($A18,'R02(2020)年度'!$A:$M,5,FALSE)</f>
        <v>22.700000000000003</v>
      </c>
      <c r="H18" s="1">
        <f>VLOOKUP($A18,'R03(2021)年度'!$A:$M,5,FALSE)</f>
        <v>34.1</v>
      </c>
      <c r="I18" s="16"/>
    </row>
    <row r="19" spans="1:9" x14ac:dyDescent="0.55000000000000004">
      <c r="A19" s="7">
        <v>123</v>
      </c>
      <c r="B19" s="9" t="s">
        <v>235</v>
      </c>
      <c r="C19" s="2" t="s">
        <v>123</v>
      </c>
      <c r="D19" s="1">
        <f>VLOOKUP($A19,'H29(2017)年度'!$A:$M,5,FALSE)</f>
        <v>11000</v>
      </c>
      <c r="E19" s="1">
        <f>VLOOKUP($A19,'H30(2018)年度'!$A:$M,5,FALSE)</f>
        <v>12000</v>
      </c>
      <c r="F19" s="1">
        <f>VLOOKUP($A19,'R01(2019)年度'!$A:$M,5,FALSE)</f>
        <v>8500</v>
      </c>
      <c r="G19" s="1">
        <f>VLOOKUP($A19,'R02(2020)年度'!$A:$M,5,FALSE)</f>
        <v>8400</v>
      </c>
      <c r="H19" s="1">
        <f>VLOOKUP($A19,'R03(2021)年度'!$A:$M,5,FALSE)</f>
        <v>4400</v>
      </c>
      <c r="I19" s="16"/>
    </row>
    <row r="20" spans="1:9" x14ac:dyDescent="0.55000000000000004">
      <c r="A20" s="7">
        <v>132</v>
      </c>
      <c r="B20" s="9" t="s">
        <v>230</v>
      </c>
      <c r="C20" s="2" t="s">
        <v>127</v>
      </c>
      <c r="D20" s="1">
        <f>VLOOKUP($A20,'H29(2017)年度'!$A:$M,5,FALSE)</f>
        <v>0.2</v>
      </c>
      <c r="E20" s="1">
        <f>VLOOKUP($A20,'H30(2018)年度'!$A:$M,5,FALSE)</f>
        <v>0.2</v>
      </c>
      <c r="F20" s="1">
        <f>VLOOKUP($A20,'R01(2019)年度'!$A:$M,5,FALSE)</f>
        <v>0.1</v>
      </c>
      <c r="G20" s="1">
        <f>VLOOKUP($A20,'R02(2020)年度'!$A:$M,5,FALSE)</f>
        <v>0.1</v>
      </c>
      <c r="H20" s="1">
        <f>VLOOKUP($A20,'R03(2021)年度'!$A:$M,5,FALSE)</f>
        <v>0.1</v>
      </c>
      <c r="I20" s="16"/>
    </row>
    <row r="21" spans="1:9" x14ac:dyDescent="0.55000000000000004">
      <c r="A21" s="7">
        <v>134</v>
      </c>
      <c r="B21" s="9" t="s">
        <v>231</v>
      </c>
      <c r="C21" s="2" t="s">
        <v>128</v>
      </c>
      <c r="D21" s="1">
        <f>VLOOKUP($A21,'H29(2017)年度'!$A:$M,5,FALSE)</f>
        <v>8700</v>
      </c>
      <c r="E21" s="1">
        <f>VLOOKUP($A21,'H30(2018)年度'!$A:$M,5,FALSE)</f>
        <v>9600</v>
      </c>
      <c r="F21" s="1">
        <f>VLOOKUP($A21,'R01(2019)年度'!$A:$M,5,FALSE)</f>
        <v>7300</v>
      </c>
      <c r="G21" s="1">
        <f>VLOOKUP($A21,'R02(2020)年度'!$A:$M,5,FALSE)</f>
        <v>8800</v>
      </c>
      <c r="H21" s="1">
        <f>VLOOKUP($A21,'R03(2021)年度'!$A:$M,5,FALSE)</f>
        <v>5900</v>
      </c>
      <c r="I21" s="16"/>
    </row>
    <row r="22" spans="1:9" x14ac:dyDescent="0.55000000000000004">
      <c r="A22" s="7">
        <v>149</v>
      </c>
      <c r="B22" s="9" t="s">
        <v>232</v>
      </c>
      <c r="C22" s="2" t="s">
        <v>133</v>
      </c>
      <c r="D22" s="1">
        <f>VLOOKUP($A22,'H29(2017)年度'!$A:$M,5,FALSE)</f>
        <v>240</v>
      </c>
      <c r="E22" s="1">
        <f>VLOOKUP($A22,'H30(2018)年度'!$A:$M,5,FALSE)</f>
        <v>240</v>
      </c>
      <c r="F22" s="1">
        <f>VLOOKUP($A22,'R01(2019)年度'!$A:$M,5,FALSE)</f>
        <v>240</v>
      </c>
      <c r="G22" s="1">
        <f>VLOOKUP($A22,'R02(2020)年度'!$A:$M,5,FALSE)</f>
        <v>170</v>
      </c>
      <c r="H22" s="1">
        <f>VLOOKUP($A22,'R03(2021)年度'!$A:$M,5,FALSE)</f>
        <v>260</v>
      </c>
      <c r="I22" s="16"/>
    </row>
    <row r="23" spans="1:9" x14ac:dyDescent="0.55000000000000004">
      <c r="A23" s="7">
        <v>150</v>
      </c>
      <c r="B23" s="9" t="s">
        <v>233</v>
      </c>
      <c r="C23" s="2" t="s">
        <v>52</v>
      </c>
      <c r="D23" s="1">
        <f>VLOOKUP($A23,'H29(2017)年度'!$A:$M,5,FALSE)</f>
        <v>1600</v>
      </c>
      <c r="E23" s="1">
        <f>VLOOKUP($A23,'H30(2018)年度'!$A:$M,5,FALSE)</f>
        <v>1600</v>
      </c>
      <c r="F23" s="1">
        <f>VLOOKUP($A23,'R01(2019)年度'!$A:$M,5,FALSE)</f>
        <v>1200</v>
      </c>
      <c r="G23" s="1">
        <f>VLOOKUP($A23,'R02(2020)年度'!$A:$M,5,FALSE)</f>
        <v>1300</v>
      </c>
      <c r="H23" s="1">
        <f>VLOOKUP($A23,'R03(2021)年度'!$A:$M,5,FALSE)</f>
        <v>2600</v>
      </c>
      <c r="I23" s="16"/>
    </row>
    <row r="24" spans="1:9" x14ac:dyDescent="0.55000000000000004">
      <c r="A24" s="7">
        <v>190</v>
      </c>
      <c r="B24" s="9" t="s">
        <v>234</v>
      </c>
      <c r="C24" s="2" t="s">
        <v>53</v>
      </c>
      <c r="D24" s="1">
        <f>VLOOKUP($A24,'H29(2017)年度'!$A:$M,5,FALSE)</f>
        <v>1757</v>
      </c>
      <c r="E24" s="1">
        <f>VLOOKUP($A24,'H30(2018)年度'!$A:$M,5,FALSE)</f>
        <v>1891</v>
      </c>
      <c r="F24" s="1">
        <f>VLOOKUP($A24,'R01(2019)年度'!$A:$M,5,FALSE)</f>
        <v>1966</v>
      </c>
      <c r="G24" s="1">
        <f>VLOOKUP($A24,'R02(2020)年度'!$A:$M,5,FALSE)</f>
        <v>1113</v>
      </c>
      <c r="H24" s="1">
        <f>VLOOKUP($A24,'R03(2021)年度'!$A:$M,5,FALSE)</f>
        <v>1488</v>
      </c>
      <c r="I24" s="16"/>
    </row>
    <row r="25" spans="1:9" ht="36" x14ac:dyDescent="0.55000000000000004">
      <c r="A25" s="7">
        <v>213</v>
      </c>
      <c r="B25" s="9" t="s">
        <v>236</v>
      </c>
      <c r="C25" s="2" t="s">
        <v>144</v>
      </c>
      <c r="D25" s="1">
        <f>VLOOKUP($A25,'H29(2017)年度'!$A:$M,5,FALSE)</f>
        <v>10</v>
      </c>
      <c r="E25" s="1">
        <f>VLOOKUP($A25,'H30(2018)年度'!$A:$M,5,FALSE)</f>
        <v>10</v>
      </c>
      <c r="F25" s="1">
        <f>VLOOKUP($A25,'R01(2019)年度'!$A:$M,5,FALSE)</f>
        <v>11</v>
      </c>
      <c r="G25" s="1">
        <f>VLOOKUP($A25,'R02(2020)年度'!$A:$M,5,FALSE)</f>
        <v>11</v>
      </c>
      <c r="H25" s="1">
        <f>VLOOKUP($A25,'R03(2021)年度'!$A:$M,5,FALSE)</f>
        <v>12</v>
      </c>
      <c r="I25" s="16"/>
    </row>
    <row r="26" spans="1:9" ht="36" x14ac:dyDescent="0.55000000000000004">
      <c r="A26" s="7">
        <v>232</v>
      </c>
      <c r="B26" s="9" t="s">
        <v>237</v>
      </c>
      <c r="C26" s="2" t="s">
        <v>148</v>
      </c>
      <c r="D26" s="1">
        <f>VLOOKUP($A26,'H29(2017)年度'!$A:$M,5,FALSE)</f>
        <v>34</v>
      </c>
      <c r="E26" s="1">
        <f>VLOOKUP($A26,'H30(2018)年度'!$A:$M,5,FALSE)</f>
        <v>34</v>
      </c>
      <c r="F26" s="1">
        <f>VLOOKUP($A26,'R01(2019)年度'!$A:$M,5,FALSE)</f>
        <v>34</v>
      </c>
      <c r="G26" s="1">
        <f>VLOOKUP($A26,'R02(2020)年度'!$A:$M,5,FALSE)</f>
        <v>34</v>
      </c>
      <c r="H26" s="1">
        <f>VLOOKUP($A26,'R03(2021)年度'!$A:$M,5,FALSE)</f>
        <v>34.4</v>
      </c>
      <c r="I26" s="16"/>
    </row>
    <row r="27" spans="1:9" x14ac:dyDescent="0.55000000000000004">
      <c r="A27" s="7">
        <v>240</v>
      </c>
      <c r="B27" s="9" t="s">
        <v>259</v>
      </c>
      <c r="C27" s="2" t="s">
        <v>56</v>
      </c>
      <c r="D27" s="1">
        <f>VLOOKUP($A27,'H29(2017)年度'!$A:$M,5,FALSE)</f>
        <v>1491</v>
      </c>
      <c r="E27" s="1">
        <f>VLOOKUP($A27,'H30(2018)年度'!$A:$M,5,FALSE)</f>
        <v>1274</v>
      </c>
      <c r="F27" s="1">
        <f>VLOOKUP($A27,'R01(2019)年度'!$A:$M,5,FALSE)</f>
        <v>1242</v>
      </c>
      <c r="G27" s="1">
        <f>VLOOKUP($A27,'R02(2020)年度'!$A:$M,5,FALSE)</f>
        <v>848</v>
      </c>
      <c r="H27" s="1">
        <f>VLOOKUP($A27,'R03(2021)年度'!$A:$M,5,FALSE)</f>
        <v>795.9</v>
      </c>
      <c r="I27" s="16"/>
    </row>
    <row r="28" spans="1:9" ht="36" x14ac:dyDescent="0.55000000000000004">
      <c r="A28" s="7">
        <v>296</v>
      </c>
      <c r="B28" s="9" t="s">
        <v>238</v>
      </c>
      <c r="C28" s="2" t="s">
        <v>57</v>
      </c>
      <c r="D28" s="1">
        <f>VLOOKUP($A28,'H29(2017)年度'!$A:$M,5,FALSE)</f>
        <v>10296.300000000001</v>
      </c>
      <c r="E28" s="1">
        <f>VLOOKUP($A28,'H30(2018)年度'!$A:$M,5,FALSE)</f>
        <v>10165.500000000002</v>
      </c>
      <c r="F28" s="1">
        <f>VLOOKUP($A28,'R01(2019)年度'!$A:$M,5,FALSE)</f>
        <v>10798.500000000002</v>
      </c>
      <c r="G28" s="1">
        <f>VLOOKUP($A28,'R02(2020)年度'!$A:$M,5,FALSE)</f>
        <v>7879.1999999999971</v>
      </c>
      <c r="H28" s="1">
        <f>VLOOKUP($A28,'R03(2021)年度'!$A:$M,5,FALSE)</f>
        <v>7657.300000000002</v>
      </c>
      <c r="I28" s="16"/>
    </row>
    <row r="29" spans="1:9" x14ac:dyDescent="0.55000000000000004">
      <c r="A29" s="7">
        <v>302</v>
      </c>
      <c r="B29" s="9" t="s">
        <v>239</v>
      </c>
      <c r="C29" s="2" t="s">
        <v>58</v>
      </c>
      <c r="D29" s="1">
        <f>VLOOKUP($A29,'H29(2017)年度'!$A:$M,5,FALSE)</f>
        <v>10192.1</v>
      </c>
      <c r="E29" s="1">
        <f>VLOOKUP($A29,'H30(2018)年度'!$A:$M,5,FALSE)</f>
        <v>12182.7</v>
      </c>
      <c r="F29" s="1">
        <f>VLOOKUP($A29,'R01(2019)年度'!$A:$M,5,FALSE)</f>
        <v>6739.3</v>
      </c>
      <c r="G29" s="1">
        <f>VLOOKUP($A29,'R02(2020)年度'!$A:$M,5,FALSE)</f>
        <v>5046.9000000000005</v>
      </c>
      <c r="H29" s="1">
        <f>VLOOKUP($A29,'R03(2021)年度'!$A:$M,5,FALSE)</f>
        <v>6558.5</v>
      </c>
      <c r="I29" s="16"/>
    </row>
    <row r="30" spans="1:9" x14ac:dyDescent="0.55000000000000004">
      <c r="A30" s="7">
        <v>308</v>
      </c>
      <c r="B30" s="9" t="s">
        <v>241</v>
      </c>
      <c r="C30" s="2" t="s">
        <v>59</v>
      </c>
      <c r="D30" s="1">
        <f>VLOOKUP($A30,'H29(2017)年度'!$A:$M,5,FALSE)</f>
        <v>0.2</v>
      </c>
      <c r="E30" s="1">
        <f>VLOOKUP($A30,'H30(2018)年度'!$A:$M,5,FALSE)</f>
        <v>0.2</v>
      </c>
      <c r="F30" s="1">
        <f>VLOOKUP($A30,'R01(2019)年度'!$A:$M,5,FALSE)</f>
        <v>0.1</v>
      </c>
      <c r="G30" s="1">
        <f>VLOOKUP($A30,'R02(2020)年度'!$A:$M,5,FALSE)</f>
        <v>0.1</v>
      </c>
      <c r="H30" s="1">
        <f>VLOOKUP($A30,'R03(2021)年度'!$A:$M,5,FALSE)</f>
        <v>0.1</v>
      </c>
      <c r="I30" s="16"/>
    </row>
    <row r="31" spans="1:9" x14ac:dyDescent="0.55000000000000004">
      <c r="A31" s="7">
        <v>384</v>
      </c>
      <c r="B31" s="9" t="s">
        <v>240</v>
      </c>
      <c r="C31" s="2" t="s">
        <v>60</v>
      </c>
      <c r="D31" s="1">
        <f>VLOOKUP($A31,'H29(2017)年度'!$A:$M,5,FALSE)</f>
        <v>5710</v>
      </c>
      <c r="E31" s="1">
        <f>VLOOKUP($A31,'H30(2018)年度'!$A:$M,5,FALSE)</f>
        <v>9810</v>
      </c>
      <c r="F31" s="1">
        <f>VLOOKUP($A31,'R01(2019)年度'!$A:$M,5,FALSE)</f>
        <v>7190</v>
      </c>
      <c r="G31" s="1">
        <f>VLOOKUP($A31,'R02(2020)年度'!$A:$M,5,FALSE)</f>
        <v>4140</v>
      </c>
      <c r="H31" s="1">
        <f>VLOOKUP($A31,'R03(2021)年度'!$A:$M,5,FALSE)</f>
        <v>8420</v>
      </c>
      <c r="I31" s="16"/>
    </row>
    <row r="32" spans="1:9" x14ac:dyDescent="0.55000000000000004">
      <c r="A32" s="7">
        <v>392</v>
      </c>
      <c r="B32" s="9" t="s">
        <v>242</v>
      </c>
      <c r="C32" s="2" t="s">
        <v>196</v>
      </c>
      <c r="D32" s="1">
        <f>VLOOKUP($A32,'H29(2017)年度'!$A:$M,5,FALSE)</f>
        <v>377358.69999999995</v>
      </c>
      <c r="E32" s="1">
        <f>VLOOKUP($A32,'H30(2018)年度'!$A:$M,5,FALSE)</f>
        <v>322687</v>
      </c>
      <c r="F32" s="1">
        <f>VLOOKUP($A32,'R01(2019)年度'!$A:$M,5,FALSE)</f>
        <v>313328.09999999998</v>
      </c>
      <c r="G32" s="1">
        <f>VLOOKUP($A32,'R02(2020)年度'!$A:$M,5,FALSE)</f>
        <v>203378.2</v>
      </c>
      <c r="H32" s="1">
        <f>VLOOKUP($A32,'R03(2021)年度'!$A:$M,5,FALSE)</f>
        <v>160814.29999999999</v>
      </c>
      <c r="I32" s="16"/>
    </row>
    <row r="33" spans="1:9" x14ac:dyDescent="0.55000000000000004">
      <c r="A33" s="7">
        <v>415</v>
      </c>
      <c r="B33" s="9" t="s">
        <v>243</v>
      </c>
      <c r="C33" s="2" t="s">
        <v>210</v>
      </c>
      <c r="D33" s="1">
        <f>VLOOKUP($A33,'H29(2017)年度'!$A:$M,5,FALSE)</f>
        <v>254</v>
      </c>
      <c r="E33" s="1">
        <f>VLOOKUP($A33,'H30(2018)年度'!$A:$M,5,FALSE)</f>
        <v>254</v>
      </c>
      <c r="F33" s="1">
        <f>VLOOKUP($A33,'R01(2019)年度'!$A:$M,5,FALSE)</f>
        <v>243</v>
      </c>
      <c r="G33" s="1">
        <f>VLOOKUP($A33,'R02(2020)年度'!$A:$M,5,FALSE)</f>
        <v>242</v>
      </c>
      <c r="H33" s="1">
        <f>VLOOKUP($A33,'R03(2021)年度'!$A:$M,5,FALSE)</f>
        <v>232</v>
      </c>
      <c r="I33" s="16"/>
    </row>
    <row r="34" spans="1:9" x14ac:dyDescent="0.55000000000000004">
      <c r="A34" s="7">
        <v>420</v>
      </c>
      <c r="B34" s="9" t="s">
        <v>244</v>
      </c>
      <c r="C34" s="2" t="s">
        <v>213</v>
      </c>
      <c r="D34" s="1">
        <f>VLOOKUP($A34,'H29(2017)年度'!$A:$M,5,FALSE)</f>
        <v>20062</v>
      </c>
      <c r="E34" s="1">
        <f>VLOOKUP($A34,'H30(2018)年度'!$A:$M,5,FALSE)</f>
        <v>19600</v>
      </c>
      <c r="F34" s="1">
        <f>VLOOKUP($A34,'R01(2019)年度'!$A:$M,5,FALSE)</f>
        <v>5738</v>
      </c>
      <c r="G34" s="1">
        <f>VLOOKUP($A34,'R02(2020)年度'!$A:$M,5,FALSE)</f>
        <v>5840</v>
      </c>
      <c r="H34" s="1">
        <f>VLOOKUP($A34,'R03(2021)年度'!$A:$M,5,FALSE)</f>
        <v>4746</v>
      </c>
      <c r="I34" s="16"/>
    </row>
    <row r="35" spans="1:9" x14ac:dyDescent="0.55000000000000004">
      <c r="A35" s="7">
        <v>436</v>
      </c>
      <c r="B35" s="9" t="s">
        <v>245</v>
      </c>
      <c r="C35" s="2" t="s">
        <v>215</v>
      </c>
      <c r="D35" s="1">
        <f>VLOOKUP($A35,'H29(2017)年度'!$A:$M,5,FALSE)</f>
        <v>401.40000000000003</v>
      </c>
      <c r="E35" s="1">
        <f>VLOOKUP($A35,'H30(2018)年度'!$A:$M,5,FALSE)</f>
        <v>433.8</v>
      </c>
      <c r="F35" s="1">
        <f>VLOOKUP($A35,'R01(2019)年度'!$A:$M,5,FALSE)</f>
        <v>453.5</v>
      </c>
      <c r="G35" s="1">
        <f>VLOOKUP($A35,'R02(2020)年度'!$A:$M,5,FALSE)</f>
        <v>426.5</v>
      </c>
      <c r="H35" s="1">
        <f>VLOOKUP($A35,'R03(2021)年度'!$A:$M,5,FALSE)</f>
        <v>483.4</v>
      </c>
      <c r="I35" s="16"/>
    </row>
    <row r="36" spans="1:9" x14ac:dyDescent="0.55000000000000004">
      <c r="A36" s="7">
        <v>453</v>
      </c>
      <c r="B36" s="9" t="s">
        <v>246</v>
      </c>
      <c r="C36" s="2" t="s">
        <v>218</v>
      </c>
      <c r="D36" s="1">
        <f>VLOOKUP($A36,'H29(2017)年度'!$A:$M,5,FALSE)</f>
        <v>2.2000000000000002</v>
      </c>
      <c r="E36" s="1">
        <f>VLOOKUP($A36,'H30(2018)年度'!$A:$M,5,FALSE)</f>
        <v>2.2999999999999998</v>
      </c>
      <c r="F36" s="1">
        <f>VLOOKUP($A36,'R01(2019)年度'!$A:$M,5,FALSE)</f>
        <v>2.8000000000000003</v>
      </c>
      <c r="G36" s="1">
        <f>VLOOKUP($A36,'R02(2020)年度'!$A:$M,5,FALSE)</f>
        <v>1.6</v>
      </c>
      <c r="H36" s="1">
        <f>VLOOKUP($A36,'R03(2021)年度'!$A:$M,5,FALSE)</f>
        <v>2.4</v>
      </c>
      <c r="I36" s="16"/>
    </row>
    <row r="37" spans="1:9" x14ac:dyDescent="0.55000000000000004">
      <c r="A37" s="7">
        <v>12</v>
      </c>
      <c r="B37" s="9" t="s">
        <v>295</v>
      </c>
      <c r="C37" s="2" t="s">
        <v>77</v>
      </c>
      <c r="D37" s="1">
        <f>VLOOKUP($A37,'H29(2017)年度'!$A:$M,5,FALSE)</f>
        <v>10010</v>
      </c>
      <c r="E37" s="1">
        <f>VLOOKUP($A37,'H30(2018)年度'!$A:$M,5,FALSE)</f>
        <v>6420</v>
      </c>
      <c r="F37" s="1">
        <f>VLOOKUP($A37,'R01(2019)年度'!$A:$M,5,FALSE)</f>
        <v>5870</v>
      </c>
      <c r="G37" s="1">
        <f>VLOOKUP($A37,'R02(2020)年度'!$A:$M,5,FALSE)</f>
        <v>6300</v>
      </c>
      <c r="H37" s="1">
        <f>VLOOKUP($A37,'R03(2021)年度'!$A:$M,5,FALSE)</f>
        <v>6620</v>
      </c>
      <c r="I37" s="16"/>
    </row>
    <row r="38" spans="1:9" x14ac:dyDescent="0.55000000000000004">
      <c r="A38" s="7">
        <v>65</v>
      </c>
      <c r="B38" s="9" t="s">
        <v>296</v>
      </c>
      <c r="C38" s="2" t="s">
        <v>78</v>
      </c>
      <c r="D38" s="1">
        <f>VLOOKUP($A38,'H29(2017)年度'!$A:$M,5,FALSE)</f>
        <v>0</v>
      </c>
      <c r="E38" s="1">
        <f>VLOOKUP($A38,'H30(2018)年度'!$A:$M,5,FALSE)</f>
        <v>0</v>
      </c>
      <c r="F38" s="1">
        <f>VLOOKUP($A38,'R01(2019)年度'!$A:$M,5,FALSE)</f>
        <v>0</v>
      </c>
      <c r="G38" s="1">
        <f>VLOOKUP($A38,'R02(2020)年度'!$A:$M,5,FALSE)</f>
        <v>0</v>
      </c>
      <c r="H38" s="1">
        <f>VLOOKUP($A38,'R03(2021)年度'!$A:$M,5,FALSE)</f>
        <v>0</v>
      </c>
      <c r="I38" s="16"/>
    </row>
    <row r="39" spans="1:9" x14ac:dyDescent="0.55000000000000004">
      <c r="A39" s="7">
        <v>80</v>
      </c>
      <c r="B39" s="9" t="s">
        <v>297</v>
      </c>
      <c r="C39" s="2" t="s">
        <v>79</v>
      </c>
      <c r="D39" s="1">
        <f>VLOOKUP($A39,'H29(2017)年度'!$A:$M,5,FALSE)</f>
        <v>105300.4</v>
      </c>
      <c r="E39" s="1">
        <f>VLOOKUP($A39,'H30(2018)年度'!$A:$M,5,FALSE)</f>
        <v>70483.7</v>
      </c>
      <c r="F39" s="1">
        <f>VLOOKUP($A39,'R01(2019)年度'!$A:$M,5,FALSE)</f>
        <v>78661.700000000012</v>
      </c>
      <c r="G39" s="1">
        <f>VLOOKUP($A39,'R02(2020)年度'!$A:$M,5,FALSE)</f>
        <v>62062.6</v>
      </c>
      <c r="H39" s="1">
        <f>VLOOKUP($A39,'R03(2021)年度'!$A:$M,5,FALSE)</f>
        <v>66411.3</v>
      </c>
      <c r="I39" s="16"/>
    </row>
    <row r="40" spans="1:9" x14ac:dyDescent="0.55000000000000004">
      <c r="A40" s="7">
        <v>128</v>
      </c>
      <c r="B40" s="9" t="s">
        <v>298</v>
      </c>
      <c r="C40" s="2" t="s">
        <v>125</v>
      </c>
      <c r="D40" s="1">
        <f>VLOOKUP($A40,'H29(2017)年度'!$A:$M,5,FALSE)</f>
        <v>92600</v>
      </c>
      <c r="E40" s="1">
        <f>VLOOKUP($A40,'H30(2018)年度'!$A:$M,5,FALSE)</f>
        <v>140000</v>
      </c>
      <c r="F40" s="1">
        <f>VLOOKUP($A40,'R01(2019)年度'!$A:$M,5,FALSE)</f>
        <v>113000</v>
      </c>
      <c r="G40" s="1">
        <f>VLOOKUP($A40,'R02(2020)年度'!$A:$M,5,FALSE)</f>
        <v>119800</v>
      </c>
      <c r="H40" s="1">
        <f>VLOOKUP($A40,'R03(2021)年度'!$A:$M,5,FALSE)</f>
        <v>112000</v>
      </c>
      <c r="I40" s="16"/>
    </row>
    <row r="41" spans="1:9" x14ac:dyDescent="0.55000000000000004">
      <c r="A41" s="7">
        <v>218</v>
      </c>
      <c r="B41" s="9" t="s">
        <v>299</v>
      </c>
      <c r="C41" s="2" t="s">
        <v>80</v>
      </c>
      <c r="D41" s="1">
        <f>VLOOKUP($A41,'H29(2017)年度'!$A:$M,5,FALSE)</f>
        <v>0.9</v>
      </c>
      <c r="E41" s="1">
        <f>VLOOKUP($A41,'H30(2018)年度'!$A:$M,5,FALSE)</f>
        <v>0</v>
      </c>
      <c r="F41" s="1">
        <f>VLOOKUP($A41,'R01(2019)年度'!$A:$M,5,FALSE)</f>
        <v>0</v>
      </c>
      <c r="G41" s="1">
        <f>VLOOKUP($A41,'R02(2020)年度'!$A:$M,5,FALSE)</f>
        <v>0</v>
      </c>
      <c r="H41" s="1">
        <f>VLOOKUP($A41,'R03(2021)年度'!$A:$M,5,FALSE)</f>
        <v>0</v>
      </c>
      <c r="I41" s="16"/>
    </row>
    <row r="42" spans="1:9" x14ac:dyDescent="0.55000000000000004">
      <c r="A42" s="7">
        <v>300</v>
      </c>
      <c r="B42" s="9" t="s">
        <v>247</v>
      </c>
      <c r="C42" s="2" t="s">
        <v>81</v>
      </c>
      <c r="D42" s="1">
        <f>VLOOKUP($A42,'H29(2017)年度'!$A:$M,5,FALSE)</f>
        <v>113069.8</v>
      </c>
      <c r="E42" s="1">
        <f>VLOOKUP($A42,'H30(2018)年度'!$A:$M,5,FALSE)</f>
        <v>108436.09999999999</v>
      </c>
      <c r="F42" s="1">
        <f>VLOOKUP($A42,'R01(2019)年度'!$A:$M,5,FALSE)</f>
        <v>90892</v>
      </c>
      <c r="G42" s="1">
        <f>VLOOKUP($A42,'R02(2020)年度'!$A:$M,5,FALSE)</f>
        <v>89923.5</v>
      </c>
      <c r="H42" s="1">
        <f>VLOOKUP($A42,'R03(2021)年度'!$A:$M,5,FALSE)</f>
        <v>95336.299999999988</v>
      </c>
      <c r="I42" s="16"/>
    </row>
    <row r="43" spans="1:9" x14ac:dyDescent="0.55000000000000004">
      <c r="A43" s="7">
        <v>333</v>
      </c>
      <c r="B43" s="9" t="s">
        <v>248</v>
      </c>
      <c r="C43" s="2" t="s">
        <v>82</v>
      </c>
      <c r="D43" s="1">
        <f>VLOOKUP($A43,'H29(2017)年度'!$A:$M,5,FALSE)</f>
        <v>0.2</v>
      </c>
      <c r="E43" s="1">
        <f>VLOOKUP($A43,'H30(2018)年度'!$A:$M,5,FALSE)</f>
        <v>1</v>
      </c>
      <c r="F43" s="1">
        <f>VLOOKUP($A43,'R01(2019)年度'!$A:$M,5,FALSE)</f>
        <v>1.2</v>
      </c>
      <c r="G43" s="1">
        <f>VLOOKUP($A43,'R02(2020)年度'!$A:$M,5,FALSE)</f>
        <v>0.2</v>
      </c>
      <c r="H43" s="1">
        <f>VLOOKUP($A43,'R03(2021)年度'!$A:$M,5,FALSE)</f>
        <v>0.2</v>
      </c>
      <c r="I43" s="16"/>
    </row>
    <row r="44" spans="1:9" x14ac:dyDescent="0.55000000000000004">
      <c r="A44" s="7">
        <v>349</v>
      </c>
      <c r="B44" s="9" t="s">
        <v>249</v>
      </c>
      <c r="C44" s="2" t="s">
        <v>83</v>
      </c>
      <c r="D44" s="1">
        <f>VLOOKUP($A44,'H29(2017)年度'!$A:$M,5,FALSE)</f>
        <v>0.5</v>
      </c>
      <c r="E44" s="1">
        <f>VLOOKUP($A44,'H30(2018)年度'!$A:$M,5,FALSE)</f>
        <v>0.4</v>
      </c>
      <c r="F44" s="1">
        <f>VLOOKUP($A44,'R01(2019)年度'!$A:$M,5,FALSE)</f>
        <v>0.4</v>
      </c>
      <c r="G44" s="1">
        <f>VLOOKUP($A44,'R02(2020)年度'!$A:$M,5,FALSE)</f>
        <v>0.4</v>
      </c>
      <c r="H44" s="1">
        <f>VLOOKUP($A44,'R03(2021)年度'!$A:$M,5,FALSE)</f>
        <v>0.3</v>
      </c>
      <c r="I44" s="16"/>
    </row>
    <row r="45" spans="1:9" x14ac:dyDescent="0.55000000000000004">
      <c r="A45" s="7">
        <v>386</v>
      </c>
      <c r="B45" s="9" t="s">
        <v>283</v>
      </c>
      <c r="C45" s="2" t="s">
        <v>284</v>
      </c>
      <c r="D45" s="1" t="e">
        <f>VLOOKUP($A45,'H29(2017)年度'!$A:$M,5,FALSE)</f>
        <v>#N/A</v>
      </c>
      <c r="E45" s="1" t="e">
        <f>VLOOKUP($A45,'H30(2018)年度'!$A:$M,5,FALSE)</f>
        <v>#N/A</v>
      </c>
      <c r="F45" s="1" t="e">
        <f>VLOOKUP($A45,'R01(2019)年度'!$A:$M,5,FALSE)</f>
        <v>#N/A</v>
      </c>
      <c r="G45" s="1" t="e">
        <f>VLOOKUP($A45,'R02(2020)年度'!$A:$M,5,FALSE)</f>
        <v>#N/A</v>
      </c>
      <c r="H45" s="1" t="e">
        <f>VLOOKUP($A45,'R03(2021)年度'!$A:$M,5,FALSE)</f>
        <v>#N/A</v>
      </c>
      <c r="I45" s="16"/>
    </row>
    <row r="46" spans="1:9" x14ac:dyDescent="0.55000000000000004">
      <c r="A46" s="7">
        <v>411</v>
      </c>
      <c r="B46" s="9" t="s">
        <v>250</v>
      </c>
      <c r="C46" s="2" t="s">
        <v>84</v>
      </c>
      <c r="D46" s="1">
        <f>VLOOKUP($A46,'H29(2017)年度'!$A:$M,5,FALSE)</f>
        <v>1472.8</v>
      </c>
      <c r="E46" s="1">
        <f>VLOOKUP($A46,'H30(2018)年度'!$A:$M,5,FALSE)</f>
        <v>1257.0999999999999</v>
      </c>
      <c r="F46" s="1">
        <f>VLOOKUP($A46,'R01(2019)年度'!$A:$M,5,FALSE)</f>
        <v>992.8</v>
      </c>
      <c r="G46" s="1">
        <f>VLOOKUP($A46,'R02(2020)年度'!$A:$M,5,FALSE)</f>
        <v>1103.6999999999998</v>
      </c>
      <c r="H46" s="1">
        <f>VLOOKUP($A46,'R03(2021)年度'!$A:$M,5,FALSE)</f>
        <v>1289.5999999999999</v>
      </c>
      <c r="I46" s="16"/>
    </row>
    <row r="47" spans="1:9" x14ac:dyDescent="0.55000000000000004">
      <c r="A47" s="7">
        <v>1</v>
      </c>
      <c r="B47" s="9"/>
      <c r="C47" s="2" t="s">
        <v>87</v>
      </c>
      <c r="D47" s="1">
        <f>VLOOKUP($A47,'H29(2017)年度'!$A:$M,5,FALSE)</f>
        <v>370</v>
      </c>
      <c r="E47" s="1">
        <f>VLOOKUP($A47,'H30(2018)年度'!$A:$M,5,FALSE)</f>
        <v>359</v>
      </c>
      <c r="F47" s="1">
        <f>VLOOKUP($A47,'R01(2019)年度'!$A:$M,5,FALSE)</f>
        <v>350</v>
      </c>
      <c r="G47" s="1">
        <f>VLOOKUP($A47,'R02(2020)年度'!$A:$M,5,FALSE)</f>
        <v>365</v>
      </c>
      <c r="H47" s="1">
        <f>VLOOKUP($A47,'R03(2021)年度'!$A:$M,5,FALSE)</f>
        <v>349</v>
      </c>
      <c r="I47" s="16"/>
    </row>
    <row r="48" spans="1:9" x14ac:dyDescent="0.55000000000000004">
      <c r="A48" s="7">
        <v>2</v>
      </c>
      <c r="B48" s="9"/>
      <c r="C48" s="2" t="s">
        <v>88</v>
      </c>
      <c r="D48" s="1">
        <f>VLOOKUP($A48,'H29(2017)年度'!$A:$M,5,FALSE)</f>
        <v>0</v>
      </c>
      <c r="E48" s="1">
        <f>VLOOKUP($A48,'H30(2018)年度'!$A:$M,5,FALSE)</f>
        <v>0</v>
      </c>
      <c r="F48" s="1">
        <f>VLOOKUP($A48,'R01(2019)年度'!$A:$M,5,FALSE)</f>
        <v>0</v>
      </c>
      <c r="G48" s="1">
        <f>VLOOKUP($A48,'R02(2020)年度'!$A:$M,5,FALSE)</f>
        <v>0</v>
      </c>
      <c r="H48" s="1">
        <f>VLOOKUP($A48,'R03(2021)年度'!$A:$M,5,FALSE)</f>
        <v>0</v>
      </c>
      <c r="I48" s="16"/>
    </row>
    <row r="49" spans="1:9" ht="36" x14ac:dyDescent="0.55000000000000004">
      <c r="A49" s="7">
        <v>6</v>
      </c>
      <c r="B49" s="9"/>
      <c r="C49" s="2" t="s">
        <v>91</v>
      </c>
      <c r="D49" s="1">
        <f>VLOOKUP($A49,'H29(2017)年度'!$A:$M,5,FALSE)</f>
        <v>0</v>
      </c>
      <c r="E49" s="1">
        <f>VLOOKUP($A49,'H30(2018)年度'!$A:$M,5,FALSE)</f>
        <v>0</v>
      </c>
      <c r="F49" s="1">
        <f>VLOOKUP($A49,'R01(2019)年度'!$A:$M,5,FALSE)</f>
        <v>0</v>
      </c>
      <c r="G49" s="1">
        <f>VLOOKUP($A49,'R02(2020)年度'!$A:$M,5,FALSE)</f>
        <v>0</v>
      </c>
      <c r="H49" s="1">
        <f>VLOOKUP($A49,'R03(2021)年度'!$A:$M,5,FALSE)</f>
        <v>0</v>
      </c>
      <c r="I49" s="16"/>
    </row>
    <row r="50" spans="1:9" x14ac:dyDescent="0.55000000000000004">
      <c r="A50" s="7">
        <v>9</v>
      </c>
      <c r="B50" s="9"/>
      <c r="C50" s="2" t="s">
        <v>94</v>
      </c>
      <c r="D50" s="1">
        <f>VLOOKUP($A50,'H29(2017)年度'!$A:$M,5,FALSE)</f>
        <v>4810</v>
      </c>
      <c r="E50" s="1">
        <f>VLOOKUP($A50,'H30(2018)年度'!$A:$M,5,FALSE)</f>
        <v>4960</v>
      </c>
      <c r="F50" s="1">
        <f>VLOOKUP($A50,'R01(2019)年度'!$A:$M,5,FALSE)</f>
        <v>3950</v>
      </c>
      <c r="G50" s="1">
        <f>VLOOKUP($A50,'R02(2020)年度'!$A:$M,5,FALSE)</f>
        <v>4300</v>
      </c>
      <c r="H50" s="1">
        <f>VLOOKUP($A50,'R03(2021)年度'!$A:$M,5,FALSE)</f>
        <v>4108</v>
      </c>
      <c r="I50" s="16"/>
    </row>
    <row r="51" spans="1:9" x14ac:dyDescent="0.55000000000000004">
      <c r="A51" s="7">
        <v>15</v>
      </c>
      <c r="B51" s="9"/>
      <c r="C51" s="2" t="s">
        <v>95</v>
      </c>
      <c r="D51" s="1">
        <f>VLOOKUP($A51,'H29(2017)年度'!$A:$M,5,FALSE)</f>
        <v>0</v>
      </c>
      <c r="E51" s="1">
        <f>VLOOKUP($A51,'H30(2018)年度'!$A:$M,5,FALSE)</f>
        <v>0</v>
      </c>
      <c r="F51" s="1">
        <f>VLOOKUP($A51,'R01(2019)年度'!$A:$M,5,FALSE)</f>
        <v>0</v>
      </c>
      <c r="G51" s="1">
        <f>VLOOKUP($A51,'R02(2020)年度'!$A:$M,5,FALSE)</f>
        <v>0</v>
      </c>
      <c r="H51" s="1">
        <f>VLOOKUP($A51,'R03(2021)年度'!$A:$M,5,FALSE)</f>
        <v>0</v>
      </c>
      <c r="I51" s="16"/>
    </row>
    <row r="52" spans="1:9" ht="36" x14ac:dyDescent="0.55000000000000004">
      <c r="A52" s="7">
        <v>16</v>
      </c>
      <c r="B52" s="9"/>
      <c r="C52" s="2" t="s">
        <v>96</v>
      </c>
      <c r="D52" s="1">
        <f>VLOOKUP($A52,'H29(2017)年度'!$A:$M,5,FALSE)</f>
        <v>0</v>
      </c>
      <c r="E52" s="1">
        <f>VLOOKUP($A52,'H30(2018)年度'!$A:$M,5,FALSE)</f>
        <v>0</v>
      </c>
      <c r="F52" s="1">
        <f>VLOOKUP($A52,'R01(2019)年度'!$A:$M,5,FALSE)</f>
        <v>0</v>
      </c>
      <c r="G52" s="1">
        <f>VLOOKUP($A52,'R02(2020)年度'!$A:$M,5,FALSE)</f>
        <v>0</v>
      </c>
      <c r="H52" s="1">
        <f>VLOOKUP($A52,'R03(2021)年度'!$A:$M,5,FALSE)</f>
        <v>0</v>
      </c>
      <c r="I52" s="16"/>
    </row>
    <row r="53" spans="1:9" x14ac:dyDescent="0.55000000000000004">
      <c r="A53" s="7">
        <v>24</v>
      </c>
      <c r="B53" s="9"/>
      <c r="C53" s="2" t="s">
        <v>97</v>
      </c>
      <c r="D53" s="1">
        <f>VLOOKUP($A53,'H29(2017)年度'!$A:$M,5,FALSE)</f>
        <v>0</v>
      </c>
      <c r="E53" s="1">
        <f>VLOOKUP($A53,'H30(2018)年度'!$A:$M,5,FALSE)</f>
        <v>0</v>
      </c>
      <c r="F53" s="1">
        <f>VLOOKUP($A53,'R01(2019)年度'!$A:$M,5,FALSE)</f>
        <v>0</v>
      </c>
      <c r="G53" s="1">
        <f>VLOOKUP($A53,'R02(2020)年度'!$A:$M,5,FALSE)</f>
        <v>0</v>
      </c>
      <c r="H53" s="1">
        <f>VLOOKUP($A53,'R03(2021)年度'!$A:$M,5,FALSE)</f>
        <v>0</v>
      </c>
      <c r="I53" s="16"/>
    </row>
    <row r="54" spans="1:9" ht="90" x14ac:dyDescent="0.55000000000000004">
      <c r="A54" s="7">
        <v>30</v>
      </c>
      <c r="B54" s="9"/>
      <c r="C54" s="2" t="s">
        <v>99</v>
      </c>
      <c r="D54" s="1">
        <f>VLOOKUP($A54,'H29(2017)年度'!$A:$M,5,FALSE)</f>
        <v>0</v>
      </c>
      <c r="E54" s="1">
        <f>VLOOKUP($A54,'H30(2018)年度'!$A:$M,5,FALSE)</f>
        <v>0</v>
      </c>
      <c r="F54" s="1">
        <f>VLOOKUP($A54,'R01(2019)年度'!$A:$M,5,FALSE)</f>
        <v>0</v>
      </c>
      <c r="G54" s="1">
        <f>VLOOKUP($A54,'R02(2020)年度'!$A:$M,5,FALSE)</f>
        <v>0</v>
      </c>
      <c r="H54" s="1">
        <f>VLOOKUP($A54,'R03(2021)年度'!$A:$M,5,FALSE)</f>
        <v>0</v>
      </c>
      <c r="I54" s="16"/>
    </row>
    <row r="55" spans="1:9" x14ac:dyDescent="0.55000000000000004">
      <c r="A55" s="7">
        <v>31</v>
      </c>
      <c r="B55" s="9"/>
      <c r="C55" s="2" t="s">
        <v>100</v>
      </c>
      <c r="D55" s="1">
        <f>VLOOKUP($A55,'H29(2017)年度'!$A:$M,5,FALSE)</f>
        <v>0</v>
      </c>
      <c r="E55" s="1">
        <f>VLOOKUP($A55,'H30(2018)年度'!$A:$M,5,FALSE)</f>
        <v>0</v>
      </c>
      <c r="F55" s="1">
        <f>VLOOKUP($A55,'R01(2019)年度'!$A:$M,5,FALSE)</f>
        <v>0</v>
      </c>
      <c r="G55" s="1">
        <f>VLOOKUP($A55,'R02(2020)年度'!$A:$M,5,FALSE)</f>
        <v>0</v>
      </c>
      <c r="H55" s="1">
        <f>VLOOKUP($A55,'R03(2021)年度'!$A:$M,5,FALSE)</f>
        <v>0</v>
      </c>
      <c r="I55" s="16"/>
    </row>
    <row r="56" spans="1:9" x14ac:dyDescent="0.55000000000000004">
      <c r="A56" s="7">
        <v>32</v>
      </c>
      <c r="B56" s="9"/>
      <c r="C56" s="2" t="s">
        <v>101</v>
      </c>
      <c r="D56" s="1">
        <f>VLOOKUP($A56,'H29(2017)年度'!$A:$M,5,FALSE)</f>
        <v>0</v>
      </c>
      <c r="E56" s="1">
        <f>VLOOKUP($A56,'H30(2018)年度'!$A:$M,5,FALSE)</f>
        <v>0</v>
      </c>
      <c r="F56" s="1">
        <f>VLOOKUP($A56,'R01(2019)年度'!$A:$M,5,FALSE)</f>
        <v>0</v>
      </c>
      <c r="G56" s="1">
        <f>VLOOKUP($A56,'R02(2020)年度'!$A:$M,5,FALSE)</f>
        <v>0</v>
      </c>
      <c r="H56" s="1">
        <f>VLOOKUP($A56,'R03(2021)年度'!$A:$M,5,FALSE)</f>
        <v>0</v>
      </c>
      <c r="I56" s="16"/>
    </row>
    <row r="57" spans="1:9" x14ac:dyDescent="0.55000000000000004">
      <c r="A57" s="7">
        <v>35</v>
      </c>
      <c r="B57" s="9"/>
      <c r="C57" s="2" t="s">
        <v>102</v>
      </c>
      <c r="D57" s="1">
        <f>VLOOKUP($A57,'H29(2017)年度'!$A:$M,5,FALSE)</f>
        <v>0</v>
      </c>
      <c r="E57" s="1">
        <f>VLOOKUP($A57,'H30(2018)年度'!$A:$M,5,FALSE)</f>
        <v>0</v>
      </c>
      <c r="F57" s="1">
        <f>VLOOKUP($A57,'R01(2019)年度'!$A:$M,5,FALSE)</f>
        <v>0</v>
      </c>
      <c r="G57" s="1">
        <f>VLOOKUP($A57,'R02(2020)年度'!$A:$M,5,FALSE)</f>
        <v>0</v>
      </c>
      <c r="H57" s="1">
        <f>VLOOKUP($A57,'R03(2021)年度'!$A:$M,5,FALSE)</f>
        <v>0</v>
      </c>
      <c r="I57" s="16"/>
    </row>
    <row r="58" spans="1:9" x14ac:dyDescent="0.55000000000000004">
      <c r="A58" s="7">
        <v>37</v>
      </c>
      <c r="B58" s="9"/>
      <c r="C58" s="2" t="s">
        <v>103</v>
      </c>
      <c r="D58" s="1">
        <f>VLOOKUP($A58,'H29(2017)年度'!$A:$M,5,FALSE)</f>
        <v>0</v>
      </c>
      <c r="E58" s="1">
        <f>VLOOKUP($A58,'H30(2018)年度'!$A:$M,5,FALSE)</f>
        <v>0</v>
      </c>
      <c r="F58" s="1">
        <f>VLOOKUP($A58,'R01(2019)年度'!$A:$M,5,FALSE)</f>
        <v>0</v>
      </c>
      <c r="G58" s="1">
        <f>VLOOKUP($A58,'R02(2020)年度'!$A:$M,5,FALSE)</f>
        <v>0</v>
      </c>
      <c r="H58" s="1">
        <f>VLOOKUP($A58,'R03(2021)年度'!$A:$M,5,FALSE)</f>
        <v>0</v>
      </c>
      <c r="I58" s="16"/>
    </row>
    <row r="59" spans="1:9" x14ac:dyDescent="0.55000000000000004">
      <c r="A59" s="7">
        <v>48</v>
      </c>
      <c r="B59" s="9"/>
      <c r="C59" s="2" t="s">
        <v>104</v>
      </c>
      <c r="D59" s="1">
        <f>VLOOKUP($A59,'H29(2017)年度'!$A:$M,5,FALSE)</f>
        <v>0</v>
      </c>
      <c r="E59" s="1">
        <f>VLOOKUP($A59,'H30(2018)年度'!$A:$M,5,FALSE)</f>
        <v>0</v>
      </c>
      <c r="F59" s="1">
        <f>VLOOKUP($A59,'R01(2019)年度'!$A:$M,5,FALSE)</f>
        <v>0</v>
      </c>
      <c r="G59" s="1">
        <f>VLOOKUP($A59,'R02(2020)年度'!$A:$M,5,FALSE)</f>
        <v>0</v>
      </c>
      <c r="H59" s="1">
        <f>VLOOKUP($A59,'R03(2021)年度'!$A:$M,5,FALSE)</f>
        <v>0</v>
      </c>
      <c r="I59" s="16"/>
    </row>
    <row r="60" spans="1:9" x14ac:dyDescent="0.55000000000000004">
      <c r="A60" s="7">
        <v>55</v>
      </c>
      <c r="B60" s="9"/>
      <c r="C60" s="2" t="s">
        <v>105</v>
      </c>
      <c r="D60" s="1">
        <f>VLOOKUP($A60,'H29(2017)年度'!$A:$M,5,FALSE)</f>
        <v>0</v>
      </c>
      <c r="E60" s="1">
        <f>VLOOKUP($A60,'H30(2018)年度'!$A:$M,5,FALSE)</f>
        <v>0</v>
      </c>
      <c r="F60" s="1">
        <f>VLOOKUP($A60,'R01(2019)年度'!$A:$M,5,FALSE)</f>
        <v>0</v>
      </c>
      <c r="G60" s="1">
        <f>VLOOKUP($A60,'R02(2020)年度'!$A:$M,5,FALSE)</f>
        <v>0</v>
      </c>
      <c r="H60" s="1">
        <f>VLOOKUP($A60,'R03(2021)年度'!$A:$M,5,FALSE)</f>
        <v>0</v>
      </c>
      <c r="I60" s="16"/>
    </row>
    <row r="61" spans="1:9" x14ac:dyDescent="0.55000000000000004">
      <c r="A61" s="7">
        <v>59</v>
      </c>
      <c r="B61" s="9"/>
      <c r="C61" s="2" t="s">
        <v>106</v>
      </c>
      <c r="D61" s="1">
        <f>VLOOKUP($A61,'H29(2017)年度'!$A:$M,5,FALSE)</f>
        <v>5</v>
      </c>
      <c r="E61" s="1">
        <f>VLOOKUP($A61,'H30(2018)年度'!$A:$M,5,FALSE)</f>
        <v>0</v>
      </c>
      <c r="F61" s="1">
        <f>VLOOKUP($A61,'R01(2019)年度'!$A:$M,5,FALSE)</f>
        <v>0</v>
      </c>
      <c r="G61" s="1">
        <f>VLOOKUP($A61,'R02(2020)年度'!$A:$M,5,FALSE)</f>
        <v>0</v>
      </c>
      <c r="H61" s="1">
        <f>VLOOKUP($A61,'R03(2021)年度'!$A:$M,5,FALSE)</f>
        <v>0</v>
      </c>
      <c r="I61" s="16"/>
    </row>
    <row r="62" spans="1:9" x14ac:dyDescent="0.55000000000000004">
      <c r="A62" s="7">
        <v>60</v>
      </c>
      <c r="B62" s="9"/>
      <c r="C62" s="2" t="s">
        <v>107</v>
      </c>
      <c r="D62" s="1">
        <f>VLOOKUP($A62,'H29(2017)年度'!$A:$M,5,FALSE)</f>
        <v>0</v>
      </c>
      <c r="E62" s="1">
        <f>VLOOKUP($A62,'H30(2018)年度'!$A:$M,5,FALSE)</f>
        <v>0</v>
      </c>
      <c r="F62" s="1">
        <f>VLOOKUP($A62,'R01(2019)年度'!$A:$M,5,FALSE)</f>
        <v>0</v>
      </c>
      <c r="G62" s="1">
        <f>VLOOKUP($A62,'R02(2020)年度'!$A:$M,5,FALSE)</f>
        <v>0</v>
      </c>
      <c r="H62" s="1">
        <f>VLOOKUP($A62,'R03(2021)年度'!$A:$M,5,FALSE)</f>
        <v>0</v>
      </c>
      <c r="I62" s="16"/>
    </row>
    <row r="63" spans="1:9" ht="36" x14ac:dyDescent="0.55000000000000004">
      <c r="A63" s="7">
        <v>67</v>
      </c>
      <c r="B63" s="9"/>
      <c r="C63" s="2" t="s">
        <v>108</v>
      </c>
      <c r="D63" s="1">
        <f>VLOOKUP($A63,'H29(2017)年度'!$A:$M,5,FALSE)</f>
        <v>0</v>
      </c>
      <c r="E63" s="1">
        <f>VLOOKUP($A63,'H30(2018)年度'!$A:$M,5,FALSE)</f>
        <v>0</v>
      </c>
      <c r="F63" s="1">
        <f>VLOOKUP($A63,'R01(2019)年度'!$A:$M,5,FALSE)</f>
        <v>0</v>
      </c>
      <c r="G63" s="1">
        <f>VLOOKUP($A63,'R02(2020)年度'!$A:$M,5,FALSE)</f>
        <v>0</v>
      </c>
      <c r="H63" s="1">
        <f>VLOOKUP($A63,'R03(2021)年度'!$A:$M,5,FALSE)</f>
        <v>0</v>
      </c>
      <c r="I63" s="16"/>
    </row>
    <row r="64" spans="1:9" x14ac:dyDescent="0.55000000000000004">
      <c r="A64" s="7">
        <v>71</v>
      </c>
      <c r="B64" s="9"/>
      <c r="C64" s="2" t="s">
        <v>110</v>
      </c>
      <c r="D64" s="1">
        <f>VLOOKUP($A64,'H29(2017)年度'!$A:$M,5,FALSE)</f>
        <v>0</v>
      </c>
      <c r="E64" s="1">
        <f>VLOOKUP($A64,'H30(2018)年度'!$A:$M,5,FALSE)</f>
        <v>0</v>
      </c>
      <c r="F64" s="1">
        <f>VLOOKUP($A64,'R01(2019)年度'!$A:$M,5,FALSE)</f>
        <v>0</v>
      </c>
      <c r="G64" s="1">
        <f>VLOOKUP($A64,'R02(2020)年度'!$A:$M,5,FALSE)</f>
        <v>0</v>
      </c>
      <c r="H64" s="1">
        <f>VLOOKUP($A64,'R03(2021)年度'!$A:$M,5,FALSE)</f>
        <v>0</v>
      </c>
      <c r="I64" s="16"/>
    </row>
    <row r="65" spans="1:9" x14ac:dyDescent="0.55000000000000004">
      <c r="A65" s="7">
        <v>73</v>
      </c>
      <c r="B65" s="9"/>
      <c r="C65" s="2" t="s">
        <v>111</v>
      </c>
      <c r="D65" s="1">
        <f>VLOOKUP($A65,'H29(2017)年度'!$A:$M,5,FALSE)</f>
        <v>0</v>
      </c>
      <c r="E65" s="1">
        <f>VLOOKUP($A65,'H30(2018)年度'!$A:$M,5,FALSE)</f>
        <v>0</v>
      </c>
      <c r="F65" s="1">
        <f>VLOOKUP($A65,'R01(2019)年度'!$A:$M,5,FALSE)</f>
        <v>0</v>
      </c>
      <c r="G65" s="1">
        <f>VLOOKUP($A65,'R02(2020)年度'!$A:$M,5,FALSE)</f>
        <v>0</v>
      </c>
      <c r="H65" s="1">
        <f>VLOOKUP($A65,'R03(2021)年度'!$A:$M,5,FALSE)</f>
        <v>0</v>
      </c>
      <c r="I65" s="16"/>
    </row>
    <row r="66" spans="1:9" x14ac:dyDescent="0.55000000000000004">
      <c r="A66" s="7">
        <v>74</v>
      </c>
      <c r="B66" s="9"/>
      <c r="C66" s="2" t="s">
        <v>112</v>
      </c>
      <c r="D66" s="1">
        <f>VLOOKUP($A66,'H29(2017)年度'!$A:$M,5,FALSE)</f>
        <v>0</v>
      </c>
      <c r="E66" s="1">
        <f>VLOOKUP($A66,'H30(2018)年度'!$A:$M,5,FALSE)</f>
        <v>0</v>
      </c>
      <c r="F66" s="1">
        <f>VLOOKUP($A66,'R01(2019)年度'!$A:$M,5,FALSE)</f>
        <v>0</v>
      </c>
      <c r="G66" s="1">
        <f>VLOOKUP($A66,'R02(2020)年度'!$A:$M,5,FALSE)</f>
        <v>0</v>
      </c>
      <c r="H66" s="1">
        <f>VLOOKUP($A66,'R03(2021)年度'!$A:$M,5,FALSE)</f>
        <v>0</v>
      </c>
      <c r="I66" s="16"/>
    </row>
    <row r="67" spans="1:9" x14ac:dyDescent="0.55000000000000004">
      <c r="A67" s="7">
        <v>75</v>
      </c>
      <c r="B67" s="9"/>
      <c r="C67" s="2" t="s">
        <v>113</v>
      </c>
      <c r="D67" s="1">
        <f>VLOOKUP($A67,'H29(2017)年度'!$A:$M,5,FALSE)</f>
        <v>0.3</v>
      </c>
      <c r="E67" s="1">
        <f>VLOOKUP($A67,'H30(2018)年度'!$A:$M,5,FALSE)</f>
        <v>0.4</v>
      </c>
      <c r="F67" s="1">
        <f>VLOOKUP($A67,'R01(2019)年度'!$A:$M,5,FALSE)</f>
        <v>0.1</v>
      </c>
      <c r="G67" s="1">
        <f>VLOOKUP($A67,'R02(2020)年度'!$A:$M,5,FALSE)</f>
        <v>0.3</v>
      </c>
      <c r="H67" s="1">
        <f>VLOOKUP($A67,'R03(2021)年度'!$A:$M,5,FALSE)</f>
        <v>0.2</v>
      </c>
      <c r="I67" s="16"/>
    </row>
    <row r="68" spans="1:9" x14ac:dyDescent="0.55000000000000004">
      <c r="A68" s="7">
        <v>81</v>
      </c>
      <c r="B68" s="9"/>
      <c r="C68" s="2" t="s">
        <v>114</v>
      </c>
      <c r="D68" s="1">
        <f>VLOOKUP($A68,'H29(2017)年度'!$A:$M,5,FALSE)</f>
        <v>0</v>
      </c>
      <c r="E68" s="1">
        <f>VLOOKUP($A68,'H30(2018)年度'!$A:$M,5,FALSE)</f>
        <v>0</v>
      </c>
      <c r="F68" s="1">
        <f>VLOOKUP($A68,'R01(2019)年度'!$A:$M,5,FALSE)</f>
        <v>0</v>
      </c>
      <c r="G68" s="1">
        <f>VLOOKUP($A68,'R02(2020)年度'!$A:$M,5,FALSE)</f>
        <v>0</v>
      </c>
      <c r="H68" s="1">
        <f>VLOOKUP($A68,'R03(2021)年度'!$A:$M,5,FALSE)</f>
        <v>0</v>
      </c>
      <c r="I68" s="16"/>
    </row>
    <row r="69" spans="1:9" x14ac:dyDescent="0.55000000000000004">
      <c r="A69" s="7">
        <v>82</v>
      </c>
      <c r="B69" s="9"/>
      <c r="C69" s="2" t="s">
        <v>115</v>
      </c>
      <c r="D69" s="1">
        <f>VLOOKUP($A69,'H29(2017)年度'!$A:$M,5,FALSE)</f>
        <v>0</v>
      </c>
      <c r="E69" s="1">
        <f>VLOOKUP($A69,'H30(2018)年度'!$A:$M,5,FALSE)</f>
        <v>0</v>
      </c>
      <c r="F69" s="1">
        <f>VLOOKUP($A69,'R01(2019)年度'!$A:$M,5,FALSE)</f>
        <v>0</v>
      </c>
      <c r="G69" s="1">
        <f>VLOOKUP($A69,'R02(2020)年度'!$A:$M,5,FALSE)</f>
        <v>0</v>
      </c>
      <c r="H69" s="1">
        <f>VLOOKUP($A69,'R03(2021)年度'!$A:$M,5,FALSE)</f>
        <v>0</v>
      </c>
      <c r="I69" s="16"/>
    </row>
    <row r="70" spans="1:9" x14ac:dyDescent="0.55000000000000004">
      <c r="A70" s="7">
        <v>86</v>
      </c>
      <c r="B70" s="9"/>
      <c r="C70" s="2" t="s">
        <v>116</v>
      </c>
      <c r="D70" s="1">
        <f>VLOOKUP($A70,'H29(2017)年度'!$A:$M,5,FALSE)</f>
        <v>0</v>
      </c>
      <c r="E70" s="1">
        <f>VLOOKUP($A70,'H30(2018)年度'!$A:$M,5,FALSE)</f>
        <v>0</v>
      </c>
      <c r="F70" s="1">
        <f>VLOOKUP($A70,'R01(2019)年度'!$A:$M,5,FALSE)</f>
        <v>0</v>
      </c>
      <c r="G70" s="1">
        <f>VLOOKUP($A70,'R02(2020)年度'!$A:$M,5,FALSE)</f>
        <v>0</v>
      </c>
      <c r="H70" s="1">
        <f>VLOOKUP($A70,'R03(2021)年度'!$A:$M,5,FALSE)</f>
        <v>0</v>
      </c>
      <c r="I70" s="16"/>
    </row>
    <row r="71" spans="1:9" x14ac:dyDescent="0.55000000000000004">
      <c r="A71" s="7">
        <v>88</v>
      </c>
      <c r="B71" s="9"/>
      <c r="C71" s="2" t="s">
        <v>118</v>
      </c>
      <c r="D71" s="1">
        <f>VLOOKUP($A71,'H29(2017)年度'!$A:$M,5,FALSE)</f>
        <v>1.8</v>
      </c>
      <c r="E71" s="1">
        <f>VLOOKUP($A71,'H30(2018)年度'!$A:$M,5,FALSE)</f>
        <v>0.7</v>
      </c>
      <c r="F71" s="1">
        <f>VLOOKUP($A71,'R01(2019)年度'!$A:$M,5,FALSE)</f>
        <v>0</v>
      </c>
      <c r="G71" s="1">
        <f>VLOOKUP($A71,'R02(2020)年度'!$A:$M,5,FALSE)</f>
        <v>0</v>
      </c>
      <c r="H71" s="1">
        <f>VLOOKUP($A71,'R03(2021)年度'!$A:$M,5,FALSE)</f>
        <v>0</v>
      </c>
      <c r="I71" s="16"/>
    </row>
    <row r="72" spans="1:9" x14ac:dyDescent="0.55000000000000004">
      <c r="A72" s="7">
        <v>94</v>
      </c>
      <c r="B72" s="9"/>
      <c r="C72" s="2" t="s">
        <v>119</v>
      </c>
      <c r="D72" s="1">
        <f>VLOOKUP($A72,'H29(2017)年度'!$A:$M,5,FALSE)</f>
        <v>5600</v>
      </c>
      <c r="E72" s="1">
        <f>VLOOKUP($A72,'H30(2018)年度'!$A:$M,5,FALSE)</f>
        <v>7600</v>
      </c>
      <c r="F72" s="1">
        <f>VLOOKUP($A72,'R01(2019)年度'!$A:$M,5,FALSE)</f>
        <v>8800</v>
      </c>
      <c r="G72" s="1">
        <f>VLOOKUP($A72,'R02(2020)年度'!$A:$M,5,FALSE)</f>
        <v>4400</v>
      </c>
      <c r="H72" s="1">
        <f>VLOOKUP($A72,'R03(2021)年度'!$A:$M,5,FALSE)</f>
        <v>6000</v>
      </c>
      <c r="I72" s="16"/>
    </row>
    <row r="73" spans="1:9" ht="36" x14ac:dyDescent="0.55000000000000004">
      <c r="A73" s="7">
        <v>102</v>
      </c>
      <c r="B73" s="9"/>
      <c r="C73" s="2" t="s">
        <v>120</v>
      </c>
      <c r="D73" s="1" t="e">
        <f>VLOOKUP($A73,'H29(2017)年度'!$A:$M,5,FALSE)</f>
        <v>#N/A</v>
      </c>
      <c r="E73" s="1" t="e">
        <f>VLOOKUP($A73,'H30(2018)年度'!$A:$M,5,FALSE)</f>
        <v>#N/A</v>
      </c>
      <c r="F73" s="1">
        <f>VLOOKUP($A73,'R01(2019)年度'!$A:$M,5,FALSE)</f>
        <v>0</v>
      </c>
      <c r="G73" s="1">
        <f>VLOOKUP($A73,'R02(2020)年度'!$A:$M,5,FALSE)</f>
        <v>0</v>
      </c>
      <c r="H73" s="1" t="e">
        <f>VLOOKUP($A73,'R03(2021)年度'!$A:$M,5,FALSE)</f>
        <v>#N/A</v>
      </c>
      <c r="I73" s="16"/>
    </row>
    <row r="74" spans="1:9" x14ac:dyDescent="0.55000000000000004">
      <c r="A74" s="7">
        <v>104</v>
      </c>
      <c r="B74" s="9"/>
      <c r="C74" s="2" t="s">
        <v>121</v>
      </c>
      <c r="D74" s="1">
        <f>VLOOKUP($A74,'H29(2017)年度'!$A:$M,5,FALSE)</f>
        <v>3780</v>
      </c>
      <c r="E74" s="1">
        <f>VLOOKUP($A74,'H30(2018)年度'!$A:$M,5,FALSE)</f>
        <v>4360</v>
      </c>
      <c r="F74" s="1">
        <f>VLOOKUP($A74,'R01(2019)年度'!$A:$M,5,FALSE)</f>
        <v>1430</v>
      </c>
      <c r="G74" s="1">
        <f>VLOOKUP($A74,'R02(2020)年度'!$A:$M,5,FALSE)</f>
        <v>4940</v>
      </c>
      <c r="H74" s="1">
        <f>VLOOKUP($A74,'R03(2021)年度'!$A:$M,5,FALSE)</f>
        <v>2200</v>
      </c>
      <c r="I74" s="16"/>
    </row>
    <row r="75" spans="1:9" x14ac:dyDescent="0.55000000000000004">
      <c r="A75" s="7">
        <v>113</v>
      </c>
      <c r="B75" s="9"/>
      <c r="C75" s="2" t="s">
        <v>122</v>
      </c>
      <c r="D75" s="1">
        <f>VLOOKUP($A75,'H29(2017)年度'!$A:$M,5,FALSE)</f>
        <v>0</v>
      </c>
      <c r="E75" s="1">
        <f>VLOOKUP($A75,'H30(2018)年度'!$A:$M,5,FALSE)</f>
        <v>0</v>
      </c>
      <c r="F75" s="1">
        <f>VLOOKUP($A75,'R01(2019)年度'!$A:$M,5,FALSE)</f>
        <v>0</v>
      </c>
      <c r="G75" s="1">
        <f>VLOOKUP($A75,'R02(2020)年度'!$A:$M,5,FALSE)</f>
        <v>0</v>
      </c>
      <c r="H75" s="1">
        <f>VLOOKUP($A75,'R03(2021)年度'!$A:$M,5,FALSE)</f>
        <v>0</v>
      </c>
      <c r="I75" s="16"/>
    </row>
    <row r="76" spans="1:9" x14ac:dyDescent="0.55000000000000004">
      <c r="A76" s="7">
        <v>127</v>
      </c>
      <c r="B76" s="9"/>
      <c r="C76" s="2" t="s">
        <v>124</v>
      </c>
      <c r="D76" s="1">
        <f>VLOOKUP($A76,'H29(2017)年度'!$A:$M,5,FALSE)</f>
        <v>280</v>
      </c>
      <c r="E76" s="1">
        <f>VLOOKUP($A76,'H30(2018)年度'!$A:$M,5,FALSE)</f>
        <v>208</v>
      </c>
      <c r="F76" s="1">
        <f>VLOOKUP($A76,'R01(2019)年度'!$A:$M,5,FALSE)</f>
        <v>240</v>
      </c>
      <c r="G76" s="1">
        <f>VLOOKUP($A76,'R02(2020)年度'!$A:$M,5,FALSE)</f>
        <v>217</v>
      </c>
      <c r="H76" s="1">
        <f>VLOOKUP($A76,'R03(2021)年度'!$A:$M,5,FALSE)</f>
        <v>217</v>
      </c>
      <c r="I76" s="16"/>
    </row>
    <row r="77" spans="1:9" ht="36" x14ac:dyDescent="0.55000000000000004">
      <c r="A77" s="7">
        <v>131</v>
      </c>
      <c r="B77" s="9"/>
      <c r="C77" s="2" t="s">
        <v>126</v>
      </c>
      <c r="D77" s="1">
        <f>VLOOKUP($A77,'H29(2017)年度'!$A:$M,5,FALSE)</f>
        <v>4800</v>
      </c>
      <c r="E77" s="1">
        <f>VLOOKUP($A77,'H30(2018)年度'!$A:$M,5,FALSE)</f>
        <v>8200</v>
      </c>
      <c r="F77" s="1">
        <f>VLOOKUP($A77,'R01(2019)年度'!$A:$M,5,FALSE)</f>
        <v>3600</v>
      </c>
      <c r="G77" s="1">
        <f>VLOOKUP($A77,'R02(2020)年度'!$A:$M,5,FALSE)</f>
        <v>4200</v>
      </c>
      <c r="H77" s="1">
        <f>VLOOKUP($A77,'R03(2021)年度'!$A:$M,5,FALSE)</f>
        <v>5200</v>
      </c>
      <c r="I77" s="16"/>
    </row>
    <row r="78" spans="1:9" ht="36" x14ac:dyDescent="0.55000000000000004">
      <c r="A78" s="7">
        <v>135</v>
      </c>
      <c r="B78" s="9"/>
      <c r="C78" s="2" t="s">
        <v>129</v>
      </c>
      <c r="D78" s="1">
        <f>VLOOKUP($A78,'H29(2017)年度'!$A:$M,5,FALSE)</f>
        <v>0</v>
      </c>
      <c r="E78" s="1">
        <f>VLOOKUP($A78,'H30(2018)年度'!$A:$M,5,FALSE)</f>
        <v>0</v>
      </c>
      <c r="F78" s="1">
        <f>VLOOKUP($A78,'R01(2019)年度'!$A:$M,5,FALSE)</f>
        <v>0</v>
      </c>
      <c r="G78" s="1">
        <f>VLOOKUP($A78,'R02(2020)年度'!$A:$M,5,FALSE)</f>
        <v>0</v>
      </c>
      <c r="H78" s="1">
        <f>VLOOKUP($A78,'R03(2021)年度'!$A:$M,5,FALSE)</f>
        <v>0</v>
      </c>
      <c r="I78" s="16"/>
    </row>
    <row r="79" spans="1:9" ht="36" x14ac:dyDescent="0.55000000000000004">
      <c r="A79" s="7">
        <v>144</v>
      </c>
      <c r="B79" s="9"/>
      <c r="C79" s="2" t="s">
        <v>130</v>
      </c>
      <c r="D79" s="1">
        <f>VLOOKUP($A79,'H29(2017)年度'!$A:$M,5,FALSE)</f>
        <v>358</v>
      </c>
      <c r="E79" s="1">
        <f>VLOOKUP($A79,'H30(2018)年度'!$A:$M,5,FALSE)</f>
        <v>338</v>
      </c>
      <c r="F79" s="1">
        <f>VLOOKUP($A79,'R01(2019)年度'!$A:$M,5,FALSE)</f>
        <v>340</v>
      </c>
      <c r="G79" s="1">
        <f>VLOOKUP($A79,'R02(2020)年度'!$A:$M,5,FALSE)</f>
        <v>314</v>
      </c>
      <c r="H79" s="1">
        <f>VLOOKUP($A79,'R03(2021)年度'!$A:$M,5,FALSE)</f>
        <v>330</v>
      </c>
      <c r="I79" s="16"/>
    </row>
    <row r="80" spans="1:9" ht="36" x14ac:dyDescent="0.55000000000000004">
      <c r="A80" s="7">
        <v>145</v>
      </c>
      <c r="B80" s="9"/>
      <c r="C80" s="2" t="s">
        <v>131</v>
      </c>
      <c r="D80" s="1">
        <f>VLOOKUP($A80,'H29(2017)年度'!$A:$M,5,FALSE)</f>
        <v>2.1</v>
      </c>
      <c r="E80" s="1">
        <f>VLOOKUP($A80,'H30(2018)年度'!$A:$M,5,FALSE)</f>
        <v>2.1</v>
      </c>
      <c r="F80" s="1">
        <f>VLOOKUP($A80,'R01(2019)年度'!$A:$M,5,FALSE)</f>
        <v>1.6</v>
      </c>
      <c r="G80" s="1">
        <f>VLOOKUP($A80,'R02(2020)年度'!$A:$M,5,FALSE)</f>
        <v>1.1000000000000001</v>
      </c>
      <c r="H80" s="1">
        <f>VLOOKUP($A80,'R03(2021)年度'!$A:$M,5,FALSE)</f>
        <v>1.5</v>
      </c>
      <c r="I80" s="16"/>
    </row>
    <row r="81" spans="1:9" x14ac:dyDescent="0.55000000000000004">
      <c r="A81" s="7">
        <v>147</v>
      </c>
      <c r="B81" s="9"/>
      <c r="C81" s="2" t="s">
        <v>132</v>
      </c>
      <c r="D81" s="1">
        <f>VLOOKUP($A81,'H29(2017)年度'!$A:$M,5,FALSE)</f>
        <v>0</v>
      </c>
      <c r="E81" s="1">
        <f>VLOOKUP($A81,'H30(2018)年度'!$A:$M,5,FALSE)</f>
        <v>0</v>
      </c>
      <c r="F81" s="1">
        <f>VLOOKUP($A81,'R01(2019)年度'!$A:$M,5,FALSE)</f>
        <v>0</v>
      </c>
      <c r="G81" s="1">
        <f>VLOOKUP($A81,'R02(2020)年度'!$A:$M,5,FALSE)</f>
        <v>0</v>
      </c>
      <c r="H81" s="1">
        <f>VLOOKUP($A81,'R03(2021)年度'!$A:$M,5,FALSE)</f>
        <v>0</v>
      </c>
      <c r="I81" s="16"/>
    </row>
    <row r="82" spans="1:9" x14ac:dyDescent="0.55000000000000004">
      <c r="A82" s="7">
        <v>154</v>
      </c>
      <c r="B82" s="9"/>
      <c r="C82" s="2" t="s">
        <v>134</v>
      </c>
      <c r="D82" s="1">
        <f>VLOOKUP($A82,'H29(2017)年度'!$A:$M,5,FALSE)</f>
        <v>0</v>
      </c>
      <c r="E82" s="1">
        <f>VLOOKUP($A82,'H30(2018)年度'!$A:$M,5,FALSE)</f>
        <v>0</v>
      </c>
      <c r="F82" s="1">
        <f>VLOOKUP($A82,'R01(2019)年度'!$A:$M,5,FALSE)</f>
        <v>0</v>
      </c>
      <c r="G82" s="1">
        <f>VLOOKUP($A82,'R02(2020)年度'!$A:$M,5,FALSE)</f>
        <v>0</v>
      </c>
      <c r="H82" s="1">
        <f>VLOOKUP($A82,'R03(2021)年度'!$A:$M,5,FALSE)</f>
        <v>0</v>
      </c>
      <c r="I82" s="16"/>
    </row>
    <row r="83" spans="1:9" x14ac:dyDescent="0.55000000000000004">
      <c r="A83" s="7">
        <v>157</v>
      </c>
      <c r="B83" s="9"/>
      <c r="C83" s="2" t="s">
        <v>135</v>
      </c>
      <c r="D83" s="1">
        <f>VLOOKUP($A83,'H29(2017)年度'!$A:$M,5,FALSE)</f>
        <v>628</v>
      </c>
      <c r="E83" s="1">
        <f>VLOOKUP($A83,'H30(2018)年度'!$A:$M,5,FALSE)</f>
        <v>650</v>
      </c>
      <c r="F83" s="1">
        <f>VLOOKUP($A83,'R01(2019)年度'!$A:$M,5,FALSE)</f>
        <v>559</v>
      </c>
      <c r="G83" s="1">
        <f>VLOOKUP($A83,'R02(2020)年度'!$A:$M,5,FALSE)</f>
        <v>560.70000000000005</v>
      </c>
      <c r="H83" s="1">
        <f>VLOOKUP($A83,'R03(2021)年度'!$A:$M,5,FALSE)</f>
        <v>610</v>
      </c>
      <c r="I83" s="16"/>
    </row>
    <row r="84" spans="1:9" x14ac:dyDescent="0.55000000000000004">
      <c r="A84" s="7">
        <v>158</v>
      </c>
      <c r="B84" s="9"/>
      <c r="C84" s="2" t="s">
        <v>136</v>
      </c>
      <c r="D84" s="1">
        <f>VLOOKUP($A84,'H29(2017)年度'!$A:$M,5,FALSE)</f>
        <v>0</v>
      </c>
      <c r="E84" s="1">
        <f>VLOOKUP($A84,'H30(2018)年度'!$A:$M,5,FALSE)</f>
        <v>0</v>
      </c>
      <c r="F84" s="1">
        <f>VLOOKUP($A84,'R01(2019)年度'!$A:$M,5,FALSE)</f>
        <v>0</v>
      </c>
      <c r="G84" s="1">
        <f>VLOOKUP($A84,'R02(2020)年度'!$A:$M,5,FALSE)</f>
        <v>0</v>
      </c>
      <c r="H84" s="1">
        <f>VLOOKUP($A84,'R03(2021)年度'!$A:$M,5,FALSE)</f>
        <v>0</v>
      </c>
      <c r="I84" s="16"/>
    </row>
    <row r="85" spans="1:9" ht="36" x14ac:dyDescent="0.55000000000000004">
      <c r="A85" s="7">
        <v>159</v>
      </c>
      <c r="B85" s="9"/>
      <c r="C85" s="2" t="s">
        <v>137</v>
      </c>
      <c r="D85" s="1">
        <f>VLOOKUP($A85,'H29(2017)年度'!$A:$M,5,FALSE)</f>
        <v>0</v>
      </c>
      <c r="E85" s="1">
        <f>VLOOKUP($A85,'H30(2018)年度'!$A:$M,5,FALSE)</f>
        <v>0</v>
      </c>
      <c r="F85" s="1">
        <f>VLOOKUP($A85,'R01(2019)年度'!$A:$M,5,FALSE)</f>
        <v>0</v>
      </c>
      <c r="G85" s="1">
        <f>VLOOKUP($A85,'R02(2020)年度'!$A:$M,5,FALSE)</f>
        <v>0</v>
      </c>
      <c r="H85" s="1">
        <f>VLOOKUP($A85,'R03(2021)年度'!$A:$M,5,FALSE)</f>
        <v>0</v>
      </c>
      <c r="I85" s="16"/>
    </row>
    <row r="86" spans="1:9" x14ac:dyDescent="0.55000000000000004">
      <c r="A86" s="7">
        <v>179</v>
      </c>
      <c r="B86" s="9"/>
      <c r="C86" s="2" t="s">
        <v>138</v>
      </c>
      <c r="D86" s="1">
        <f>VLOOKUP($A86,'H29(2017)年度'!$A:$M,5,FALSE)</f>
        <v>0</v>
      </c>
      <c r="E86" s="1">
        <f>VLOOKUP($A86,'H30(2018)年度'!$A:$M,5,FALSE)</f>
        <v>0</v>
      </c>
      <c r="F86" s="1">
        <f>VLOOKUP($A86,'R01(2019)年度'!$A:$M,5,FALSE)</f>
        <v>0</v>
      </c>
      <c r="G86" s="1">
        <f>VLOOKUP($A86,'R02(2020)年度'!$A:$M,5,FALSE)</f>
        <v>0</v>
      </c>
      <c r="H86" s="1">
        <f>VLOOKUP($A86,'R03(2021)年度'!$A:$M,5,FALSE)</f>
        <v>0</v>
      </c>
      <c r="I86" s="16"/>
    </row>
    <row r="87" spans="1:9" x14ac:dyDescent="0.55000000000000004">
      <c r="A87" s="7">
        <v>185</v>
      </c>
      <c r="B87" s="9"/>
      <c r="C87" s="2" t="s">
        <v>139</v>
      </c>
      <c r="D87" s="1">
        <f>VLOOKUP($A87,'H29(2017)年度'!$A:$M,5,FALSE)</f>
        <v>450</v>
      </c>
      <c r="E87" s="1">
        <f>VLOOKUP($A87,'H30(2018)年度'!$A:$M,5,FALSE)</f>
        <v>450</v>
      </c>
      <c r="F87" s="1">
        <f>VLOOKUP($A87,'R01(2019)年度'!$A:$M,5,FALSE)</f>
        <v>0</v>
      </c>
      <c r="G87" s="1">
        <f>VLOOKUP($A87,'R02(2020)年度'!$A:$M,5,FALSE)</f>
        <v>0</v>
      </c>
      <c r="H87" s="1">
        <f>VLOOKUP($A87,'R03(2021)年度'!$A:$M,5,FALSE)</f>
        <v>0</v>
      </c>
      <c r="I87" s="16"/>
    </row>
    <row r="88" spans="1:9" x14ac:dyDescent="0.55000000000000004">
      <c r="A88" s="7">
        <v>186</v>
      </c>
      <c r="B88" s="9"/>
      <c r="C88" s="2" t="s">
        <v>140</v>
      </c>
      <c r="D88" s="1">
        <f>VLOOKUP($A88,'H29(2017)年度'!$A:$M,5,FALSE)</f>
        <v>9830</v>
      </c>
      <c r="E88" s="1">
        <f>VLOOKUP($A88,'H30(2018)年度'!$A:$M,5,FALSE)</f>
        <v>10150</v>
      </c>
      <c r="F88" s="1">
        <f>VLOOKUP($A88,'R01(2019)年度'!$A:$M,5,FALSE)</f>
        <v>9331</v>
      </c>
      <c r="G88" s="1">
        <f>VLOOKUP($A88,'R02(2020)年度'!$A:$M,5,FALSE)</f>
        <v>5730</v>
      </c>
      <c r="H88" s="1">
        <f>VLOOKUP($A88,'R03(2021)年度'!$A:$M,5,FALSE)</f>
        <v>8302.2999999999993</v>
      </c>
      <c r="I88" s="16"/>
    </row>
    <row r="89" spans="1:9" x14ac:dyDescent="0.55000000000000004">
      <c r="A89" s="7">
        <v>202</v>
      </c>
      <c r="B89" s="9"/>
      <c r="C89" s="2" t="s">
        <v>141</v>
      </c>
      <c r="D89" s="1">
        <f>VLOOKUP($A89,'H29(2017)年度'!$A:$M,5,FALSE)</f>
        <v>0</v>
      </c>
      <c r="E89" s="1">
        <f>VLOOKUP($A89,'H30(2018)年度'!$A:$M,5,FALSE)</f>
        <v>0</v>
      </c>
      <c r="F89" s="1">
        <f>VLOOKUP($A89,'R01(2019)年度'!$A:$M,5,FALSE)</f>
        <v>0</v>
      </c>
      <c r="G89" s="1">
        <f>VLOOKUP($A89,'R02(2020)年度'!$A:$M,5,FALSE)</f>
        <v>0</v>
      </c>
      <c r="H89" s="1" t="e">
        <f>VLOOKUP($A89,'R03(2021)年度'!$A:$M,5,FALSE)</f>
        <v>#N/A</v>
      </c>
      <c r="I89" s="16"/>
    </row>
    <row r="90" spans="1:9" x14ac:dyDescent="0.55000000000000004">
      <c r="A90" s="7">
        <v>204</v>
      </c>
      <c r="B90" s="9"/>
      <c r="C90" s="2" t="s">
        <v>142</v>
      </c>
      <c r="D90" s="1">
        <f>VLOOKUP($A90,'H29(2017)年度'!$A:$M,5,FALSE)</f>
        <v>0</v>
      </c>
      <c r="E90" s="1">
        <f>VLOOKUP($A90,'H30(2018)年度'!$A:$M,5,FALSE)</f>
        <v>0</v>
      </c>
      <c r="F90" s="1">
        <f>VLOOKUP($A90,'R01(2019)年度'!$A:$M,5,FALSE)</f>
        <v>0</v>
      </c>
      <c r="G90" s="1">
        <f>VLOOKUP($A90,'R02(2020)年度'!$A:$M,5,FALSE)</f>
        <v>0</v>
      </c>
      <c r="H90" s="1">
        <f>VLOOKUP($A90,'R03(2021)年度'!$A:$M,5,FALSE)</f>
        <v>0</v>
      </c>
      <c r="I90" s="16"/>
    </row>
    <row r="91" spans="1:9" ht="36" x14ac:dyDescent="0.55000000000000004">
      <c r="A91" s="7">
        <v>207</v>
      </c>
      <c r="B91" s="9"/>
      <c r="C91" s="2" t="s">
        <v>143</v>
      </c>
      <c r="D91" s="1">
        <f>VLOOKUP($A91,'H29(2017)年度'!$A:$M,5,FALSE)</f>
        <v>600</v>
      </c>
      <c r="E91" s="1">
        <f>VLOOKUP($A91,'H30(2018)年度'!$A:$M,5,FALSE)</f>
        <v>5800</v>
      </c>
      <c r="F91" s="1">
        <f>VLOOKUP($A91,'R01(2019)年度'!$A:$M,5,FALSE)</f>
        <v>5600</v>
      </c>
      <c r="G91" s="1">
        <f>VLOOKUP($A91,'R02(2020)年度'!$A:$M,5,FALSE)</f>
        <v>3100</v>
      </c>
      <c r="H91" s="1">
        <f>VLOOKUP($A91,'R03(2021)年度'!$A:$M,5,FALSE)</f>
        <v>5000</v>
      </c>
      <c r="I91" s="16"/>
    </row>
    <row r="92" spans="1:9" x14ac:dyDescent="0.55000000000000004">
      <c r="A92" s="7">
        <v>219</v>
      </c>
      <c r="B92" s="9"/>
      <c r="C92" s="2" t="s">
        <v>145</v>
      </c>
      <c r="D92" s="1">
        <f>VLOOKUP($A92,'H29(2017)年度'!$A:$M,5,FALSE)</f>
        <v>0</v>
      </c>
      <c r="E92" s="1">
        <f>VLOOKUP($A92,'H30(2018)年度'!$A:$M,5,FALSE)</f>
        <v>0</v>
      </c>
      <c r="F92" s="1">
        <f>VLOOKUP($A92,'R01(2019)年度'!$A:$M,5,FALSE)</f>
        <v>0</v>
      </c>
      <c r="G92" s="1">
        <f>VLOOKUP($A92,'R02(2020)年度'!$A:$M,5,FALSE)</f>
        <v>0</v>
      </c>
      <c r="H92" s="1">
        <f>VLOOKUP($A92,'R03(2021)年度'!$A:$M,5,FALSE)</f>
        <v>0</v>
      </c>
      <c r="I92" s="16"/>
    </row>
    <row r="93" spans="1:9" ht="36" x14ac:dyDescent="0.55000000000000004">
      <c r="A93" s="7">
        <v>223</v>
      </c>
      <c r="B93" s="9"/>
      <c r="C93" s="2" t="s">
        <v>146</v>
      </c>
      <c r="D93" s="1">
        <f>VLOOKUP($A93,'H29(2017)年度'!$A:$M,5,FALSE)</f>
        <v>0</v>
      </c>
      <c r="E93" s="1">
        <f>VLOOKUP($A93,'H30(2018)年度'!$A:$M,5,FALSE)</f>
        <v>0</v>
      </c>
      <c r="F93" s="1">
        <f>VLOOKUP($A93,'R01(2019)年度'!$A:$M,5,FALSE)</f>
        <v>0</v>
      </c>
      <c r="G93" s="1">
        <f>VLOOKUP($A93,'R02(2020)年度'!$A:$M,5,FALSE)</f>
        <v>0</v>
      </c>
      <c r="H93" s="1">
        <f>VLOOKUP($A93,'R03(2021)年度'!$A:$M,5,FALSE)</f>
        <v>0</v>
      </c>
      <c r="I93" s="16"/>
    </row>
    <row r="94" spans="1:9" ht="36" x14ac:dyDescent="0.55000000000000004">
      <c r="A94" s="7">
        <v>224</v>
      </c>
      <c r="B94" s="9"/>
      <c r="C94" s="2" t="s">
        <v>147</v>
      </c>
      <c r="D94" s="1">
        <f>VLOOKUP($A94,'H29(2017)年度'!$A:$M,5,FALSE)</f>
        <v>0</v>
      </c>
      <c r="E94" s="1">
        <f>VLOOKUP($A94,'H30(2018)年度'!$A:$M,5,FALSE)</f>
        <v>0</v>
      </c>
      <c r="F94" s="1">
        <f>VLOOKUP($A94,'R01(2019)年度'!$A:$M,5,FALSE)</f>
        <v>0</v>
      </c>
      <c r="G94" s="1">
        <f>VLOOKUP($A94,'R02(2020)年度'!$A:$M,5,FALSE)</f>
        <v>0</v>
      </c>
      <c r="H94" s="1">
        <f>VLOOKUP($A94,'R03(2021)年度'!$A:$M,5,FALSE)</f>
        <v>0</v>
      </c>
      <c r="I94" s="16"/>
    </row>
    <row r="95" spans="1:9" x14ac:dyDescent="0.55000000000000004">
      <c r="A95" s="7">
        <v>237</v>
      </c>
      <c r="B95" s="9"/>
      <c r="C95" s="2" t="s">
        <v>149</v>
      </c>
      <c r="D95" s="1">
        <f>VLOOKUP($A95,'H29(2017)年度'!$A:$M,5,FALSE)</f>
        <v>0</v>
      </c>
      <c r="E95" s="1">
        <f>VLOOKUP($A95,'H30(2018)年度'!$A:$M,5,FALSE)</f>
        <v>0</v>
      </c>
      <c r="F95" s="1">
        <f>VLOOKUP($A95,'R01(2019)年度'!$A:$M,5,FALSE)</f>
        <v>0</v>
      </c>
      <c r="G95" s="1">
        <f>VLOOKUP($A95,'R02(2020)年度'!$A:$M,5,FALSE)</f>
        <v>0</v>
      </c>
      <c r="H95" s="1">
        <f>VLOOKUP($A95,'R03(2021)年度'!$A:$M,5,FALSE)</f>
        <v>0</v>
      </c>
      <c r="I95" s="16"/>
    </row>
    <row r="96" spans="1:9" x14ac:dyDescent="0.55000000000000004">
      <c r="A96" s="7">
        <v>238</v>
      </c>
      <c r="B96" s="9"/>
      <c r="C96" s="2" t="s">
        <v>150</v>
      </c>
      <c r="D96" s="1">
        <f>VLOOKUP($A96,'H29(2017)年度'!$A:$M,5,FALSE)</f>
        <v>140</v>
      </c>
      <c r="E96" s="1">
        <f>VLOOKUP($A96,'H30(2018)年度'!$A:$M,5,FALSE)</f>
        <v>120</v>
      </c>
      <c r="F96" s="1">
        <f>VLOOKUP($A96,'R01(2019)年度'!$A:$M,5,FALSE)</f>
        <v>100</v>
      </c>
      <c r="G96" s="1">
        <f>VLOOKUP($A96,'R02(2020)年度'!$A:$M,5,FALSE)</f>
        <v>80</v>
      </c>
      <c r="H96" s="1">
        <f>VLOOKUP($A96,'R03(2021)年度'!$A:$M,5,FALSE)</f>
        <v>90</v>
      </c>
      <c r="I96" s="16"/>
    </row>
    <row r="97" spans="1:9" x14ac:dyDescent="0.55000000000000004">
      <c r="A97" s="7">
        <v>242</v>
      </c>
      <c r="B97" s="9"/>
      <c r="C97" s="2" t="s">
        <v>151</v>
      </c>
      <c r="D97" s="1">
        <f>VLOOKUP($A97,'H29(2017)年度'!$A:$M,5,FALSE)</f>
        <v>0</v>
      </c>
      <c r="E97" s="1">
        <f>VLOOKUP($A97,'H30(2018)年度'!$A:$M,5,FALSE)</f>
        <v>0</v>
      </c>
      <c r="F97" s="1">
        <f>VLOOKUP($A97,'R01(2019)年度'!$A:$M,5,FALSE)</f>
        <v>0</v>
      </c>
      <c r="G97" s="1">
        <f>VLOOKUP($A97,'R02(2020)年度'!$A:$M,5,FALSE)</f>
        <v>0</v>
      </c>
      <c r="H97" s="1">
        <f>VLOOKUP($A97,'R03(2021)年度'!$A:$M,5,FALSE)</f>
        <v>0</v>
      </c>
      <c r="I97" s="16"/>
    </row>
    <row r="98" spans="1:9" x14ac:dyDescent="0.55000000000000004">
      <c r="A98" s="7">
        <v>243</v>
      </c>
      <c r="B98" s="9"/>
      <c r="C98" s="2" t="s">
        <v>152</v>
      </c>
      <c r="D98" s="1">
        <f>VLOOKUP($A98,'H29(2017)年度'!$A:$M,5,FALSE)</f>
        <v>2.125162721E-3</v>
      </c>
      <c r="E98" s="1">
        <f>VLOOKUP($A98,'H30(2018)年度'!$A:$M,5,FALSE)</f>
        <v>2.58554745E-3</v>
      </c>
      <c r="F98" s="1">
        <f>VLOOKUP($A98,'R01(2019)年度'!$A:$M,5,FALSE)</f>
        <v>1.7671540279999998E-3</v>
      </c>
      <c r="G98" s="1">
        <f>VLOOKUP($A98,'R02(2020)年度'!$A:$M,5,FALSE)</f>
        <v>1.3897286514000001E-3</v>
      </c>
      <c r="H98" s="1">
        <f>VLOOKUP($A98,'R03(2021)年度'!$A:$M,5,FALSE)</f>
        <v>3.0428906399999997E-4</v>
      </c>
      <c r="I98" s="16"/>
    </row>
    <row r="99" spans="1:9" x14ac:dyDescent="0.55000000000000004">
      <c r="A99" s="7">
        <v>245</v>
      </c>
      <c r="B99" s="9"/>
      <c r="C99" s="2" t="s">
        <v>153</v>
      </c>
      <c r="D99" s="1">
        <f>VLOOKUP($A99,'H29(2017)年度'!$A:$M,5,FALSE)</f>
        <v>0</v>
      </c>
      <c r="E99" s="1">
        <f>VLOOKUP($A99,'H30(2018)年度'!$A:$M,5,FALSE)</f>
        <v>0</v>
      </c>
      <c r="F99" s="1">
        <f>VLOOKUP($A99,'R01(2019)年度'!$A:$M,5,FALSE)</f>
        <v>0</v>
      </c>
      <c r="G99" s="1">
        <f>VLOOKUP($A99,'R02(2020)年度'!$A:$M,5,FALSE)</f>
        <v>0</v>
      </c>
      <c r="H99" s="1">
        <f>VLOOKUP($A99,'R03(2021)年度'!$A:$M,5,FALSE)</f>
        <v>0</v>
      </c>
      <c r="I99" s="16"/>
    </row>
    <row r="100" spans="1:9" x14ac:dyDescent="0.55000000000000004">
      <c r="A100" s="7">
        <v>256</v>
      </c>
      <c r="B100" s="9"/>
      <c r="C100" s="2" t="s">
        <v>154</v>
      </c>
      <c r="D100" s="1">
        <f>VLOOKUP($A100,'H29(2017)年度'!$A:$M,5,FALSE)</f>
        <v>0</v>
      </c>
      <c r="E100" s="1">
        <f>VLOOKUP($A100,'H30(2018)年度'!$A:$M,5,FALSE)</f>
        <v>0</v>
      </c>
      <c r="F100" s="1">
        <f>VLOOKUP($A100,'R01(2019)年度'!$A:$M,5,FALSE)</f>
        <v>0</v>
      </c>
      <c r="G100" s="1">
        <f>VLOOKUP($A100,'R02(2020)年度'!$A:$M,5,FALSE)</f>
        <v>0</v>
      </c>
      <c r="H100" s="1">
        <f>VLOOKUP($A100,'R03(2021)年度'!$A:$M,5,FALSE)</f>
        <v>0</v>
      </c>
      <c r="I100" s="16"/>
    </row>
    <row r="101" spans="1:9" x14ac:dyDescent="0.55000000000000004">
      <c r="A101" s="7">
        <v>257</v>
      </c>
      <c r="B101" s="9"/>
      <c r="C101" s="2" t="s">
        <v>155</v>
      </c>
      <c r="D101" s="1">
        <f>VLOOKUP($A101,'H29(2017)年度'!$A:$M,5,FALSE)</f>
        <v>0</v>
      </c>
      <c r="E101" s="1">
        <f>VLOOKUP($A101,'H30(2018)年度'!$A:$M,5,FALSE)</f>
        <v>0</v>
      </c>
      <c r="F101" s="1">
        <f>VLOOKUP($A101,'R01(2019)年度'!$A:$M,5,FALSE)</f>
        <v>0</v>
      </c>
      <c r="G101" s="1">
        <f>VLOOKUP($A101,'R02(2020)年度'!$A:$M,5,FALSE)</f>
        <v>0</v>
      </c>
      <c r="H101" s="1">
        <f>VLOOKUP($A101,'R03(2021)年度'!$A:$M,5,FALSE)</f>
        <v>0</v>
      </c>
      <c r="I101" s="16"/>
    </row>
    <row r="102" spans="1:9" x14ac:dyDescent="0.55000000000000004">
      <c r="A102" s="7">
        <v>262</v>
      </c>
      <c r="B102" s="9"/>
      <c r="C102" s="2" t="s">
        <v>156</v>
      </c>
      <c r="D102" s="1">
        <f>VLOOKUP($A102,'H29(2017)年度'!$A:$M,5,FALSE)</f>
        <v>5400</v>
      </c>
      <c r="E102" s="1">
        <f>VLOOKUP($A102,'H30(2018)年度'!$A:$M,5,FALSE)</f>
        <v>5700</v>
      </c>
      <c r="F102" s="1">
        <f>VLOOKUP($A102,'R01(2019)年度'!$A:$M,5,FALSE)</f>
        <v>4870</v>
      </c>
      <c r="G102" s="1">
        <f>VLOOKUP($A102,'R02(2020)年度'!$A:$M,5,FALSE)</f>
        <v>3630</v>
      </c>
      <c r="H102" s="1">
        <f>VLOOKUP($A102,'R03(2021)年度'!$A:$M,5,FALSE)</f>
        <v>5100</v>
      </c>
      <c r="I102" s="16"/>
    </row>
    <row r="103" spans="1:9" ht="36" x14ac:dyDescent="0.55000000000000004">
      <c r="A103" s="7">
        <v>265</v>
      </c>
      <c r="B103" s="9"/>
      <c r="C103" s="2" t="s">
        <v>157</v>
      </c>
      <c r="D103" s="1">
        <f>VLOOKUP($A103,'H29(2017)年度'!$A:$M,5,FALSE)</f>
        <v>0</v>
      </c>
      <c r="E103" s="1">
        <f>VLOOKUP($A103,'H30(2018)年度'!$A:$M,5,FALSE)</f>
        <v>0</v>
      </c>
      <c r="F103" s="1">
        <f>VLOOKUP($A103,'R01(2019)年度'!$A:$M,5,FALSE)</f>
        <v>0</v>
      </c>
      <c r="G103" s="1">
        <f>VLOOKUP($A103,'R02(2020)年度'!$A:$M,5,FALSE)</f>
        <v>0</v>
      </c>
      <c r="H103" s="1">
        <f>VLOOKUP($A103,'R03(2021)年度'!$A:$M,5,FALSE)</f>
        <v>0</v>
      </c>
      <c r="I103" s="16"/>
    </row>
    <row r="104" spans="1:9" x14ac:dyDescent="0.55000000000000004">
      <c r="A104" s="7">
        <v>268</v>
      </c>
      <c r="B104" s="9"/>
      <c r="C104" s="2" t="s">
        <v>158</v>
      </c>
      <c r="D104" s="1">
        <f>VLOOKUP($A104,'H29(2017)年度'!$A:$M,5,FALSE)</f>
        <v>0</v>
      </c>
      <c r="E104" s="1">
        <f>VLOOKUP($A104,'H30(2018)年度'!$A:$M,5,FALSE)</f>
        <v>0</v>
      </c>
      <c r="F104" s="1">
        <f>VLOOKUP($A104,'R01(2019)年度'!$A:$M,5,FALSE)</f>
        <v>0</v>
      </c>
      <c r="G104" s="1">
        <f>VLOOKUP($A104,'R02(2020)年度'!$A:$M,5,FALSE)</f>
        <v>0</v>
      </c>
      <c r="H104" s="1">
        <f>VLOOKUP($A104,'R03(2021)年度'!$A:$M,5,FALSE)</f>
        <v>0</v>
      </c>
      <c r="I104" s="16"/>
    </row>
    <row r="105" spans="1:9" x14ac:dyDescent="0.55000000000000004">
      <c r="A105" s="7">
        <v>270</v>
      </c>
      <c r="B105" s="9"/>
      <c r="C105" s="2" t="s">
        <v>159</v>
      </c>
      <c r="D105" s="1">
        <f>VLOOKUP($A105,'H29(2017)年度'!$A:$M,5,FALSE)</f>
        <v>0</v>
      </c>
      <c r="E105" s="1">
        <f>VLOOKUP($A105,'H30(2018)年度'!$A:$M,5,FALSE)</f>
        <v>0</v>
      </c>
      <c r="F105" s="1">
        <f>VLOOKUP($A105,'R01(2019)年度'!$A:$M,5,FALSE)</f>
        <v>0</v>
      </c>
      <c r="G105" s="1">
        <f>VLOOKUP($A105,'R02(2020)年度'!$A:$M,5,FALSE)</f>
        <v>0</v>
      </c>
      <c r="H105" s="1">
        <f>VLOOKUP($A105,'R03(2021)年度'!$A:$M,5,FALSE)</f>
        <v>0</v>
      </c>
      <c r="I105" s="16"/>
    </row>
    <row r="106" spans="1:9" x14ac:dyDescent="0.55000000000000004">
      <c r="A106" s="7">
        <v>271</v>
      </c>
      <c r="B106" s="9"/>
      <c r="C106" s="2" t="s">
        <v>160</v>
      </c>
      <c r="D106" s="1">
        <f>VLOOKUP($A106,'H29(2017)年度'!$A:$M,5,FALSE)</f>
        <v>0</v>
      </c>
      <c r="E106" s="1">
        <f>VLOOKUP($A106,'H30(2018)年度'!$A:$M,5,FALSE)</f>
        <v>0</v>
      </c>
      <c r="F106" s="1">
        <f>VLOOKUP($A106,'R01(2019)年度'!$A:$M,5,FALSE)</f>
        <v>0</v>
      </c>
      <c r="G106" s="1">
        <f>VLOOKUP($A106,'R02(2020)年度'!$A:$M,5,FALSE)</f>
        <v>0</v>
      </c>
      <c r="H106" s="1">
        <f>VLOOKUP($A106,'R03(2021)年度'!$A:$M,5,FALSE)</f>
        <v>0</v>
      </c>
      <c r="I106" s="16"/>
    </row>
    <row r="107" spans="1:9" x14ac:dyDescent="0.55000000000000004">
      <c r="A107" s="7">
        <v>272</v>
      </c>
      <c r="B107" s="9"/>
      <c r="C107" s="2" t="s">
        <v>161</v>
      </c>
      <c r="D107" s="1">
        <f>VLOOKUP($A107,'H29(2017)年度'!$A:$M,5,FALSE)</f>
        <v>0</v>
      </c>
      <c r="E107" s="1">
        <f>VLOOKUP($A107,'H30(2018)年度'!$A:$M,5,FALSE)</f>
        <v>0</v>
      </c>
      <c r="F107" s="1">
        <f>VLOOKUP($A107,'R01(2019)年度'!$A:$M,5,FALSE)</f>
        <v>0</v>
      </c>
      <c r="G107" s="1">
        <f>VLOOKUP($A107,'R02(2020)年度'!$A:$M,5,FALSE)</f>
        <v>0</v>
      </c>
      <c r="H107" s="1">
        <f>VLOOKUP($A107,'R03(2021)年度'!$A:$M,5,FALSE)</f>
        <v>0</v>
      </c>
      <c r="I107" s="16"/>
    </row>
    <row r="108" spans="1:9" ht="36" x14ac:dyDescent="0.55000000000000004">
      <c r="A108" s="7">
        <v>273</v>
      </c>
      <c r="B108" s="9"/>
      <c r="C108" s="2" t="s">
        <v>162</v>
      </c>
      <c r="D108" s="1">
        <f>VLOOKUP($A108,'H29(2017)年度'!$A:$M,5,FALSE)</f>
        <v>103.1</v>
      </c>
      <c r="E108" s="1">
        <f>VLOOKUP($A108,'H30(2018)年度'!$A:$M,5,FALSE)</f>
        <v>110</v>
      </c>
      <c r="F108" s="1">
        <f>VLOOKUP($A108,'R01(2019)年度'!$A:$M,5,FALSE)</f>
        <v>130</v>
      </c>
      <c r="G108" s="1">
        <f>VLOOKUP($A108,'R02(2020)年度'!$A:$M,5,FALSE)</f>
        <v>173.8</v>
      </c>
      <c r="H108" s="1">
        <f>VLOOKUP($A108,'R03(2021)年度'!$A:$M,5,FALSE)</f>
        <v>160</v>
      </c>
      <c r="I108" s="16"/>
    </row>
    <row r="109" spans="1:9" ht="36" x14ac:dyDescent="0.55000000000000004">
      <c r="A109" s="7">
        <v>274</v>
      </c>
      <c r="B109" s="9"/>
      <c r="C109" s="2" t="s">
        <v>163</v>
      </c>
      <c r="D109" s="1">
        <f>VLOOKUP($A109,'H29(2017)年度'!$A:$M,5,FALSE)</f>
        <v>1.1000000000000001</v>
      </c>
      <c r="E109" s="1">
        <f>VLOOKUP($A109,'H30(2018)年度'!$A:$M,5,FALSE)</f>
        <v>0</v>
      </c>
      <c r="F109" s="1">
        <f>VLOOKUP($A109,'R01(2019)年度'!$A:$M,5,FALSE)</f>
        <v>0</v>
      </c>
      <c r="G109" s="1">
        <f>VLOOKUP($A109,'R02(2020)年度'!$A:$M,5,FALSE)</f>
        <v>0</v>
      </c>
      <c r="H109" s="1">
        <f>VLOOKUP($A109,'R03(2021)年度'!$A:$M,5,FALSE)</f>
        <v>0.9</v>
      </c>
      <c r="I109" s="16"/>
    </row>
    <row r="110" spans="1:9" x14ac:dyDescent="0.55000000000000004">
      <c r="A110" s="7">
        <v>275</v>
      </c>
      <c r="B110" s="9"/>
      <c r="C110" s="2" t="s">
        <v>164</v>
      </c>
      <c r="D110" s="1">
        <f>VLOOKUP($A110,'H29(2017)年度'!$A:$M,5,FALSE)</f>
        <v>0</v>
      </c>
      <c r="E110" s="1">
        <f>VLOOKUP($A110,'H30(2018)年度'!$A:$M,5,FALSE)</f>
        <v>0</v>
      </c>
      <c r="F110" s="1">
        <f>VLOOKUP($A110,'R01(2019)年度'!$A:$M,5,FALSE)</f>
        <v>0</v>
      </c>
      <c r="G110" s="1">
        <f>VLOOKUP($A110,'R02(2020)年度'!$A:$M,5,FALSE)</f>
        <v>0</v>
      </c>
      <c r="H110" s="1">
        <f>VLOOKUP($A110,'R03(2021)年度'!$A:$M,5,FALSE)</f>
        <v>0</v>
      </c>
      <c r="I110" s="16"/>
    </row>
    <row r="111" spans="1:9" x14ac:dyDescent="0.55000000000000004">
      <c r="A111" s="7">
        <v>277</v>
      </c>
      <c r="B111" s="9"/>
      <c r="C111" s="2" t="s">
        <v>165</v>
      </c>
      <c r="D111" s="1">
        <f>VLOOKUP($A111,'H29(2017)年度'!$A:$M,5,FALSE)</f>
        <v>0</v>
      </c>
      <c r="E111" s="1">
        <f>VLOOKUP($A111,'H30(2018)年度'!$A:$M,5,FALSE)</f>
        <v>0</v>
      </c>
      <c r="F111" s="1">
        <f>VLOOKUP($A111,'R01(2019)年度'!$A:$M,5,FALSE)</f>
        <v>0</v>
      </c>
      <c r="G111" s="1">
        <f>VLOOKUP($A111,'R02(2020)年度'!$A:$M,5,FALSE)</f>
        <v>0</v>
      </c>
      <c r="H111" s="1">
        <f>VLOOKUP($A111,'R03(2021)年度'!$A:$M,5,FALSE)</f>
        <v>0</v>
      </c>
      <c r="I111" s="16"/>
    </row>
    <row r="112" spans="1:9" ht="36" x14ac:dyDescent="0.55000000000000004">
      <c r="A112" s="7">
        <v>279</v>
      </c>
      <c r="B112" s="9"/>
      <c r="C112" s="2" t="s">
        <v>166</v>
      </c>
      <c r="D112" s="1">
        <f>VLOOKUP($A112,'H29(2017)年度'!$A:$M,5,FALSE)</f>
        <v>0</v>
      </c>
      <c r="E112" s="1">
        <f>VLOOKUP($A112,'H30(2018)年度'!$A:$M,5,FALSE)</f>
        <v>0</v>
      </c>
      <c r="F112" s="1">
        <f>VLOOKUP($A112,'R01(2019)年度'!$A:$M,5,FALSE)</f>
        <v>0</v>
      </c>
      <c r="G112" s="1">
        <f>VLOOKUP($A112,'R02(2020)年度'!$A:$M,5,FALSE)</f>
        <v>0</v>
      </c>
      <c r="H112" s="1">
        <f>VLOOKUP($A112,'R03(2021)年度'!$A:$M,5,FALSE)</f>
        <v>0</v>
      </c>
      <c r="I112" s="16"/>
    </row>
    <row r="113" spans="1:9" ht="36" x14ac:dyDescent="0.55000000000000004">
      <c r="A113" s="7">
        <v>280</v>
      </c>
      <c r="B113" s="9"/>
      <c r="C113" s="2" t="s">
        <v>167</v>
      </c>
      <c r="D113" s="1">
        <f>VLOOKUP($A113,'H29(2017)年度'!$A:$M,5,FALSE)</f>
        <v>0</v>
      </c>
      <c r="E113" s="1">
        <f>VLOOKUP($A113,'H30(2018)年度'!$A:$M,5,FALSE)</f>
        <v>0</v>
      </c>
      <c r="F113" s="1">
        <f>VLOOKUP($A113,'R01(2019)年度'!$A:$M,5,FALSE)</f>
        <v>0</v>
      </c>
      <c r="G113" s="1">
        <f>VLOOKUP($A113,'R02(2020)年度'!$A:$M,5,FALSE)</f>
        <v>0</v>
      </c>
      <c r="H113" s="1">
        <f>VLOOKUP($A113,'R03(2021)年度'!$A:$M,5,FALSE)</f>
        <v>0</v>
      </c>
      <c r="I113" s="16"/>
    </row>
    <row r="114" spans="1:9" x14ac:dyDescent="0.55000000000000004">
      <c r="A114" s="7">
        <v>281</v>
      </c>
      <c r="B114" s="9"/>
      <c r="C114" s="2" t="s">
        <v>168</v>
      </c>
      <c r="D114" s="1">
        <f>VLOOKUP($A114,'H29(2017)年度'!$A:$M,5,FALSE)</f>
        <v>5800</v>
      </c>
      <c r="E114" s="1">
        <f>VLOOKUP($A114,'H30(2018)年度'!$A:$M,5,FALSE)</f>
        <v>4300</v>
      </c>
      <c r="F114" s="1">
        <f>VLOOKUP($A114,'R01(2019)年度'!$A:$M,5,FALSE)</f>
        <v>6100</v>
      </c>
      <c r="G114" s="1">
        <f>VLOOKUP($A114,'R02(2020)年度'!$A:$M,5,FALSE)</f>
        <v>4400</v>
      </c>
      <c r="H114" s="1">
        <f>VLOOKUP($A114,'R03(2021)年度'!$A:$M,5,FALSE)</f>
        <v>6700</v>
      </c>
      <c r="I114" s="16"/>
    </row>
    <row r="115" spans="1:9" ht="36" x14ac:dyDescent="0.55000000000000004">
      <c r="A115" s="7">
        <v>295</v>
      </c>
      <c r="B115" s="9"/>
      <c r="C115" s="2" t="s">
        <v>169</v>
      </c>
      <c r="D115" s="1">
        <f>VLOOKUP($A115,'H29(2017)年度'!$A:$M,5,FALSE)</f>
        <v>0</v>
      </c>
      <c r="E115" s="1">
        <f>VLOOKUP($A115,'H30(2018)年度'!$A:$M,5,FALSE)</f>
        <v>0</v>
      </c>
      <c r="F115" s="1">
        <f>VLOOKUP($A115,'R01(2019)年度'!$A:$M,5,FALSE)</f>
        <v>0</v>
      </c>
      <c r="G115" s="1">
        <f>VLOOKUP($A115,'R02(2020)年度'!$A:$M,5,FALSE)</f>
        <v>0</v>
      </c>
      <c r="H115" s="1">
        <f>VLOOKUP($A115,'R03(2021)年度'!$A:$M,5,FALSE)</f>
        <v>0</v>
      </c>
      <c r="I115" s="16"/>
    </row>
    <row r="116" spans="1:9" ht="36" x14ac:dyDescent="0.55000000000000004">
      <c r="A116" s="7">
        <v>297</v>
      </c>
      <c r="B116" s="9"/>
      <c r="C116" s="2" t="s">
        <v>170</v>
      </c>
      <c r="D116" s="1">
        <f>VLOOKUP($A116,'H29(2017)年度'!$A:$M,5,FALSE)</f>
        <v>638.10000000000036</v>
      </c>
      <c r="E116" s="1">
        <f>VLOOKUP($A116,'H30(2018)年度'!$A:$M,5,FALSE)</f>
        <v>664.29999999999984</v>
      </c>
      <c r="F116" s="1">
        <f>VLOOKUP($A116,'R01(2019)年度'!$A:$M,5,FALSE)</f>
        <v>696.20000000000027</v>
      </c>
      <c r="G116" s="1">
        <f>VLOOKUP($A116,'R02(2020)年度'!$A:$M,5,FALSE)</f>
        <v>527.09999999999991</v>
      </c>
      <c r="H116" s="1">
        <f>VLOOKUP($A116,'R03(2021)年度'!$A:$M,5,FALSE)</f>
        <v>547.29999999999984</v>
      </c>
      <c r="I116" s="16"/>
    </row>
    <row r="117" spans="1:9" x14ac:dyDescent="0.55000000000000004">
      <c r="A117" s="7">
        <v>298</v>
      </c>
      <c r="B117" s="9"/>
      <c r="C117" s="2" t="s">
        <v>171</v>
      </c>
      <c r="D117" s="1" t="e">
        <f>VLOOKUP($A117,'H29(2017)年度'!$A:$M,5,FALSE)</f>
        <v>#N/A</v>
      </c>
      <c r="E117" s="1" t="e">
        <f>VLOOKUP($A117,'H30(2018)年度'!$A:$M,5,FALSE)</f>
        <v>#N/A</v>
      </c>
      <c r="F117" s="1" t="e">
        <f>VLOOKUP($A117,'R01(2019)年度'!$A:$M,5,FALSE)</f>
        <v>#N/A</v>
      </c>
      <c r="G117" s="1">
        <f>VLOOKUP($A117,'R02(2020)年度'!$A:$M,5,FALSE)</f>
        <v>0</v>
      </c>
      <c r="H117" s="1">
        <f>VLOOKUP($A117,'R03(2021)年度'!$A:$M,5,FALSE)</f>
        <v>0</v>
      </c>
      <c r="I117" s="16"/>
    </row>
    <row r="118" spans="1:9" x14ac:dyDescent="0.55000000000000004">
      <c r="A118" s="7">
        <v>299</v>
      </c>
      <c r="B118" s="9"/>
      <c r="C118" s="2" t="s">
        <v>172</v>
      </c>
      <c r="D118" s="1">
        <f>VLOOKUP($A118,'H29(2017)年度'!$A:$M,5,FALSE)</f>
        <v>0</v>
      </c>
      <c r="E118" s="1">
        <f>VLOOKUP($A118,'H30(2018)年度'!$A:$M,5,FALSE)</f>
        <v>0</v>
      </c>
      <c r="F118" s="1">
        <f>VLOOKUP($A118,'R01(2019)年度'!$A:$M,5,FALSE)</f>
        <v>0</v>
      </c>
      <c r="G118" s="1">
        <f>VLOOKUP($A118,'R02(2020)年度'!$A:$M,5,FALSE)</f>
        <v>0</v>
      </c>
      <c r="H118" s="1">
        <f>VLOOKUP($A118,'R03(2021)年度'!$A:$M,5,FALSE)</f>
        <v>0</v>
      </c>
      <c r="I118" s="16"/>
    </row>
    <row r="119" spans="1:9" x14ac:dyDescent="0.55000000000000004">
      <c r="A119" s="7">
        <v>301</v>
      </c>
      <c r="B119" s="9"/>
      <c r="C119" s="2" t="s">
        <v>173</v>
      </c>
      <c r="D119" s="1">
        <f>VLOOKUP($A119,'H29(2017)年度'!$A:$M,5,FALSE)</f>
        <v>0.7</v>
      </c>
      <c r="E119" s="1">
        <f>VLOOKUP($A119,'H30(2018)年度'!$A:$M,5,FALSE)</f>
        <v>0.5</v>
      </c>
      <c r="F119" s="1">
        <f>VLOOKUP($A119,'R01(2019)年度'!$A:$M,5,FALSE)</f>
        <v>0.5</v>
      </c>
      <c r="G119" s="1">
        <f>VLOOKUP($A119,'R02(2020)年度'!$A:$M,5,FALSE)</f>
        <v>0.8</v>
      </c>
      <c r="H119" s="1">
        <f>VLOOKUP($A119,'R03(2021)年度'!$A:$M,5,FALSE)</f>
        <v>1</v>
      </c>
      <c r="I119" s="16"/>
    </row>
    <row r="120" spans="1:9" x14ac:dyDescent="0.55000000000000004">
      <c r="A120" s="7">
        <v>304</v>
      </c>
      <c r="B120" s="9"/>
      <c r="C120" s="2" t="s">
        <v>174</v>
      </c>
      <c r="D120" s="1">
        <f>VLOOKUP($A120,'H29(2017)年度'!$A:$M,5,FALSE)</f>
        <v>19</v>
      </c>
      <c r="E120" s="1">
        <f>VLOOKUP($A120,'H30(2018)年度'!$A:$M,5,FALSE)</f>
        <v>24</v>
      </c>
      <c r="F120" s="1">
        <f>VLOOKUP($A120,'R01(2019)年度'!$A:$M,5,FALSE)</f>
        <v>8.6</v>
      </c>
      <c r="G120" s="1">
        <f>VLOOKUP($A120,'R02(2020)年度'!$A:$M,5,FALSE)</f>
        <v>21</v>
      </c>
      <c r="H120" s="1">
        <f>VLOOKUP($A120,'R03(2021)年度'!$A:$M,5,FALSE)</f>
        <v>16</v>
      </c>
      <c r="I120" s="16"/>
    </row>
    <row r="121" spans="1:9" x14ac:dyDescent="0.55000000000000004">
      <c r="A121" s="7">
        <v>305</v>
      </c>
      <c r="B121" s="9"/>
      <c r="C121" s="2" t="s">
        <v>175</v>
      </c>
      <c r="D121" s="1">
        <f>VLOOKUP($A121,'H29(2017)年度'!$A:$M,5,FALSE)</f>
        <v>0</v>
      </c>
      <c r="E121" s="1">
        <f>VLOOKUP($A121,'H30(2018)年度'!$A:$M,5,FALSE)</f>
        <v>0</v>
      </c>
      <c r="F121" s="1">
        <f>VLOOKUP($A121,'R01(2019)年度'!$A:$M,5,FALSE)</f>
        <v>0</v>
      </c>
      <c r="G121" s="1">
        <f>VLOOKUP($A121,'R02(2020)年度'!$A:$M,5,FALSE)</f>
        <v>0</v>
      </c>
      <c r="H121" s="1">
        <f>VLOOKUP($A121,'R03(2021)年度'!$A:$M,5,FALSE)</f>
        <v>0</v>
      </c>
      <c r="I121" s="16"/>
    </row>
    <row r="122" spans="1:9" x14ac:dyDescent="0.55000000000000004">
      <c r="A122" s="7">
        <v>309</v>
      </c>
      <c r="B122" s="9"/>
      <c r="C122" s="2" t="s">
        <v>176</v>
      </c>
      <c r="D122" s="1">
        <f>VLOOKUP($A122,'H29(2017)年度'!$A:$M,5,FALSE)</f>
        <v>3.8000000000000003</v>
      </c>
      <c r="E122" s="1">
        <f>VLOOKUP($A122,'H30(2018)年度'!$A:$M,5,FALSE)</f>
        <v>3.1</v>
      </c>
      <c r="F122" s="1">
        <f>VLOOKUP($A122,'R01(2019)年度'!$A:$M,5,FALSE)</f>
        <v>4.0999999999999996</v>
      </c>
      <c r="G122" s="1">
        <f>VLOOKUP($A122,'R02(2020)年度'!$A:$M,5,FALSE)</f>
        <v>2.9</v>
      </c>
      <c r="H122" s="1">
        <f>VLOOKUP($A122,'R03(2021)年度'!$A:$M,5,FALSE)</f>
        <v>3.9000000000000004</v>
      </c>
      <c r="I122" s="16"/>
    </row>
    <row r="123" spans="1:9" x14ac:dyDescent="0.55000000000000004">
      <c r="A123" s="7">
        <v>320</v>
      </c>
      <c r="B123" s="9"/>
      <c r="C123" s="2" t="s">
        <v>177</v>
      </c>
      <c r="D123" s="1">
        <f>VLOOKUP($A123,'H29(2017)年度'!$A:$M,5,FALSE)</f>
        <v>0.3</v>
      </c>
      <c r="E123" s="1">
        <f>VLOOKUP($A123,'H30(2018)年度'!$A:$M,5,FALSE)</f>
        <v>0.2</v>
      </c>
      <c r="F123" s="1">
        <f>VLOOKUP($A123,'R01(2019)年度'!$A:$M,5,FALSE)</f>
        <v>0.2</v>
      </c>
      <c r="G123" s="1">
        <f>VLOOKUP($A123,'R02(2020)年度'!$A:$M,5,FALSE)</f>
        <v>0.2</v>
      </c>
      <c r="H123" s="1">
        <f>VLOOKUP($A123,'R03(2021)年度'!$A:$M,5,FALSE)</f>
        <v>0.2</v>
      </c>
      <c r="I123" s="16"/>
    </row>
    <row r="124" spans="1:9" x14ac:dyDescent="0.55000000000000004">
      <c r="A124" s="7">
        <v>321</v>
      </c>
      <c r="B124" s="9"/>
      <c r="C124" s="2" t="s">
        <v>178</v>
      </c>
      <c r="D124" s="1">
        <f>VLOOKUP($A124,'H29(2017)年度'!$A:$M,5,FALSE)</f>
        <v>0</v>
      </c>
      <c r="E124" s="1">
        <f>VLOOKUP($A124,'H30(2018)年度'!$A:$M,5,FALSE)</f>
        <v>0</v>
      </c>
      <c r="F124" s="1">
        <f>VLOOKUP($A124,'R01(2019)年度'!$A:$M,5,FALSE)</f>
        <v>0</v>
      </c>
      <c r="G124" s="1">
        <f>VLOOKUP($A124,'R02(2020)年度'!$A:$M,5,FALSE)</f>
        <v>0</v>
      </c>
      <c r="H124" s="1">
        <f>VLOOKUP($A124,'R03(2021)年度'!$A:$M,5,FALSE)</f>
        <v>0</v>
      </c>
      <c r="I124" s="16"/>
    </row>
    <row r="125" spans="1:9" x14ac:dyDescent="0.55000000000000004">
      <c r="A125" s="7">
        <v>332</v>
      </c>
      <c r="B125" s="9"/>
      <c r="C125" s="2" t="s">
        <v>179</v>
      </c>
      <c r="D125" s="1">
        <f>VLOOKUP($A125,'H29(2017)年度'!$A:$M,5,FALSE)</f>
        <v>0</v>
      </c>
      <c r="E125" s="1">
        <f>VLOOKUP($A125,'H30(2018)年度'!$A:$M,5,FALSE)</f>
        <v>0</v>
      </c>
      <c r="F125" s="1">
        <f>VLOOKUP($A125,'R01(2019)年度'!$A:$M,5,FALSE)</f>
        <v>0</v>
      </c>
      <c r="G125" s="1">
        <f>VLOOKUP($A125,'R02(2020)年度'!$A:$M,5,FALSE)</f>
        <v>0</v>
      </c>
      <c r="H125" s="1">
        <f>VLOOKUP($A125,'R03(2021)年度'!$A:$M,5,FALSE)</f>
        <v>0</v>
      </c>
      <c r="I125" s="16"/>
    </row>
    <row r="126" spans="1:9" x14ac:dyDescent="0.55000000000000004">
      <c r="A126" s="7">
        <v>336</v>
      </c>
      <c r="B126" s="9"/>
      <c r="C126" s="2" t="s">
        <v>180</v>
      </c>
      <c r="D126" s="1">
        <f>VLOOKUP($A126,'H29(2017)年度'!$A:$M,5,FALSE)</f>
        <v>0</v>
      </c>
      <c r="E126" s="1">
        <f>VLOOKUP($A126,'H30(2018)年度'!$A:$M,5,FALSE)</f>
        <v>0</v>
      </c>
      <c r="F126" s="1">
        <f>VLOOKUP($A126,'R01(2019)年度'!$A:$M,5,FALSE)</f>
        <v>0</v>
      </c>
      <c r="G126" s="1">
        <f>VLOOKUP($A126,'R02(2020)年度'!$A:$M,5,FALSE)</f>
        <v>0</v>
      </c>
      <c r="H126" s="1">
        <f>VLOOKUP($A126,'R03(2021)年度'!$A:$M,5,FALSE)</f>
        <v>0</v>
      </c>
      <c r="I126" s="16"/>
    </row>
    <row r="127" spans="1:9" ht="36" x14ac:dyDescent="0.55000000000000004">
      <c r="A127" s="7">
        <v>337</v>
      </c>
      <c r="B127" s="9"/>
      <c r="C127" s="2" t="s">
        <v>181</v>
      </c>
      <c r="D127" s="1">
        <f>VLOOKUP($A127,'H29(2017)年度'!$A:$M,5,FALSE)</f>
        <v>0</v>
      </c>
      <c r="E127" s="1">
        <f>VLOOKUP($A127,'H30(2018)年度'!$A:$M,5,FALSE)</f>
        <v>0</v>
      </c>
      <c r="F127" s="1">
        <f>VLOOKUP($A127,'R01(2019)年度'!$A:$M,5,FALSE)</f>
        <v>590</v>
      </c>
      <c r="G127" s="1">
        <f>VLOOKUP($A127,'R02(2020)年度'!$A:$M,5,FALSE)</f>
        <v>450</v>
      </c>
      <c r="H127" s="1">
        <f>VLOOKUP($A127,'R03(2021)年度'!$A:$M,5,FALSE)</f>
        <v>0</v>
      </c>
      <c r="I127" s="16"/>
    </row>
    <row r="128" spans="1:9" x14ac:dyDescent="0.55000000000000004">
      <c r="A128" s="7">
        <v>338</v>
      </c>
      <c r="B128" s="9"/>
      <c r="C128" s="2" t="s">
        <v>182</v>
      </c>
      <c r="D128" s="1">
        <f>VLOOKUP($A128,'H29(2017)年度'!$A:$M,5,FALSE)</f>
        <v>4.5999999999999996</v>
      </c>
      <c r="E128" s="1">
        <f>VLOOKUP($A128,'H30(2018)年度'!$A:$M,5,FALSE)</f>
        <v>0</v>
      </c>
      <c r="F128" s="1">
        <f>VLOOKUP($A128,'R01(2019)年度'!$A:$M,5,FALSE)</f>
        <v>0</v>
      </c>
      <c r="G128" s="1">
        <f>VLOOKUP($A128,'R02(2020)年度'!$A:$M,5,FALSE)</f>
        <v>0</v>
      </c>
      <c r="H128" s="1">
        <f>VLOOKUP($A128,'R03(2021)年度'!$A:$M,5,FALSE)</f>
        <v>3.5</v>
      </c>
      <c r="I128" s="16"/>
    </row>
    <row r="129" spans="1:9" x14ac:dyDescent="0.55000000000000004">
      <c r="A129" s="7">
        <v>339</v>
      </c>
      <c r="B129" s="9"/>
      <c r="C129" s="2" t="s">
        <v>183</v>
      </c>
      <c r="D129" s="1">
        <f>VLOOKUP($A129,'H29(2017)年度'!$A:$M,5,FALSE)</f>
        <v>0</v>
      </c>
      <c r="E129" s="1">
        <f>VLOOKUP($A129,'H30(2018)年度'!$A:$M,5,FALSE)</f>
        <v>0</v>
      </c>
      <c r="F129" s="1">
        <f>VLOOKUP($A129,'R01(2019)年度'!$A:$M,5,FALSE)</f>
        <v>0</v>
      </c>
      <c r="G129" s="1">
        <f>VLOOKUP($A129,'R02(2020)年度'!$A:$M,5,FALSE)</f>
        <v>0</v>
      </c>
      <c r="H129" s="1">
        <f>VLOOKUP($A129,'R03(2021)年度'!$A:$M,5,FALSE)</f>
        <v>0</v>
      </c>
      <c r="I129" s="16"/>
    </row>
    <row r="130" spans="1:9" x14ac:dyDescent="0.55000000000000004">
      <c r="A130" s="7">
        <v>340</v>
      </c>
      <c r="B130" s="9"/>
      <c r="C130" s="2" t="s">
        <v>184</v>
      </c>
      <c r="D130" s="1">
        <f>VLOOKUP($A130,'H29(2017)年度'!$A:$M,5,FALSE)</f>
        <v>9</v>
      </c>
      <c r="E130" s="1">
        <f>VLOOKUP($A130,'H30(2018)年度'!$A:$M,5,FALSE)</f>
        <v>8.1</v>
      </c>
      <c r="F130" s="1">
        <f>VLOOKUP($A130,'R01(2019)年度'!$A:$M,5,FALSE)</f>
        <v>7.6</v>
      </c>
      <c r="G130" s="1">
        <f>VLOOKUP($A130,'R02(2020)年度'!$A:$M,5,FALSE)</f>
        <v>7.4</v>
      </c>
      <c r="H130" s="1">
        <f>VLOOKUP($A130,'R03(2021)年度'!$A:$M,5,FALSE)</f>
        <v>10</v>
      </c>
      <c r="I130" s="16"/>
    </row>
    <row r="131" spans="1:9" x14ac:dyDescent="0.55000000000000004">
      <c r="A131" s="7">
        <v>341</v>
      </c>
      <c r="B131" s="9"/>
      <c r="C131" s="2" t="s">
        <v>185</v>
      </c>
      <c r="D131" s="1">
        <f>VLOOKUP($A131,'H29(2017)年度'!$A:$M,5,FALSE)</f>
        <v>0</v>
      </c>
      <c r="E131" s="1">
        <f>VLOOKUP($A131,'H30(2018)年度'!$A:$M,5,FALSE)</f>
        <v>0</v>
      </c>
      <c r="F131" s="1">
        <f>VLOOKUP($A131,'R01(2019)年度'!$A:$M,5,FALSE)</f>
        <v>0</v>
      </c>
      <c r="G131" s="1">
        <f>VLOOKUP($A131,'R02(2020)年度'!$A:$M,5,FALSE)</f>
        <v>0</v>
      </c>
      <c r="H131" s="1">
        <f>VLOOKUP($A131,'R03(2021)年度'!$A:$M,5,FALSE)</f>
        <v>0</v>
      </c>
      <c r="I131" s="16"/>
    </row>
    <row r="132" spans="1:9" x14ac:dyDescent="0.55000000000000004">
      <c r="A132" s="7">
        <v>342</v>
      </c>
      <c r="B132" s="9"/>
      <c r="C132" s="2" t="s">
        <v>186</v>
      </c>
      <c r="D132" s="1">
        <f>VLOOKUP($A132,'H29(2017)年度'!$A:$M,5,FALSE)</f>
        <v>0</v>
      </c>
      <c r="E132" s="1">
        <f>VLOOKUP($A132,'H30(2018)年度'!$A:$M,5,FALSE)</f>
        <v>0</v>
      </c>
      <c r="F132" s="1">
        <f>VLOOKUP($A132,'R01(2019)年度'!$A:$M,5,FALSE)</f>
        <v>0</v>
      </c>
      <c r="G132" s="1">
        <f>VLOOKUP($A132,'R02(2020)年度'!$A:$M,5,FALSE)</f>
        <v>0</v>
      </c>
      <c r="H132" s="1">
        <f>VLOOKUP($A132,'R03(2021)年度'!$A:$M,5,FALSE)</f>
        <v>0</v>
      </c>
      <c r="I132" s="16"/>
    </row>
    <row r="133" spans="1:9" x14ac:dyDescent="0.55000000000000004">
      <c r="A133" s="7">
        <v>343</v>
      </c>
      <c r="B133" s="9"/>
      <c r="C133" s="2" t="s">
        <v>187</v>
      </c>
      <c r="D133" s="1">
        <f>VLOOKUP($A133,'H29(2017)年度'!$A:$M,5,FALSE)</f>
        <v>2</v>
      </c>
      <c r="E133" s="1">
        <f>VLOOKUP($A133,'H30(2018)年度'!$A:$M,5,FALSE)</f>
        <v>2</v>
      </c>
      <c r="F133" s="1">
        <f>VLOOKUP($A133,'R01(2019)年度'!$A:$M,5,FALSE)</f>
        <v>3</v>
      </c>
      <c r="G133" s="1">
        <f>VLOOKUP($A133,'R02(2020)年度'!$A:$M,5,FALSE)</f>
        <v>2.4</v>
      </c>
      <c r="H133" s="1">
        <f>VLOOKUP($A133,'R03(2021)年度'!$A:$M,5,FALSE)</f>
        <v>2.6</v>
      </c>
      <c r="I133" s="16"/>
    </row>
    <row r="134" spans="1:9" x14ac:dyDescent="0.55000000000000004">
      <c r="A134" s="7">
        <v>347</v>
      </c>
      <c r="B134" s="9"/>
      <c r="C134" s="2" t="s">
        <v>188</v>
      </c>
      <c r="D134" s="1">
        <f>VLOOKUP($A134,'H29(2017)年度'!$A:$M,5,FALSE)</f>
        <v>0</v>
      </c>
      <c r="E134" s="1">
        <f>VLOOKUP($A134,'H30(2018)年度'!$A:$M,5,FALSE)</f>
        <v>0</v>
      </c>
      <c r="F134" s="1">
        <f>VLOOKUP($A134,'R01(2019)年度'!$A:$M,5,FALSE)</f>
        <v>0</v>
      </c>
      <c r="G134" s="1">
        <f>VLOOKUP($A134,'R02(2020)年度'!$A:$M,5,FALSE)</f>
        <v>0</v>
      </c>
      <c r="H134" s="1">
        <f>VLOOKUP($A134,'R03(2021)年度'!$A:$M,5,FALSE)</f>
        <v>0</v>
      </c>
      <c r="I134" s="16"/>
    </row>
    <row r="135" spans="1:9" x14ac:dyDescent="0.55000000000000004">
      <c r="A135" s="7">
        <v>351</v>
      </c>
      <c r="B135" s="9"/>
      <c r="C135" s="2" t="s">
        <v>189</v>
      </c>
      <c r="D135" s="1">
        <f>VLOOKUP($A135,'H29(2017)年度'!$A:$M,5,FALSE)</f>
        <v>19201</v>
      </c>
      <c r="E135" s="1">
        <f>VLOOKUP($A135,'H30(2018)年度'!$A:$M,5,FALSE)</f>
        <v>20656</v>
      </c>
      <c r="F135" s="1">
        <f>VLOOKUP($A135,'R01(2019)年度'!$A:$M,5,FALSE)</f>
        <v>15244</v>
      </c>
      <c r="G135" s="1">
        <f>VLOOKUP($A135,'R02(2020)年度'!$A:$M,5,FALSE)</f>
        <v>15314</v>
      </c>
      <c r="H135" s="1">
        <f>VLOOKUP($A135,'R03(2021)年度'!$A:$M,5,FALSE)</f>
        <v>16110</v>
      </c>
      <c r="I135" s="16"/>
    </row>
    <row r="136" spans="1:9" x14ac:dyDescent="0.55000000000000004">
      <c r="A136" s="7">
        <v>353</v>
      </c>
      <c r="B136" s="9"/>
      <c r="C136" s="2" t="s">
        <v>190</v>
      </c>
      <c r="D136" s="1" t="e">
        <f>VLOOKUP($A136,'H29(2017)年度'!$A:$M,5,FALSE)</f>
        <v>#N/A</v>
      </c>
      <c r="E136" s="1">
        <f>VLOOKUP($A136,'H30(2018)年度'!$A:$M,5,FALSE)</f>
        <v>0</v>
      </c>
      <c r="F136" s="1">
        <f>VLOOKUP($A136,'R01(2019)年度'!$A:$M,5,FALSE)</f>
        <v>0</v>
      </c>
      <c r="G136" s="1">
        <f>VLOOKUP($A136,'R02(2020)年度'!$A:$M,5,FALSE)</f>
        <v>0</v>
      </c>
      <c r="H136" s="1">
        <f>VLOOKUP($A136,'R03(2021)年度'!$A:$M,5,FALSE)</f>
        <v>0</v>
      </c>
      <c r="I136" s="16"/>
    </row>
    <row r="137" spans="1:9" ht="36" x14ac:dyDescent="0.55000000000000004">
      <c r="A137" s="7">
        <v>355</v>
      </c>
      <c r="B137" s="9"/>
      <c r="C137" s="2" t="s">
        <v>191</v>
      </c>
      <c r="D137" s="1">
        <f>VLOOKUP($A137,'H29(2017)年度'!$A:$M,5,FALSE)</f>
        <v>11.9</v>
      </c>
      <c r="E137" s="1">
        <f>VLOOKUP($A137,'H30(2018)年度'!$A:$M,5,FALSE)</f>
        <v>15.6</v>
      </c>
      <c r="F137" s="1">
        <f>VLOOKUP($A137,'R01(2019)年度'!$A:$M,5,FALSE)</f>
        <v>12.8</v>
      </c>
      <c r="G137" s="1">
        <f>VLOOKUP($A137,'R02(2020)年度'!$A:$M,5,FALSE)</f>
        <v>9.9</v>
      </c>
      <c r="H137" s="1">
        <f>VLOOKUP($A137,'R03(2021)年度'!$A:$M,5,FALSE)</f>
        <v>23</v>
      </c>
      <c r="I137" s="16"/>
    </row>
    <row r="138" spans="1:9" ht="36" x14ac:dyDescent="0.55000000000000004">
      <c r="A138" s="7">
        <v>359</v>
      </c>
      <c r="B138" s="9"/>
      <c r="C138" s="2" t="s">
        <v>192</v>
      </c>
      <c r="D138" s="1">
        <f>VLOOKUP($A138,'H29(2017)年度'!$A:$M,5,FALSE)</f>
        <v>0</v>
      </c>
      <c r="E138" s="1">
        <f>VLOOKUP($A138,'H30(2018)年度'!$A:$M,5,FALSE)</f>
        <v>0</v>
      </c>
      <c r="F138" s="1">
        <f>VLOOKUP($A138,'R01(2019)年度'!$A:$M,5,FALSE)</f>
        <v>0</v>
      </c>
      <c r="G138" s="1">
        <f>VLOOKUP($A138,'R02(2020)年度'!$A:$M,5,FALSE)</f>
        <v>0</v>
      </c>
      <c r="H138" s="1">
        <f>VLOOKUP($A138,'R03(2021)年度'!$A:$M,5,FALSE)</f>
        <v>0</v>
      </c>
      <c r="I138" s="16"/>
    </row>
    <row r="139" spans="1:9" x14ac:dyDescent="0.55000000000000004">
      <c r="A139" s="7">
        <v>374</v>
      </c>
      <c r="B139" s="9"/>
      <c r="C139" s="2" t="s">
        <v>193</v>
      </c>
      <c r="D139" s="1">
        <f>VLOOKUP($A139,'H29(2017)年度'!$A:$M,5,FALSE)</f>
        <v>237</v>
      </c>
      <c r="E139" s="1">
        <f>VLOOKUP($A139,'H30(2018)年度'!$A:$M,5,FALSE)</f>
        <v>288</v>
      </c>
      <c r="F139" s="1">
        <f>VLOOKUP($A139,'R01(2019)年度'!$A:$M,5,FALSE)</f>
        <v>215</v>
      </c>
      <c r="G139" s="1">
        <f>VLOOKUP($A139,'R02(2020)年度'!$A:$M,5,FALSE)</f>
        <v>197</v>
      </c>
      <c r="H139" s="1">
        <f>VLOOKUP($A139,'R03(2021)年度'!$A:$M,5,FALSE)</f>
        <v>244</v>
      </c>
      <c r="I139" s="16"/>
    </row>
    <row r="140" spans="1:9" ht="36" x14ac:dyDescent="0.55000000000000004">
      <c r="A140" s="7">
        <v>389</v>
      </c>
      <c r="B140" s="9"/>
      <c r="C140" s="2" t="s">
        <v>194</v>
      </c>
      <c r="D140" s="1">
        <f>VLOOKUP($A140,'H29(2017)年度'!$A:$M,5,FALSE)</f>
        <v>0</v>
      </c>
      <c r="E140" s="1">
        <f>VLOOKUP($A140,'H30(2018)年度'!$A:$M,5,FALSE)</f>
        <v>0</v>
      </c>
      <c r="F140" s="1">
        <f>VLOOKUP($A140,'R01(2019)年度'!$A:$M,5,FALSE)</f>
        <v>0</v>
      </c>
      <c r="G140" s="1">
        <f>VLOOKUP($A140,'R02(2020)年度'!$A:$M,5,FALSE)</f>
        <v>0</v>
      </c>
      <c r="H140" s="1">
        <f>VLOOKUP($A140,'R03(2021)年度'!$A:$M,5,FALSE)</f>
        <v>0</v>
      </c>
      <c r="I140" s="16"/>
    </row>
    <row r="141" spans="1:9" ht="36" x14ac:dyDescent="0.55000000000000004">
      <c r="A141" s="7">
        <v>391</v>
      </c>
      <c r="B141" s="9"/>
      <c r="C141" s="2" t="s">
        <v>195</v>
      </c>
      <c r="D141" s="1" t="e">
        <f>VLOOKUP($A141,'H29(2017)年度'!$A:$M,5,FALSE)</f>
        <v>#N/A</v>
      </c>
      <c r="E141" s="1" t="e">
        <f>VLOOKUP($A141,'H30(2018)年度'!$A:$M,5,FALSE)</f>
        <v>#N/A</v>
      </c>
      <c r="F141" s="1" t="e">
        <f>VLOOKUP($A141,'R01(2019)年度'!$A:$M,5,FALSE)</f>
        <v>#N/A</v>
      </c>
      <c r="G141" s="1">
        <f>VLOOKUP($A141,'R02(2020)年度'!$A:$M,5,FALSE)</f>
        <v>0</v>
      </c>
      <c r="H141" s="1" t="e">
        <f>VLOOKUP($A141,'R03(2021)年度'!$A:$M,5,FALSE)</f>
        <v>#N/A</v>
      </c>
      <c r="I141" s="16"/>
    </row>
    <row r="142" spans="1:9" x14ac:dyDescent="0.55000000000000004">
      <c r="A142" s="7">
        <v>393</v>
      </c>
      <c r="B142" s="9"/>
      <c r="C142" s="2" t="s">
        <v>197</v>
      </c>
      <c r="D142" s="1">
        <f>VLOOKUP($A142,'H29(2017)年度'!$A:$M,5,FALSE)</f>
        <v>0</v>
      </c>
      <c r="E142" s="1">
        <f>VLOOKUP($A142,'H30(2018)年度'!$A:$M,5,FALSE)</f>
        <v>0</v>
      </c>
      <c r="F142" s="1">
        <f>VLOOKUP($A142,'R01(2019)年度'!$A:$M,5,FALSE)</f>
        <v>0</v>
      </c>
      <c r="G142" s="1">
        <f>VLOOKUP($A142,'R02(2020)年度'!$A:$M,5,FALSE)</f>
        <v>0</v>
      </c>
      <c r="H142" s="1">
        <f>VLOOKUP($A142,'R03(2021)年度'!$A:$M,5,FALSE)</f>
        <v>0</v>
      </c>
      <c r="I142" s="16"/>
    </row>
    <row r="143" spans="1:9" x14ac:dyDescent="0.55000000000000004">
      <c r="A143" s="7">
        <v>395</v>
      </c>
      <c r="B143" s="9"/>
      <c r="C143" s="2" t="s">
        <v>198</v>
      </c>
      <c r="D143" s="1">
        <f>VLOOKUP($A143,'H29(2017)年度'!$A:$M,5,FALSE)</f>
        <v>0</v>
      </c>
      <c r="E143" s="1">
        <f>VLOOKUP($A143,'H30(2018)年度'!$A:$M,5,FALSE)</f>
        <v>0</v>
      </c>
      <c r="F143" s="1">
        <f>VLOOKUP($A143,'R01(2019)年度'!$A:$M,5,FALSE)</f>
        <v>0</v>
      </c>
      <c r="G143" s="1">
        <f>VLOOKUP($A143,'R02(2020)年度'!$A:$M,5,FALSE)</f>
        <v>0</v>
      </c>
      <c r="H143" s="1">
        <f>VLOOKUP($A143,'R03(2021)年度'!$A:$M,5,FALSE)</f>
        <v>0</v>
      </c>
      <c r="I143" s="16"/>
    </row>
    <row r="144" spans="1:9" x14ac:dyDescent="0.55000000000000004">
      <c r="A144" s="7">
        <v>400</v>
      </c>
      <c r="B144" s="9"/>
      <c r="C144" s="2" t="s">
        <v>199</v>
      </c>
      <c r="D144" s="1">
        <f>VLOOKUP($A144,'H29(2017)年度'!$A:$M,5,FALSE)</f>
        <v>28914.3</v>
      </c>
      <c r="E144" s="1">
        <f>VLOOKUP($A144,'H30(2018)年度'!$A:$M,5,FALSE)</f>
        <v>23987.300000000003</v>
      </c>
      <c r="F144" s="1">
        <f>VLOOKUP($A144,'R01(2019)年度'!$A:$M,5,FALSE)</f>
        <v>21665.7</v>
      </c>
      <c r="G144" s="1">
        <f>VLOOKUP($A144,'R02(2020)年度'!$A:$M,5,FALSE)</f>
        <v>23223.4</v>
      </c>
      <c r="H144" s="1">
        <f>VLOOKUP($A144,'R03(2021)年度'!$A:$M,5,FALSE)</f>
        <v>23396.5</v>
      </c>
      <c r="I144" s="16"/>
    </row>
    <row r="145" spans="1:9" ht="36" x14ac:dyDescent="0.55000000000000004">
      <c r="A145" s="7">
        <v>401</v>
      </c>
      <c r="B145" s="9"/>
      <c r="C145" s="2" t="s">
        <v>200</v>
      </c>
      <c r="D145" s="1">
        <f>VLOOKUP($A145,'H29(2017)年度'!$A:$M,5,FALSE)</f>
        <v>0</v>
      </c>
      <c r="E145" s="1">
        <f>VLOOKUP($A145,'H30(2018)年度'!$A:$M,5,FALSE)</f>
        <v>0</v>
      </c>
      <c r="F145" s="1">
        <f>VLOOKUP($A145,'R01(2019)年度'!$A:$M,5,FALSE)</f>
        <v>0</v>
      </c>
      <c r="G145" s="1">
        <f>VLOOKUP($A145,'R02(2020)年度'!$A:$M,5,FALSE)</f>
        <v>0</v>
      </c>
      <c r="H145" s="1">
        <f>VLOOKUP($A145,'R03(2021)年度'!$A:$M,5,FALSE)</f>
        <v>0</v>
      </c>
      <c r="I145" s="16"/>
    </row>
    <row r="146" spans="1:9" x14ac:dyDescent="0.55000000000000004">
      <c r="A146" s="7">
        <v>405</v>
      </c>
      <c r="B146" s="9"/>
      <c r="C146" s="2" t="s">
        <v>201</v>
      </c>
      <c r="D146" s="1">
        <f>VLOOKUP($A146,'H29(2017)年度'!$A:$M,5,FALSE)</f>
        <v>76.5</v>
      </c>
      <c r="E146" s="1">
        <f>VLOOKUP($A146,'H30(2018)年度'!$A:$M,5,FALSE)</f>
        <v>100.5</v>
      </c>
      <c r="F146" s="1">
        <f>VLOOKUP($A146,'R01(2019)年度'!$A:$M,5,FALSE)</f>
        <v>210.6</v>
      </c>
      <c r="G146" s="1">
        <f>VLOOKUP($A146,'R02(2020)年度'!$A:$M,5,FALSE)</f>
        <v>160.6</v>
      </c>
      <c r="H146" s="1">
        <f>VLOOKUP($A146,'R03(2021)年度'!$A:$M,5,FALSE)</f>
        <v>291.39999999999998</v>
      </c>
      <c r="I146" s="16"/>
    </row>
    <row r="147" spans="1:9" x14ac:dyDescent="0.55000000000000004">
      <c r="A147" s="7">
        <v>406</v>
      </c>
      <c r="B147" s="9"/>
      <c r="C147" s="2" t="s">
        <v>202</v>
      </c>
      <c r="D147" s="1">
        <f>VLOOKUP($A147,'H29(2017)年度'!$A:$M,5,FALSE)</f>
        <v>0</v>
      </c>
      <c r="E147" s="1">
        <f>VLOOKUP($A147,'H30(2018)年度'!$A:$M,5,FALSE)</f>
        <v>0</v>
      </c>
      <c r="F147" s="1">
        <f>VLOOKUP($A147,'R01(2019)年度'!$A:$M,5,FALSE)</f>
        <v>0</v>
      </c>
      <c r="G147" s="1">
        <f>VLOOKUP($A147,'R02(2020)年度'!$A:$M,5,FALSE)</f>
        <v>0</v>
      </c>
      <c r="H147" s="1">
        <f>VLOOKUP($A147,'R03(2021)年度'!$A:$M,5,FALSE)</f>
        <v>0</v>
      </c>
      <c r="I147" s="16"/>
    </row>
    <row r="148" spans="1:9" ht="90" x14ac:dyDescent="0.55000000000000004">
      <c r="A148" s="7">
        <v>407</v>
      </c>
      <c r="B148" s="9"/>
      <c r="C148" s="2" t="s">
        <v>203</v>
      </c>
      <c r="D148" s="1">
        <f>VLOOKUP($A148,'H29(2017)年度'!$A:$M,5,FALSE)</f>
        <v>0</v>
      </c>
      <c r="E148" s="1">
        <f>VLOOKUP($A148,'H30(2018)年度'!$A:$M,5,FALSE)</f>
        <v>0</v>
      </c>
      <c r="F148" s="1">
        <f>VLOOKUP($A148,'R01(2019)年度'!$A:$M,5,FALSE)</f>
        <v>0</v>
      </c>
      <c r="G148" s="1">
        <f>VLOOKUP($A148,'R02(2020)年度'!$A:$M,5,FALSE)</f>
        <v>320</v>
      </c>
      <c r="H148" s="1">
        <f>VLOOKUP($A148,'R03(2021)年度'!$A:$M,5,FALSE)</f>
        <v>340</v>
      </c>
      <c r="I148" s="16"/>
    </row>
    <row r="149" spans="1:9" ht="36" x14ac:dyDescent="0.55000000000000004">
      <c r="A149" s="7">
        <v>408</v>
      </c>
      <c r="B149" s="9"/>
      <c r="C149" s="2" t="s">
        <v>204</v>
      </c>
      <c r="D149" s="1">
        <f>VLOOKUP($A149,'H29(2017)年度'!$A:$M,5,FALSE)</f>
        <v>0</v>
      </c>
      <c r="E149" s="1">
        <f>VLOOKUP($A149,'H30(2018)年度'!$A:$M,5,FALSE)</f>
        <v>0</v>
      </c>
      <c r="F149" s="1">
        <f>VLOOKUP($A149,'R01(2019)年度'!$A:$M,5,FALSE)</f>
        <v>0</v>
      </c>
      <c r="G149" s="1">
        <f>VLOOKUP($A149,'R02(2020)年度'!$A:$M,5,FALSE)</f>
        <v>0</v>
      </c>
      <c r="H149" s="1">
        <f>VLOOKUP($A149,'R03(2021)年度'!$A:$M,5,FALSE)</f>
        <v>0</v>
      </c>
      <c r="I149" s="16"/>
    </row>
    <row r="150" spans="1:9" ht="54" x14ac:dyDescent="0.55000000000000004">
      <c r="A150" s="7">
        <v>409</v>
      </c>
      <c r="B150" s="9"/>
      <c r="C150" s="2" t="s">
        <v>205</v>
      </c>
      <c r="D150" s="1">
        <f>VLOOKUP($A150,'H29(2017)年度'!$A:$M,5,FALSE)</f>
        <v>0</v>
      </c>
      <c r="E150" s="1">
        <f>VLOOKUP($A150,'H30(2018)年度'!$A:$M,5,FALSE)</f>
        <v>0</v>
      </c>
      <c r="F150" s="1">
        <f>VLOOKUP($A150,'R01(2019)年度'!$A:$M,5,FALSE)</f>
        <v>0</v>
      </c>
      <c r="G150" s="1">
        <f>VLOOKUP($A150,'R02(2020)年度'!$A:$M,5,FALSE)</f>
        <v>0</v>
      </c>
      <c r="H150" s="1">
        <f>VLOOKUP($A150,'R03(2021)年度'!$A:$M,5,FALSE)</f>
        <v>0</v>
      </c>
      <c r="I150" s="16"/>
    </row>
    <row r="151" spans="1:9" ht="36" x14ac:dyDescent="0.55000000000000004">
      <c r="A151" s="7">
        <v>410</v>
      </c>
      <c r="B151" s="9"/>
      <c r="C151" s="2" t="s">
        <v>206</v>
      </c>
      <c r="D151" s="1">
        <f>VLOOKUP($A151,'H29(2017)年度'!$A:$M,5,FALSE)</f>
        <v>0</v>
      </c>
      <c r="E151" s="1">
        <f>VLOOKUP($A151,'H30(2018)年度'!$A:$M,5,FALSE)</f>
        <v>0</v>
      </c>
      <c r="F151" s="1">
        <f>VLOOKUP($A151,'R01(2019)年度'!$A:$M,5,FALSE)</f>
        <v>0</v>
      </c>
      <c r="G151" s="1">
        <f>VLOOKUP($A151,'R02(2020)年度'!$A:$M,5,FALSE)</f>
        <v>0</v>
      </c>
      <c r="H151" s="1">
        <f>VLOOKUP($A151,'R03(2021)年度'!$A:$M,5,FALSE)</f>
        <v>0</v>
      </c>
      <c r="I151" s="16"/>
    </row>
    <row r="152" spans="1:9" x14ac:dyDescent="0.55000000000000004">
      <c r="A152" s="7">
        <v>412</v>
      </c>
      <c r="B152" s="9"/>
      <c r="C152" s="2" t="s">
        <v>207</v>
      </c>
      <c r="D152" s="1">
        <f>VLOOKUP($A152,'H29(2017)年度'!$A:$M,5,FALSE)</f>
        <v>15.6</v>
      </c>
      <c r="E152" s="1">
        <f>VLOOKUP($A152,'H30(2018)年度'!$A:$M,5,FALSE)</f>
        <v>15.1</v>
      </c>
      <c r="F152" s="1">
        <f>VLOOKUP($A152,'R01(2019)年度'!$A:$M,5,FALSE)</f>
        <v>17.599999999999998</v>
      </c>
      <c r="G152" s="1">
        <f>VLOOKUP($A152,'R02(2020)年度'!$A:$M,5,FALSE)</f>
        <v>11</v>
      </c>
      <c r="H152" s="1">
        <f>VLOOKUP($A152,'R03(2021)年度'!$A:$M,5,FALSE)</f>
        <v>13.100000000000001</v>
      </c>
      <c r="I152" s="16"/>
    </row>
    <row r="153" spans="1:9" x14ac:dyDescent="0.55000000000000004">
      <c r="A153" s="7">
        <v>413</v>
      </c>
      <c r="B153" s="9"/>
      <c r="C153" s="2" t="s">
        <v>208</v>
      </c>
      <c r="D153" s="1">
        <f>VLOOKUP($A153,'H29(2017)年度'!$A:$M,5,FALSE)</f>
        <v>160</v>
      </c>
      <c r="E153" s="1">
        <f>VLOOKUP($A153,'H30(2018)年度'!$A:$M,5,FALSE)</f>
        <v>160</v>
      </c>
      <c r="F153" s="1">
        <f>VLOOKUP($A153,'R01(2019)年度'!$A:$M,5,FALSE)</f>
        <v>150</v>
      </c>
      <c r="G153" s="1">
        <f>VLOOKUP($A153,'R02(2020)年度'!$A:$M,5,FALSE)</f>
        <v>160</v>
      </c>
      <c r="H153" s="1">
        <f>VLOOKUP($A153,'R03(2021)年度'!$A:$M,5,FALSE)</f>
        <v>160</v>
      </c>
      <c r="I153" s="16"/>
    </row>
    <row r="154" spans="1:9" x14ac:dyDescent="0.55000000000000004">
      <c r="A154" s="7">
        <v>414</v>
      </c>
      <c r="B154" s="9"/>
      <c r="C154" s="2" t="s">
        <v>209</v>
      </c>
      <c r="D154" s="1">
        <f>VLOOKUP($A154,'H29(2017)年度'!$A:$M,5,FALSE)</f>
        <v>1051</v>
      </c>
      <c r="E154" s="1">
        <f>VLOOKUP($A154,'H30(2018)年度'!$A:$M,5,FALSE)</f>
        <v>1038.5</v>
      </c>
      <c r="F154" s="1">
        <f>VLOOKUP($A154,'R01(2019)年度'!$A:$M,5,FALSE)</f>
        <v>721</v>
      </c>
      <c r="G154" s="1">
        <f>VLOOKUP($A154,'R02(2020)年度'!$A:$M,5,FALSE)</f>
        <v>240</v>
      </c>
      <c r="H154" s="1">
        <f>VLOOKUP($A154,'R03(2021)年度'!$A:$M,5,FALSE)</f>
        <v>216</v>
      </c>
      <c r="I154" s="16"/>
    </row>
    <row r="155" spans="1:9" ht="36" x14ac:dyDescent="0.55000000000000004">
      <c r="A155" s="7">
        <v>417</v>
      </c>
      <c r="B155" s="9"/>
      <c r="C155" s="2" t="s">
        <v>211</v>
      </c>
      <c r="D155" s="1">
        <f>VLOOKUP($A155,'H29(2017)年度'!$A:$M,5,FALSE)</f>
        <v>0</v>
      </c>
      <c r="E155" s="1">
        <f>VLOOKUP($A155,'H30(2018)年度'!$A:$M,5,FALSE)</f>
        <v>0</v>
      </c>
      <c r="F155" s="1">
        <f>VLOOKUP($A155,'R01(2019)年度'!$A:$M,5,FALSE)</f>
        <v>0</v>
      </c>
      <c r="G155" s="1">
        <f>VLOOKUP($A155,'R02(2020)年度'!$A:$M,5,FALSE)</f>
        <v>0</v>
      </c>
      <c r="H155" s="1">
        <f>VLOOKUP($A155,'R03(2021)年度'!$A:$M,5,FALSE)</f>
        <v>0</v>
      </c>
      <c r="I155" s="16"/>
    </row>
    <row r="156" spans="1:9" ht="36" x14ac:dyDescent="0.55000000000000004">
      <c r="A156" s="7">
        <v>419</v>
      </c>
      <c r="B156" s="9"/>
      <c r="C156" s="2" t="s">
        <v>212</v>
      </c>
      <c r="D156" s="1">
        <f>VLOOKUP($A156,'H29(2017)年度'!$A:$M,5,FALSE)</f>
        <v>0</v>
      </c>
      <c r="E156" s="1">
        <f>VLOOKUP($A156,'H30(2018)年度'!$A:$M,5,FALSE)</f>
        <v>0</v>
      </c>
      <c r="F156" s="1">
        <f>VLOOKUP($A156,'R01(2019)年度'!$A:$M,5,FALSE)</f>
        <v>0</v>
      </c>
      <c r="G156" s="1">
        <f>VLOOKUP($A156,'R02(2020)年度'!$A:$M,5,FALSE)</f>
        <v>0</v>
      </c>
      <c r="H156" s="1">
        <f>VLOOKUP($A156,'R03(2021)年度'!$A:$M,5,FALSE)</f>
        <v>0</v>
      </c>
      <c r="I156" s="16"/>
    </row>
    <row r="157" spans="1:9" x14ac:dyDescent="0.55000000000000004">
      <c r="A157" s="7">
        <v>423</v>
      </c>
      <c r="B157" s="9"/>
      <c r="C157" s="2" t="s">
        <v>214</v>
      </c>
      <c r="D157" s="1">
        <f>VLOOKUP($A157,'H29(2017)年度'!$A:$M,5,FALSE)</f>
        <v>0</v>
      </c>
      <c r="E157" s="1">
        <f>VLOOKUP($A157,'H30(2018)年度'!$A:$M,5,FALSE)</f>
        <v>0</v>
      </c>
      <c r="F157" s="1">
        <f>VLOOKUP($A157,'R01(2019)年度'!$A:$M,5,FALSE)</f>
        <v>0</v>
      </c>
      <c r="G157" s="1">
        <f>VLOOKUP($A157,'R02(2020)年度'!$A:$M,5,FALSE)</f>
        <v>0</v>
      </c>
      <c r="H157" s="1">
        <f>VLOOKUP($A157,'R03(2021)年度'!$A:$M,5,FALSE)</f>
        <v>0</v>
      </c>
      <c r="I157" s="16"/>
    </row>
    <row r="158" spans="1:9" x14ac:dyDescent="0.55000000000000004">
      <c r="A158" s="7">
        <v>438</v>
      </c>
      <c r="B158" s="9"/>
      <c r="C158" s="2" t="s">
        <v>216</v>
      </c>
      <c r="D158" s="1">
        <f>VLOOKUP($A158,'H29(2017)年度'!$A:$M,5,FALSE)</f>
        <v>467.3</v>
      </c>
      <c r="E158" s="1">
        <f>VLOOKUP($A158,'H30(2018)年度'!$A:$M,5,FALSE)</f>
        <v>458.2</v>
      </c>
      <c r="F158" s="1">
        <f>VLOOKUP($A158,'R01(2019)年度'!$A:$M,5,FALSE)</f>
        <v>465.7</v>
      </c>
      <c r="G158" s="1">
        <f>VLOOKUP($A158,'R02(2020)年度'!$A:$M,5,FALSE)</f>
        <v>398.1</v>
      </c>
      <c r="H158" s="1">
        <f>VLOOKUP($A158,'R03(2021)年度'!$A:$M,5,FALSE)</f>
        <v>480</v>
      </c>
      <c r="I158" s="16"/>
    </row>
    <row r="159" spans="1:9" ht="36" x14ac:dyDescent="0.55000000000000004">
      <c r="A159" s="7">
        <v>448</v>
      </c>
      <c r="B159" s="9"/>
      <c r="C159" s="2" t="s">
        <v>217</v>
      </c>
      <c r="D159" s="1">
        <f>VLOOKUP($A159,'H29(2017)年度'!$A:$M,5,FALSE)</f>
        <v>0</v>
      </c>
      <c r="E159" s="1">
        <f>VLOOKUP($A159,'H30(2018)年度'!$A:$M,5,FALSE)</f>
        <v>0</v>
      </c>
      <c r="F159" s="1">
        <f>VLOOKUP($A159,'R01(2019)年度'!$A:$M,5,FALSE)</f>
        <v>0</v>
      </c>
      <c r="G159" s="1">
        <f>VLOOKUP($A159,'R02(2020)年度'!$A:$M,5,FALSE)</f>
        <v>0</v>
      </c>
      <c r="H159" s="1">
        <f>VLOOKUP($A159,'R03(2021)年度'!$A:$M,5,FALSE)</f>
        <v>3.5</v>
      </c>
      <c r="I159" s="16"/>
    </row>
    <row r="160" spans="1:9" x14ac:dyDescent="0.55000000000000004">
      <c r="A160" s="7">
        <v>455</v>
      </c>
      <c r="B160" s="9"/>
      <c r="C160" s="2" t="s">
        <v>219</v>
      </c>
      <c r="D160" s="1">
        <f>VLOOKUP($A160,'H29(2017)年度'!$A:$M,5,FALSE)</f>
        <v>0</v>
      </c>
      <c r="E160" s="1">
        <f>VLOOKUP($A160,'H30(2018)年度'!$A:$M,5,FALSE)</f>
        <v>0</v>
      </c>
      <c r="F160" s="1">
        <f>VLOOKUP($A160,'R01(2019)年度'!$A:$M,5,FALSE)</f>
        <v>0</v>
      </c>
      <c r="G160" s="1">
        <f>VLOOKUP($A160,'R02(2020)年度'!$A:$M,5,FALSE)</f>
        <v>0</v>
      </c>
      <c r="H160" s="1">
        <f>VLOOKUP($A160,'R03(2021)年度'!$A:$M,5,FALSE)</f>
        <v>0</v>
      </c>
      <c r="I160" s="16"/>
    </row>
    <row r="161" spans="1:9" x14ac:dyDescent="0.55000000000000004">
      <c r="A161" s="7">
        <v>460</v>
      </c>
      <c r="B161" s="9"/>
      <c r="C161" s="2" t="s">
        <v>220</v>
      </c>
      <c r="D161" s="1">
        <f>VLOOKUP($A161,'H29(2017)年度'!$A:$M,5,FALSE)</f>
        <v>0</v>
      </c>
      <c r="E161" s="1">
        <f>VLOOKUP($A161,'H30(2018)年度'!$A:$M,5,FALSE)</f>
        <v>0</v>
      </c>
      <c r="F161" s="1">
        <f>VLOOKUP($A161,'R01(2019)年度'!$A:$M,5,FALSE)</f>
        <v>0</v>
      </c>
      <c r="G161" s="1">
        <f>VLOOKUP($A161,'R02(2020)年度'!$A:$M,5,FALSE)</f>
        <v>0</v>
      </c>
      <c r="H161" s="1">
        <f>VLOOKUP($A161,'R03(2021)年度'!$A:$M,5,FALSE)</f>
        <v>0</v>
      </c>
      <c r="I161" s="16"/>
    </row>
    <row r="162" spans="1:9" x14ac:dyDescent="0.55000000000000004">
      <c r="A162" s="7">
        <v>461</v>
      </c>
      <c r="B162" s="9"/>
      <c r="C162" s="2" t="s">
        <v>221</v>
      </c>
      <c r="D162" s="1" t="e">
        <f>VLOOKUP($A162,'H29(2017)年度'!$A:$M,5,FALSE)</f>
        <v>#N/A</v>
      </c>
      <c r="E162" s="1">
        <f>VLOOKUP($A162,'H30(2018)年度'!$A:$M,5,FALSE)</f>
        <v>0</v>
      </c>
      <c r="F162" s="1">
        <f>VLOOKUP($A162,'R01(2019)年度'!$A:$M,5,FALSE)</f>
        <v>0</v>
      </c>
      <c r="G162" s="1">
        <f>VLOOKUP($A162,'R02(2020)年度'!$A:$M,5,FALSE)</f>
        <v>0</v>
      </c>
      <c r="H162" s="1">
        <f>VLOOKUP($A162,'R03(2021)年度'!$A:$M,5,FALSE)</f>
        <v>0</v>
      </c>
      <c r="I162" s="16"/>
    </row>
    <row r="163" spans="1:9" x14ac:dyDescent="0.55000000000000004">
      <c r="C163" s="2" t="s">
        <v>222</v>
      </c>
      <c r="D163" s="1" t="e">
        <f>VLOOKUP($A163,'H29(2017)年度'!$A:$M,5,FALSE)</f>
        <v>#N/A</v>
      </c>
      <c r="E163" s="1" t="e">
        <f>VLOOKUP($A163,'H30(2018)年度'!$A:$M,5,FALSE)</f>
        <v>#N/A</v>
      </c>
      <c r="F163" s="1" t="e">
        <f>VLOOKUP($A163,'R01(2019)年度'!$A:$M,5,FALSE)</f>
        <v>#N/A</v>
      </c>
      <c r="G163" s="1" t="e">
        <f>VLOOKUP($A163,'R02(2020)年度'!$A:$M,5,FALSE)</f>
        <v>#N/A</v>
      </c>
      <c r="H163" s="1" t="e">
        <f>VLOOKUP($A163,'R03(2021)年度'!$A:$M,5,FALSE)</f>
        <v>#N/A</v>
      </c>
      <c r="I163" s="16"/>
    </row>
    <row r="164" spans="1:9" x14ac:dyDescent="0.55000000000000004">
      <c r="D164" s="1">
        <v>0</v>
      </c>
      <c r="E164" s="1">
        <v>0</v>
      </c>
      <c r="F164" s="1">
        <v>0</v>
      </c>
      <c r="G164" s="1"/>
      <c r="H164" t="e">
        <v>#N/A</v>
      </c>
      <c r="I164" s="16"/>
    </row>
    <row r="165" spans="1:9" x14ac:dyDescent="0.55000000000000004">
      <c r="D165" s="4">
        <v>4999514.1163199674</v>
      </c>
      <c r="E165" s="1">
        <v>0</v>
      </c>
      <c r="F165" s="1">
        <v>4759421.7161146095</v>
      </c>
      <c r="G165" s="1"/>
      <c r="H165" t="e">
        <v>#N/A</v>
      </c>
      <c r="I165" s="16"/>
    </row>
    <row r="166" spans="1:9" x14ac:dyDescent="0.55000000000000004">
      <c r="F166" s="1">
        <v>5215675.719601512</v>
      </c>
      <c r="I166" s="16"/>
    </row>
  </sheetData>
  <autoFilter ref="A2:H166">
    <sortState ref="A3:H166">
      <sortCondition ref="B2:B166"/>
    </sortState>
  </autoFilter>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2"/>
  <sheetViews>
    <sheetView workbookViewId="0">
      <selection activeCell="A150" sqref="A150"/>
    </sheetView>
  </sheetViews>
  <sheetFormatPr defaultColWidth="8.08203125" defaultRowHeight="18" x14ac:dyDescent="0.55000000000000004"/>
  <cols>
    <col min="1" max="1" width="6.33203125" bestFit="1" customWidth="1"/>
    <col min="2" max="2" width="25.75" style="4" customWidth="1"/>
    <col min="3" max="3" width="8.75" style="10" customWidth="1"/>
    <col min="4" max="4" width="6.33203125" style="10" customWidth="1"/>
    <col min="5" max="12" width="10.5" customWidth="1"/>
    <col min="13" max="13" width="14.58203125" customWidth="1"/>
  </cols>
  <sheetData>
    <row r="1" spans="1:13" x14ac:dyDescent="0.55000000000000004">
      <c r="A1" s="55" t="s">
        <v>280</v>
      </c>
      <c r="B1" s="53" t="s">
        <v>86</v>
      </c>
      <c r="C1" s="53" t="s">
        <v>279</v>
      </c>
      <c r="D1" s="56" t="s">
        <v>278</v>
      </c>
      <c r="E1" s="55" t="s">
        <v>277</v>
      </c>
      <c r="F1" s="55"/>
      <c r="G1" s="55"/>
      <c r="H1" s="55"/>
      <c r="I1" s="55"/>
      <c r="J1" s="55" t="s">
        <v>276</v>
      </c>
      <c r="K1" s="55"/>
      <c r="L1" s="55"/>
      <c r="M1" s="53" t="s">
        <v>85</v>
      </c>
    </row>
    <row r="2" spans="1:13" x14ac:dyDescent="0.55000000000000004">
      <c r="A2" s="54"/>
      <c r="B2" s="56"/>
      <c r="C2" s="54"/>
      <c r="D2" s="57"/>
      <c r="E2" s="12" t="s">
        <v>275</v>
      </c>
      <c r="F2" s="12" t="s">
        <v>274</v>
      </c>
      <c r="G2" s="12" t="s">
        <v>273</v>
      </c>
      <c r="H2" s="12" t="s">
        <v>272</v>
      </c>
      <c r="I2" s="12" t="s">
        <v>271</v>
      </c>
      <c r="J2" s="12" t="s">
        <v>270</v>
      </c>
      <c r="K2" s="12" t="s">
        <v>269</v>
      </c>
      <c r="L2" s="12" t="s">
        <v>268</v>
      </c>
      <c r="M2" s="54"/>
    </row>
    <row r="3" spans="1:13" x14ac:dyDescent="0.55000000000000004">
      <c r="A3" s="7">
        <v>1</v>
      </c>
      <c r="B3" s="2" t="s">
        <v>87</v>
      </c>
      <c r="C3" s="7"/>
      <c r="D3" s="2">
        <v>20</v>
      </c>
      <c r="E3" s="1">
        <v>365</v>
      </c>
      <c r="F3" s="13">
        <v>11650.900000000001</v>
      </c>
      <c r="G3" s="1">
        <v>0</v>
      </c>
      <c r="H3" s="1">
        <v>0</v>
      </c>
      <c r="I3" s="1">
        <v>12015.900000000001</v>
      </c>
      <c r="J3" s="1">
        <v>0.5</v>
      </c>
      <c r="K3" s="1">
        <v>109714</v>
      </c>
      <c r="L3" s="1">
        <v>109714.5</v>
      </c>
      <c r="M3" s="1">
        <v>121730.40000000001</v>
      </c>
    </row>
    <row r="4" spans="1:13" x14ac:dyDescent="0.55000000000000004">
      <c r="A4" s="7">
        <v>2</v>
      </c>
      <c r="B4" s="2" t="s">
        <v>88</v>
      </c>
      <c r="C4" s="7"/>
      <c r="D4" s="2">
        <v>1</v>
      </c>
      <c r="E4" s="1">
        <v>0</v>
      </c>
      <c r="F4" s="13">
        <v>0</v>
      </c>
      <c r="G4" s="1">
        <v>0</v>
      </c>
      <c r="H4" s="1">
        <v>0</v>
      </c>
      <c r="I4" s="1">
        <v>0</v>
      </c>
      <c r="J4" s="1">
        <v>0</v>
      </c>
      <c r="K4" s="1">
        <v>0</v>
      </c>
      <c r="L4" s="1">
        <v>0</v>
      </c>
      <c r="M4" s="1">
        <v>0</v>
      </c>
    </row>
    <row r="5" spans="1:13" x14ac:dyDescent="0.55000000000000004">
      <c r="A5" s="7">
        <v>3</v>
      </c>
      <c r="B5" s="2" t="s">
        <v>89</v>
      </c>
      <c r="C5" s="7"/>
      <c r="D5" s="2">
        <v>4</v>
      </c>
      <c r="E5" s="1">
        <v>7021</v>
      </c>
      <c r="F5" s="13">
        <v>0</v>
      </c>
      <c r="G5" s="1">
        <v>0</v>
      </c>
      <c r="H5" s="1">
        <v>0</v>
      </c>
      <c r="I5" s="1">
        <v>7021</v>
      </c>
      <c r="J5" s="1">
        <v>0</v>
      </c>
      <c r="K5" s="1">
        <v>47700</v>
      </c>
      <c r="L5" s="1">
        <v>47700</v>
      </c>
      <c r="M5" s="1">
        <v>54721</v>
      </c>
    </row>
    <row r="6" spans="1:13" x14ac:dyDescent="0.55000000000000004">
      <c r="A6" s="7">
        <v>4</v>
      </c>
      <c r="B6" s="2" t="s">
        <v>90</v>
      </c>
      <c r="C6" s="7"/>
      <c r="D6" s="2">
        <v>6</v>
      </c>
      <c r="E6" s="1">
        <v>144</v>
      </c>
      <c r="F6" s="13">
        <v>0</v>
      </c>
      <c r="G6" s="1">
        <v>0</v>
      </c>
      <c r="H6" s="1">
        <v>0</v>
      </c>
      <c r="I6" s="1">
        <v>144</v>
      </c>
      <c r="J6" s="1">
        <v>0</v>
      </c>
      <c r="K6" s="1">
        <v>3400</v>
      </c>
      <c r="L6" s="1">
        <v>3400</v>
      </c>
      <c r="M6" s="1">
        <v>3544</v>
      </c>
    </row>
    <row r="7" spans="1:13" ht="36" x14ac:dyDescent="0.55000000000000004">
      <c r="A7" s="7">
        <v>6</v>
      </c>
      <c r="B7" s="2" t="s">
        <v>91</v>
      </c>
      <c r="C7" s="7"/>
      <c r="D7" s="2">
        <v>5</v>
      </c>
      <c r="E7" s="1">
        <v>0</v>
      </c>
      <c r="F7" s="13">
        <v>0</v>
      </c>
      <c r="G7" s="1">
        <v>0</v>
      </c>
      <c r="H7" s="1">
        <v>0</v>
      </c>
      <c r="I7" s="1">
        <v>0</v>
      </c>
      <c r="J7" s="1">
        <v>0</v>
      </c>
      <c r="K7" s="1">
        <v>910000.3</v>
      </c>
      <c r="L7" s="1">
        <v>910000.3</v>
      </c>
      <c r="M7" s="1">
        <v>910000.3</v>
      </c>
    </row>
    <row r="8" spans="1:13" x14ac:dyDescent="0.55000000000000004">
      <c r="A8" s="7">
        <v>7</v>
      </c>
      <c r="B8" s="2" t="s">
        <v>92</v>
      </c>
      <c r="C8" s="7"/>
      <c r="D8" s="2">
        <v>4</v>
      </c>
      <c r="E8" s="1">
        <v>1700</v>
      </c>
      <c r="F8" s="13">
        <v>0</v>
      </c>
      <c r="G8" s="1">
        <v>0</v>
      </c>
      <c r="H8" s="1">
        <v>0</v>
      </c>
      <c r="I8" s="1">
        <v>1700</v>
      </c>
      <c r="J8" s="1">
        <v>0</v>
      </c>
      <c r="K8" s="1">
        <v>14110</v>
      </c>
      <c r="L8" s="1">
        <v>14110</v>
      </c>
      <c r="M8" s="1">
        <v>15810</v>
      </c>
    </row>
    <row r="9" spans="1:13" x14ac:dyDescent="0.55000000000000004">
      <c r="A9" s="7">
        <v>8</v>
      </c>
      <c r="B9" s="2" t="s">
        <v>93</v>
      </c>
      <c r="C9" s="7"/>
      <c r="D9" s="2">
        <v>4</v>
      </c>
      <c r="E9" s="1">
        <v>2500</v>
      </c>
      <c r="F9" s="13">
        <v>0</v>
      </c>
      <c r="G9" s="1">
        <v>0</v>
      </c>
      <c r="H9" s="1">
        <v>0</v>
      </c>
      <c r="I9" s="1">
        <v>2500</v>
      </c>
      <c r="J9" s="1">
        <v>0</v>
      </c>
      <c r="K9" s="1">
        <v>0.7</v>
      </c>
      <c r="L9" s="1">
        <v>0.7</v>
      </c>
      <c r="M9" s="1">
        <v>2500.6999999999998</v>
      </c>
    </row>
    <row r="10" spans="1:13" x14ac:dyDescent="0.55000000000000004">
      <c r="A10" s="7">
        <v>9</v>
      </c>
      <c r="B10" s="2" t="s">
        <v>94</v>
      </c>
      <c r="C10" s="7"/>
      <c r="D10" s="2">
        <v>4</v>
      </c>
      <c r="E10" s="1">
        <v>4300</v>
      </c>
      <c r="F10" s="13">
        <v>350</v>
      </c>
      <c r="G10" s="1">
        <v>0</v>
      </c>
      <c r="H10" s="1">
        <v>0</v>
      </c>
      <c r="I10" s="1">
        <v>4650</v>
      </c>
      <c r="J10" s="1">
        <v>0</v>
      </c>
      <c r="K10" s="1">
        <v>70304.5</v>
      </c>
      <c r="L10" s="1">
        <v>70304.5</v>
      </c>
      <c r="M10" s="1">
        <v>74954.5</v>
      </c>
    </row>
    <row r="11" spans="1:13" x14ac:dyDescent="0.55000000000000004">
      <c r="A11" s="7">
        <v>12</v>
      </c>
      <c r="B11" s="2" t="s">
        <v>77</v>
      </c>
      <c r="C11" s="7"/>
      <c r="D11" s="2">
        <v>4</v>
      </c>
      <c r="E11" s="1">
        <v>6300</v>
      </c>
      <c r="F11" s="13">
        <v>2</v>
      </c>
      <c r="G11" s="1">
        <v>0</v>
      </c>
      <c r="H11" s="1">
        <v>0</v>
      </c>
      <c r="I11" s="1">
        <v>6302</v>
      </c>
      <c r="J11" s="1">
        <v>0</v>
      </c>
      <c r="K11" s="1">
        <v>19</v>
      </c>
      <c r="L11" s="1">
        <v>19</v>
      </c>
      <c r="M11" s="1">
        <v>6321</v>
      </c>
    </row>
    <row r="12" spans="1:13" x14ac:dyDescent="0.55000000000000004">
      <c r="A12" s="7">
        <v>13</v>
      </c>
      <c r="B12" s="2" t="s">
        <v>43</v>
      </c>
      <c r="C12" s="7"/>
      <c r="D12" s="2">
        <v>6</v>
      </c>
      <c r="E12" s="1">
        <v>607.70000000000005</v>
      </c>
      <c r="F12" s="13">
        <v>0</v>
      </c>
      <c r="G12" s="1">
        <v>0</v>
      </c>
      <c r="H12" s="1">
        <v>0</v>
      </c>
      <c r="I12" s="1">
        <v>607.70000000000005</v>
      </c>
      <c r="J12" s="1">
        <v>0</v>
      </c>
      <c r="K12" s="1">
        <v>14463.2</v>
      </c>
      <c r="L12" s="1">
        <v>14463.2</v>
      </c>
      <c r="M12" s="1">
        <v>15070.9</v>
      </c>
    </row>
    <row r="13" spans="1:13" x14ac:dyDescent="0.55000000000000004">
      <c r="A13" s="7">
        <v>15</v>
      </c>
      <c r="B13" s="2" t="s">
        <v>95</v>
      </c>
      <c r="C13" s="7"/>
      <c r="D13" s="2">
        <v>2</v>
      </c>
      <c r="E13" s="1">
        <v>0</v>
      </c>
      <c r="F13" s="13">
        <v>0</v>
      </c>
      <c r="G13" s="1">
        <v>0</v>
      </c>
      <c r="H13" s="1">
        <v>0</v>
      </c>
      <c r="I13" s="1">
        <v>0</v>
      </c>
      <c r="J13" s="1">
        <v>0</v>
      </c>
      <c r="K13" s="1">
        <v>0</v>
      </c>
      <c r="L13" s="1">
        <v>0</v>
      </c>
      <c r="M13" s="1">
        <v>0</v>
      </c>
    </row>
    <row r="14" spans="1:13" ht="36" x14ac:dyDescent="0.55000000000000004">
      <c r="A14" s="7">
        <v>16</v>
      </c>
      <c r="B14" s="2" t="s">
        <v>96</v>
      </c>
      <c r="C14" s="7"/>
      <c r="D14" s="2">
        <v>1</v>
      </c>
      <c r="E14" s="1">
        <v>0</v>
      </c>
      <c r="F14" s="13">
        <v>0</v>
      </c>
      <c r="G14" s="1">
        <v>0</v>
      </c>
      <c r="H14" s="1">
        <v>0</v>
      </c>
      <c r="I14" s="1">
        <v>0</v>
      </c>
      <c r="J14" s="1">
        <v>0</v>
      </c>
      <c r="K14" s="1">
        <v>0</v>
      </c>
      <c r="L14" s="1">
        <v>0</v>
      </c>
      <c r="M14" s="1">
        <v>0</v>
      </c>
    </row>
    <row r="15" spans="1:13" x14ac:dyDescent="0.55000000000000004">
      <c r="A15" s="7">
        <v>20</v>
      </c>
      <c r="B15" s="2" t="s">
        <v>44</v>
      </c>
      <c r="C15" s="7"/>
      <c r="D15" s="2">
        <v>10</v>
      </c>
      <c r="E15" s="1">
        <v>45</v>
      </c>
      <c r="F15" s="13">
        <v>1400</v>
      </c>
      <c r="G15" s="1">
        <v>0</v>
      </c>
      <c r="H15" s="1">
        <v>0</v>
      </c>
      <c r="I15" s="1">
        <v>1445</v>
      </c>
      <c r="J15" s="1">
        <v>0</v>
      </c>
      <c r="K15" s="1">
        <v>1900</v>
      </c>
      <c r="L15" s="1">
        <v>1900</v>
      </c>
      <c r="M15" s="1">
        <v>3345</v>
      </c>
    </row>
    <row r="16" spans="1:13" x14ac:dyDescent="0.55000000000000004">
      <c r="A16" s="7">
        <v>24</v>
      </c>
      <c r="B16" s="2" t="s">
        <v>97</v>
      </c>
      <c r="C16" s="7"/>
      <c r="D16" s="2">
        <v>1</v>
      </c>
      <c r="E16" s="1">
        <v>0</v>
      </c>
      <c r="F16" s="13">
        <v>0</v>
      </c>
      <c r="G16" s="1">
        <v>0</v>
      </c>
      <c r="H16" s="1">
        <v>0</v>
      </c>
      <c r="I16" s="1">
        <v>0</v>
      </c>
      <c r="J16" s="1">
        <v>0</v>
      </c>
      <c r="K16" s="1">
        <v>43</v>
      </c>
      <c r="L16" s="1">
        <v>43</v>
      </c>
      <c r="M16" s="1">
        <v>43</v>
      </c>
    </row>
    <row r="17" spans="1:13" x14ac:dyDescent="0.55000000000000004">
      <c r="A17" s="7">
        <v>28</v>
      </c>
      <c r="B17" s="2" t="s">
        <v>45</v>
      </c>
      <c r="C17" s="7"/>
      <c r="D17" s="2">
        <v>4</v>
      </c>
      <c r="E17" s="1">
        <v>96.600000000000009</v>
      </c>
      <c r="F17" s="13">
        <v>0</v>
      </c>
      <c r="G17" s="1">
        <v>0</v>
      </c>
      <c r="H17" s="1">
        <v>0</v>
      </c>
      <c r="I17" s="1">
        <v>96.600000000000009</v>
      </c>
      <c r="J17" s="1">
        <v>0</v>
      </c>
      <c r="K17" s="1">
        <v>0</v>
      </c>
      <c r="L17" s="1">
        <v>0</v>
      </c>
      <c r="M17" s="1">
        <v>96.600000000000009</v>
      </c>
    </row>
    <row r="18" spans="1:13" ht="36" x14ac:dyDescent="0.55000000000000004">
      <c r="A18" s="7">
        <v>29</v>
      </c>
      <c r="B18" s="2" t="s">
        <v>98</v>
      </c>
      <c r="C18" s="7"/>
      <c r="D18" s="2">
        <v>2</v>
      </c>
      <c r="E18" s="1">
        <v>0</v>
      </c>
      <c r="F18" s="13">
        <v>0</v>
      </c>
      <c r="G18" s="1">
        <v>0</v>
      </c>
      <c r="H18" s="1">
        <v>0</v>
      </c>
      <c r="I18" s="1">
        <v>0</v>
      </c>
      <c r="J18" s="1">
        <v>0</v>
      </c>
      <c r="K18" s="1">
        <v>0</v>
      </c>
      <c r="L18" s="1">
        <v>0</v>
      </c>
      <c r="M18" s="1">
        <v>0</v>
      </c>
    </row>
    <row r="19" spans="1:13" ht="90" x14ac:dyDescent="0.55000000000000004">
      <c r="A19" s="7">
        <v>30</v>
      </c>
      <c r="B19" s="2" t="s">
        <v>99</v>
      </c>
      <c r="C19" s="7"/>
      <c r="D19" s="2">
        <v>4</v>
      </c>
      <c r="E19" s="1">
        <v>0</v>
      </c>
      <c r="F19" s="13">
        <v>1575</v>
      </c>
      <c r="G19" s="1">
        <v>0</v>
      </c>
      <c r="H19" s="1">
        <v>0</v>
      </c>
      <c r="I19" s="1">
        <v>1575</v>
      </c>
      <c r="J19" s="1">
        <v>0</v>
      </c>
      <c r="K19" s="1">
        <v>21170</v>
      </c>
      <c r="L19" s="1">
        <v>21170</v>
      </c>
      <c r="M19" s="1">
        <v>22745</v>
      </c>
    </row>
    <row r="20" spans="1:13" x14ac:dyDescent="0.55000000000000004">
      <c r="A20" s="7">
        <v>31</v>
      </c>
      <c r="B20" s="2" t="s">
        <v>100</v>
      </c>
      <c r="C20" s="7"/>
      <c r="D20" s="2">
        <v>3</v>
      </c>
      <c r="E20" s="1">
        <v>0</v>
      </c>
      <c r="F20" s="13">
        <v>0</v>
      </c>
      <c r="G20" s="1">
        <v>0</v>
      </c>
      <c r="H20" s="1">
        <v>0</v>
      </c>
      <c r="I20" s="1">
        <v>0</v>
      </c>
      <c r="J20" s="1">
        <v>0</v>
      </c>
      <c r="K20" s="1">
        <v>77</v>
      </c>
      <c r="L20" s="1">
        <v>77</v>
      </c>
      <c r="M20" s="1">
        <v>77</v>
      </c>
    </row>
    <row r="21" spans="1:13" x14ac:dyDescent="0.55000000000000004">
      <c r="A21" s="7">
        <v>32</v>
      </c>
      <c r="B21" s="2" t="s">
        <v>101</v>
      </c>
      <c r="C21" s="7"/>
      <c r="D21" s="2">
        <v>1</v>
      </c>
      <c r="E21" s="1">
        <v>0</v>
      </c>
      <c r="F21" s="13">
        <v>0</v>
      </c>
      <c r="G21" s="1">
        <v>0</v>
      </c>
      <c r="H21" s="1">
        <v>0</v>
      </c>
      <c r="I21" s="1">
        <v>0</v>
      </c>
      <c r="J21" s="1">
        <v>0</v>
      </c>
      <c r="K21" s="1">
        <v>0</v>
      </c>
      <c r="L21" s="1">
        <v>0</v>
      </c>
      <c r="M21" s="1">
        <v>0</v>
      </c>
    </row>
    <row r="22" spans="1:13" x14ac:dyDescent="0.55000000000000004">
      <c r="A22" s="7">
        <v>35</v>
      </c>
      <c r="B22" s="2" t="s">
        <v>102</v>
      </c>
      <c r="C22" s="7"/>
      <c r="D22" s="2">
        <v>1</v>
      </c>
      <c r="E22" s="1">
        <v>0</v>
      </c>
      <c r="F22" s="13">
        <v>0</v>
      </c>
      <c r="G22" s="1">
        <v>0</v>
      </c>
      <c r="H22" s="1">
        <v>0</v>
      </c>
      <c r="I22" s="1">
        <v>0</v>
      </c>
      <c r="J22" s="1">
        <v>0</v>
      </c>
      <c r="K22" s="1">
        <v>0</v>
      </c>
      <c r="L22" s="1">
        <v>0</v>
      </c>
      <c r="M22" s="1">
        <v>0</v>
      </c>
    </row>
    <row r="23" spans="1:13" x14ac:dyDescent="0.55000000000000004">
      <c r="A23" s="7">
        <v>36</v>
      </c>
      <c r="B23" s="2" t="s">
        <v>46</v>
      </c>
      <c r="C23" s="7"/>
      <c r="D23" s="2">
        <v>6</v>
      </c>
      <c r="E23" s="1">
        <v>3759</v>
      </c>
      <c r="F23" s="13">
        <v>320</v>
      </c>
      <c r="G23" s="1">
        <v>0</v>
      </c>
      <c r="H23" s="1">
        <v>0</v>
      </c>
      <c r="I23" s="1">
        <v>4079</v>
      </c>
      <c r="J23" s="1">
        <v>0</v>
      </c>
      <c r="K23" s="1">
        <v>1800</v>
      </c>
      <c r="L23" s="1">
        <v>1800</v>
      </c>
      <c r="M23" s="1">
        <v>5879</v>
      </c>
    </row>
    <row r="24" spans="1:13" x14ac:dyDescent="0.55000000000000004">
      <c r="A24" s="7">
        <v>37</v>
      </c>
      <c r="B24" s="2" t="s">
        <v>103</v>
      </c>
      <c r="C24" s="7"/>
      <c r="D24" s="2">
        <v>3</v>
      </c>
      <c r="E24" s="1">
        <v>0</v>
      </c>
      <c r="F24" s="13">
        <v>0</v>
      </c>
      <c r="G24" s="1">
        <v>0</v>
      </c>
      <c r="H24" s="1">
        <v>0</v>
      </c>
      <c r="I24" s="1">
        <v>0</v>
      </c>
      <c r="J24" s="1">
        <v>0</v>
      </c>
      <c r="K24" s="1">
        <v>642.1</v>
      </c>
      <c r="L24" s="1">
        <v>642.1</v>
      </c>
      <c r="M24" s="1">
        <v>642.1</v>
      </c>
    </row>
    <row r="25" spans="1:13" x14ac:dyDescent="0.55000000000000004">
      <c r="A25" s="7">
        <v>48</v>
      </c>
      <c r="B25" s="2" t="s">
        <v>104</v>
      </c>
      <c r="C25" s="7"/>
      <c r="D25" s="2">
        <v>8</v>
      </c>
      <c r="E25" s="1">
        <v>0</v>
      </c>
      <c r="F25" s="13">
        <v>0</v>
      </c>
      <c r="G25" s="1">
        <v>0</v>
      </c>
      <c r="H25" s="1">
        <v>0</v>
      </c>
      <c r="I25" s="1">
        <v>0</v>
      </c>
      <c r="J25" s="1">
        <v>0</v>
      </c>
      <c r="K25" s="1">
        <v>0</v>
      </c>
      <c r="L25" s="1">
        <v>0</v>
      </c>
      <c r="M25" s="1">
        <v>0</v>
      </c>
    </row>
    <row r="26" spans="1:13" x14ac:dyDescent="0.55000000000000004">
      <c r="A26" s="7">
        <v>53</v>
      </c>
      <c r="B26" s="2" t="s">
        <v>47</v>
      </c>
      <c r="C26" s="7"/>
      <c r="D26" s="2">
        <v>84</v>
      </c>
      <c r="E26" s="1">
        <v>39260.899999999994</v>
      </c>
      <c r="F26" s="13">
        <v>0</v>
      </c>
      <c r="G26" s="1">
        <v>0</v>
      </c>
      <c r="H26" s="1">
        <v>0</v>
      </c>
      <c r="I26" s="1">
        <v>39260.899999999994</v>
      </c>
      <c r="J26" s="1">
        <v>24</v>
      </c>
      <c r="K26" s="1">
        <v>49985</v>
      </c>
      <c r="L26" s="1">
        <v>50009</v>
      </c>
      <c r="M26" s="1">
        <v>89269.900000000009</v>
      </c>
    </row>
    <row r="27" spans="1:13" x14ac:dyDescent="0.55000000000000004">
      <c r="A27" s="7">
        <v>55</v>
      </c>
      <c r="B27" s="2" t="s">
        <v>105</v>
      </c>
      <c r="C27" s="7"/>
      <c r="D27" s="2">
        <v>1</v>
      </c>
      <c r="E27" s="1">
        <v>0</v>
      </c>
      <c r="F27" s="13">
        <v>0</v>
      </c>
      <c r="G27" s="1">
        <v>0</v>
      </c>
      <c r="H27" s="1">
        <v>0</v>
      </c>
      <c r="I27" s="1">
        <v>0</v>
      </c>
      <c r="J27" s="1">
        <v>0</v>
      </c>
      <c r="K27" s="1">
        <v>0</v>
      </c>
      <c r="L27" s="1">
        <v>0</v>
      </c>
      <c r="M27" s="1">
        <v>0</v>
      </c>
    </row>
    <row r="28" spans="1:13" x14ac:dyDescent="0.55000000000000004">
      <c r="A28" s="7">
        <v>56</v>
      </c>
      <c r="B28" s="2" t="s">
        <v>48</v>
      </c>
      <c r="C28" s="11" t="s">
        <v>261</v>
      </c>
      <c r="D28" s="2">
        <v>5</v>
      </c>
      <c r="E28" s="1">
        <v>3428</v>
      </c>
      <c r="F28" s="13">
        <v>0</v>
      </c>
      <c r="G28" s="1">
        <v>0</v>
      </c>
      <c r="H28" s="1">
        <v>0</v>
      </c>
      <c r="I28" s="1">
        <v>3428</v>
      </c>
      <c r="J28" s="1">
        <v>0</v>
      </c>
      <c r="K28" s="1">
        <v>0</v>
      </c>
      <c r="L28" s="1">
        <v>0</v>
      </c>
      <c r="M28" s="1">
        <v>3428</v>
      </c>
    </row>
    <row r="29" spans="1:13" ht="36" x14ac:dyDescent="0.55000000000000004">
      <c r="A29" s="7">
        <v>58</v>
      </c>
      <c r="B29" s="2" t="s">
        <v>49</v>
      </c>
      <c r="C29" s="7"/>
      <c r="D29" s="2">
        <v>4</v>
      </c>
      <c r="E29" s="1">
        <v>363.1</v>
      </c>
      <c r="F29" s="13">
        <v>0</v>
      </c>
      <c r="G29" s="1">
        <v>0</v>
      </c>
      <c r="H29" s="1">
        <v>0</v>
      </c>
      <c r="I29" s="1">
        <v>363.1</v>
      </c>
      <c r="J29" s="1">
        <v>0</v>
      </c>
      <c r="K29" s="1">
        <v>0</v>
      </c>
      <c r="L29" s="1">
        <v>0</v>
      </c>
      <c r="M29" s="1">
        <v>363.1</v>
      </c>
    </row>
    <row r="30" spans="1:13" x14ac:dyDescent="0.55000000000000004">
      <c r="A30" s="7">
        <v>59</v>
      </c>
      <c r="B30" s="2" t="s">
        <v>106</v>
      </c>
      <c r="C30" s="7"/>
      <c r="D30" s="2">
        <v>3</v>
      </c>
      <c r="E30" s="1">
        <v>0</v>
      </c>
      <c r="F30" s="13">
        <v>0</v>
      </c>
      <c r="G30" s="1">
        <v>0</v>
      </c>
      <c r="H30" s="1">
        <v>0</v>
      </c>
      <c r="I30" s="1">
        <v>0</v>
      </c>
      <c r="J30" s="1">
        <v>0</v>
      </c>
      <c r="K30" s="1">
        <v>32.299999999999997</v>
      </c>
      <c r="L30" s="1">
        <v>32.299999999999997</v>
      </c>
      <c r="M30" s="1">
        <v>32.299999999999997</v>
      </c>
    </row>
    <row r="31" spans="1:13" x14ac:dyDescent="0.55000000000000004">
      <c r="A31" s="7">
        <v>60</v>
      </c>
      <c r="B31" s="2" t="s">
        <v>107</v>
      </c>
      <c r="C31" s="7"/>
      <c r="D31" s="2">
        <v>2</v>
      </c>
      <c r="E31" s="1">
        <v>0</v>
      </c>
      <c r="F31" s="13">
        <v>0</v>
      </c>
      <c r="G31" s="1">
        <v>0</v>
      </c>
      <c r="H31" s="1">
        <v>0</v>
      </c>
      <c r="I31" s="1">
        <v>0</v>
      </c>
      <c r="J31" s="1">
        <v>0</v>
      </c>
      <c r="K31" s="1">
        <v>0</v>
      </c>
      <c r="L31" s="1">
        <v>0</v>
      </c>
      <c r="M31" s="1">
        <v>0</v>
      </c>
    </row>
    <row r="32" spans="1:13" x14ac:dyDescent="0.55000000000000004">
      <c r="A32" s="7">
        <v>65</v>
      </c>
      <c r="B32" s="2" t="s">
        <v>78</v>
      </c>
      <c r="C32" s="7"/>
      <c r="D32" s="2">
        <v>1</v>
      </c>
      <c r="E32" s="1">
        <v>0</v>
      </c>
      <c r="F32" s="13">
        <v>0</v>
      </c>
      <c r="G32" s="1">
        <v>0</v>
      </c>
      <c r="H32" s="1">
        <v>0</v>
      </c>
      <c r="I32" s="1">
        <v>0</v>
      </c>
      <c r="J32" s="1">
        <v>0</v>
      </c>
      <c r="K32" s="1">
        <v>0</v>
      </c>
      <c r="L32" s="1">
        <v>0</v>
      </c>
      <c r="M32" s="1">
        <v>0</v>
      </c>
    </row>
    <row r="33" spans="1:13" x14ac:dyDescent="0.55000000000000004">
      <c r="A33" s="7">
        <v>66</v>
      </c>
      <c r="B33" s="2" t="s">
        <v>50</v>
      </c>
      <c r="C33" s="7"/>
      <c r="D33" s="2">
        <v>2</v>
      </c>
      <c r="E33" s="1">
        <v>18</v>
      </c>
      <c r="F33" s="13">
        <v>0</v>
      </c>
      <c r="G33" s="1">
        <v>0</v>
      </c>
      <c r="H33" s="1">
        <v>0</v>
      </c>
      <c r="I33" s="1">
        <v>18</v>
      </c>
      <c r="J33" s="1">
        <v>0</v>
      </c>
      <c r="K33" s="1">
        <v>0</v>
      </c>
      <c r="L33" s="1">
        <v>0</v>
      </c>
      <c r="M33" s="1">
        <v>18</v>
      </c>
    </row>
    <row r="34" spans="1:13" ht="36" x14ac:dyDescent="0.55000000000000004">
      <c r="A34" s="7">
        <v>67</v>
      </c>
      <c r="B34" s="2" t="s">
        <v>108</v>
      </c>
      <c r="C34" s="7"/>
      <c r="D34" s="2">
        <v>1</v>
      </c>
      <c r="E34" s="1">
        <v>0</v>
      </c>
      <c r="F34" s="13">
        <v>0</v>
      </c>
      <c r="G34" s="1">
        <v>0</v>
      </c>
      <c r="H34" s="1">
        <v>0</v>
      </c>
      <c r="I34" s="1">
        <v>0</v>
      </c>
      <c r="J34" s="1">
        <v>0</v>
      </c>
      <c r="K34" s="1">
        <v>0</v>
      </c>
      <c r="L34" s="1">
        <v>0</v>
      </c>
      <c r="M34" s="1">
        <v>0</v>
      </c>
    </row>
    <row r="35" spans="1:13" x14ac:dyDescent="0.55000000000000004">
      <c r="A35" s="7">
        <v>68</v>
      </c>
      <c r="B35" s="2" t="s">
        <v>109</v>
      </c>
      <c r="C35" s="7"/>
      <c r="D35" s="2">
        <v>6</v>
      </c>
      <c r="E35" s="1">
        <v>5060</v>
      </c>
      <c r="F35" s="13">
        <v>0</v>
      </c>
      <c r="G35" s="1">
        <v>0</v>
      </c>
      <c r="H35" s="1">
        <v>0</v>
      </c>
      <c r="I35" s="1">
        <v>5060</v>
      </c>
      <c r="J35" s="1">
        <v>0</v>
      </c>
      <c r="K35" s="1">
        <v>0</v>
      </c>
      <c r="L35" s="1">
        <v>0</v>
      </c>
      <c r="M35" s="1">
        <v>5060</v>
      </c>
    </row>
    <row r="36" spans="1:13" x14ac:dyDescent="0.55000000000000004">
      <c r="A36" s="7">
        <v>71</v>
      </c>
      <c r="B36" s="2" t="s">
        <v>110</v>
      </c>
      <c r="C36" s="7"/>
      <c r="D36" s="2">
        <v>14</v>
      </c>
      <c r="E36" s="1">
        <v>0</v>
      </c>
      <c r="F36" s="13">
        <v>0</v>
      </c>
      <c r="G36" s="1">
        <v>0</v>
      </c>
      <c r="H36" s="1">
        <v>0</v>
      </c>
      <c r="I36" s="1">
        <v>0</v>
      </c>
      <c r="J36" s="1">
        <v>0</v>
      </c>
      <c r="K36" s="1">
        <v>1</v>
      </c>
      <c r="L36" s="1">
        <v>1</v>
      </c>
      <c r="M36" s="1">
        <v>1</v>
      </c>
    </row>
    <row r="37" spans="1:13" x14ac:dyDescent="0.55000000000000004">
      <c r="A37" s="7">
        <v>73</v>
      </c>
      <c r="B37" s="2" t="s">
        <v>111</v>
      </c>
      <c r="C37" s="7"/>
      <c r="D37" s="2">
        <v>1</v>
      </c>
      <c r="E37" s="1">
        <v>0</v>
      </c>
      <c r="F37" s="13">
        <v>0</v>
      </c>
      <c r="G37" s="1">
        <v>0</v>
      </c>
      <c r="H37" s="1">
        <v>0</v>
      </c>
      <c r="I37" s="1">
        <v>0</v>
      </c>
      <c r="J37" s="1">
        <v>0</v>
      </c>
      <c r="K37" s="1">
        <v>0</v>
      </c>
      <c r="L37" s="1">
        <v>0</v>
      </c>
      <c r="M37" s="1">
        <v>0</v>
      </c>
    </row>
    <row r="38" spans="1:13" x14ac:dyDescent="0.55000000000000004">
      <c r="A38" s="7">
        <v>74</v>
      </c>
      <c r="B38" s="2" t="s">
        <v>112</v>
      </c>
      <c r="C38" s="7"/>
      <c r="D38" s="2">
        <v>3</v>
      </c>
      <c r="E38" s="1">
        <v>0</v>
      </c>
      <c r="F38" s="13">
        <v>0</v>
      </c>
      <c r="G38" s="1">
        <v>0</v>
      </c>
      <c r="H38" s="1">
        <v>0</v>
      </c>
      <c r="I38" s="1">
        <v>0</v>
      </c>
      <c r="J38" s="1">
        <v>0</v>
      </c>
      <c r="K38" s="1">
        <v>0</v>
      </c>
      <c r="L38" s="1">
        <v>0</v>
      </c>
      <c r="M38" s="1">
        <v>0</v>
      </c>
    </row>
    <row r="39" spans="1:13" x14ac:dyDescent="0.55000000000000004">
      <c r="A39" s="7">
        <v>75</v>
      </c>
      <c r="B39" s="2" t="s">
        <v>113</v>
      </c>
      <c r="C39" s="11" t="s">
        <v>261</v>
      </c>
      <c r="D39" s="2">
        <v>9</v>
      </c>
      <c r="E39" s="1">
        <v>0.3</v>
      </c>
      <c r="F39" s="13">
        <v>0.1</v>
      </c>
      <c r="G39" s="1">
        <v>0</v>
      </c>
      <c r="H39" s="1">
        <v>0</v>
      </c>
      <c r="I39" s="1">
        <v>0.4</v>
      </c>
      <c r="J39" s="1">
        <v>0</v>
      </c>
      <c r="K39" s="1">
        <v>16</v>
      </c>
      <c r="L39" s="1">
        <v>16</v>
      </c>
      <c r="M39" s="1">
        <v>16.399999999999999</v>
      </c>
    </row>
    <row r="40" spans="1:13" x14ac:dyDescent="0.55000000000000004">
      <c r="A40" s="7">
        <v>80</v>
      </c>
      <c r="B40" s="2" t="s">
        <v>79</v>
      </c>
      <c r="C40" s="7"/>
      <c r="D40" s="2">
        <v>95</v>
      </c>
      <c r="E40" s="1">
        <v>62062.6</v>
      </c>
      <c r="F40" s="13">
        <v>250</v>
      </c>
      <c r="G40" s="1">
        <v>0</v>
      </c>
      <c r="H40" s="1">
        <v>0</v>
      </c>
      <c r="I40" s="1">
        <v>62312.6</v>
      </c>
      <c r="J40" s="1">
        <v>22</v>
      </c>
      <c r="K40" s="1">
        <v>438268</v>
      </c>
      <c r="L40" s="1">
        <v>438290</v>
      </c>
      <c r="M40" s="1">
        <v>500602.6</v>
      </c>
    </row>
    <row r="41" spans="1:13" x14ac:dyDescent="0.55000000000000004">
      <c r="A41" s="7">
        <v>81</v>
      </c>
      <c r="B41" s="2" t="s">
        <v>114</v>
      </c>
      <c r="C41" s="7"/>
      <c r="D41" s="2">
        <v>1</v>
      </c>
      <c r="E41" s="1">
        <v>0</v>
      </c>
      <c r="F41" s="13">
        <v>0</v>
      </c>
      <c r="G41" s="1">
        <v>0</v>
      </c>
      <c r="H41" s="1">
        <v>0</v>
      </c>
      <c r="I41" s="1">
        <v>0</v>
      </c>
      <c r="J41" s="1">
        <v>0</v>
      </c>
      <c r="K41" s="1">
        <v>0</v>
      </c>
      <c r="L41" s="1">
        <v>0</v>
      </c>
      <c r="M41" s="1">
        <v>0</v>
      </c>
    </row>
    <row r="42" spans="1:13" x14ac:dyDescent="0.55000000000000004">
      <c r="A42" s="7">
        <v>82</v>
      </c>
      <c r="B42" s="2" t="s">
        <v>115</v>
      </c>
      <c r="C42" s="7"/>
      <c r="D42" s="2">
        <v>3</v>
      </c>
      <c r="E42" s="1">
        <v>0</v>
      </c>
      <c r="F42" s="13">
        <v>0</v>
      </c>
      <c r="G42" s="1">
        <v>0</v>
      </c>
      <c r="H42" s="1">
        <v>0</v>
      </c>
      <c r="I42" s="1">
        <v>0</v>
      </c>
      <c r="J42" s="1">
        <v>0</v>
      </c>
      <c r="K42" s="1">
        <v>130</v>
      </c>
      <c r="L42" s="1">
        <v>130</v>
      </c>
      <c r="M42" s="1">
        <v>130</v>
      </c>
    </row>
    <row r="43" spans="1:13" x14ac:dyDescent="0.55000000000000004">
      <c r="A43" s="7">
        <v>83</v>
      </c>
      <c r="B43" s="2" t="s">
        <v>51</v>
      </c>
      <c r="C43" s="7"/>
      <c r="D43" s="2">
        <v>6</v>
      </c>
      <c r="E43" s="1">
        <v>11.9</v>
      </c>
      <c r="F43" s="13">
        <v>1800</v>
      </c>
      <c r="G43" s="1">
        <v>0</v>
      </c>
      <c r="H43" s="1">
        <v>0</v>
      </c>
      <c r="I43" s="1">
        <v>1811.9</v>
      </c>
      <c r="J43" s="1">
        <v>0</v>
      </c>
      <c r="K43" s="1">
        <v>84</v>
      </c>
      <c r="L43" s="1">
        <v>84</v>
      </c>
      <c r="M43" s="1">
        <v>1895.9</v>
      </c>
    </row>
    <row r="44" spans="1:13" x14ac:dyDescent="0.55000000000000004">
      <c r="A44" s="7">
        <v>86</v>
      </c>
      <c r="B44" s="2" t="s">
        <v>116</v>
      </c>
      <c r="C44" s="7"/>
      <c r="D44" s="2">
        <v>3</v>
      </c>
      <c r="E44" s="1">
        <v>0</v>
      </c>
      <c r="F44" s="13">
        <v>0</v>
      </c>
      <c r="G44" s="1">
        <v>0</v>
      </c>
      <c r="H44" s="1">
        <v>0</v>
      </c>
      <c r="I44" s="1">
        <v>0</v>
      </c>
      <c r="J44" s="1">
        <v>0</v>
      </c>
      <c r="K44" s="1">
        <v>99.2</v>
      </c>
      <c r="L44" s="1">
        <v>99.2</v>
      </c>
      <c r="M44" s="1">
        <v>99.2</v>
      </c>
    </row>
    <row r="45" spans="1:13" x14ac:dyDescent="0.55000000000000004">
      <c r="A45" s="7">
        <v>87</v>
      </c>
      <c r="B45" s="2" t="s">
        <v>117</v>
      </c>
      <c r="C45" s="7"/>
      <c r="D45" s="2">
        <v>21</v>
      </c>
      <c r="E45" s="1">
        <v>22.700000000000003</v>
      </c>
      <c r="F45" s="13">
        <v>336.3</v>
      </c>
      <c r="G45" s="1">
        <v>0</v>
      </c>
      <c r="H45" s="1">
        <v>0</v>
      </c>
      <c r="I45" s="1">
        <v>359.00000000000006</v>
      </c>
      <c r="J45" s="1">
        <v>6.4</v>
      </c>
      <c r="K45" s="1">
        <v>170020</v>
      </c>
      <c r="L45" s="1">
        <v>170026.4</v>
      </c>
      <c r="M45" s="1">
        <v>170385.4</v>
      </c>
    </row>
    <row r="46" spans="1:13" x14ac:dyDescent="0.55000000000000004">
      <c r="A46" s="7">
        <v>88</v>
      </c>
      <c r="B46" s="2" t="s">
        <v>118</v>
      </c>
      <c r="C46" s="11" t="s">
        <v>261</v>
      </c>
      <c r="D46" s="2">
        <v>15</v>
      </c>
      <c r="E46" s="1">
        <v>0</v>
      </c>
      <c r="F46" s="13">
        <v>1.9</v>
      </c>
      <c r="G46" s="1">
        <v>0</v>
      </c>
      <c r="H46" s="1">
        <v>0</v>
      </c>
      <c r="I46" s="1">
        <v>1.9</v>
      </c>
      <c r="J46" s="1">
        <v>0</v>
      </c>
      <c r="K46" s="1">
        <v>1270</v>
      </c>
      <c r="L46" s="1">
        <v>1270</v>
      </c>
      <c r="M46" s="1">
        <v>1271.9000000000001</v>
      </c>
    </row>
    <row r="47" spans="1:13" x14ac:dyDescent="0.55000000000000004">
      <c r="A47" s="7">
        <v>94</v>
      </c>
      <c r="B47" s="2" t="s">
        <v>119</v>
      </c>
      <c r="C47" s="11" t="s">
        <v>261</v>
      </c>
      <c r="D47" s="2">
        <v>2</v>
      </c>
      <c r="E47" s="1">
        <v>4400</v>
      </c>
      <c r="F47" s="13">
        <v>1.5</v>
      </c>
      <c r="G47" s="1">
        <v>0</v>
      </c>
      <c r="H47" s="1">
        <v>0</v>
      </c>
      <c r="I47" s="1">
        <v>4401.5</v>
      </c>
      <c r="J47" s="1">
        <v>0</v>
      </c>
      <c r="K47" s="1">
        <v>0</v>
      </c>
      <c r="L47" s="1">
        <v>0</v>
      </c>
      <c r="M47" s="1">
        <v>4401.5</v>
      </c>
    </row>
    <row r="48" spans="1:13" ht="36" x14ac:dyDescent="0.55000000000000004">
      <c r="A48" s="7">
        <v>102</v>
      </c>
      <c r="B48" s="2" t="s">
        <v>120</v>
      </c>
      <c r="C48" s="7"/>
      <c r="D48" s="2">
        <v>1</v>
      </c>
      <c r="E48" s="1">
        <v>0</v>
      </c>
      <c r="F48" s="13">
        <v>0</v>
      </c>
      <c r="G48" s="1">
        <v>0</v>
      </c>
      <c r="H48" s="1">
        <v>0</v>
      </c>
      <c r="I48" s="1">
        <v>0</v>
      </c>
      <c r="J48" s="1">
        <v>0</v>
      </c>
      <c r="K48" s="1">
        <v>0</v>
      </c>
      <c r="L48" s="1">
        <v>0</v>
      </c>
      <c r="M48" s="1">
        <v>0</v>
      </c>
    </row>
    <row r="49" spans="1:13" x14ac:dyDescent="0.55000000000000004">
      <c r="A49" s="7">
        <v>104</v>
      </c>
      <c r="B49" s="2" t="s">
        <v>121</v>
      </c>
      <c r="C49" s="7"/>
      <c r="D49" s="2">
        <v>5</v>
      </c>
      <c r="E49" s="1">
        <v>4940</v>
      </c>
      <c r="F49" s="13">
        <v>0</v>
      </c>
      <c r="G49" s="1">
        <v>0</v>
      </c>
      <c r="H49" s="1">
        <v>0</v>
      </c>
      <c r="I49" s="1">
        <v>4940</v>
      </c>
      <c r="J49" s="1">
        <v>0</v>
      </c>
      <c r="K49" s="1">
        <v>61</v>
      </c>
      <c r="L49" s="1">
        <v>61</v>
      </c>
      <c r="M49" s="1">
        <v>5001</v>
      </c>
    </row>
    <row r="50" spans="1:13" x14ac:dyDescent="0.55000000000000004">
      <c r="A50" s="7">
        <v>113</v>
      </c>
      <c r="B50" s="2" t="s">
        <v>122</v>
      </c>
      <c r="C50" s="7"/>
      <c r="D50" s="2">
        <v>8</v>
      </c>
      <c r="E50" s="1">
        <v>0</v>
      </c>
      <c r="F50" s="13">
        <v>0</v>
      </c>
      <c r="G50" s="1">
        <v>0</v>
      </c>
      <c r="H50" s="1">
        <v>0</v>
      </c>
      <c r="I50" s="1">
        <v>0</v>
      </c>
      <c r="J50" s="1">
        <v>0</v>
      </c>
      <c r="K50" s="1">
        <v>0</v>
      </c>
      <c r="L50" s="1">
        <v>0</v>
      </c>
      <c r="M50" s="1">
        <v>0</v>
      </c>
    </row>
    <row r="51" spans="1:13" x14ac:dyDescent="0.55000000000000004">
      <c r="A51" s="7">
        <v>123</v>
      </c>
      <c r="B51" s="2" t="s">
        <v>123</v>
      </c>
      <c r="C51" s="7"/>
      <c r="D51" s="2">
        <v>1</v>
      </c>
      <c r="E51" s="1">
        <v>8400</v>
      </c>
      <c r="F51" s="13">
        <v>0</v>
      </c>
      <c r="G51" s="1">
        <v>0</v>
      </c>
      <c r="H51" s="1">
        <v>0</v>
      </c>
      <c r="I51" s="1">
        <v>8400</v>
      </c>
      <c r="J51" s="1">
        <v>0</v>
      </c>
      <c r="K51" s="1">
        <v>7800</v>
      </c>
      <c r="L51" s="1">
        <v>7800</v>
      </c>
      <c r="M51" s="1">
        <v>16200</v>
      </c>
    </row>
    <row r="52" spans="1:13" x14ac:dyDescent="0.55000000000000004">
      <c r="A52" s="7">
        <v>127</v>
      </c>
      <c r="B52" s="2" t="s">
        <v>124</v>
      </c>
      <c r="C52" s="7"/>
      <c r="D52" s="2">
        <v>2</v>
      </c>
      <c r="E52" s="1">
        <v>217</v>
      </c>
      <c r="F52" s="13">
        <v>0</v>
      </c>
      <c r="G52" s="1">
        <v>0</v>
      </c>
      <c r="H52" s="1">
        <v>0</v>
      </c>
      <c r="I52" s="1">
        <v>217</v>
      </c>
      <c r="J52" s="1">
        <v>0</v>
      </c>
      <c r="K52" s="1">
        <v>4850</v>
      </c>
      <c r="L52" s="1">
        <v>4850</v>
      </c>
      <c r="M52" s="1">
        <v>5067</v>
      </c>
    </row>
    <row r="53" spans="1:13" x14ac:dyDescent="0.55000000000000004">
      <c r="A53" s="7">
        <v>128</v>
      </c>
      <c r="B53" s="2" t="s">
        <v>125</v>
      </c>
      <c r="C53" s="7"/>
      <c r="D53" s="2">
        <v>3</v>
      </c>
      <c r="E53" s="1">
        <v>119800</v>
      </c>
      <c r="F53" s="13">
        <v>5700</v>
      </c>
      <c r="G53" s="1">
        <v>0</v>
      </c>
      <c r="H53" s="1">
        <v>0</v>
      </c>
      <c r="I53" s="1">
        <v>125500</v>
      </c>
      <c r="J53" s="1">
        <v>0</v>
      </c>
      <c r="K53" s="1">
        <v>0</v>
      </c>
      <c r="L53" s="1">
        <v>0</v>
      </c>
      <c r="M53" s="1">
        <v>125500</v>
      </c>
    </row>
    <row r="54" spans="1:13" ht="36" x14ac:dyDescent="0.55000000000000004">
      <c r="A54" s="7">
        <v>131</v>
      </c>
      <c r="B54" s="2" t="s">
        <v>126</v>
      </c>
      <c r="C54" s="7"/>
      <c r="D54" s="2">
        <v>1</v>
      </c>
      <c r="E54" s="1">
        <v>4200</v>
      </c>
      <c r="F54" s="13">
        <v>0</v>
      </c>
      <c r="G54" s="1">
        <v>0</v>
      </c>
      <c r="H54" s="1">
        <v>0</v>
      </c>
      <c r="I54" s="1">
        <v>4200</v>
      </c>
      <c r="J54" s="1">
        <v>0</v>
      </c>
      <c r="K54" s="1">
        <v>0</v>
      </c>
      <c r="L54" s="1">
        <v>0</v>
      </c>
      <c r="M54" s="1">
        <v>4200</v>
      </c>
    </row>
    <row r="55" spans="1:13" x14ac:dyDescent="0.55000000000000004">
      <c r="A55" s="7">
        <v>132</v>
      </c>
      <c r="B55" s="2" t="s">
        <v>127</v>
      </c>
      <c r="C55" s="7"/>
      <c r="D55" s="2">
        <v>4</v>
      </c>
      <c r="E55" s="1">
        <v>0.1</v>
      </c>
      <c r="F55" s="13">
        <v>0</v>
      </c>
      <c r="G55" s="1">
        <v>0</v>
      </c>
      <c r="H55" s="1">
        <v>0</v>
      </c>
      <c r="I55" s="1">
        <v>0.1</v>
      </c>
      <c r="J55" s="1">
        <v>0</v>
      </c>
      <c r="K55" s="1">
        <v>21043</v>
      </c>
      <c r="L55" s="1">
        <v>21043</v>
      </c>
      <c r="M55" s="1">
        <v>21043.1</v>
      </c>
    </row>
    <row r="56" spans="1:13" x14ac:dyDescent="0.55000000000000004">
      <c r="A56" s="7">
        <v>134</v>
      </c>
      <c r="B56" s="2" t="s">
        <v>128</v>
      </c>
      <c r="C56" s="7"/>
      <c r="D56" s="2">
        <v>4</v>
      </c>
      <c r="E56" s="1">
        <v>8800</v>
      </c>
      <c r="F56" s="13">
        <v>0</v>
      </c>
      <c r="G56" s="1">
        <v>0</v>
      </c>
      <c r="H56" s="1">
        <v>0</v>
      </c>
      <c r="I56" s="1">
        <v>8800</v>
      </c>
      <c r="J56" s="1">
        <v>0</v>
      </c>
      <c r="K56" s="1">
        <v>132420</v>
      </c>
      <c r="L56" s="1">
        <v>132420</v>
      </c>
      <c r="M56" s="1">
        <v>141220</v>
      </c>
    </row>
    <row r="57" spans="1:13" ht="36" x14ac:dyDescent="0.55000000000000004">
      <c r="A57" s="7">
        <v>135</v>
      </c>
      <c r="B57" s="2" t="s">
        <v>129</v>
      </c>
      <c r="C57" s="7"/>
      <c r="D57" s="2">
        <v>1</v>
      </c>
      <c r="E57" s="1">
        <v>0</v>
      </c>
      <c r="F57" s="13">
        <v>0</v>
      </c>
      <c r="G57" s="1">
        <v>0</v>
      </c>
      <c r="H57" s="1">
        <v>0</v>
      </c>
      <c r="I57" s="1">
        <v>0</v>
      </c>
      <c r="J57" s="1">
        <v>0</v>
      </c>
      <c r="K57" s="1">
        <v>370</v>
      </c>
      <c r="L57" s="1">
        <v>370</v>
      </c>
      <c r="M57" s="1">
        <v>370</v>
      </c>
    </row>
    <row r="58" spans="1:13" ht="36" x14ac:dyDescent="0.55000000000000004">
      <c r="A58" s="7">
        <v>144</v>
      </c>
      <c r="B58" s="2" t="s">
        <v>130</v>
      </c>
      <c r="C58" s="7"/>
      <c r="D58" s="2">
        <v>11</v>
      </c>
      <c r="E58" s="1">
        <v>314</v>
      </c>
      <c r="F58" s="13">
        <v>151.5</v>
      </c>
      <c r="G58" s="1">
        <v>0</v>
      </c>
      <c r="H58" s="1">
        <v>0</v>
      </c>
      <c r="I58" s="1">
        <v>465.5</v>
      </c>
      <c r="J58" s="1">
        <v>0</v>
      </c>
      <c r="K58" s="1">
        <v>1401</v>
      </c>
      <c r="L58" s="1">
        <v>1401</v>
      </c>
      <c r="M58" s="1">
        <v>1866.5</v>
      </c>
    </row>
    <row r="59" spans="1:13" ht="36" x14ac:dyDescent="0.55000000000000004">
      <c r="A59" s="7">
        <v>145</v>
      </c>
      <c r="B59" s="2" t="s">
        <v>131</v>
      </c>
      <c r="C59" s="7"/>
      <c r="D59" s="2">
        <v>1</v>
      </c>
      <c r="E59" s="1">
        <v>1.1000000000000001</v>
      </c>
      <c r="F59" s="13">
        <v>0</v>
      </c>
      <c r="G59" s="1">
        <v>0</v>
      </c>
      <c r="H59" s="1">
        <v>0</v>
      </c>
      <c r="I59" s="1">
        <v>1.1000000000000001</v>
      </c>
      <c r="J59" s="1">
        <v>0</v>
      </c>
      <c r="K59" s="1">
        <v>0</v>
      </c>
      <c r="L59" s="1">
        <v>0</v>
      </c>
      <c r="M59" s="1">
        <v>1.1000000000000001</v>
      </c>
    </row>
    <row r="60" spans="1:13" x14ac:dyDescent="0.55000000000000004">
      <c r="A60" s="7">
        <v>147</v>
      </c>
      <c r="B60" s="2" t="s">
        <v>132</v>
      </c>
      <c r="C60" s="7"/>
      <c r="D60" s="2">
        <v>8</v>
      </c>
      <c r="E60" s="1">
        <v>0</v>
      </c>
      <c r="F60" s="13">
        <v>0</v>
      </c>
      <c r="G60" s="1">
        <v>0</v>
      </c>
      <c r="H60" s="1">
        <v>0</v>
      </c>
      <c r="I60" s="1">
        <v>0</v>
      </c>
      <c r="J60" s="1">
        <v>0</v>
      </c>
      <c r="K60" s="1">
        <v>0</v>
      </c>
      <c r="L60" s="1">
        <v>0</v>
      </c>
      <c r="M60" s="1">
        <v>0</v>
      </c>
    </row>
    <row r="61" spans="1:13" x14ac:dyDescent="0.55000000000000004">
      <c r="A61" s="7">
        <v>149</v>
      </c>
      <c r="B61" s="2" t="s">
        <v>133</v>
      </c>
      <c r="C61" s="7"/>
      <c r="D61" s="2">
        <v>9</v>
      </c>
      <c r="E61" s="1">
        <v>170</v>
      </c>
      <c r="F61" s="13">
        <v>0.9</v>
      </c>
      <c r="G61" s="1">
        <v>0</v>
      </c>
      <c r="H61" s="1">
        <v>0</v>
      </c>
      <c r="I61" s="1">
        <v>170.9</v>
      </c>
      <c r="J61" s="1">
        <v>0</v>
      </c>
      <c r="K61" s="1">
        <v>8900</v>
      </c>
      <c r="L61" s="1">
        <v>8900</v>
      </c>
      <c r="M61" s="1">
        <v>9070.9</v>
      </c>
    </row>
    <row r="62" spans="1:13" x14ac:dyDescent="0.55000000000000004">
      <c r="A62" s="7">
        <v>150</v>
      </c>
      <c r="B62" s="2" t="s">
        <v>52</v>
      </c>
      <c r="C62" s="7"/>
      <c r="D62" s="2">
        <v>12</v>
      </c>
      <c r="E62" s="1">
        <v>1300</v>
      </c>
      <c r="F62" s="13">
        <v>540</v>
      </c>
      <c r="G62" s="1">
        <v>0</v>
      </c>
      <c r="H62" s="1">
        <v>0</v>
      </c>
      <c r="I62" s="1">
        <v>1840</v>
      </c>
      <c r="J62" s="1">
        <v>0</v>
      </c>
      <c r="K62" s="1">
        <v>130</v>
      </c>
      <c r="L62" s="1">
        <v>130</v>
      </c>
      <c r="M62" s="1">
        <v>1970</v>
      </c>
    </row>
    <row r="63" spans="1:13" x14ac:dyDescent="0.55000000000000004">
      <c r="A63" s="7">
        <v>154</v>
      </c>
      <c r="B63" s="2" t="s">
        <v>134</v>
      </c>
      <c r="C63" s="7"/>
      <c r="D63" s="2">
        <v>5</v>
      </c>
      <c r="E63" s="1">
        <v>0</v>
      </c>
      <c r="F63" s="13">
        <v>810</v>
      </c>
      <c r="G63" s="1">
        <v>0</v>
      </c>
      <c r="H63" s="1">
        <v>0</v>
      </c>
      <c r="I63" s="1">
        <v>810</v>
      </c>
      <c r="J63" s="1">
        <v>0</v>
      </c>
      <c r="K63" s="1">
        <v>0.3</v>
      </c>
      <c r="L63" s="1">
        <v>0.3</v>
      </c>
      <c r="M63" s="1">
        <v>810.3</v>
      </c>
    </row>
    <row r="64" spans="1:13" x14ac:dyDescent="0.55000000000000004">
      <c r="A64" s="7">
        <v>157</v>
      </c>
      <c r="B64" s="2" t="s">
        <v>135</v>
      </c>
      <c r="C64" s="7"/>
      <c r="D64" s="2">
        <v>10</v>
      </c>
      <c r="E64" s="1">
        <v>560.70000000000005</v>
      </c>
      <c r="F64" s="13">
        <v>0</v>
      </c>
      <c r="G64" s="1">
        <v>0</v>
      </c>
      <c r="H64" s="1">
        <v>0</v>
      </c>
      <c r="I64" s="1">
        <v>560.70000000000005</v>
      </c>
      <c r="J64" s="1">
        <v>0</v>
      </c>
      <c r="K64" s="1">
        <v>0</v>
      </c>
      <c r="L64" s="1">
        <v>0</v>
      </c>
      <c r="M64" s="1">
        <v>560.70000000000005</v>
      </c>
    </row>
    <row r="65" spans="1:13" x14ac:dyDescent="0.55000000000000004">
      <c r="A65" s="7">
        <v>158</v>
      </c>
      <c r="B65" s="2" t="s">
        <v>136</v>
      </c>
      <c r="C65" s="7"/>
      <c r="D65" s="2">
        <v>8</v>
      </c>
      <c r="E65" s="1">
        <v>0</v>
      </c>
      <c r="F65" s="13">
        <v>0</v>
      </c>
      <c r="G65" s="1">
        <v>0</v>
      </c>
      <c r="H65" s="1">
        <v>0</v>
      </c>
      <c r="I65" s="1">
        <v>0</v>
      </c>
      <c r="J65" s="1">
        <v>0</v>
      </c>
      <c r="K65" s="1">
        <v>0</v>
      </c>
      <c r="L65" s="1">
        <v>0</v>
      </c>
      <c r="M65" s="1">
        <v>0</v>
      </c>
    </row>
    <row r="66" spans="1:13" ht="36" x14ac:dyDescent="0.55000000000000004">
      <c r="A66" s="7">
        <v>159</v>
      </c>
      <c r="B66" s="2" t="s">
        <v>137</v>
      </c>
      <c r="C66" s="7"/>
      <c r="D66" s="2">
        <v>8</v>
      </c>
      <c r="E66" s="1">
        <v>0</v>
      </c>
      <c r="F66" s="13">
        <v>0</v>
      </c>
      <c r="G66" s="1">
        <v>0</v>
      </c>
      <c r="H66" s="1">
        <v>0</v>
      </c>
      <c r="I66" s="1">
        <v>0</v>
      </c>
      <c r="J66" s="1">
        <v>0</v>
      </c>
      <c r="K66" s="1">
        <v>0</v>
      </c>
      <c r="L66" s="1">
        <v>0</v>
      </c>
      <c r="M66" s="1">
        <v>0</v>
      </c>
    </row>
    <row r="67" spans="1:13" x14ac:dyDescent="0.55000000000000004">
      <c r="A67" s="7">
        <v>179</v>
      </c>
      <c r="B67" s="2" t="s">
        <v>138</v>
      </c>
      <c r="C67" s="7"/>
      <c r="D67" s="2">
        <v>8</v>
      </c>
      <c r="E67" s="1">
        <v>0</v>
      </c>
      <c r="F67" s="13">
        <v>0</v>
      </c>
      <c r="G67" s="1">
        <v>0</v>
      </c>
      <c r="H67" s="1">
        <v>0</v>
      </c>
      <c r="I67" s="1">
        <v>0</v>
      </c>
      <c r="J67" s="1">
        <v>0</v>
      </c>
      <c r="K67" s="1">
        <v>0</v>
      </c>
      <c r="L67" s="1">
        <v>0</v>
      </c>
      <c r="M67" s="1">
        <v>0</v>
      </c>
    </row>
    <row r="68" spans="1:13" x14ac:dyDescent="0.55000000000000004">
      <c r="A68" s="7">
        <v>185</v>
      </c>
      <c r="B68" s="2" t="s">
        <v>139</v>
      </c>
      <c r="C68" s="7"/>
      <c r="D68" s="2">
        <v>1</v>
      </c>
      <c r="E68" s="1">
        <v>0</v>
      </c>
      <c r="F68" s="13">
        <v>0</v>
      </c>
      <c r="G68" s="1">
        <v>0</v>
      </c>
      <c r="H68" s="1">
        <v>0</v>
      </c>
      <c r="I68" s="1">
        <v>0</v>
      </c>
      <c r="J68" s="1">
        <v>0</v>
      </c>
      <c r="K68" s="1">
        <v>0</v>
      </c>
      <c r="L68" s="1">
        <v>0</v>
      </c>
      <c r="M68" s="1">
        <v>0</v>
      </c>
    </row>
    <row r="69" spans="1:13" x14ac:dyDescent="0.55000000000000004">
      <c r="A69" s="7">
        <v>186</v>
      </c>
      <c r="B69" s="2" t="s">
        <v>140</v>
      </c>
      <c r="C69" s="7"/>
      <c r="D69" s="2">
        <v>13</v>
      </c>
      <c r="E69" s="1">
        <v>5730</v>
      </c>
      <c r="F69" s="13">
        <v>0</v>
      </c>
      <c r="G69" s="1">
        <v>0</v>
      </c>
      <c r="H69" s="1">
        <v>0</v>
      </c>
      <c r="I69" s="1">
        <v>5730</v>
      </c>
      <c r="J69" s="1">
        <v>0</v>
      </c>
      <c r="K69" s="1">
        <v>7050</v>
      </c>
      <c r="L69" s="1">
        <v>7050</v>
      </c>
      <c r="M69" s="1">
        <v>12780</v>
      </c>
    </row>
    <row r="70" spans="1:13" x14ac:dyDescent="0.55000000000000004">
      <c r="A70" s="7">
        <v>190</v>
      </c>
      <c r="B70" s="2" t="s">
        <v>53</v>
      </c>
      <c r="C70" s="7"/>
      <c r="D70" s="2">
        <v>7</v>
      </c>
      <c r="E70" s="1">
        <v>1113</v>
      </c>
      <c r="F70" s="13">
        <v>0</v>
      </c>
      <c r="G70" s="1">
        <v>0</v>
      </c>
      <c r="H70" s="1">
        <v>0</v>
      </c>
      <c r="I70" s="1">
        <v>1113</v>
      </c>
      <c r="J70" s="1">
        <v>0</v>
      </c>
      <c r="K70" s="1">
        <v>53</v>
      </c>
      <c r="L70" s="1">
        <v>53</v>
      </c>
      <c r="M70" s="1">
        <v>1166</v>
      </c>
    </row>
    <row r="71" spans="1:13" x14ac:dyDescent="0.55000000000000004">
      <c r="A71" s="7">
        <v>202</v>
      </c>
      <c r="B71" s="2" t="s">
        <v>141</v>
      </c>
      <c r="C71" s="7"/>
      <c r="D71" s="2">
        <v>1</v>
      </c>
      <c r="E71" s="1">
        <v>0</v>
      </c>
      <c r="F71" s="13">
        <v>0</v>
      </c>
      <c r="G71" s="1">
        <v>0</v>
      </c>
      <c r="H71" s="1">
        <v>0</v>
      </c>
      <c r="I71" s="1">
        <v>0</v>
      </c>
      <c r="J71" s="1">
        <v>0</v>
      </c>
      <c r="K71" s="1">
        <v>0</v>
      </c>
      <c r="L71" s="1">
        <v>0</v>
      </c>
      <c r="M71" s="1">
        <v>0</v>
      </c>
    </row>
    <row r="72" spans="1:13" x14ac:dyDescent="0.55000000000000004">
      <c r="A72" s="7">
        <v>204</v>
      </c>
      <c r="B72" s="2" t="s">
        <v>142</v>
      </c>
      <c r="C72" s="7"/>
      <c r="D72" s="2">
        <v>1</v>
      </c>
      <c r="E72" s="1">
        <v>0</v>
      </c>
      <c r="F72" s="13">
        <v>0</v>
      </c>
      <c r="G72" s="1">
        <v>0</v>
      </c>
      <c r="H72" s="1">
        <v>0</v>
      </c>
      <c r="I72" s="1">
        <v>0</v>
      </c>
      <c r="J72" s="1">
        <v>0</v>
      </c>
      <c r="K72" s="1">
        <v>91</v>
      </c>
      <c r="L72" s="1">
        <v>91</v>
      </c>
      <c r="M72" s="1">
        <v>91</v>
      </c>
    </row>
    <row r="73" spans="1:13" ht="36" x14ac:dyDescent="0.55000000000000004">
      <c r="A73" s="7">
        <v>207</v>
      </c>
      <c r="B73" s="2" t="s">
        <v>143</v>
      </c>
      <c r="C73" s="7"/>
      <c r="D73" s="2">
        <v>11</v>
      </c>
      <c r="E73" s="1">
        <v>3100</v>
      </c>
      <c r="F73" s="13">
        <v>25</v>
      </c>
      <c r="G73" s="1">
        <v>0</v>
      </c>
      <c r="H73" s="1">
        <v>0</v>
      </c>
      <c r="I73" s="1">
        <v>3125</v>
      </c>
      <c r="J73" s="1">
        <v>0</v>
      </c>
      <c r="K73" s="1">
        <v>67</v>
      </c>
      <c r="L73" s="1">
        <v>67</v>
      </c>
      <c r="M73" s="1">
        <v>3192</v>
      </c>
    </row>
    <row r="74" spans="1:13" ht="36" x14ac:dyDescent="0.55000000000000004">
      <c r="A74" s="7">
        <v>213</v>
      </c>
      <c r="B74" s="2" t="s">
        <v>144</v>
      </c>
      <c r="C74" s="7"/>
      <c r="D74" s="2">
        <v>2</v>
      </c>
      <c r="E74" s="1">
        <v>11</v>
      </c>
      <c r="F74" s="13">
        <v>0</v>
      </c>
      <c r="G74" s="1">
        <v>0</v>
      </c>
      <c r="H74" s="1">
        <v>0</v>
      </c>
      <c r="I74" s="1">
        <v>11</v>
      </c>
      <c r="J74" s="1">
        <v>0</v>
      </c>
      <c r="K74" s="1">
        <v>52040</v>
      </c>
      <c r="L74" s="1">
        <v>52040</v>
      </c>
      <c r="M74" s="1">
        <v>52051</v>
      </c>
    </row>
    <row r="75" spans="1:13" x14ac:dyDescent="0.55000000000000004">
      <c r="A75" s="7">
        <v>218</v>
      </c>
      <c r="B75" s="2" t="s">
        <v>80</v>
      </c>
      <c r="C75" s="7"/>
      <c r="D75" s="2">
        <v>2</v>
      </c>
      <c r="E75" s="1">
        <v>0</v>
      </c>
      <c r="F75" s="13">
        <v>0</v>
      </c>
      <c r="G75" s="1">
        <v>0</v>
      </c>
      <c r="H75" s="1">
        <v>0</v>
      </c>
      <c r="I75" s="1">
        <v>0</v>
      </c>
      <c r="J75" s="1">
        <v>0</v>
      </c>
      <c r="K75" s="1">
        <v>0</v>
      </c>
      <c r="L75" s="1">
        <v>0</v>
      </c>
      <c r="M75" s="1">
        <v>0</v>
      </c>
    </row>
    <row r="76" spans="1:13" x14ac:dyDescent="0.55000000000000004">
      <c r="A76" s="7">
        <v>219</v>
      </c>
      <c r="B76" s="2" t="s">
        <v>145</v>
      </c>
      <c r="C76" s="7"/>
      <c r="D76" s="2">
        <v>2</v>
      </c>
      <c r="E76" s="1">
        <v>0</v>
      </c>
      <c r="F76" s="13">
        <v>0</v>
      </c>
      <c r="G76" s="1">
        <v>0</v>
      </c>
      <c r="H76" s="1">
        <v>0</v>
      </c>
      <c r="I76" s="1">
        <v>0</v>
      </c>
      <c r="J76" s="1">
        <v>0</v>
      </c>
      <c r="K76" s="1">
        <v>0</v>
      </c>
      <c r="L76" s="1">
        <v>0</v>
      </c>
      <c r="M76" s="1">
        <v>0</v>
      </c>
    </row>
    <row r="77" spans="1:13" ht="36" x14ac:dyDescent="0.55000000000000004">
      <c r="A77" s="7">
        <v>223</v>
      </c>
      <c r="B77" s="2" t="s">
        <v>146</v>
      </c>
      <c r="C77" s="7"/>
      <c r="D77" s="2">
        <v>2</v>
      </c>
      <c r="E77" s="1">
        <v>0</v>
      </c>
      <c r="F77" s="13">
        <v>0</v>
      </c>
      <c r="G77" s="1">
        <v>0</v>
      </c>
      <c r="H77" s="1">
        <v>0</v>
      </c>
      <c r="I77" s="1">
        <v>0</v>
      </c>
      <c r="J77" s="1">
        <v>0</v>
      </c>
      <c r="K77" s="1">
        <v>0</v>
      </c>
      <c r="L77" s="1">
        <v>0</v>
      </c>
      <c r="M77" s="1">
        <v>0</v>
      </c>
    </row>
    <row r="78" spans="1:13" ht="36" x14ac:dyDescent="0.55000000000000004">
      <c r="A78" s="7">
        <v>224</v>
      </c>
      <c r="B78" s="2" t="s">
        <v>147</v>
      </c>
      <c r="C78" s="7"/>
      <c r="D78" s="2">
        <v>2</v>
      </c>
      <c r="E78" s="1">
        <v>0</v>
      </c>
      <c r="F78" s="13">
        <v>0</v>
      </c>
      <c r="G78" s="1">
        <v>0</v>
      </c>
      <c r="H78" s="1">
        <v>0</v>
      </c>
      <c r="I78" s="1">
        <v>0</v>
      </c>
      <c r="J78" s="1">
        <v>0</v>
      </c>
      <c r="K78" s="1">
        <v>790</v>
      </c>
      <c r="L78" s="1">
        <v>790</v>
      </c>
      <c r="M78" s="1">
        <v>790</v>
      </c>
    </row>
    <row r="79" spans="1:13" ht="36" x14ac:dyDescent="0.55000000000000004">
      <c r="A79" s="7">
        <v>232</v>
      </c>
      <c r="B79" s="2" t="s">
        <v>148</v>
      </c>
      <c r="C79" s="7"/>
      <c r="D79" s="2">
        <v>3</v>
      </c>
      <c r="E79" s="1">
        <v>34</v>
      </c>
      <c r="F79" s="13">
        <v>380</v>
      </c>
      <c r="G79" s="1">
        <v>0</v>
      </c>
      <c r="H79" s="1">
        <v>0</v>
      </c>
      <c r="I79" s="1">
        <v>414</v>
      </c>
      <c r="J79" s="1">
        <v>0</v>
      </c>
      <c r="K79" s="1">
        <v>12190</v>
      </c>
      <c r="L79" s="1">
        <v>12190</v>
      </c>
      <c r="M79" s="1">
        <v>12604</v>
      </c>
    </row>
    <row r="80" spans="1:13" x14ac:dyDescent="0.55000000000000004">
      <c r="A80" s="7">
        <v>237</v>
      </c>
      <c r="B80" s="2" t="s">
        <v>149</v>
      </c>
      <c r="C80" s="7"/>
      <c r="D80" s="2">
        <v>8</v>
      </c>
      <c r="E80" s="1">
        <v>0</v>
      </c>
      <c r="F80" s="13">
        <v>0</v>
      </c>
      <c r="G80" s="1">
        <v>0</v>
      </c>
      <c r="H80" s="1">
        <v>0</v>
      </c>
      <c r="I80" s="1">
        <v>0</v>
      </c>
      <c r="J80" s="1">
        <v>0</v>
      </c>
      <c r="K80" s="1">
        <v>0</v>
      </c>
      <c r="L80" s="1">
        <v>0</v>
      </c>
      <c r="M80" s="1">
        <v>0</v>
      </c>
    </row>
    <row r="81" spans="1:13" x14ac:dyDescent="0.55000000000000004">
      <c r="A81" s="7">
        <v>238</v>
      </c>
      <c r="B81" s="2" t="s">
        <v>150</v>
      </c>
      <c r="C81" s="7"/>
      <c r="D81" s="2">
        <v>1</v>
      </c>
      <c r="E81" s="1">
        <v>80</v>
      </c>
      <c r="F81" s="13">
        <v>0</v>
      </c>
      <c r="G81" s="1">
        <v>0</v>
      </c>
      <c r="H81" s="1">
        <v>0</v>
      </c>
      <c r="I81" s="1">
        <v>80</v>
      </c>
      <c r="J81" s="1">
        <v>0</v>
      </c>
      <c r="K81" s="1">
        <v>0</v>
      </c>
      <c r="L81" s="1">
        <v>0</v>
      </c>
      <c r="M81" s="1">
        <v>80</v>
      </c>
    </row>
    <row r="82" spans="1:13" x14ac:dyDescent="0.55000000000000004">
      <c r="A82" s="7">
        <v>240</v>
      </c>
      <c r="B82" s="2" t="s">
        <v>56</v>
      </c>
      <c r="C82" s="7"/>
      <c r="D82" s="2">
        <v>12</v>
      </c>
      <c r="E82" s="1">
        <v>848</v>
      </c>
      <c r="F82" s="13">
        <v>22</v>
      </c>
      <c r="G82" s="1">
        <v>0</v>
      </c>
      <c r="H82" s="1">
        <v>0</v>
      </c>
      <c r="I82" s="1">
        <v>870</v>
      </c>
      <c r="J82" s="1">
        <v>0</v>
      </c>
      <c r="K82" s="1">
        <v>368510</v>
      </c>
      <c r="L82" s="1">
        <v>368510</v>
      </c>
      <c r="M82" s="1">
        <v>369380</v>
      </c>
    </row>
    <row r="83" spans="1:13" x14ac:dyDescent="0.55000000000000004">
      <c r="A83" s="7">
        <v>242</v>
      </c>
      <c r="B83" s="2" t="s">
        <v>151</v>
      </c>
      <c r="C83" s="7"/>
      <c r="D83" s="2">
        <v>8</v>
      </c>
      <c r="E83" s="1">
        <v>0</v>
      </c>
      <c r="F83" s="13">
        <v>0.4</v>
      </c>
      <c r="G83" s="1">
        <v>0</v>
      </c>
      <c r="H83" s="1">
        <v>0</v>
      </c>
      <c r="I83" s="1">
        <v>0.4</v>
      </c>
      <c r="J83" s="1">
        <v>0</v>
      </c>
      <c r="K83" s="1">
        <v>0</v>
      </c>
      <c r="L83" s="1">
        <v>0</v>
      </c>
      <c r="M83" s="1">
        <v>0.4</v>
      </c>
    </row>
    <row r="84" spans="1:13" x14ac:dyDescent="0.55000000000000004">
      <c r="A84" s="7">
        <v>243</v>
      </c>
      <c r="B84" s="2" t="s">
        <v>152</v>
      </c>
      <c r="C84" s="11" t="s">
        <v>261</v>
      </c>
      <c r="D84" s="2">
        <v>24</v>
      </c>
      <c r="E84" s="1">
        <v>1.3897286514000001E-3</v>
      </c>
      <c r="F84" s="13">
        <v>2.5111140000000004E-5</v>
      </c>
      <c r="G84" s="1">
        <v>0</v>
      </c>
      <c r="H84" s="1">
        <v>0</v>
      </c>
      <c r="I84" s="1">
        <v>1.4148397914E-3</v>
      </c>
      <c r="J84" s="1">
        <v>2.1026022999999999E-7</v>
      </c>
      <c r="K84" s="1">
        <v>1.1044003889999999E-2</v>
      </c>
      <c r="L84" s="1">
        <v>1.1044214150229999E-2</v>
      </c>
      <c r="M84" s="1">
        <v>1.2459053941629999E-2</v>
      </c>
    </row>
    <row r="85" spans="1:13" x14ac:dyDescent="0.55000000000000004">
      <c r="A85" s="7">
        <v>245</v>
      </c>
      <c r="B85" s="2" t="s">
        <v>153</v>
      </c>
      <c r="C85" s="7"/>
      <c r="D85" s="2">
        <v>1</v>
      </c>
      <c r="E85" s="1">
        <v>0</v>
      </c>
      <c r="F85" s="13">
        <v>0</v>
      </c>
      <c r="G85" s="1">
        <v>0</v>
      </c>
      <c r="H85" s="1">
        <v>0</v>
      </c>
      <c r="I85" s="1">
        <v>0</v>
      </c>
      <c r="J85" s="1">
        <v>0</v>
      </c>
      <c r="K85" s="1">
        <v>0</v>
      </c>
      <c r="L85" s="1">
        <v>0</v>
      </c>
      <c r="M85" s="1">
        <v>0</v>
      </c>
    </row>
    <row r="86" spans="1:13" x14ac:dyDescent="0.55000000000000004">
      <c r="A86" s="7">
        <v>256</v>
      </c>
      <c r="B86" s="2" t="s">
        <v>154</v>
      </c>
      <c r="C86" s="7"/>
      <c r="D86" s="2">
        <v>1</v>
      </c>
      <c r="E86" s="1">
        <v>0</v>
      </c>
      <c r="F86" s="13">
        <v>0</v>
      </c>
      <c r="G86" s="1">
        <v>0</v>
      </c>
      <c r="H86" s="1">
        <v>0</v>
      </c>
      <c r="I86" s="1">
        <v>0</v>
      </c>
      <c r="J86" s="1">
        <v>0</v>
      </c>
      <c r="K86" s="1">
        <v>0</v>
      </c>
      <c r="L86" s="1">
        <v>0</v>
      </c>
      <c r="M86" s="1">
        <v>0</v>
      </c>
    </row>
    <row r="87" spans="1:13" x14ac:dyDescent="0.55000000000000004">
      <c r="A87" s="7">
        <v>257</v>
      </c>
      <c r="B87" s="2" t="s">
        <v>155</v>
      </c>
      <c r="C87" s="7"/>
      <c r="D87" s="2">
        <v>5</v>
      </c>
      <c r="E87" s="1">
        <v>0</v>
      </c>
      <c r="F87" s="13">
        <v>0</v>
      </c>
      <c r="G87" s="1">
        <v>0</v>
      </c>
      <c r="H87" s="1">
        <v>0</v>
      </c>
      <c r="I87" s="1">
        <v>0</v>
      </c>
      <c r="J87" s="1">
        <v>0</v>
      </c>
      <c r="K87" s="1">
        <v>0.1</v>
      </c>
      <c r="L87" s="1">
        <v>0.1</v>
      </c>
      <c r="M87" s="1">
        <v>0.1</v>
      </c>
    </row>
    <row r="88" spans="1:13" x14ac:dyDescent="0.55000000000000004">
      <c r="A88" s="7">
        <v>262</v>
      </c>
      <c r="B88" s="2" t="s">
        <v>156</v>
      </c>
      <c r="C88" s="7"/>
      <c r="D88" s="2">
        <v>13</v>
      </c>
      <c r="E88" s="1">
        <v>3630</v>
      </c>
      <c r="F88" s="13">
        <v>0.7</v>
      </c>
      <c r="G88" s="1">
        <v>0</v>
      </c>
      <c r="H88" s="1">
        <v>0</v>
      </c>
      <c r="I88" s="1">
        <v>3630.7</v>
      </c>
      <c r="J88" s="1">
        <v>0</v>
      </c>
      <c r="K88" s="1">
        <v>3740</v>
      </c>
      <c r="L88" s="1">
        <v>3740</v>
      </c>
      <c r="M88" s="1">
        <v>7370.7</v>
      </c>
    </row>
    <row r="89" spans="1:13" ht="36" x14ac:dyDescent="0.55000000000000004">
      <c r="A89" s="7">
        <v>265</v>
      </c>
      <c r="B89" s="2" t="s">
        <v>157</v>
      </c>
      <c r="C89" s="7"/>
      <c r="D89" s="2">
        <v>3</v>
      </c>
      <c r="E89" s="1">
        <v>0</v>
      </c>
      <c r="F89" s="13">
        <v>0</v>
      </c>
      <c r="G89" s="1">
        <v>0</v>
      </c>
      <c r="H89" s="1">
        <v>0</v>
      </c>
      <c r="I89" s="1">
        <v>0</v>
      </c>
      <c r="J89" s="1">
        <v>0</v>
      </c>
      <c r="K89" s="1">
        <v>15510</v>
      </c>
      <c r="L89" s="1">
        <v>15510</v>
      </c>
      <c r="M89" s="1">
        <v>15510</v>
      </c>
    </row>
    <row r="90" spans="1:13" x14ac:dyDescent="0.55000000000000004">
      <c r="A90" s="7">
        <v>268</v>
      </c>
      <c r="B90" s="2" t="s">
        <v>158</v>
      </c>
      <c r="C90" s="7"/>
      <c r="D90" s="2">
        <v>8</v>
      </c>
      <c r="E90" s="1">
        <v>0</v>
      </c>
      <c r="F90" s="13">
        <v>0</v>
      </c>
      <c r="G90" s="1">
        <v>0</v>
      </c>
      <c r="H90" s="1">
        <v>0</v>
      </c>
      <c r="I90" s="1">
        <v>0</v>
      </c>
      <c r="J90" s="1">
        <v>0</v>
      </c>
      <c r="K90" s="1">
        <v>0</v>
      </c>
      <c r="L90" s="1">
        <v>0</v>
      </c>
      <c r="M90" s="1">
        <v>0</v>
      </c>
    </row>
    <row r="91" spans="1:13" x14ac:dyDescent="0.55000000000000004">
      <c r="A91" s="7">
        <v>270</v>
      </c>
      <c r="B91" s="2" t="s">
        <v>159</v>
      </c>
      <c r="C91" s="7"/>
      <c r="D91" s="2">
        <v>1</v>
      </c>
      <c r="E91" s="1">
        <v>0</v>
      </c>
      <c r="F91" s="13">
        <v>0</v>
      </c>
      <c r="G91" s="1">
        <v>0</v>
      </c>
      <c r="H91" s="1">
        <v>0</v>
      </c>
      <c r="I91" s="1">
        <v>0</v>
      </c>
      <c r="J91" s="1">
        <v>0</v>
      </c>
      <c r="K91" s="1">
        <v>0</v>
      </c>
      <c r="L91" s="1">
        <v>0</v>
      </c>
      <c r="M91" s="1">
        <v>0</v>
      </c>
    </row>
    <row r="92" spans="1:13" x14ac:dyDescent="0.55000000000000004">
      <c r="A92" s="7">
        <v>271</v>
      </c>
      <c r="B92" s="2" t="s">
        <v>160</v>
      </c>
      <c r="C92" s="7"/>
      <c r="D92" s="2">
        <v>1</v>
      </c>
      <c r="E92" s="1">
        <v>0</v>
      </c>
      <c r="F92" s="13">
        <v>0</v>
      </c>
      <c r="G92" s="1">
        <v>0</v>
      </c>
      <c r="H92" s="1">
        <v>0</v>
      </c>
      <c r="I92" s="1">
        <v>0</v>
      </c>
      <c r="J92" s="1">
        <v>0</v>
      </c>
      <c r="K92" s="1">
        <v>180</v>
      </c>
      <c r="L92" s="1">
        <v>180</v>
      </c>
      <c r="M92" s="1">
        <v>180</v>
      </c>
    </row>
    <row r="93" spans="1:13" x14ac:dyDescent="0.55000000000000004">
      <c r="A93" s="7">
        <v>272</v>
      </c>
      <c r="B93" s="2" t="s">
        <v>161</v>
      </c>
      <c r="C93" s="7"/>
      <c r="D93" s="2">
        <v>8</v>
      </c>
      <c r="E93" s="1">
        <v>0</v>
      </c>
      <c r="F93" s="13">
        <v>0.3</v>
      </c>
      <c r="G93" s="1">
        <v>0</v>
      </c>
      <c r="H93" s="1">
        <v>0</v>
      </c>
      <c r="I93" s="1">
        <v>0.3</v>
      </c>
      <c r="J93" s="1">
        <v>0</v>
      </c>
      <c r="K93" s="1">
        <v>0</v>
      </c>
      <c r="L93" s="1">
        <v>0</v>
      </c>
      <c r="M93" s="1">
        <v>0.3</v>
      </c>
    </row>
    <row r="94" spans="1:13" ht="36" x14ac:dyDescent="0.55000000000000004">
      <c r="A94" s="7">
        <v>273</v>
      </c>
      <c r="B94" s="2" t="s">
        <v>162</v>
      </c>
      <c r="C94" s="7"/>
      <c r="D94" s="2">
        <v>7</v>
      </c>
      <c r="E94" s="1">
        <v>173.8</v>
      </c>
      <c r="F94" s="13">
        <v>0</v>
      </c>
      <c r="G94" s="1">
        <v>0</v>
      </c>
      <c r="H94" s="1">
        <v>0</v>
      </c>
      <c r="I94" s="1">
        <v>173.8</v>
      </c>
      <c r="J94" s="1">
        <v>0</v>
      </c>
      <c r="K94" s="1">
        <v>187.4</v>
      </c>
      <c r="L94" s="1">
        <v>187.4</v>
      </c>
      <c r="M94" s="1">
        <v>361.2</v>
      </c>
    </row>
    <row r="95" spans="1:13" ht="36" x14ac:dyDescent="0.55000000000000004">
      <c r="A95" s="7">
        <v>274</v>
      </c>
      <c r="B95" s="2" t="s">
        <v>163</v>
      </c>
      <c r="C95" s="7"/>
      <c r="D95" s="2">
        <v>2</v>
      </c>
      <c r="E95" s="1">
        <v>0</v>
      </c>
      <c r="F95" s="13">
        <v>0</v>
      </c>
      <c r="G95" s="1">
        <v>0</v>
      </c>
      <c r="H95" s="1">
        <v>0</v>
      </c>
      <c r="I95" s="1">
        <v>0</v>
      </c>
      <c r="J95" s="1">
        <v>0</v>
      </c>
      <c r="K95" s="1">
        <v>0</v>
      </c>
      <c r="L95" s="1">
        <v>0</v>
      </c>
      <c r="M95" s="1">
        <v>0</v>
      </c>
    </row>
    <row r="96" spans="1:13" x14ac:dyDescent="0.55000000000000004">
      <c r="A96" s="7">
        <v>275</v>
      </c>
      <c r="B96" s="2" t="s">
        <v>164</v>
      </c>
      <c r="C96" s="7"/>
      <c r="D96" s="2">
        <v>3</v>
      </c>
      <c r="E96" s="1">
        <v>0</v>
      </c>
      <c r="F96" s="13">
        <v>354</v>
      </c>
      <c r="G96" s="1">
        <v>0</v>
      </c>
      <c r="H96" s="1">
        <v>0</v>
      </c>
      <c r="I96" s="1">
        <v>354</v>
      </c>
      <c r="J96" s="1">
        <v>0</v>
      </c>
      <c r="K96" s="1">
        <v>150.1</v>
      </c>
      <c r="L96" s="1">
        <v>150.1</v>
      </c>
      <c r="M96" s="1">
        <v>504.1</v>
      </c>
    </row>
    <row r="97" spans="1:13" x14ac:dyDescent="0.55000000000000004">
      <c r="A97" s="7">
        <v>277</v>
      </c>
      <c r="B97" s="2" t="s">
        <v>165</v>
      </c>
      <c r="C97" s="7"/>
      <c r="D97" s="2">
        <v>2</v>
      </c>
      <c r="E97" s="1">
        <v>0</v>
      </c>
      <c r="F97" s="13">
        <v>0</v>
      </c>
      <c r="G97" s="1">
        <v>0</v>
      </c>
      <c r="H97" s="1">
        <v>0</v>
      </c>
      <c r="I97" s="1">
        <v>0</v>
      </c>
      <c r="J97" s="1">
        <v>0</v>
      </c>
      <c r="K97" s="1">
        <v>0</v>
      </c>
      <c r="L97" s="1">
        <v>0</v>
      </c>
      <c r="M97" s="1">
        <v>0</v>
      </c>
    </row>
    <row r="98" spans="1:13" ht="36" x14ac:dyDescent="0.55000000000000004">
      <c r="A98" s="7">
        <v>279</v>
      </c>
      <c r="B98" s="2" t="s">
        <v>166</v>
      </c>
      <c r="C98" s="7"/>
      <c r="D98" s="2">
        <v>8</v>
      </c>
      <c r="E98" s="1">
        <v>0</v>
      </c>
      <c r="F98" s="13">
        <v>0</v>
      </c>
      <c r="G98" s="1">
        <v>0</v>
      </c>
      <c r="H98" s="1">
        <v>0</v>
      </c>
      <c r="I98" s="1">
        <v>0</v>
      </c>
      <c r="J98" s="1">
        <v>0</v>
      </c>
      <c r="K98" s="1">
        <v>0</v>
      </c>
      <c r="L98" s="1">
        <v>0</v>
      </c>
      <c r="M98" s="1">
        <v>0</v>
      </c>
    </row>
    <row r="99" spans="1:13" ht="36" x14ac:dyDescent="0.55000000000000004">
      <c r="A99" s="7">
        <v>280</v>
      </c>
      <c r="B99" s="2" t="s">
        <v>167</v>
      </c>
      <c r="C99" s="7"/>
      <c r="D99" s="2">
        <v>9</v>
      </c>
      <c r="E99" s="1">
        <v>0</v>
      </c>
      <c r="F99" s="13">
        <v>2.2999999999999998</v>
      </c>
      <c r="G99" s="1">
        <v>0</v>
      </c>
      <c r="H99" s="1">
        <v>0</v>
      </c>
      <c r="I99" s="1">
        <v>2.2999999999999998</v>
      </c>
      <c r="J99" s="1">
        <v>0</v>
      </c>
      <c r="K99" s="1">
        <v>1300</v>
      </c>
      <c r="L99" s="1">
        <v>1300</v>
      </c>
      <c r="M99" s="1">
        <v>1302.3</v>
      </c>
    </row>
    <row r="100" spans="1:13" x14ac:dyDescent="0.55000000000000004">
      <c r="A100" s="7">
        <v>281</v>
      </c>
      <c r="B100" s="2" t="s">
        <v>168</v>
      </c>
      <c r="C100" s="7"/>
      <c r="D100" s="2">
        <v>9</v>
      </c>
      <c r="E100" s="1">
        <v>4400</v>
      </c>
      <c r="F100" s="13">
        <v>0</v>
      </c>
      <c r="G100" s="1">
        <v>0</v>
      </c>
      <c r="H100" s="1">
        <v>0</v>
      </c>
      <c r="I100" s="1">
        <v>4400</v>
      </c>
      <c r="J100" s="1">
        <v>0</v>
      </c>
      <c r="K100" s="1">
        <v>0</v>
      </c>
      <c r="L100" s="1">
        <v>0</v>
      </c>
      <c r="M100" s="1">
        <v>4400</v>
      </c>
    </row>
    <row r="101" spans="1:13" ht="36" x14ac:dyDescent="0.55000000000000004">
      <c r="A101" s="7">
        <v>295</v>
      </c>
      <c r="B101" s="2" t="s">
        <v>169</v>
      </c>
      <c r="C101" s="7"/>
      <c r="D101" s="2">
        <v>1</v>
      </c>
      <c r="E101" s="1">
        <v>0</v>
      </c>
      <c r="F101" s="13">
        <v>0</v>
      </c>
      <c r="G101" s="1">
        <v>0</v>
      </c>
      <c r="H101" s="1">
        <v>0</v>
      </c>
      <c r="I101" s="1">
        <v>0</v>
      </c>
      <c r="J101" s="1">
        <v>0</v>
      </c>
      <c r="K101" s="1">
        <v>0</v>
      </c>
      <c r="L101" s="1">
        <v>0</v>
      </c>
      <c r="M101" s="1">
        <v>0</v>
      </c>
    </row>
    <row r="102" spans="1:13" ht="36" x14ac:dyDescent="0.55000000000000004">
      <c r="A102" s="7">
        <v>296</v>
      </c>
      <c r="B102" s="2" t="s">
        <v>57</v>
      </c>
      <c r="C102" s="7"/>
      <c r="D102" s="2">
        <v>84</v>
      </c>
      <c r="E102" s="1">
        <v>7879.1999999999971</v>
      </c>
      <c r="F102" s="13">
        <v>1</v>
      </c>
      <c r="G102" s="1">
        <v>0</v>
      </c>
      <c r="H102" s="1">
        <v>0</v>
      </c>
      <c r="I102" s="1">
        <v>7880.1999999999971</v>
      </c>
      <c r="J102" s="1">
        <v>0</v>
      </c>
      <c r="K102" s="1">
        <v>18245.5</v>
      </c>
      <c r="L102" s="1">
        <v>18245.5</v>
      </c>
      <c r="M102" s="1">
        <v>26125.700000000012</v>
      </c>
    </row>
    <row r="103" spans="1:13" ht="36" x14ac:dyDescent="0.55000000000000004">
      <c r="A103" s="7">
        <v>297</v>
      </c>
      <c r="B103" s="2" t="s">
        <v>170</v>
      </c>
      <c r="C103" s="7"/>
      <c r="D103" s="2">
        <v>71</v>
      </c>
      <c r="E103" s="1">
        <v>527.09999999999991</v>
      </c>
      <c r="F103" s="13">
        <v>0.9</v>
      </c>
      <c r="G103" s="1">
        <v>0</v>
      </c>
      <c r="H103" s="1">
        <v>0</v>
      </c>
      <c r="I103" s="1">
        <v>527.99999999999989</v>
      </c>
      <c r="J103" s="1">
        <v>0</v>
      </c>
      <c r="K103" s="1">
        <v>7460.5</v>
      </c>
      <c r="L103" s="1">
        <v>7460.5</v>
      </c>
      <c r="M103" s="1">
        <v>7988.5000000000073</v>
      </c>
    </row>
    <row r="104" spans="1:13" x14ac:dyDescent="0.55000000000000004">
      <c r="A104" s="7">
        <v>298</v>
      </c>
      <c r="B104" s="2" t="s">
        <v>171</v>
      </c>
      <c r="C104" s="7"/>
      <c r="D104" s="2">
        <v>1</v>
      </c>
      <c r="E104" s="1">
        <v>0</v>
      </c>
      <c r="F104" s="13">
        <v>0</v>
      </c>
      <c r="G104" s="1">
        <v>0</v>
      </c>
      <c r="H104" s="1">
        <v>0</v>
      </c>
      <c r="I104" s="1">
        <v>0</v>
      </c>
      <c r="J104" s="1">
        <v>0</v>
      </c>
      <c r="K104" s="1">
        <v>60</v>
      </c>
      <c r="L104" s="1">
        <v>60</v>
      </c>
      <c r="M104" s="1">
        <v>60</v>
      </c>
    </row>
    <row r="105" spans="1:13" x14ac:dyDescent="0.55000000000000004">
      <c r="A105" s="7">
        <v>299</v>
      </c>
      <c r="B105" s="2" t="s">
        <v>172</v>
      </c>
      <c r="C105" s="7"/>
      <c r="D105" s="2">
        <v>1</v>
      </c>
      <c r="E105" s="1">
        <v>0</v>
      </c>
      <c r="F105" s="13">
        <v>0</v>
      </c>
      <c r="G105" s="1">
        <v>0</v>
      </c>
      <c r="H105" s="1">
        <v>0</v>
      </c>
      <c r="I105" s="1">
        <v>0</v>
      </c>
      <c r="J105" s="1">
        <v>0</v>
      </c>
      <c r="K105" s="1">
        <v>0</v>
      </c>
      <c r="L105" s="1">
        <v>0</v>
      </c>
      <c r="M105" s="1">
        <v>0</v>
      </c>
    </row>
    <row r="106" spans="1:13" x14ac:dyDescent="0.55000000000000004">
      <c r="A106" s="7">
        <v>300</v>
      </c>
      <c r="B106" s="2" t="s">
        <v>81</v>
      </c>
      <c r="C106" s="7"/>
      <c r="D106" s="2">
        <v>102</v>
      </c>
      <c r="E106" s="1">
        <v>89923.5</v>
      </c>
      <c r="F106" s="13">
        <v>13</v>
      </c>
      <c r="G106" s="1">
        <v>0</v>
      </c>
      <c r="H106" s="1">
        <v>0</v>
      </c>
      <c r="I106" s="1">
        <v>89936.5</v>
      </c>
      <c r="J106" s="1">
        <v>97</v>
      </c>
      <c r="K106" s="1">
        <v>453646</v>
      </c>
      <c r="L106" s="1">
        <v>453743</v>
      </c>
      <c r="M106" s="1">
        <v>543679.5</v>
      </c>
    </row>
    <row r="107" spans="1:13" x14ac:dyDescent="0.55000000000000004">
      <c r="A107" s="7">
        <v>301</v>
      </c>
      <c r="B107" s="2" t="s">
        <v>173</v>
      </c>
      <c r="C107" s="7"/>
      <c r="D107" s="2">
        <v>1</v>
      </c>
      <c r="E107" s="1">
        <v>0.8</v>
      </c>
      <c r="F107" s="13">
        <v>0</v>
      </c>
      <c r="G107" s="1">
        <v>0</v>
      </c>
      <c r="H107" s="1">
        <v>0</v>
      </c>
      <c r="I107" s="1">
        <v>0.8</v>
      </c>
      <c r="J107" s="1">
        <v>0</v>
      </c>
      <c r="K107" s="1">
        <v>0</v>
      </c>
      <c r="L107" s="1">
        <v>0</v>
      </c>
      <c r="M107" s="1">
        <v>0.8</v>
      </c>
    </row>
    <row r="108" spans="1:13" x14ac:dyDescent="0.55000000000000004">
      <c r="A108" s="7">
        <v>302</v>
      </c>
      <c r="B108" s="2" t="s">
        <v>58</v>
      </c>
      <c r="C108" s="7"/>
      <c r="D108" s="2">
        <v>11</v>
      </c>
      <c r="E108" s="1">
        <v>5046.9000000000005</v>
      </c>
      <c r="F108" s="13">
        <v>0</v>
      </c>
      <c r="G108" s="1">
        <v>0</v>
      </c>
      <c r="H108" s="1">
        <v>0</v>
      </c>
      <c r="I108" s="1">
        <v>5046.9000000000005</v>
      </c>
      <c r="J108" s="1">
        <v>0</v>
      </c>
      <c r="K108" s="1">
        <v>330</v>
      </c>
      <c r="L108" s="1">
        <v>330</v>
      </c>
      <c r="M108" s="1">
        <v>5376.9000000000005</v>
      </c>
    </row>
    <row r="109" spans="1:13" x14ac:dyDescent="0.55000000000000004">
      <c r="A109" s="7">
        <v>304</v>
      </c>
      <c r="B109" s="2" t="s">
        <v>174</v>
      </c>
      <c r="C109" s="7"/>
      <c r="D109" s="2">
        <v>1</v>
      </c>
      <c r="E109" s="1">
        <v>21</v>
      </c>
      <c r="F109" s="13">
        <v>4.9000000000000004</v>
      </c>
      <c r="G109" s="1">
        <v>0</v>
      </c>
      <c r="H109" s="1">
        <v>0</v>
      </c>
      <c r="I109" s="1">
        <v>25.9</v>
      </c>
      <c r="J109" s="1">
        <v>0</v>
      </c>
      <c r="K109" s="1">
        <v>110</v>
      </c>
      <c r="L109" s="1">
        <v>110</v>
      </c>
      <c r="M109" s="1">
        <v>135.9</v>
      </c>
    </row>
    <row r="110" spans="1:13" x14ac:dyDescent="0.55000000000000004">
      <c r="A110" s="7">
        <v>305</v>
      </c>
      <c r="B110" s="2" t="s">
        <v>175</v>
      </c>
      <c r="C110" s="11" t="s">
        <v>261</v>
      </c>
      <c r="D110" s="2">
        <v>9</v>
      </c>
      <c r="E110" s="1">
        <v>0</v>
      </c>
      <c r="F110" s="13">
        <v>0</v>
      </c>
      <c r="G110" s="1">
        <v>0</v>
      </c>
      <c r="H110" s="1">
        <v>0</v>
      </c>
      <c r="I110" s="1">
        <v>0</v>
      </c>
      <c r="J110" s="1">
        <v>0</v>
      </c>
      <c r="K110" s="1">
        <v>0</v>
      </c>
      <c r="L110" s="1">
        <v>0</v>
      </c>
      <c r="M110" s="1">
        <v>0</v>
      </c>
    </row>
    <row r="111" spans="1:13" x14ac:dyDescent="0.55000000000000004">
      <c r="A111" s="7">
        <v>308</v>
      </c>
      <c r="B111" s="2" t="s">
        <v>59</v>
      </c>
      <c r="C111" s="7"/>
      <c r="D111" s="2">
        <v>11</v>
      </c>
      <c r="E111" s="1">
        <v>0.1</v>
      </c>
      <c r="F111" s="13">
        <v>0</v>
      </c>
      <c r="G111" s="1">
        <v>0</v>
      </c>
      <c r="H111" s="1">
        <v>0</v>
      </c>
      <c r="I111" s="1">
        <v>0.1</v>
      </c>
      <c r="J111" s="1">
        <v>0</v>
      </c>
      <c r="K111" s="1">
        <v>2250</v>
      </c>
      <c r="L111" s="1">
        <v>2250</v>
      </c>
      <c r="M111" s="1">
        <v>2250.1</v>
      </c>
    </row>
    <row r="112" spans="1:13" x14ac:dyDescent="0.55000000000000004">
      <c r="A112" s="7">
        <v>309</v>
      </c>
      <c r="B112" s="2" t="s">
        <v>176</v>
      </c>
      <c r="C112" s="11" t="s">
        <v>261</v>
      </c>
      <c r="D112" s="2">
        <v>14</v>
      </c>
      <c r="E112" s="1">
        <v>2.9</v>
      </c>
      <c r="F112" s="13">
        <v>1341</v>
      </c>
      <c r="G112" s="1">
        <v>0</v>
      </c>
      <c r="H112" s="1">
        <v>0</v>
      </c>
      <c r="I112" s="1">
        <v>1343.9</v>
      </c>
      <c r="J112" s="1">
        <v>69.2</v>
      </c>
      <c r="K112" s="1">
        <v>25827.200000000001</v>
      </c>
      <c r="L112" s="1">
        <v>25896.399999999998</v>
      </c>
      <c r="M112" s="1">
        <v>27240.3</v>
      </c>
    </row>
    <row r="113" spans="1:13" x14ac:dyDescent="0.55000000000000004">
      <c r="A113" s="7">
        <v>320</v>
      </c>
      <c r="B113" s="2" t="s">
        <v>177</v>
      </c>
      <c r="C113" s="7"/>
      <c r="D113" s="2">
        <v>3</v>
      </c>
      <c r="E113" s="1">
        <v>0.2</v>
      </c>
      <c r="F113" s="13">
        <v>0</v>
      </c>
      <c r="G113" s="1">
        <v>0</v>
      </c>
      <c r="H113" s="1">
        <v>0</v>
      </c>
      <c r="I113" s="1">
        <v>0.2</v>
      </c>
      <c r="J113" s="1">
        <v>0</v>
      </c>
      <c r="K113" s="1">
        <v>0.4</v>
      </c>
      <c r="L113" s="1">
        <v>0.4</v>
      </c>
      <c r="M113" s="1">
        <v>0.60000000000000009</v>
      </c>
    </row>
    <row r="114" spans="1:13" x14ac:dyDescent="0.55000000000000004">
      <c r="A114" s="7">
        <v>321</v>
      </c>
      <c r="B114" s="2" t="s">
        <v>178</v>
      </c>
      <c r="C114" s="7"/>
      <c r="D114" s="2">
        <v>3</v>
      </c>
      <c r="E114" s="1">
        <v>0</v>
      </c>
      <c r="F114" s="13">
        <v>10400</v>
      </c>
      <c r="G114" s="1">
        <v>0</v>
      </c>
      <c r="H114" s="1">
        <v>0</v>
      </c>
      <c r="I114" s="1">
        <v>10400</v>
      </c>
      <c r="J114" s="1">
        <v>0</v>
      </c>
      <c r="K114" s="1">
        <v>4300</v>
      </c>
      <c r="L114" s="1">
        <v>4300</v>
      </c>
      <c r="M114" s="1">
        <v>14700</v>
      </c>
    </row>
    <row r="115" spans="1:13" x14ac:dyDescent="0.55000000000000004">
      <c r="A115" s="7">
        <v>332</v>
      </c>
      <c r="B115" s="2" t="s">
        <v>179</v>
      </c>
      <c r="C115" s="11" t="s">
        <v>261</v>
      </c>
      <c r="D115" s="2">
        <v>8</v>
      </c>
      <c r="E115" s="1">
        <v>0</v>
      </c>
      <c r="F115" s="13">
        <v>0</v>
      </c>
      <c r="G115" s="1">
        <v>0</v>
      </c>
      <c r="H115" s="1">
        <v>0</v>
      </c>
      <c r="I115" s="1">
        <v>0</v>
      </c>
      <c r="J115" s="1">
        <v>0</v>
      </c>
      <c r="K115" s="1">
        <v>0</v>
      </c>
      <c r="L115" s="1">
        <v>0</v>
      </c>
      <c r="M115" s="1">
        <v>0</v>
      </c>
    </row>
    <row r="116" spans="1:13" x14ac:dyDescent="0.55000000000000004">
      <c r="A116" s="7">
        <v>333</v>
      </c>
      <c r="B116" s="2" t="s">
        <v>82</v>
      </c>
      <c r="C116" s="7"/>
      <c r="D116" s="2">
        <v>5</v>
      </c>
      <c r="E116" s="1">
        <v>0.2</v>
      </c>
      <c r="F116" s="13">
        <v>23</v>
      </c>
      <c r="G116" s="1">
        <v>0</v>
      </c>
      <c r="H116" s="1">
        <v>0</v>
      </c>
      <c r="I116" s="1">
        <v>23.2</v>
      </c>
      <c r="J116" s="1">
        <v>0</v>
      </c>
      <c r="K116" s="1">
        <v>0</v>
      </c>
      <c r="L116" s="1">
        <v>0</v>
      </c>
      <c r="M116" s="1">
        <v>23.2</v>
      </c>
    </row>
    <row r="117" spans="1:13" x14ac:dyDescent="0.55000000000000004">
      <c r="A117" s="7">
        <v>336</v>
      </c>
      <c r="B117" s="2" t="s">
        <v>180</v>
      </c>
      <c r="C117" s="7"/>
      <c r="D117" s="2">
        <v>1</v>
      </c>
      <c r="E117" s="1">
        <v>0</v>
      </c>
      <c r="F117" s="13">
        <v>0</v>
      </c>
      <c r="G117" s="1">
        <v>0</v>
      </c>
      <c r="H117" s="1">
        <v>0</v>
      </c>
      <c r="I117" s="1">
        <v>0</v>
      </c>
      <c r="J117" s="1">
        <v>0</v>
      </c>
      <c r="K117" s="1">
        <v>0.8</v>
      </c>
      <c r="L117" s="1">
        <v>0.8</v>
      </c>
      <c r="M117" s="1">
        <v>0.8</v>
      </c>
    </row>
    <row r="118" spans="1:13" ht="36" x14ac:dyDescent="0.55000000000000004">
      <c r="A118" s="7">
        <v>337</v>
      </c>
      <c r="B118" s="2" t="s">
        <v>181</v>
      </c>
      <c r="C118" s="7"/>
      <c r="D118" s="2">
        <v>2</v>
      </c>
      <c r="E118" s="1">
        <v>450</v>
      </c>
      <c r="F118" s="13">
        <v>0</v>
      </c>
      <c r="G118" s="1">
        <v>0</v>
      </c>
      <c r="H118" s="1">
        <v>0</v>
      </c>
      <c r="I118" s="1">
        <v>450</v>
      </c>
      <c r="J118" s="1">
        <v>0</v>
      </c>
      <c r="K118" s="1">
        <v>140000</v>
      </c>
      <c r="L118" s="1">
        <v>140000</v>
      </c>
      <c r="M118" s="1">
        <v>140450</v>
      </c>
    </row>
    <row r="119" spans="1:13" x14ac:dyDescent="0.55000000000000004">
      <c r="A119" s="7">
        <v>338</v>
      </c>
      <c r="B119" s="2" t="s">
        <v>182</v>
      </c>
      <c r="C119" s="7"/>
      <c r="D119" s="2">
        <v>1</v>
      </c>
      <c r="E119" s="1">
        <v>0</v>
      </c>
      <c r="F119" s="13">
        <v>0</v>
      </c>
      <c r="G119" s="1">
        <v>0</v>
      </c>
      <c r="H119" s="1">
        <v>0</v>
      </c>
      <c r="I119" s="1">
        <v>0</v>
      </c>
      <c r="J119" s="1">
        <v>0</v>
      </c>
      <c r="K119" s="1">
        <v>1100</v>
      </c>
      <c r="L119" s="1">
        <v>1100</v>
      </c>
      <c r="M119" s="1">
        <v>1100</v>
      </c>
    </row>
    <row r="120" spans="1:13" x14ac:dyDescent="0.55000000000000004">
      <c r="A120" s="7">
        <v>339</v>
      </c>
      <c r="B120" s="2" t="s">
        <v>183</v>
      </c>
      <c r="C120" s="7"/>
      <c r="D120" s="2">
        <v>1</v>
      </c>
      <c r="E120" s="1">
        <v>0</v>
      </c>
      <c r="F120" s="13">
        <v>0</v>
      </c>
      <c r="G120" s="1">
        <v>0</v>
      </c>
      <c r="H120" s="1">
        <v>0</v>
      </c>
      <c r="I120" s="1">
        <v>0</v>
      </c>
      <c r="J120" s="1">
        <v>0</v>
      </c>
      <c r="K120" s="1">
        <v>0</v>
      </c>
      <c r="L120" s="1">
        <v>0</v>
      </c>
      <c r="M120" s="1">
        <v>0</v>
      </c>
    </row>
    <row r="121" spans="1:13" x14ac:dyDescent="0.55000000000000004">
      <c r="A121" s="7">
        <v>340</v>
      </c>
      <c r="B121" s="2" t="s">
        <v>184</v>
      </c>
      <c r="C121" s="7"/>
      <c r="D121" s="2">
        <v>3</v>
      </c>
      <c r="E121" s="1">
        <v>7.4</v>
      </c>
      <c r="F121" s="13">
        <v>0</v>
      </c>
      <c r="G121" s="1">
        <v>0</v>
      </c>
      <c r="H121" s="1">
        <v>0</v>
      </c>
      <c r="I121" s="1">
        <v>7.4</v>
      </c>
      <c r="J121" s="1">
        <v>0</v>
      </c>
      <c r="K121" s="1">
        <v>0</v>
      </c>
      <c r="L121" s="1">
        <v>0</v>
      </c>
      <c r="M121" s="1">
        <v>7.4</v>
      </c>
    </row>
    <row r="122" spans="1:13" x14ac:dyDescent="0.55000000000000004">
      <c r="A122" s="7">
        <v>341</v>
      </c>
      <c r="B122" s="2" t="s">
        <v>185</v>
      </c>
      <c r="C122" s="7"/>
      <c r="D122" s="2">
        <v>2</v>
      </c>
      <c r="E122" s="1">
        <v>0</v>
      </c>
      <c r="F122" s="13">
        <v>0</v>
      </c>
      <c r="G122" s="1">
        <v>0</v>
      </c>
      <c r="H122" s="1">
        <v>0</v>
      </c>
      <c r="I122" s="1">
        <v>0</v>
      </c>
      <c r="J122" s="1">
        <v>0</v>
      </c>
      <c r="K122" s="1">
        <v>0</v>
      </c>
      <c r="L122" s="1">
        <v>0</v>
      </c>
      <c r="M122" s="1">
        <v>0</v>
      </c>
    </row>
    <row r="123" spans="1:13" x14ac:dyDescent="0.55000000000000004">
      <c r="A123" s="7">
        <v>342</v>
      </c>
      <c r="B123" s="2" t="s">
        <v>186</v>
      </c>
      <c r="C123" s="7"/>
      <c r="D123" s="2">
        <v>2</v>
      </c>
      <c r="E123" s="1">
        <v>0</v>
      </c>
      <c r="F123" s="13">
        <v>0</v>
      </c>
      <c r="G123" s="1">
        <v>0</v>
      </c>
      <c r="H123" s="1">
        <v>0</v>
      </c>
      <c r="I123" s="1">
        <v>0</v>
      </c>
      <c r="J123" s="1">
        <v>0</v>
      </c>
      <c r="K123" s="1">
        <v>8.1999999999999993</v>
      </c>
      <c r="L123" s="1">
        <v>8.1999999999999993</v>
      </c>
      <c r="M123" s="1">
        <v>8.1999999999999993</v>
      </c>
    </row>
    <row r="124" spans="1:13" x14ac:dyDescent="0.55000000000000004">
      <c r="A124" s="7">
        <v>343</v>
      </c>
      <c r="B124" s="2" t="s">
        <v>187</v>
      </c>
      <c r="C124" s="7"/>
      <c r="D124" s="2">
        <v>2</v>
      </c>
      <c r="E124" s="1">
        <v>2.4</v>
      </c>
      <c r="F124" s="13">
        <v>0</v>
      </c>
      <c r="G124" s="1">
        <v>0</v>
      </c>
      <c r="H124" s="1">
        <v>0</v>
      </c>
      <c r="I124" s="1">
        <v>2.4</v>
      </c>
      <c r="J124" s="1">
        <v>0</v>
      </c>
      <c r="K124" s="1">
        <v>1600</v>
      </c>
      <c r="L124" s="1">
        <v>1600</v>
      </c>
      <c r="M124" s="1">
        <v>1602.4</v>
      </c>
    </row>
    <row r="125" spans="1:13" x14ac:dyDescent="0.55000000000000004">
      <c r="A125" s="7">
        <v>347</v>
      </c>
      <c r="B125" s="2" t="s">
        <v>188</v>
      </c>
      <c r="C125" s="7"/>
      <c r="D125" s="2">
        <v>2</v>
      </c>
      <c r="E125" s="1">
        <v>0</v>
      </c>
      <c r="F125" s="13">
        <v>0</v>
      </c>
      <c r="G125" s="1">
        <v>0</v>
      </c>
      <c r="H125" s="1">
        <v>0</v>
      </c>
      <c r="I125" s="1">
        <v>0</v>
      </c>
      <c r="J125" s="1">
        <v>0</v>
      </c>
      <c r="K125" s="1">
        <v>0</v>
      </c>
      <c r="L125" s="1">
        <v>0</v>
      </c>
      <c r="M125" s="1">
        <v>0</v>
      </c>
    </row>
    <row r="126" spans="1:13" x14ac:dyDescent="0.55000000000000004">
      <c r="A126" s="7">
        <v>349</v>
      </c>
      <c r="B126" s="2" t="s">
        <v>83</v>
      </c>
      <c r="C126" s="7"/>
      <c r="D126" s="2">
        <v>3</v>
      </c>
      <c r="E126" s="1">
        <v>0.4</v>
      </c>
      <c r="F126" s="13">
        <v>0</v>
      </c>
      <c r="G126" s="1">
        <v>0</v>
      </c>
      <c r="H126" s="1">
        <v>0</v>
      </c>
      <c r="I126" s="1">
        <v>0.4</v>
      </c>
      <c r="J126" s="1">
        <v>0</v>
      </c>
      <c r="K126" s="1">
        <v>2000</v>
      </c>
      <c r="L126" s="1">
        <v>2000</v>
      </c>
      <c r="M126" s="1">
        <v>2000.4</v>
      </c>
    </row>
    <row r="127" spans="1:13" x14ac:dyDescent="0.55000000000000004">
      <c r="A127" s="7">
        <v>351</v>
      </c>
      <c r="B127" s="2" t="s">
        <v>189</v>
      </c>
      <c r="C127" s="11" t="s">
        <v>261</v>
      </c>
      <c r="D127" s="2">
        <v>9</v>
      </c>
      <c r="E127" s="1">
        <v>15314</v>
      </c>
      <c r="F127" s="13">
        <v>260</v>
      </c>
      <c r="G127" s="1">
        <v>0</v>
      </c>
      <c r="H127" s="1">
        <v>0</v>
      </c>
      <c r="I127" s="1">
        <v>15574</v>
      </c>
      <c r="J127" s="1">
        <v>0</v>
      </c>
      <c r="K127" s="1">
        <v>610</v>
      </c>
      <c r="L127" s="1">
        <v>610</v>
      </c>
      <c r="M127" s="1">
        <v>16184</v>
      </c>
    </row>
    <row r="128" spans="1:13" x14ac:dyDescent="0.55000000000000004">
      <c r="A128" s="7">
        <v>353</v>
      </c>
      <c r="B128" s="2" t="s">
        <v>190</v>
      </c>
      <c r="C128" s="7"/>
      <c r="D128" s="2">
        <v>1</v>
      </c>
      <c r="E128" s="1">
        <v>0</v>
      </c>
      <c r="F128" s="13">
        <v>0</v>
      </c>
      <c r="G128" s="1">
        <v>0</v>
      </c>
      <c r="H128" s="1">
        <v>0</v>
      </c>
      <c r="I128" s="1">
        <v>0</v>
      </c>
      <c r="J128" s="1">
        <v>0</v>
      </c>
      <c r="K128" s="1">
        <v>1000</v>
      </c>
      <c r="L128" s="1">
        <v>1000</v>
      </c>
      <c r="M128" s="1">
        <v>1000</v>
      </c>
    </row>
    <row r="129" spans="1:13" ht="36" x14ac:dyDescent="0.55000000000000004">
      <c r="A129" s="7">
        <v>355</v>
      </c>
      <c r="B129" s="2" t="s">
        <v>191</v>
      </c>
      <c r="C129" s="7"/>
      <c r="D129" s="2">
        <v>3</v>
      </c>
      <c r="E129" s="1">
        <v>9.9</v>
      </c>
      <c r="F129" s="13">
        <v>0</v>
      </c>
      <c r="G129" s="1">
        <v>0</v>
      </c>
      <c r="H129" s="1">
        <v>0</v>
      </c>
      <c r="I129" s="1">
        <v>9.9</v>
      </c>
      <c r="J129" s="1">
        <v>0</v>
      </c>
      <c r="K129" s="1">
        <v>75000</v>
      </c>
      <c r="L129" s="1">
        <v>75000</v>
      </c>
      <c r="M129" s="1">
        <v>75009.899999999994</v>
      </c>
    </row>
    <row r="130" spans="1:13" ht="36" x14ac:dyDescent="0.55000000000000004">
      <c r="A130" s="7">
        <v>359</v>
      </c>
      <c r="B130" s="2" t="s">
        <v>192</v>
      </c>
      <c r="C130" s="7"/>
      <c r="D130" s="2">
        <v>1</v>
      </c>
      <c r="E130" s="1">
        <v>0</v>
      </c>
      <c r="F130" s="13">
        <v>0</v>
      </c>
      <c r="G130" s="1">
        <v>0</v>
      </c>
      <c r="H130" s="1">
        <v>0</v>
      </c>
      <c r="I130" s="1">
        <v>0</v>
      </c>
      <c r="J130" s="1">
        <v>0</v>
      </c>
      <c r="K130" s="1">
        <v>110</v>
      </c>
      <c r="L130" s="1">
        <v>110</v>
      </c>
      <c r="M130" s="1">
        <v>110</v>
      </c>
    </row>
    <row r="131" spans="1:13" x14ac:dyDescent="0.55000000000000004">
      <c r="A131" s="7">
        <v>374</v>
      </c>
      <c r="B131" s="2" t="s">
        <v>193</v>
      </c>
      <c r="C131" s="7"/>
      <c r="D131" s="2">
        <v>19</v>
      </c>
      <c r="E131" s="1">
        <v>197</v>
      </c>
      <c r="F131" s="13">
        <v>48343.8</v>
      </c>
      <c r="G131" s="1">
        <v>0</v>
      </c>
      <c r="H131" s="1">
        <v>0</v>
      </c>
      <c r="I131" s="1">
        <v>48540.800000000003</v>
      </c>
      <c r="J131" s="1">
        <v>2344</v>
      </c>
      <c r="K131" s="1">
        <v>17377</v>
      </c>
      <c r="L131" s="1">
        <v>19721</v>
      </c>
      <c r="M131" s="1">
        <v>68261.8</v>
      </c>
    </row>
    <row r="132" spans="1:13" x14ac:dyDescent="0.55000000000000004">
      <c r="A132" s="7">
        <v>384</v>
      </c>
      <c r="B132" s="2" t="s">
        <v>60</v>
      </c>
      <c r="C132" s="7"/>
      <c r="D132" s="2">
        <v>3</v>
      </c>
      <c r="E132" s="1">
        <v>4140</v>
      </c>
      <c r="F132" s="13">
        <v>0</v>
      </c>
      <c r="G132" s="1">
        <v>0</v>
      </c>
      <c r="H132" s="1">
        <v>0</v>
      </c>
      <c r="I132" s="1">
        <v>4140</v>
      </c>
      <c r="J132" s="1">
        <v>0</v>
      </c>
      <c r="K132" s="1">
        <v>120</v>
      </c>
      <c r="L132" s="1">
        <v>120</v>
      </c>
      <c r="M132" s="1">
        <v>4260</v>
      </c>
    </row>
    <row r="133" spans="1:13" ht="36" x14ac:dyDescent="0.55000000000000004">
      <c r="A133" s="7">
        <v>389</v>
      </c>
      <c r="B133" s="2" t="s">
        <v>194</v>
      </c>
      <c r="C133" s="7"/>
      <c r="D133" s="2">
        <v>1</v>
      </c>
      <c r="E133" s="1">
        <v>0</v>
      </c>
      <c r="F133" s="13">
        <v>0</v>
      </c>
      <c r="G133" s="1">
        <v>0</v>
      </c>
      <c r="H133" s="1">
        <v>0</v>
      </c>
      <c r="I133" s="1">
        <v>0</v>
      </c>
      <c r="J133" s="1">
        <v>0</v>
      </c>
      <c r="K133" s="1">
        <v>0</v>
      </c>
      <c r="L133" s="1">
        <v>0</v>
      </c>
      <c r="M133" s="1">
        <v>0</v>
      </c>
    </row>
    <row r="134" spans="1:13" ht="36" x14ac:dyDescent="0.55000000000000004">
      <c r="A134" s="7">
        <v>391</v>
      </c>
      <c r="B134" s="2" t="s">
        <v>195</v>
      </c>
      <c r="C134" s="7"/>
      <c r="D134" s="2">
        <v>1</v>
      </c>
      <c r="E134" s="1">
        <v>0</v>
      </c>
      <c r="F134" s="13">
        <v>0</v>
      </c>
      <c r="G134" s="1">
        <v>0</v>
      </c>
      <c r="H134" s="1">
        <v>0</v>
      </c>
      <c r="I134" s="1">
        <v>0</v>
      </c>
      <c r="J134" s="1">
        <v>0</v>
      </c>
      <c r="K134" s="1">
        <v>0</v>
      </c>
      <c r="L134" s="1">
        <v>0</v>
      </c>
      <c r="M134" s="1">
        <v>0</v>
      </c>
    </row>
    <row r="135" spans="1:13" x14ac:dyDescent="0.55000000000000004">
      <c r="A135" s="7">
        <v>392</v>
      </c>
      <c r="B135" s="2" t="s">
        <v>196</v>
      </c>
      <c r="C135" s="7"/>
      <c r="D135" s="2">
        <v>80</v>
      </c>
      <c r="E135" s="1">
        <v>203378.2</v>
      </c>
      <c r="F135" s="13">
        <v>0</v>
      </c>
      <c r="G135" s="1">
        <v>0</v>
      </c>
      <c r="H135" s="1">
        <v>0</v>
      </c>
      <c r="I135" s="1">
        <v>203378.2</v>
      </c>
      <c r="J135" s="1">
        <v>0</v>
      </c>
      <c r="K135" s="1">
        <v>72960</v>
      </c>
      <c r="L135" s="1">
        <v>72960</v>
      </c>
      <c r="M135" s="1">
        <v>276338.2</v>
      </c>
    </row>
    <row r="136" spans="1:13" x14ac:dyDescent="0.55000000000000004">
      <c r="A136" s="7">
        <v>393</v>
      </c>
      <c r="B136" s="2" t="s">
        <v>197</v>
      </c>
      <c r="C136" s="7"/>
      <c r="D136" s="2">
        <v>1</v>
      </c>
      <c r="E136" s="1">
        <v>0</v>
      </c>
      <c r="F136" s="13">
        <v>0</v>
      </c>
      <c r="G136" s="1">
        <v>0</v>
      </c>
      <c r="H136" s="1">
        <v>0</v>
      </c>
      <c r="I136" s="1">
        <v>0</v>
      </c>
      <c r="J136" s="1">
        <v>0</v>
      </c>
      <c r="K136" s="1">
        <v>0</v>
      </c>
      <c r="L136" s="1">
        <v>0</v>
      </c>
      <c r="M136" s="1">
        <v>0</v>
      </c>
    </row>
    <row r="137" spans="1:13" x14ac:dyDescent="0.55000000000000004">
      <c r="A137" s="7">
        <v>395</v>
      </c>
      <c r="B137" s="2" t="s">
        <v>198</v>
      </c>
      <c r="C137" s="7"/>
      <c r="D137" s="2">
        <v>3</v>
      </c>
      <c r="E137" s="1">
        <v>0</v>
      </c>
      <c r="F137" s="13">
        <v>0</v>
      </c>
      <c r="G137" s="1">
        <v>0</v>
      </c>
      <c r="H137" s="1">
        <v>0</v>
      </c>
      <c r="I137" s="1">
        <v>0</v>
      </c>
      <c r="J137" s="1">
        <v>0</v>
      </c>
      <c r="K137" s="1">
        <v>0</v>
      </c>
      <c r="L137" s="1">
        <v>0</v>
      </c>
      <c r="M137" s="1">
        <v>0</v>
      </c>
    </row>
    <row r="138" spans="1:13" x14ac:dyDescent="0.55000000000000004">
      <c r="A138" s="7">
        <v>400</v>
      </c>
      <c r="B138" s="2" t="s">
        <v>199</v>
      </c>
      <c r="C138" s="11" t="s">
        <v>261</v>
      </c>
      <c r="D138" s="2">
        <v>86</v>
      </c>
      <c r="E138" s="1">
        <v>23223.4</v>
      </c>
      <c r="F138" s="13">
        <v>22</v>
      </c>
      <c r="G138" s="1">
        <v>0</v>
      </c>
      <c r="H138" s="1">
        <v>0</v>
      </c>
      <c r="I138" s="1">
        <v>23245.4</v>
      </c>
      <c r="J138" s="1">
        <v>0</v>
      </c>
      <c r="K138" s="1">
        <v>560</v>
      </c>
      <c r="L138" s="1">
        <v>560</v>
      </c>
      <c r="M138" s="1">
        <v>23805.4</v>
      </c>
    </row>
    <row r="139" spans="1:13" ht="36" x14ac:dyDescent="0.55000000000000004">
      <c r="A139" s="7">
        <v>401</v>
      </c>
      <c r="B139" s="2" t="s">
        <v>200</v>
      </c>
      <c r="C139" s="7"/>
      <c r="D139" s="2">
        <v>1</v>
      </c>
      <c r="E139" s="1">
        <v>0</v>
      </c>
      <c r="F139" s="13">
        <v>0</v>
      </c>
      <c r="G139" s="1">
        <v>0</v>
      </c>
      <c r="H139" s="1">
        <v>0</v>
      </c>
      <c r="I139" s="1">
        <v>0</v>
      </c>
      <c r="J139" s="1">
        <v>0</v>
      </c>
      <c r="K139" s="1">
        <v>35</v>
      </c>
      <c r="L139" s="1">
        <v>35</v>
      </c>
      <c r="M139" s="1">
        <v>35</v>
      </c>
    </row>
    <row r="140" spans="1:13" x14ac:dyDescent="0.55000000000000004">
      <c r="A140" s="7">
        <v>405</v>
      </c>
      <c r="B140" s="2" t="s">
        <v>201</v>
      </c>
      <c r="C140" s="7"/>
      <c r="D140" s="2">
        <v>21</v>
      </c>
      <c r="E140" s="1">
        <v>160.6</v>
      </c>
      <c r="F140" s="13">
        <v>45600.4</v>
      </c>
      <c r="G140" s="1">
        <v>0</v>
      </c>
      <c r="H140" s="1">
        <v>0</v>
      </c>
      <c r="I140" s="1">
        <v>45761</v>
      </c>
      <c r="J140" s="1">
        <v>25</v>
      </c>
      <c r="K140" s="1">
        <v>45746.2</v>
      </c>
      <c r="L140" s="1">
        <v>45771.199999999997</v>
      </c>
      <c r="M140" s="1">
        <v>91532.2</v>
      </c>
    </row>
    <row r="141" spans="1:13" x14ac:dyDescent="0.55000000000000004">
      <c r="A141" s="7">
        <v>406</v>
      </c>
      <c r="B141" s="2" t="s">
        <v>202</v>
      </c>
      <c r="C141" s="7"/>
      <c r="D141" s="2">
        <v>8</v>
      </c>
      <c r="E141" s="1">
        <v>0</v>
      </c>
      <c r="F141" s="13">
        <v>0</v>
      </c>
      <c r="G141" s="1">
        <v>0</v>
      </c>
      <c r="H141" s="1">
        <v>0</v>
      </c>
      <c r="I141" s="1">
        <v>0</v>
      </c>
      <c r="J141" s="1">
        <v>0</v>
      </c>
      <c r="K141" s="1">
        <v>0</v>
      </c>
      <c r="L141" s="1">
        <v>0</v>
      </c>
      <c r="M141" s="1">
        <v>0</v>
      </c>
    </row>
    <row r="142" spans="1:13" ht="90" x14ac:dyDescent="0.55000000000000004">
      <c r="A142" s="7">
        <v>407</v>
      </c>
      <c r="B142" s="2" t="s">
        <v>203</v>
      </c>
      <c r="C142" s="7"/>
      <c r="D142" s="2">
        <v>9</v>
      </c>
      <c r="E142" s="1">
        <v>320</v>
      </c>
      <c r="F142" s="13">
        <v>39.5</v>
      </c>
      <c r="G142" s="1">
        <v>0</v>
      </c>
      <c r="H142" s="1">
        <v>0</v>
      </c>
      <c r="I142" s="1">
        <v>359.5</v>
      </c>
      <c r="J142" s="1">
        <v>1400</v>
      </c>
      <c r="K142" s="1">
        <v>51827</v>
      </c>
      <c r="L142" s="1">
        <v>53227</v>
      </c>
      <c r="M142" s="1">
        <v>53586.5</v>
      </c>
    </row>
    <row r="143" spans="1:13" ht="36" x14ac:dyDescent="0.55000000000000004">
      <c r="A143" s="7">
        <v>408</v>
      </c>
      <c r="B143" s="2" t="s">
        <v>204</v>
      </c>
      <c r="C143" s="7"/>
      <c r="D143" s="2">
        <v>3</v>
      </c>
      <c r="E143" s="1">
        <v>0</v>
      </c>
      <c r="F143" s="13">
        <v>0</v>
      </c>
      <c r="G143" s="1">
        <v>0</v>
      </c>
      <c r="H143" s="1">
        <v>0</v>
      </c>
      <c r="I143" s="1">
        <v>0</v>
      </c>
      <c r="J143" s="1">
        <v>0</v>
      </c>
      <c r="K143" s="1">
        <v>0</v>
      </c>
      <c r="L143" s="1">
        <v>0</v>
      </c>
      <c r="M143" s="1">
        <v>0</v>
      </c>
    </row>
    <row r="144" spans="1:13" ht="54" x14ac:dyDescent="0.55000000000000004">
      <c r="A144" s="7">
        <v>409</v>
      </c>
      <c r="B144" s="2" t="s">
        <v>205</v>
      </c>
      <c r="C144" s="7"/>
      <c r="D144" s="2">
        <v>1</v>
      </c>
      <c r="E144" s="1">
        <v>0</v>
      </c>
      <c r="F144" s="13">
        <v>0</v>
      </c>
      <c r="G144" s="1">
        <v>0</v>
      </c>
      <c r="H144" s="1">
        <v>0</v>
      </c>
      <c r="I144" s="1">
        <v>0</v>
      </c>
      <c r="J144" s="1">
        <v>0</v>
      </c>
      <c r="K144" s="1">
        <v>0</v>
      </c>
      <c r="L144" s="1">
        <v>0</v>
      </c>
      <c r="M144" s="1">
        <v>0</v>
      </c>
    </row>
    <row r="145" spans="1:13" ht="36" x14ac:dyDescent="0.55000000000000004">
      <c r="A145" s="7">
        <v>410</v>
      </c>
      <c r="B145" s="2" t="s">
        <v>206</v>
      </c>
      <c r="C145" s="7"/>
      <c r="D145" s="2">
        <v>7</v>
      </c>
      <c r="E145" s="1">
        <v>0</v>
      </c>
      <c r="F145" s="13">
        <v>0</v>
      </c>
      <c r="G145" s="1">
        <v>0</v>
      </c>
      <c r="H145" s="1">
        <v>0</v>
      </c>
      <c r="I145" s="1">
        <v>0</v>
      </c>
      <c r="J145" s="1">
        <v>0</v>
      </c>
      <c r="K145" s="1">
        <v>970</v>
      </c>
      <c r="L145" s="1">
        <v>970</v>
      </c>
      <c r="M145" s="1">
        <v>970</v>
      </c>
    </row>
    <row r="146" spans="1:13" x14ac:dyDescent="0.55000000000000004">
      <c r="A146" s="7">
        <v>411</v>
      </c>
      <c r="B146" s="2" t="s">
        <v>84</v>
      </c>
      <c r="C146" s="11" t="s">
        <v>261</v>
      </c>
      <c r="D146" s="2">
        <v>8</v>
      </c>
      <c r="E146" s="1">
        <v>1103.6999999999998</v>
      </c>
      <c r="F146" s="13">
        <v>411</v>
      </c>
      <c r="G146" s="1">
        <v>0</v>
      </c>
      <c r="H146" s="1">
        <v>0</v>
      </c>
      <c r="I146" s="1">
        <v>1514.6999999999998</v>
      </c>
      <c r="J146" s="1">
        <v>0</v>
      </c>
      <c r="K146" s="1">
        <v>744</v>
      </c>
      <c r="L146" s="1">
        <v>744</v>
      </c>
      <c r="M146" s="1">
        <v>2258.6999999999998</v>
      </c>
    </row>
    <row r="147" spans="1:13" x14ac:dyDescent="0.55000000000000004">
      <c r="A147" s="7">
        <v>412</v>
      </c>
      <c r="B147" s="2" t="s">
        <v>207</v>
      </c>
      <c r="C147" s="7"/>
      <c r="D147" s="2">
        <v>14</v>
      </c>
      <c r="E147" s="1">
        <v>11</v>
      </c>
      <c r="F147" s="13">
        <v>6210</v>
      </c>
      <c r="G147" s="1">
        <v>0</v>
      </c>
      <c r="H147" s="1">
        <v>0</v>
      </c>
      <c r="I147" s="1">
        <v>6221</v>
      </c>
      <c r="J147" s="1">
        <v>5</v>
      </c>
      <c r="K147" s="1">
        <v>191390</v>
      </c>
      <c r="L147" s="1">
        <v>191395</v>
      </c>
      <c r="M147" s="1">
        <v>197616</v>
      </c>
    </row>
    <row r="148" spans="1:13" x14ac:dyDescent="0.55000000000000004">
      <c r="A148" s="7">
        <v>413</v>
      </c>
      <c r="B148" s="2" t="s">
        <v>208</v>
      </c>
      <c r="C148" s="7"/>
      <c r="D148" s="2">
        <v>3</v>
      </c>
      <c r="E148" s="1">
        <v>160</v>
      </c>
      <c r="F148" s="13">
        <v>0</v>
      </c>
      <c r="G148" s="1">
        <v>0</v>
      </c>
      <c r="H148" s="1">
        <v>0</v>
      </c>
      <c r="I148" s="1">
        <v>160</v>
      </c>
      <c r="J148" s="1">
        <v>0</v>
      </c>
      <c r="K148" s="1">
        <v>73403</v>
      </c>
      <c r="L148" s="1">
        <v>73403</v>
      </c>
      <c r="M148" s="1">
        <v>73563</v>
      </c>
    </row>
    <row r="149" spans="1:13" x14ac:dyDescent="0.55000000000000004">
      <c r="A149" s="7">
        <v>414</v>
      </c>
      <c r="B149" s="2" t="s">
        <v>209</v>
      </c>
      <c r="C149" s="7"/>
      <c r="D149" s="2">
        <v>8</v>
      </c>
      <c r="E149" s="1">
        <v>240</v>
      </c>
      <c r="F149" s="13">
        <v>0</v>
      </c>
      <c r="G149" s="1">
        <v>0</v>
      </c>
      <c r="H149" s="1">
        <v>0</v>
      </c>
      <c r="I149" s="1">
        <v>240</v>
      </c>
      <c r="J149" s="1">
        <v>0</v>
      </c>
      <c r="K149" s="1">
        <v>1270</v>
      </c>
      <c r="L149" s="1">
        <v>1270</v>
      </c>
      <c r="M149" s="1">
        <v>1510</v>
      </c>
    </row>
    <row r="150" spans="1:13" x14ac:dyDescent="0.55000000000000004">
      <c r="A150" s="7">
        <v>415</v>
      </c>
      <c r="B150" s="2" t="s">
        <v>210</v>
      </c>
      <c r="C150" s="7"/>
      <c r="D150" s="2">
        <v>7</v>
      </c>
      <c r="E150" s="1">
        <v>242</v>
      </c>
      <c r="F150" s="13">
        <v>0</v>
      </c>
      <c r="G150" s="1">
        <v>0</v>
      </c>
      <c r="H150" s="1">
        <v>0</v>
      </c>
      <c r="I150" s="1">
        <v>242</v>
      </c>
      <c r="J150" s="1">
        <v>0</v>
      </c>
      <c r="K150" s="1">
        <v>3100</v>
      </c>
      <c r="L150" s="1">
        <v>3100</v>
      </c>
      <c r="M150" s="1">
        <v>3342</v>
      </c>
    </row>
    <row r="151" spans="1:13" ht="36" x14ac:dyDescent="0.55000000000000004">
      <c r="A151" s="7">
        <v>417</v>
      </c>
      <c r="B151" s="2" t="s">
        <v>211</v>
      </c>
      <c r="C151" s="7"/>
      <c r="D151" s="2">
        <v>1</v>
      </c>
      <c r="E151" s="1">
        <v>0</v>
      </c>
      <c r="F151" s="13">
        <v>0</v>
      </c>
      <c r="G151" s="1">
        <v>0</v>
      </c>
      <c r="H151" s="1">
        <v>0</v>
      </c>
      <c r="I151" s="1">
        <v>0</v>
      </c>
      <c r="J151" s="1">
        <v>0</v>
      </c>
      <c r="K151" s="1">
        <v>0</v>
      </c>
      <c r="L151" s="1">
        <v>0</v>
      </c>
      <c r="M151" s="1">
        <v>0</v>
      </c>
    </row>
    <row r="152" spans="1:13" ht="36" x14ac:dyDescent="0.55000000000000004">
      <c r="A152" s="7">
        <v>419</v>
      </c>
      <c r="B152" s="2" t="s">
        <v>212</v>
      </c>
      <c r="C152" s="7"/>
      <c r="D152" s="2">
        <v>1</v>
      </c>
      <c r="E152" s="1">
        <v>0</v>
      </c>
      <c r="F152" s="13">
        <v>0</v>
      </c>
      <c r="G152" s="1">
        <v>0</v>
      </c>
      <c r="H152" s="1">
        <v>0</v>
      </c>
      <c r="I152" s="1">
        <v>0</v>
      </c>
      <c r="J152" s="1">
        <v>0</v>
      </c>
      <c r="K152" s="1">
        <v>0</v>
      </c>
      <c r="L152" s="1">
        <v>0</v>
      </c>
      <c r="M152" s="1">
        <v>0</v>
      </c>
    </row>
    <row r="153" spans="1:13" x14ac:dyDescent="0.55000000000000004">
      <c r="A153" s="7">
        <v>420</v>
      </c>
      <c r="B153" s="2" t="s">
        <v>213</v>
      </c>
      <c r="C153" s="7"/>
      <c r="D153" s="2">
        <v>7</v>
      </c>
      <c r="E153" s="1">
        <v>5840</v>
      </c>
      <c r="F153" s="13">
        <v>0</v>
      </c>
      <c r="G153" s="1">
        <v>0</v>
      </c>
      <c r="H153" s="1">
        <v>0</v>
      </c>
      <c r="I153" s="1">
        <v>5840</v>
      </c>
      <c r="J153" s="1">
        <v>0</v>
      </c>
      <c r="K153" s="1">
        <v>1410</v>
      </c>
      <c r="L153" s="1">
        <v>1410</v>
      </c>
      <c r="M153" s="1">
        <v>7250</v>
      </c>
    </row>
    <row r="154" spans="1:13" x14ac:dyDescent="0.55000000000000004">
      <c r="A154" s="7">
        <v>423</v>
      </c>
      <c r="B154" s="2" t="s">
        <v>214</v>
      </c>
      <c r="C154" s="7"/>
      <c r="D154" s="2">
        <v>1</v>
      </c>
      <c r="E154" s="1">
        <v>0</v>
      </c>
      <c r="F154" s="13">
        <v>0</v>
      </c>
      <c r="G154" s="1">
        <v>0</v>
      </c>
      <c r="H154" s="1">
        <v>0</v>
      </c>
      <c r="I154" s="1">
        <v>0</v>
      </c>
      <c r="J154" s="1">
        <v>0</v>
      </c>
      <c r="K154" s="1">
        <v>0</v>
      </c>
      <c r="L154" s="1">
        <v>0</v>
      </c>
      <c r="M154" s="1">
        <v>0</v>
      </c>
    </row>
    <row r="155" spans="1:13" x14ac:dyDescent="0.55000000000000004">
      <c r="A155" s="7">
        <v>436</v>
      </c>
      <c r="B155" s="2" t="s">
        <v>215</v>
      </c>
      <c r="C155" s="7"/>
      <c r="D155" s="2">
        <v>5</v>
      </c>
      <c r="E155" s="1">
        <v>426.5</v>
      </c>
      <c r="F155" s="13">
        <v>0</v>
      </c>
      <c r="G155" s="1">
        <v>0</v>
      </c>
      <c r="H155" s="1">
        <v>0</v>
      </c>
      <c r="I155" s="1">
        <v>426.5</v>
      </c>
      <c r="J155" s="1">
        <v>0</v>
      </c>
      <c r="K155" s="1">
        <v>0</v>
      </c>
      <c r="L155" s="1">
        <v>0</v>
      </c>
      <c r="M155" s="1">
        <v>426.5</v>
      </c>
    </row>
    <row r="156" spans="1:13" x14ac:dyDescent="0.55000000000000004">
      <c r="A156" s="7">
        <v>438</v>
      </c>
      <c r="B156" s="2" t="s">
        <v>216</v>
      </c>
      <c r="C156" s="7"/>
      <c r="D156" s="2">
        <v>6</v>
      </c>
      <c r="E156" s="1">
        <v>398.1</v>
      </c>
      <c r="F156" s="13">
        <v>0</v>
      </c>
      <c r="G156" s="1">
        <v>0</v>
      </c>
      <c r="H156" s="1">
        <v>0</v>
      </c>
      <c r="I156" s="1">
        <v>398.1</v>
      </c>
      <c r="J156" s="1">
        <v>0</v>
      </c>
      <c r="K156" s="1">
        <v>0</v>
      </c>
      <c r="L156" s="1">
        <v>0</v>
      </c>
      <c r="M156" s="1">
        <v>398.1</v>
      </c>
    </row>
    <row r="157" spans="1:13" ht="36" x14ac:dyDescent="0.55000000000000004">
      <c r="A157" s="7">
        <v>448</v>
      </c>
      <c r="B157" s="2" t="s">
        <v>217</v>
      </c>
      <c r="C157" s="7"/>
      <c r="D157" s="2">
        <v>2</v>
      </c>
      <c r="E157" s="1">
        <v>0</v>
      </c>
      <c r="F157" s="13">
        <v>0</v>
      </c>
      <c r="G157" s="1">
        <v>0</v>
      </c>
      <c r="H157" s="1">
        <v>0</v>
      </c>
      <c r="I157" s="1">
        <v>0</v>
      </c>
      <c r="J157" s="1">
        <v>0</v>
      </c>
      <c r="K157" s="1">
        <v>0</v>
      </c>
      <c r="L157" s="1">
        <v>0</v>
      </c>
      <c r="M157" s="1">
        <v>0</v>
      </c>
    </row>
    <row r="158" spans="1:13" x14ac:dyDescent="0.55000000000000004">
      <c r="A158" s="7">
        <v>453</v>
      </c>
      <c r="B158" s="2" t="s">
        <v>218</v>
      </c>
      <c r="C158" s="7"/>
      <c r="D158" s="2">
        <v>8</v>
      </c>
      <c r="E158" s="1">
        <v>1.6</v>
      </c>
      <c r="F158" s="13">
        <v>2907.7</v>
      </c>
      <c r="G158" s="1">
        <v>0</v>
      </c>
      <c r="H158" s="1">
        <v>0</v>
      </c>
      <c r="I158" s="1">
        <v>2909.2999999999997</v>
      </c>
      <c r="J158" s="1">
        <v>0</v>
      </c>
      <c r="K158" s="1">
        <v>331119</v>
      </c>
      <c r="L158" s="1">
        <v>331119</v>
      </c>
      <c r="M158" s="1">
        <v>334028.3</v>
      </c>
    </row>
    <row r="159" spans="1:13" x14ac:dyDescent="0.55000000000000004">
      <c r="A159" s="7">
        <v>455</v>
      </c>
      <c r="B159" s="2" t="s">
        <v>219</v>
      </c>
      <c r="C159" s="7"/>
      <c r="D159" s="2">
        <v>2</v>
      </c>
      <c r="E159" s="1">
        <v>0</v>
      </c>
      <c r="F159" s="13">
        <v>0</v>
      </c>
      <c r="G159" s="1">
        <v>0</v>
      </c>
      <c r="H159" s="1">
        <v>0</v>
      </c>
      <c r="I159" s="1">
        <v>0</v>
      </c>
      <c r="J159" s="1">
        <v>0</v>
      </c>
      <c r="K159" s="1">
        <v>1000</v>
      </c>
      <c r="L159" s="1">
        <v>1000</v>
      </c>
      <c r="M159" s="1">
        <v>1000</v>
      </c>
    </row>
    <row r="160" spans="1:13" x14ac:dyDescent="0.55000000000000004">
      <c r="A160" s="7">
        <v>460</v>
      </c>
      <c r="B160" s="2" t="s">
        <v>220</v>
      </c>
      <c r="C160" s="7"/>
      <c r="D160" s="2">
        <v>2</v>
      </c>
      <c r="E160" s="1">
        <v>0</v>
      </c>
      <c r="F160" s="13">
        <v>0</v>
      </c>
      <c r="G160" s="1">
        <v>0</v>
      </c>
      <c r="H160" s="1">
        <v>0</v>
      </c>
      <c r="I160" s="1">
        <v>0</v>
      </c>
      <c r="J160" s="1">
        <v>0</v>
      </c>
      <c r="K160" s="1">
        <v>0</v>
      </c>
      <c r="L160" s="1">
        <v>0</v>
      </c>
      <c r="M160" s="1">
        <v>0</v>
      </c>
    </row>
    <row r="161" spans="1:13" x14ac:dyDescent="0.55000000000000004">
      <c r="A161" s="7">
        <v>461</v>
      </c>
      <c r="B161" s="2" t="s">
        <v>221</v>
      </c>
      <c r="C161" s="7"/>
      <c r="D161" s="2">
        <v>1</v>
      </c>
      <c r="E161" s="1">
        <v>0</v>
      </c>
      <c r="F161" s="13">
        <v>0</v>
      </c>
      <c r="G161" s="1">
        <v>0</v>
      </c>
      <c r="H161" s="1">
        <v>0</v>
      </c>
      <c r="I161" s="1">
        <v>0</v>
      </c>
      <c r="J161" s="1">
        <v>0</v>
      </c>
      <c r="K161" s="1">
        <v>0</v>
      </c>
      <c r="L161" s="1">
        <v>0</v>
      </c>
      <c r="M161" s="1">
        <v>0</v>
      </c>
    </row>
    <row r="162" spans="1:13" x14ac:dyDescent="0.55000000000000004">
      <c r="A162" s="7"/>
      <c r="B162" s="2" t="s">
        <v>222</v>
      </c>
      <c r="C162" s="7"/>
      <c r="D162" s="2">
        <v>1356</v>
      </c>
      <c r="E162" s="1">
        <v>668316.60138972825</v>
      </c>
      <c r="F162" s="13">
        <v>141253.00002511116</v>
      </c>
      <c r="G162" s="1">
        <v>0</v>
      </c>
      <c r="H162" s="1">
        <v>0</v>
      </c>
      <c r="I162" s="1">
        <v>809569.60141483939</v>
      </c>
      <c r="J162" s="1">
        <v>3993.1000002102601</v>
      </c>
      <c r="K162" s="1">
        <v>4020773.011044004</v>
      </c>
      <c r="L162" s="1">
        <v>4024766.1110442141</v>
      </c>
      <c r="M162" s="1">
        <v>4834335.7124590585</v>
      </c>
    </row>
  </sheetData>
  <autoFilter ref="A2:M2"/>
  <mergeCells count="7">
    <mergeCell ref="M1:M2"/>
    <mergeCell ref="A1:A2"/>
    <mergeCell ref="B1:B2"/>
    <mergeCell ref="C1:C2"/>
    <mergeCell ref="D1:D2"/>
    <mergeCell ref="E1:I1"/>
    <mergeCell ref="J1:L1"/>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4"/>
  <sheetViews>
    <sheetView topLeftCell="C113" zoomScaleNormal="100" workbookViewId="0">
      <selection activeCell="A150" sqref="A150"/>
    </sheetView>
  </sheetViews>
  <sheetFormatPr defaultColWidth="8.08203125" defaultRowHeight="18" x14ac:dyDescent="0.55000000000000004"/>
  <cols>
    <col min="1" max="1" width="6.33203125" bestFit="1" customWidth="1"/>
    <col min="2" max="2" width="25.75" style="4" customWidth="1"/>
    <col min="3" max="3" width="8.75" style="10" customWidth="1"/>
    <col min="4" max="4" width="6.33203125" style="10" customWidth="1"/>
    <col min="5" max="12" width="10.5" customWidth="1"/>
    <col min="13" max="13" width="14.58203125" customWidth="1"/>
  </cols>
  <sheetData>
    <row r="1" spans="1:13" x14ac:dyDescent="0.55000000000000004">
      <c r="A1" s="55" t="s">
        <v>280</v>
      </c>
      <c r="B1" s="53" t="s">
        <v>86</v>
      </c>
      <c r="C1" s="53" t="s">
        <v>279</v>
      </c>
      <c r="D1" s="56" t="s">
        <v>278</v>
      </c>
      <c r="E1" s="55" t="s">
        <v>277</v>
      </c>
      <c r="F1" s="55"/>
      <c r="G1" s="55"/>
      <c r="H1" s="55"/>
      <c r="I1" s="55"/>
      <c r="J1" s="55" t="s">
        <v>276</v>
      </c>
      <c r="K1" s="55"/>
      <c r="L1" s="55"/>
      <c r="M1" s="53" t="s">
        <v>85</v>
      </c>
    </row>
    <row r="2" spans="1:13" x14ac:dyDescent="0.55000000000000004">
      <c r="A2" s="54"/>
      <c r="B2" s="56"/>
      <c r="C2" s="54"/>
      <c r="D2" s="57"/>
      <c r="E2" s="12" t="s">
        <v>275</v>
      </c>
      <c r="F2" s="12" t="s">
        <v>274</v>
      </c>
      <c r="G2" s="12" t="s">
        <v>273</v>
      </c>
      <c r="H2" s="12" t="s">
        <v>272</v>
      </c>
      <c r="I2" s="12" t="s">
        <v>271</v>
      </c>
      <c r="J2" s="12" t="s">
        <v>270</v>
      </c>
      <c r="K2" s="12" t="s">
        <v>269</v>
      </c>
      <c r="L2" s="12" t="s">
        <v>268</v>
      </c>
      <c r="M2" s="54"/>
    </row>
    <row r="3" spans="1:13" x14ac:dyDescent="0.55000000000000004">
      <c r="A3" s="7">
        <v>1</v>
      </c>
      <c r="B3" s="2" t="s">
        <v>87</v>
      </c>
      <c r="C3" s="7"/>
      <c r="D3" s="2">
        <v>20</v>
      </c>
      <c r="E3" s="1">
        <v>350</v>
      </c>
      <c r="F3" s="13">
        <v>12142.9</v>
      </c>
      <c r="G3" s="1">
        <v>0</v>
      </c>
      <c r="H3" s="1">
        <v>0</v>
      </c>
      <c r="I3" s="1">
        <v>12492.9</v>
      </c>
      <c r="J3" s="1">
        <v>0.5</v>
      </c>
      <c r="K3" s="1">
        <v>112936</v>
      </c>
      <c r="L3" s="1">
        <v>112936.5</v>
      </c>
      <c r="M3" s="1">
        <v>125429.4</v>
      </c>
    </row>
    <row r="4" spans="1:13" x14ac:dyDescent="0.55000000000000004">
      <c r="A4" s="7">
        <v>2</v>
      </c>
      <c r="B4" s="2" t="s">
        <v>88</v>
      </c>
      <c r="C4" s="7"/>
      <c r="D4" s="2">
        <v>1</v>
      </c>
      <c r="E4" s="1">
        <v>0</v>
      </c>
      <c r="F4" s="13">
        <v>0</v>
      </c>
      <c r="G4" s="1">
        <v>0</v>
      </c>
      <c r="H4" s="1">
        <v>0</v>
      </c>
      <c r="I4" s="1">
        <v>0</v>
      </c>
      <c r="J4" s="1">
        <v>0</v>
      </c>
      <c r="K4" s="1">
        <v>0</v>
      </c>
      <c r="L4" s="1">
        <v>0</v>
      </c>
      <c r="M4" s="1">
        <v>0</v>
      </c>
    </row>
    <row r="5" spans="1:13" x14ac:dyDescent="0.55000000000000004">
      <c r="A5" s="7">
        <v>3</v>
      </c>
      <c r="B5" s="2" t="s">
        <v>89</v>
      </c>
      <c r="C5" s="7"/>
      <c r="D5" s="2">
        <v>4</v>
      </c>
      <c r="E5" s="1">
        <v>5617</v>
      </c>
      <c r="F5" s="13">
        <v>0</v>
      </c>
      <c r="G5" s="1">
        <v>0</v>
      </c>
      <c r="H5" s="1">
        <v>0</v>
      </c>
      <c r="I5" s="1">
        <v>5617</v>
      </c>
      <c r="J5" s="1">
        <v>0</v>
      </c>
      <c r="K5" s="1">
        <v>38530.400000000001</v>
      </c>
      <c r="L5" s="1">
        <v>38530.400000000001</v>
      </c>
      <c r="M5" s="1">
        <v>44147.4</v>
      </c>
    </row>
    <row r="6" spans="1:13" x14ac:dyDescent="0.55000000000000004">
      <c r="A6" s="7">
        <v>4</v>
      </c>
      <c r="B6" s="2" t="s">
        <v>90</v>
      </c>
      <c r="C6" s="7"/>
      <c r="D6" s="2">
        <v>6</v>
      </c>
      <c r="E6" s="1">
        <v>167</v>
      </c>
      <c r="F6" s="13">
        <v>0</v>
      </c>
      <c r="G6" s="1">
        <v>0</v>
      </c>
      <c r="H6" s="1">
        <v>0</v>
      </c>
      <c r="I6" s="1">
        <v>167</v>
      </c>
      <c r="J6" s="1">
        <v>0</v>
      </c>
      <c r="K6" s="1">
        <v>4200</v>
      </c>
      <c r="L6" s="1">
        <v>4200</v>
      </c>
      <c r="M6" s="1">
        <v>4367</v>
      </c>
    </row>
    <row r="7" spans="1:13" ht="36" x14ac:dyDescent="0.55000000000000004">
      <c r="A7" s="7">
        <v>6</v>
      </c>
      <c r="B7" s="2" t="s">
        <v>91</v>
      </c>
      <c r="C7" s="7"/>
      <c r="D7" s="2">
        <v>5</v>
      </c>
      <c r="E7" s="1">
        <v>0</v>
      </c>
      <c r="F7" s="13">
        <v>0</v>
      </c>
      <c r="G7" s="1">
        <v>0</v>
      </c>
      <c r="H7" s="1">
        <v>0</v>
      </c>
      <c r="I7" s="1">
        <v>0</v>
      </c>
      <c r="J7" s="1">
        <v>0</v>
      </c>
      <c r="K7" s="1">
        <v>940000</v>
      </c>
      <c r="L7" s="1">
        <v>940000</v>
      </c>
      <c r="M7" s="1">
        <v>940000</v>
      </c>
    </row>
    <row r="8" spans="1:13" x14ac:dyDescent="0.55000000000000004">
      <c r="A8" s="7">
        <v>7</v>
      </c>
      <c r="B8" s="2" t="s">
        <v>92</v>
      </c>
      <c r="C8" s="7"/>
      <c r="D8" s="2">
        <v>4</v>
      </c>
      <c r="E8" s="1">
        <v>1632</v>
      </c>
      <c r="F8" s="13">
        <v>0</v>
      </c>
      <c r="G8" s="1">
        <v>0</v>
      </c>
      <c r="H8" s="1">
        <v>0</v>
      </c>
      <c r="I8" s="1">
        <v>1632</v>
      </c>
      <c r="J8" s="1">
        <v>0</v>
      </c>
      <c r="K8" s="1">
        <v>16230</v>
      </c>
      <c r="L8" s="1">
        <v>16230</v>
      </c>
      <c r="M8" s="1">
        <v>17862</v>
      </c>
    </row>
    <row r="9" spans="1:13" x14ac:dyDescent="0.55000000000000004">
      <c r="A9" s="7">
        <v>8</v>
      </c>
      <c r="B9" s="2" t="s">
        <v>93</v>
      </c>
      <c r="C9" s="7"/>
      <c r="D9" s="2">
        <v>4</v>
      </c>
      <c r="E9" s="1">
        <v>2800</v>
      </c>
      <c r="F9" s="13">
        <v>0</v>
      </c>
      <c r="G9" s="1">
        <v>0</v>
      </c>
      <c r="H9" s="1">
        <v>0</v>
      </c>
      <c r="I9" s="1">
        <v>2800</v>
      </c>
      <c r="J9" s="1">
        <v>0</v>
      </c>
      <c r="K9" s="1">
        <v>0</v>
      </c>
      <c r="L9" s="1">
        <v>0</v>
      </c>
      <c r="M9" s="1">
        <v>2800</v>
      </c>
    </row>
    <row r="10" spans="1:13" x14ac:dyDescent="0.55000000000000004">
      <c r="A10" s="7">
        <v>9</v>
      </c>
      <c r="B10" s="2" t="s">
        <v>94</v>
      </c>
      <c r="C10" s="7"/>
      <c r="D10" s="2">
        <v>4</v>
      </c>
      <c r="E10" s="1">
        <v>3950</v>
      </c>
      <c r="F10" s="13">
        <v>420</v>
      </c>
      <c r="G10" s="1">
        <v>0</v>
      </c>
      <c r="H10" s="1">
        <v>0</v>
      </c>
      <c r="I10" s="1">
        <v>4370</v>
      </c>
      <c r="J10" s="1">
        <v>0</v>
      </c>
      <c r="K10" s="1">
        <v>40100</v>
      </c>
      <c r="L10" s="1">
        <v>40100</v>
      </c>
      <c r="M10" s="1">
        <v>44470</v>
      </c>
    </row>
    <row r="11" spans="1:13" x14ac:dyDescent="0.55000000000000004">
      <c r="A11" s="7">
        <v>12</v>
      </c>
      <c r="B11" s="2" t="s">
        <v>77</v>
      </c>
      <c r="C11" s="7"/>
      <c r="D11" s="2">
        <v>4</v>
      </c>
      <c r="E11" s="1">
        <v>5870</v>
      </c>
      <c r="F11" s="13">
        <v>2</v>
      </c>
      <c r="G11" s="1">
        <v>0</v>
      </c>
      <c r="H11" s="1">
        <v>0</v>
      </c>
      <c r="I11" s="1">
        <v>5872</v>
      </c>
      <c r="J11" s="1">
        <v>0</v>
      </c>
      <c r="K11" s="1">
        <v>19</v>
      </c>
      <c r="L11" s="1">
        <v>19</v>
      </c>
      <c r="M11" s="1">
        <v>5891</v>
      </c>
    </row>
    <row r="12" spans="1:13" x14ac:dyDescent="0.55000000000000004">
      <c r="A12" s="7">
        <v>13</v>
      </c>
      <c r="B12" s="2" t="s">
        <v>43</v>
      </c>
      <c r="C12" s="7"/>
      <c r="D12" s="2">
        <v>6</v>
      </c>
      <c r="E12" s="1">
        <v>847</v>
      </c>
      <c r="F12" s="13">
        <v>0</v>
      </c>
      <c r="G12" s="1">
        <v>0</v>
      </c>
      <c r="H12" s="1">
        <v>0</v>
      </c>
      <c r="I12" s="1">
        <v>847</v>
      </c>
      <c r="J12" s="1">
        <v>0</v>
      </c>
      <c r="K12" s="1">
        <v>13913.5</v>
      </c>
      <c r="L12" s="1">
        <v>13913.5</v>
      </c>
      <c r="M12" s="1">
        <v>14760.5</v>
      </c>
    </row>
    <row r="13" spans="1:13" x14ac:dyDescent="0.55000000000000004">
      <c r="A13" s="7">
        <v>15</v>
      </c>
      <c r="B13" s="2" t="s">
        <v>95</v>
      </c>
      <c r="C13" s="7"/>
      <c r="D13" s="2">
        <v>2</v>
      </c>
      <c r="E13" s="1">
        <v>0</v>
      </c>
      <c r="F13" s="13">
        <v>0</v>
      </c>
      <c r="G13" s="1">
        <v>0</v>
      </c>
      <c r="H13" s="1">
        <v>0</v>
      </c>
      <c r="I13" s="1">
        <v>0</v>
      </c>
      <c r="J13" s="1">
        <v>0</v>
      </c>
      <c r="K13" s="1">
        <v>0</v>
      </c>
      <c r="L13" s="1">
        <v>0</v>
      </c>
      <c r="M13" s="1">
        <v>0</v>
      </c>
    </row>
    <row r="14" spans="1:13" ht="36" x14ac:dyDescent="0.55000000000000004">
      <c r="A14" s="7">
        <v>16</v>
      </c>
      <c r="B14" s="2" t="s">
        <v>96</v>
      </c>
      <c r="C14" s="7"/>
      <c r="D14" s="2">
        <v>1</v>
      </c>
      <c r="E14" s="1">
        <v>0</v>
      </c>
      <c r="F14" s="13">
        <v>0</v>
      </c>
      <c r="G14" s="1">
        <v>0</v>
      </c>
      <c r="H14" s="1">
        <v>0</v>
      </c>
      <c r="I14" s="1">
        <v>0</v>
      </c>
      <c r="J14" s="1">
        <v>0</v>
      </c>
      <c r="K14" s="1">
        <v>0</v>
      </c>
      <c r="L14" s="1">
        <v>0</v>
      </c>
      <c r="M14" s="1">
        <v>0</v>
      </c>
    </row>
    <row r="15" spans="1:13" x14ac:dyDescent="0.55000000000000004">
      <c r="A15" s="7">
        <v>20</v>
      </c>
      <c r="B15" s="2" t="s">
        <v>44</v>
      </c>
      <c r="C15" s="7"/>
      <c r="D15" s="2">
        <v>10</v>
      </c>
      <c r="E15" s="1">
        <v>64.099999999999994</v>
      </c>
      <c r="F15" s="13">
        <v>930</v>
      </c>
      <c r="G15" s="1">
        <v>0</v>
      </c>
      <c r="H15" s="1">
        <v>0</v>
      </c>
      <c r="I15" s="1">
        <v>994.1</v>
      </c>
      <c r="J15" s="1">
        <v>0</v>
      </c>
      <c r="K15" s="1">
        <v>1900</v>
      </c>
      <c r="L15" s="1">
        <v>1900</v>
      </c>
      <c r="M15" s="1">
        <v>2894.1</v>
      </c>
    </row>
    <row r="16" spans="1:13" x14ac:dyDescent="0.55000000000000004">
      <c r="A16" s="7">
        <v>24</v>
      </c>
      <c r="B16" s="2" t="s">
        <v>97</v>
      </c>
      <c r="C16" s="7"/>
      <c r="D16" s="2">
        <v>1</v>
      </c>
      <c r="E16" s="1">
        <v>0</v>
      </c>
      <c r="F16" s="13">
        <v>0</v>
      </c>
      <c r="G16" s="1">
        <v>0</v>
      </c>
      <c r="H16" s="1">
        <v>0</v>
      </c>
      <c r="I16" s="1">
        <v>0</v>
      </c>
      <c r="J16" s="1">
        <v>0</v>
      </c>
      <c r="K16" s="1">
        <v>38</v>
      </c>
      <c r="L16" s="1">
        <v>38</v>
      </c>
      <c r="M16" s="1">
        <v>38</v>
      </c>
    </row>
    <row r="17" spans="1:13" x14ac:dyDescent="0.55000000000000004">
      <c r="A17" s="7">
        <v>28</v>
      </c>
      <c r="B17" s="2" t="s">
        <v>45</v>
      </c>
      <c r="C17" s="7"/>
      <c r="D17" s="2">
        <v>4</v>
      </c>
      <c r="E17" s="1">
        <v>94.600000000000009</v>
      </c>
      <c r="F17" s="13">
        <v>0</v>
      </c>
      <c r="G17" s="1">
        <v>0</v>
      </c>
      <c r="H17" s="1">
        <v>0</v>
      </c>
      <c r="I17" s="1">
        <v>94.600000000000009</v>
      </c>
      <c r="J17" s="1">
        <v>0</v>
      </c>
      <c r="K17" s="1">
        <v>0</v>
      </c>
      <c r="L17" s="1">
        <v>0</v>
      </c>
      <c r="M17" s="1">
        <v>94.600000000000009</v>
      </c>
    </row>
    <row r="18" spans="1:13" ht="36" x14ac:dyDescent="0.55000000000000004">
      <c r="A18" s="7">
        <v>29</v>
      </c>
      <c r="B18" s="2" t="s">
        <v>98</v>
      </c>
      <c r="C18" s="7"/>
      <c r="D18" s="2">
        <v>3</v>
      </c>
      <c r="E18" s="1">
        <v>0</v>
      </c>
      <c r="F18" s="13">
        <v>0</v>
      </c>
      <c r="G18" s="1">
        <v>0</v>
      </c>
      <c r="H18" s="1">
        <v>0</v>
      </c>
      <c r="I18" s="1">
        <v>0</v>
      </c>
      <c r="J18" s="1">
        <v>0</v>
      </c>
      <c r="K18" s="1">
        <v>0</v>
      </c>
      <c r="L18" s="1">
        <v>0</v>
      </c>
      <c r="M18" s="1">
        <v>0</v>
      </c>
    </row>
    <row r="19" spans="1:13" ht="90" x14ac:dyDescent="0.55000000000000004">
      <c r="A19" s="7">
        <v>30</v>
      </c>
      <c r="B19" s="2" t="s">
        <v>99</v>
      </c>
      <c r="C19" s="7"/>
      <c r="D19" s="2">
        <v>4</v>
      </c>
      <c r="E19" s="1">
        <v>0</v>
      </c>
      <c r="F19" s="13">
        <v>1458</v>
      </c>
      <c r="G19" s="1">
        <v>0</v>
      </c>
      <c r="H19" s="1">
        <v>0</v>
      </c>
      <c r="I19" s="1">
        <v>1458</v>
      </c>
      <c r="J19" s="1">
        <v>0</v>
      </c>
      <c r="K19" s="1">
        <v>20150</v>
      </c>
      <c r="L19" s="1">
        <v>20150</v>
      </c>
      <c r="M19" s="1">
        <v>21608</v>
      </c>
    </row>
    <row r="20" spans="1:13" x14ac:dyDescent="0.55000000000000004">
      <c r="A20" s="7">
        <v>31</v>
      </c>
      <c r="B20" s="2" t="s">
        <v>100</v>
      </c>
      <c r="C20" s="7"/>
      <c r="D20" s="2">
        <v>4</v>
      </c>
      <c r="E20" s="1">
        <v>0</v>
      </c>
      <c r="F20" s="13">
        <v>0</v>
      </c>
      <c r="G20" s="1">
        <v>0</v>
      </c>
      <c r="H20" s="1">
        <v>0</v>
      </c>
      <c r="I20" s="1">
        <v>0</v>
      </c>
      <c r="J20" s="1">
        <v>0</v>
      </c>
      <c r="K20" s="1">
        <v>202</v>
      </c>
      <c r="L20" s="1">
        <v>202</v>
      </c>
      <c r="M20" s="1">
        <v>202</v>
      </c>
    </row>
    <row r="21" spans="1:13" x14ac:dyDescent="0.55000000000000004">
      <c r="A21" s="7">
        <v>32</v>
      </c>
      <c r="B21" s="2" t="s">
        <v>101</v>
      </c>
      <c r="C21" s="7"/>
      <c r="D21" s="2">
        <v>1</v>
      </c>
      <c r="E21" s="1">
        <v>0</v>
      </c>
      <c r="F21" s="13">
        <v>0</v>
      </c>
      <c r="G21" s="1">
        <v>0</v>
      </c>
      <c r="H21" s="1">
        <v>0</v>
      </c>
      <c r="I21" s="1">
        <v>0</v>
      </c>
      <c r="J21" s="1">
        <v>0</v>
      </c>
      <c r="K21" s="1">
        <v>0</v>
      </c>
      <c r="L21" s="1">
        <v>0</v>
      </c>
      <c r="M21" s="1">
        <v>0</v>
      </c>
    </row>
    <row r="22" spans="1:13" x14ac:dyDescent="0.55000000000000004">
      <c r="A22" s="7">
        <v>35</v>
      </c>
      <c r="B22" s="2" t="s">
        <v>102</v>
      </c>
      <c r="C22" s="7"/>
      <c r="D22" s="2">
        <v>1</v>
      </c>
      <c r="E22" s="1">
        <v>0</v>
      </c>
      <c r="F22" s="13">
        <v>0</v>
      </c>
      <c r="G22" s="1">
        <v>0</v>
      </c>
      <c r="H22" s="1">
        <v>0</v>
      </c>
      <c r="I22" s="1">
        <v>0</v>
      </c>
      <c r="J22" s="1">
        <v>0</v>
      </c>
      <c r="K22" s="1">
        <v>0</v>
      </c>
      <c r="L22" s="1">
        <v>0</v>
      </c>
      <c r="M22" s="1">
        <v>0</v>
      </c>
    </row>
    <row r="23" spans="1:13" x14ac:dyDescent="0.55000000000000004">
      <c r="A23" s="7">
        <v>36</v>
      </c>
      <c r="B23" s="2" t="s">
        <v>46</v>
      </c>
      <c r="C23" s="7"/>
      <c r="D23" s="2">
        <v>6</v>
      </c>
      <c r="E23" s="1">
        <v>5764.8</v>
      </c>
      <c r="F23" s="13">
        <v>290</v>
      </c>
      <c r="G23" s="1">
        <v>0</v>
      </c>
      <c r="H23" s="1">
        <v>0</v>
      </c>
      <c r="I23" s="1">
        <v>6054.8</v>
      </c>
      <c r="J23" s="1">
        <v>0</v>
      </c>
      <c r="K23" s="1">
        <v>2700</v>
      </c>
      <c r="L23" s="1">
        <v>2700</v>
      </c>
      <c r="M23" s="1">
        <v>8754.7999999999993</v>
      </c>
    </row>
    <row r="24" spans="1:13" x14ac:dyDescent="0.55000000000000004">
      <c r="A24" s="7">
        <v>37</v>
      </c>
      <c r="B24" s="2" t="s">
        <v>103</v>
      </c>
      <c r="C24" s="7"/>
      <c r="D24" s="2">
        <v>3</v>
      </c>
      <c r="E24" s="1">
        <v>0</v>
      </c>
      <c r="F24" s="13">
        <v>0.1</v>
      </c>
      <c r="G24" s="1">
        <v>0</v>
      </c>
      <c r="H24" s="1">
        <v>0</v>
      </c>
      <c r="I24" s="1">
        <v>0.1</v>
      </c>
      <c r="J24" s="1">
        <v>0</v>
      </c>
      <c r="K24" s="1">
        <v>172.8</v>
      </c>
      <c r="L24" s="1">
        <v>172.8</v>
      </c>
      <c r="M24" s="1">
        <v>172.9</v>
      </c>
    </row>
    <row r="25" spans="1:13" x14ac:dyDescent="0.55000000000000004">
      <c r="A25" s="7">
        <v>48</v>
      </c>
      <c r="B25" s="2" t="s">
        <v>104</v>
      </c>
      <c r="C25" s="7"/>
      <c r="D25" s="2">
        <v>8</v>
      </c>
      <c r="E25" s="1">
        <v>0</v>
      </c>
      <c r="F25" s="13">
        <v>0</v>
      </c>
      <c r="G25" s="1">
        <v>0</v>
      </c>
      <c r="H25" s="1">
        <v>0</v>
      </c>
      <c r="I25" s="1">
        <v>0</v>
      </c>
      <c r="J25" s="1">
        <v>0</v>
      </c>
      <c r="K25" s="1">
        <v>0</v>
      </c>
      <c r="L25" s="1">
        <v>0</v>
      </c>
      <c r="M25" s="1">
        <v>0</v>
      </c>
    </row>
    <row r="26" spans="1:13" x14ac:dyDescent="0.55000000000000004">
      <c r="A26" s="7">
        <v>53</v>
      </c>
      <c r="B26" s="2" t="s">
        <v>47</v>
      </c>
      <c r="C26" s="7"/>
      <c r="D26" s="2">
        <v>89</v>
      </c>
      <c r="E26" s="1">
        <v>48713.899999999994</v>
      </c>
      <c r="F26" s="13">
        <v>0</v>
      </c>
      <c r="G26" s="1">
        <v>0</v>
      </c>
      <c r="H26" s="1">
        <v>0</v>
      </c>
      <c r="I26" s="1">
        <v>48713.899999999994</v>
      </c>
      <c r="J26" s="1">
        <v>24</v>
      </c>
      <c r="K26" s="1">
        <v>90240</v>
      </c>
      <c r="L26" s="1">
        <v>90264</v>
      </c>
      <c r="M26" s="1">
        <v>138977.90000000002</v>
      </c>
    </row>
    <row r="27" spans="1:13" x14ac:dyDescent="0.55000000000000004">
      <c r="A27" s="7">
        <v>55</v>
      </c>
      <c r="B27" s="2" t="s">
        <v>105</v>
      </c>
      <c r="C27" s="7"/>
      <c r="D27" s="2">
        <v>1</v>
      </c>
      <c r="E27" s="1">
        <v>0</v>
      </c>
      <c r="F27" s="13">
        <v>0</v>
      </c>
      <c r="G27" s="1">
        <v>0</v>
      </c>
      <c r="H27" s="1">
        <v>0</v>
      </c>
      <c r="I27" s="1">
        <v>0</v>
      </c>
      <c r="J27" s="1">
        <v>0</v>
      </c>
      <c r="K27" s="1">
        <v>0</v>
      </c>
      <c r="L27" s="1">
        <v>0</v>
      </c>
      <c r="M27" s="1">
        <v>0</v>
      </c>
    </row>
    <row r="28" spans="1:13" x14ac:dyDescent="0.55000000000000004">
      <c r="A28" s="7">
        <v>56</v>
      </c>
      <c r="B28" s="2" t="s">
        <v>48</v>
      </c>
      <c r="C28" s="11" t="s">
        <v>261</v>
      </c>
      <c r="D28" s="2">
        <v>5</v>
      </c>
      <c r="E28" s="1">
        <v>3666</v>
      </c>
      <c r="F28" s="13">
        <v>0</v>
      </c>
      <c r="G28" s="1">
        <v>0</v>
      </c>
      <c r="H28" s="1">
        <v>0</v>
      </c>
      <c r="I28" s="1">
        <v>3666</v>
      </c>
      <c r="J28" s="1">
        <v>0</v>
      </c>
      <c r="K28" s="1">
        <v>0</v>
      </c>
      <c r="L28" s="1">
        <v>0</v>
      </c>
      <c r="M28" s="1">
        <v>3666</v>
      </c>
    </row>
    <row r="29" spans="1:13" ht="36" x14ac:dyDescent="0.55000000000000004">
      <c r="A29" s="7">
        <v>58</v>
      </c>
      <c r="B29" s="2" t="s">
        <v>49</v>
      </c>
      <c r="C29" s="7"/>
      <c r="D29" s="2">
        <v>4</v>
      </c>
      <c r="E29" s="1">
        <v>380.2</v>
      </c>
      <c r="F29" s="13">
        <v>0</v>
      </c>
      <c r="G29" s="1">
        <v>0</v>
      </c>
      <c r="H29" s="1">
        <v>0</v>
      </c>
      <c r="I29" s="1">
        <v>380.2</v>
      </c>
      <c r="J29" s="1">
        <v>0</v>
      </c>
      <c r="K29" s="1">
        <v>0</v>
      </c>
      <c r="L29" s="1">
        <v>0</v>
      </c>
      <c r="M29" s="1">
        <v>380.2</v>
      </c>
    </row>
    <row r="30" spans="1:13" x14ac:dyDescent="0.55000000000000004">
      <c r="A30" s="7">
        <v>59</v>
      </c>
      <c r="B30" s="2" t="s">
        <v>106</v>
      </c>
      <c r="C30" s="7"/>
      <c r="D30" s="2">
        <v>4</v>
      </c>
      <c r="E30" s="1">
        <v>0</v>
      </c>
      <c r="F30" s="13">
        <v>0</v>
      </c>
      <c r="G30" s="1">
        <v>0</v>
      </c>
      <c r="H30" s="1">
        <v>0</v>
      </c>
      <c r="I30" s="1">
        <v>0</v>
      </c>
      <c r="J30" s="1">
        <v>0</v>
      </c>
      <c r="K30" s="1">
        <v>0.3</v>
      </c>
      <c r="L30" s="1">
        <v>0.3</v>
      </c>
      <c r="M30" s="1">
        <v>0.3</v>
      </c>
    </row>
    <row r="31" spans="1:13" x14ac:dyDescent="0.55000000000000004">
      <c r="A31" s="7">
        <v>60</v>
      </c>
      <c r="B31" s="2" t="s">
        <v>107</v>
      </c>
      <c r="C31" s="7"/>
      <c r="D31" s="2">
        <v>2</v>
      </c>
      <c r="E31" s="1">
        <v>0</v>
      </c>
      <c r="F31" s="13">
        <v>0</v>
      </c>
      <c r="G31" s="1">
        <v>0</v>
      </c>
      <c r="H31" s="1">
        <v>0</v>
      </c>
      <c r="I31" s="1">
        <v>0</v>
      </c>
      <c r="J31" s="1">
        <v>0</v>
      </c>
      <c r="K31" s="1">
        <v>0</v>
      </c>
      <c r="L31" s="1">
        <v>0</v>
      </c>
      <c r="M31" s="1">
        <v>0</v>
      </c>
    </row>
    <row r="32" spans="1:13" x14ac:dyDescent="0.55000000000000004">
      <c r="A32" s="7">
        <v>65</v>
      </c>
      <c r="B32" s="2" t="s">
        <v>78</v>
      </c>
      <c r="C32" s="7"/>
      <c r="D32" s="2">
        <v>1</v>
      </c>
      <c r="E32" s="1">
        <v>0</v>
      </c>
      <c r="F32" s="13">
        <v>0</v>
      </c>
      <c r="G32" s="1">
        <v>0</v>
      </c>
      <c r="H32" s="1">
        <v>0</v>
      </c>
      <c r="I32" s="1">
        <v>0</v>
      </c>
      <c r="J32" s="1">
        <v>0</v>
      </c>
      <c r="K32" s="1">
        <v>0</v>
      </c>
      <c r="L32" s="1">
        <v>0</v>
      </c>
      <c r="M32" s="1">
        <v>0</v>
      </c>
    </row>
    <row r="33" spans="1:13" x14ac:dyDescent="0.55000000000000004">
      <c r="A33" s="7">
        <v>66</v>
      </c>
      <c r="B33" s="2" t="s">
        <v>50</v>
      </c>
      <c r="C33" s="7"/>
      <c r="D33" s="2">
        <v>2</v>
      </c>
      <c r="E33" s="1">
        <v>19</v>
      </c>
      <c r="F33" s="13">
        <v>0</v>
      </c>
      <c r="G33" s="1">
        <v>0</v>
      </c>
      <c r="H33" s="1">
        <v>0</v>
      </c>
      <c r="I33" s="1">
        <v>19</v>
      </c>
      <c r="J33" s="1">
        <v>0</v>
      </c>
      <c r="K33" s="1">
        <v>0</v>
      </c>
      <c r="L33" s="1">
        <v>0</v>
      </c>
      <c r="M33" s="1">
        <v>19</v>
      </c>
    </row>
    <row r="34" spans="1:13" ht="36" x14ac:dyDescent="0.55000000000000004">
      <c r="A34" s="7">
        <v>67</v>
      </c>
      <c r="B34" s="2" t="s">
        <v>108</v>
      </c>
      <c r="C34" s="7"/>
      <c r="D34" s="2">
        <v>1</v>
      </c>
      <c r="E34" s="1">
        <v>0</v>
      </c>
      <c r="F34" s="13">
        <v>0</v>
      </c>
      <c r="G34" s="1">
        <v>0</v>
      </c>
      <c r="H34" s="1">
        <v>0</v>
      </c>
      <c r="I34" s="1">
        <v>0</v>
      </c>
      <c r="J34" s="1">
        <v>0</v>
      </c>
      <c r="K34" s="1">
        <v>0</v>
      </c>
      <c r="L34" s="1">
        <v>0</v>
      </c>
      <c r="M34" s="1">
        <v>0</v>
      </c>
    </row>
    <row r="35" spans="1:13" x14ac:dyDescent="0.55000000000000004">
      <c r="A35" s="7">
        <v>68</v>
      </c>
      <c r="B35" s="2" t="s">
        <v>109</v>
      </c>
      <c r="C35" s="7"/>
      <c r="D35" s="2">
        <v>6</v>
      </c>
      <c r="E35" s="1">
        <v>5140</v>
      </c>
      <c r="F35" s="13">
        <v>0</v>
      </c>
      <c r="G35" s="1">
        <v>0</v>
      </c>
      <c r="H35" s="1">
        <v>0</v>
      </c>
      <c r="I35" s="1">
        <v>5140</v>
      </c>
      <c r="J35" s="1">
        <v>0</v>
      </c>
      <c r="K35" s="1">
        <v>0</v>
      </c>
      <c r="L35" s="1">
        <v>0</v>
      </c>
      <c r="M35" s="1">
        <v>5140</v>
      </c>
    </row>
    <row r="36" spans="1:13" x14ac:dyDescent="0.55000000000000004">
      <c r="A36" s="7">
        <v>71</v>
      </c>
      <c r="B36" s="2" t="s">
        <v>110</v>
      </c>
      <c r="C36" s="7"/>
      <c r="D36" s="2">
        <v>14</v>
      </c>
      <c r="E36" s="1">
        <v>0</v>
      </c>
      <c r="F36" s="13">
        <v>0</v>
      </c>
      <c r="G36" s="1">
        <v>0</v>
      </c>
      <c r="H36" s="1">
        <v>0</v>
      </c>
      <c r="I36" s="1">
        <v>0</v>
      </c>
      <c r="J36" s="1">
        <v>0</v>
      </c>
      <c r="K36" s="1">
        <v>0</v>
      </c>
      <c r="L36" s="1">
        <v>0</v>
      </c>
      <c r="M36" s="1">
        <v>0</v>
      </c>
    </row>
    <row r="37" spans="1:13" x14ac:dyDescent="0.55000000000000004">
      <c r="A37" s="7">
        <v>73</v>
      </c>
      <c r="B37" s="2" t="s">
        <v>111</v>
      </c>
      <c r="C37" s="7"/>
      <c r="D37" s="2">
        <v>1</v>
      </c>
      <c r="E37" s="1">
        <v>0</v>
      </c>
      <c r="F37" s="13">
        <v>0</v>
      </c>
      <c r="G37" s="1">
        <v>0</v>
      </c>
      <c r="H37" s="1">
        <v>0</v>
      </c>
      <c r="I37" s="1">
        <v>0</v>
      </c>
      <c r="J37" s="1">
        <v>0</v>
      </c>
      <c r="K37" s="1">
        <v>0</v>
      </c>
      <c r="L37" s="1">
        <v>0</v>
      </c>
      <c r="M37" s="1">
        <v>0</v>
      </c>
    </row>
    <row r="38" spans="1:13" x14ac:dyDescent="0.55000000000000004">
      <c r="A38" s="7">
        <v>74</v>
      </c>
      <c r="B38" s="2" t="s">
        <v>112</v>
      </c>
      <c r="C38" s="7"/>
      <c r="D38" s="2">
        <v>3</v>
      </c>
      <c r="E38" s="1">
        <v>0</v>
      </c>
      <c r="F38" s="13">
        <v>0</v>
      </c>
      <c r="G38" s="1">
        <v>0</v>
      </c>
      <c r="H38" s="1">
        <v>0</v>
      </c>
      <c r="I38" s="1">
        <v>0</v>
      </c>
      <c r="J38" s="1">
        <v>0</v>
      </c>
      <c r="K38" s="1">
        <v>0</v>
      </c>
      <c r="L38" s="1">
        <v>0</v>
      </c>
      <c r="M38" s="1">
        <v>0</v>
      </c>
    </row>
    <row r="39" spans="1:13" x14ac:dyDescent="0.55000000000000004">
      <c r="A39" s="7">
        <v>75</v>
      </c>
      <c r="B39" s="2" t="s">
        <v>113</v>
      </c>
      <c r="C39" s="11" t="s">
        <v>261</v>
      </c>
      <c r="D39" s="2">
        <v>9</v>
      </c>
      <c r="E39" s="1">
        <v>0.1</v>
      </c>
      <c r="F39" s="13">
        <v>0.2</v>
      </c>
      <c r="G39" s="1">
        <v>0</v>
      </c>
      <c r="H39" s="1">
        <v>0</v>
      </c>
      <c r="I39" s="1">
        <v>0.30000000000000004</v>
      </c>
      <c r="J39" s="1">
        <v>0</v>
      </c>
      <c r="K39" s="1">
        <v>21</v>
      </c>
      <c r="L39" s="1">
        <v>21</v>
      </c>
      <c r="M39" s="1">
        <v>21.3</v>
      </c>
    </row>
    <row r="40" spans="1:13" x14ac:dyDescent="0.55000000000000004">
      <c r="A40" s="7">
        <v>80</v>
      </c>
      <c r="B40" s="2" t="s">
        <v>79</v>
      </c>
      <c r="C40" s="7"/>
      <c r="D40" s="2">
        <v>101</v>
      </c>
      <c r="E40" s="1">
        <v>78661.700000000012</v>
      </c>
      <c r="F40" s="13">
        <v>310</v>
      </c>
      <c r="G40" s="1">
        <v>0</v>
      </c>
      <c r="H40" s="1">
        <v>0</v>
      </c>
      <c r="I40" s="1">
        <v>78971.700000000012</v>
      </c>
      <c r="J40" s="1">
        <v>22</v>
      </c>
      <c r="K40" s="1">
        <v>450902</v>
      </c>
      <c r="L40" s="1">
        <v>450924</v>
      </c>
      <c r="M40" s="1">
        <v>529895.69999999995</v>
      </c>
    </row>
    <row r="41" spans="1:13" x14ac:dyDescent="0.55000000000000004">
      <c r="A41" s="7">
        <v>81</v>
      </c>
      <c r="B41" s="2" t="s">
        <v>114</v>
      </c>
      <c r="C41" s="7"/>
      <c r="D41" s="2">
        <v>1</v>
      </c>
      <c r="E41" s="1">
        <v>0</v>
      </c>
      <c r="F41" s="13">
        <v>0</v>
      </c>
      <c r="G41" s="1">
        <v>0</v>
      </c>
      <c r="H41" s="1">
        <v>0</v>
      </c>
      <c r="I41" s="1">
        <v>0</v>
      </c>
      <c r="J41" s="1">
        <v>0</v>
      </c>
      <c r="K41" s="1">
        <v>0</v>
      </c>
      <c r="L41" s="1">
        <v>0</v>
      </c>
      <c r="M41" s="1">
        <v>0</v>
      </c>
    </row>
    <row r="42" spans="1:13" x14ac:dyDescent="0.55000000000000004">
      <c r="A42" s="7">
        <v>82</v>
      </c>
      <c r="B42" s="2" t="s">
        <v>115</v>
      </c>
      <c r="C42" s="7"/>
      <c r="D42" s="2">
        <v>2</v>
      </c>
      <c r="E42" s="1">
        <v>0</v>
      </c>
      <c r="F42" s="13">
        <v>0</v>
      </c>
      <c r="G42" s="1">
        <v>0</v>
      </c>
      <c r="H42" s="1">
        <v>0</v>
      </c>
      <c r="I42" s="1">
        <v>0</v>
      </c>
      <c r="J42" s="1">
        <v>0</v>
      </c>
      <c r="K42" s="1">
        <v>0</v>
      </c>
      <c r="L42" s="1">
        <v>0</v>
      </c>
      <c r="M42" s="1">
        <v>0</v>
      </c>
    </row>
    <row r="43" spans="1:13" x14ac:dyDescent="0.55000000000000004">
      <c r="A43" s="7">
        <v>83</v>
      </c>
      <c r="B43" s="2" t="s">
        <v>51</v>
      </c>
      <c r="C43" s="7"/>
      <c r="D43" s="2">
        <v>6</v>
      </c>
      <c r="E43" s="1">
        <v>18.3</v>
      </c>
      <c r="F43" s="13">
        <v>1700</v>
      </c>
      <c r="G43" s="1">
        <v>0</v>
      </c>
      <c r="H43" s="1">
        <v>0</v>
      </c>
      <c r="I43" s="1">
        <v>1718.3</v>
      </c>
      <c r="J43" s="1">
        <v>0</v>
      </c>
      <c r="K43" s="1">
        <v>71</v>
      </c>
      <c r="L43" s="1">
        <v>71</v>
      </c>
      <c r="M43" s="1">
        <v>1789.3</v>
      </c>
    </row>
    <row r="44" spans="1:13" x14ac:dyDescent="0.55000000000000004">
      <c r="A44" s="7">
        <v>86</v>
      </c>
      <c r="B44" s="2" t="s">
        <v>116</v>
      </c>
      <c r="C44" s="7"/>
      <c r="D44" s="2">
        <v>3</v>
      </c>
      <c r="E44" s="1">
        <v>0</v>
      </c>
      <c r="F44" s="13">
        <v>0</v>
      </c>
      <c r="G44" s="1">
        <v>0</v>
      </c>
      <c r="H44" s="1">
        <v>0</v>
      </c>
      <c r="I44" s="1">
        <v>0</v>
      </c>
      <c r="J44" s="1">
        <v>0</v>
      </c>
      <c r="K44" s="1">
        <v>140.1</v>
      </c>
      <c r="L44" s="1">
        <v>140.1</v>
      </c>
      <c r="M44" s="1">
        <v>140.1</v>
      </c>
    </row>
    <row r="45" spans="1:13" x14ac:dyDescent="0.55000000000000004">
      <c r="A45" s="7">
        <v>87</v>
      </c>
      <c r="B45" s="2" t="s">
        <v>117</v>
      </c>
      <c r="C45" s="7"/>
      <c r="D45" s="2">
        <v>20</v>
      </c>
      <c r="E45" s="1">
        <v>52.1</v>
      </c>
      <c r="F45" s="13">
        <v>320</v>
      </c>
      <c r="G45" s="1">
        <v>0</v>
      </c>
      <c r="H45" s="1">
        <v>0</v>
      </c>
      <c r="I45" s="1">
        <v>372.1</v>
      </c>
      <c r="J45" s="1">
        <v>3</v>
      </c>
      <c r="K45" s="1">
        <v>327261.59999999998</v>
      </c>
      <c r="L45" s="1">
        <v>327264.59999999998</v>
      </c>
      <c r="M45" s="1">
        <v>327636.7</v>
      </c>
    </row>
    <row r="46" spans="1:13" x14ac:dyDescent="0.55000000000000004">
      <c r="A46" s="7">
        <v>88</v>
      </c>
      <c r="B46" s="2" t="s">
        <v>118</v>
      </c>
      <c r="C46" s="11" t="s">
        <v>261</v>
      </c>
      <c r="D46" s="2">
        <v>15</v>
      </c>
      <c r="E46" s="1">
        <v>0</v>
      </c>
      <c r="F46" s="13">
        <v>0.4</v>
      </c>
      <c r="G46" s="1">
        <v>0</v>
      </c>
      <c r="H46" s="1">
        <v>0</v>
      </c>
      <c r="I46" s="1">
        <v>0.4</v>
      </c>
      <c r="J46" s="1">
        <v>0</v>
      </c>
      <c r="K46" s="1">
        <v>1200</v>
      </c>
      <c r="L46" s="1">
        <v>1200</v>
      </c>
      <c r="M46" s="1">
        <v>1200.4000000000001</v>
      </c>
    </row>
    <row r="47" spans="1:13" x14ac:dyDescent="0.55000000000000004">
      <c r="A47" s="7">
        <v>94</v>
      </c>
      <c r="B47" s="2" t="s">
        <v>119</v>
      </c>
      <c r="C47" s="11" t="s">
        <v>261</v>
      </c>
      <c r="D47" s="2">
        <v>2</v>
      </c>
      <c r="E47" s="1">
        <v>8800</v>
      </c>
      <c r="F47" s="13">
        <v>1.7</v>
      </c>
      <c r="G47" s="1">
        <v>0</v>
      </c>
      <c r="H47" s="1">
        <v>0</v>
      </c>
      <c r="I47" s="1">
        <v>8801.7000000000007</v>
      </c>
      <c r="J47" s="1">
        <v>0</v>
      </c>
      <c r="K47" s="1">
        <v>0</v>
      </c>
      <c r="L47" s="1">
        <v>0</v>
      </c>
      <c r="M47" s="1">
        <v>8801.7000000000007</v>
      </c>
    </row>
    <row r="48" spans="1:13" ht="36" x14ac:dyDescent="0.55000000000000004">
      <c r="A48" s="7">
        <v>102</v>
      </c>
      <c r="B48" s="2" t="s">
        <v>120</v>
      </c>
      <c r="C48" s="7"/>
      <c r="D48" s="2">
        <v>1</v>
      </c>
      <c r="E48" s="1">
        <v>0</v>
      </c>
      <c r="F48" s="13">
        <v>0</v>
      </c>
      <c r="G48" s="1">
        <v>0</v>
      </c>
      <c r="H48" s="1">
        <v>0</v>
      </c>
      <c r="I48" s="1">
        <v>0</v>
      </c>
      <c r="J48" s="1">
        <v>0</v>
      </c>
      <c r="K48" s="1">
        <v>40</v>
      </c>
      <c r="L48" s="1">
        <v>40</v>
      </c>
      <c r="M48" s="1">
        <v>40</v>
      </c>
    </row>
    <row r="49" spans="1:13" x14ac:dyDescent="0.55000000000000004">
      <c r="A49" s="7">
        <v>104</v>
      </c>
      <c r="B49" s="2" t="s">
        <v>121</v>
      </c>
      <c r="C49" s="7"/>
      <c r="D49" s="2">
        <v>3</v>
      </c>
      <c r="E49" s="1">
        <v>1430</v>
      </c>
      <c r="F49" s="13">
        <v>0</v>
      </c>
      <c r="G49" s="1">
        <v>0</v>
      </c>
      <c r="H49" s="1">
        <v>0</v>
      </c>
      <c r="I49" s="1">
        <v>1430</v>
      </c>
      <c r="J49" s="1">
        <v>0</v>
      </c>
      <c r="K49" s="1">
        <v>20</v>
      </c>
      <c r="L49" s="1">
        <v>20</v>
      </c>
      <c r="M49" s="1">
        <v>1450</v>
      </c>
    </row>
    <row r="50" spans="1:13" x14ac:dyDescent="0.55000000000000004">
      <c r="A50" s="7">
        <v>113</v>
      </c>
      <c r="B50" s="2" t="s">
        <v>122</v>
      </c>
      <c r="C50" s="7"/>
      <c r="D50" s="2">
        <v>8</v>
      </c>
      <c r="E50" s="1">
        <v>0</v>
      </c>
      <c r="F50" s="13">
        <v>0</v>
      </c>
      <c r="G50" s="1">
        <v>0</v>
      </c>
      <c r="H50" s="1">
        <v>0</v>
      </c>
      <c r="I50" s="1">
        <v>0</v>
      </c>
      <c r="J50" s="1">
        <v>0</v>
      </c>
      <c r="K50" s="1">
        <v>0</v>
      </c>
      <c r="L50" s="1">
        <v>0</v>
      </c>
      <c r="M50" s="1">
        <v>0</v>
      </c>
    </row>
    <row r="51" spans="1:13" x14ac:dyDescent="0.55000000000000004">
      <c r="A51" s="7">
        <v>123</v>
      </c>
      <c r="B51" s="2" t="s">
        <v>123</v>
      </c>
      <c r="C51" s="7"/>
      <c r="D51" s="2">
        <v>1</v>
      </c>
      <c r="E51" s="1">
        <v>8500</v>
      </c>
      <c r="F51" s="13">
        <v>0</v>
      </c>
      <c r="G51" s="1">
        <v>0</v>
      </c>
      <c r="H51" s="1">
        <v>0</v>
      </c>
      <c r="I51" s="1">
        <v>8500</v>
      </c>
      <c r="J51" s="1">
        <v>0</v>
      </c>
      <c r="K51" s="1">
        <v>9400</v>
      </c>
      <c r="L51" s="1">
        <v>9400</v>
      </c>
      <c r="M51" s="1">
        <v>17900</v>
      </c>
    </row>
    <row r="52" spans="1:13" x14ac:dyDescent="0.55000000000000004">
      <c r="A52" s="7">
        <v>127</v>
      </c>
      <c r="B52" s="2" t="s">
        <v>124</v>
      </c>
      <c r="C52" s="7"/>
      <c r="D52" s="2">
        <v>2</v>
      </c>
      <c r="E52" s="1">
        <v>240</v>
      </c>
      <c r="F52" s="13">
        <v>0</v>
      </c>
      <c r="G52" s="1">
        <v>0</v>
      </c>
      <c r="H52" s="1">
        <v>0</v>
      </c>
      <c r="I52" s="1">
        <v>240</v>
      </c>
      <c r="J52" s="1">
        <v>0</v>
      </c>
      <c r="K52" s="1">
        <v>4600</v>
      </c>
      <c r="L52" s="1">
        <v>4600</v>
      </c>
      <c r="M52" s="1">
        <v>4840</v>
      </c>
    </row>
    <row r="53" spans="1:13" x14ac:dyDescent="0.55000000000000004">
      <c r="A53" s="7">
        <v>128</v>
      </c>
      <c r="B53" s="2" t="s">
        <v>125</v>
      </c>
      <c r="C53" s="7"/>
      <c r="D53" s="2">
        <v>3</v>
      </c>
      <c r="E53" s="1">
        <v>113000</v>
      </c>
      <c r="F53" s="13">
        <v>5500</v>
      </c>
      <c r="G53" s="1">
        <v>0</v>
      </c>
      <c r="H53" s="1">
        <v>0</v>
      </c>
      <c r="I53" s="1">
        <v>118500</v>
      </c>
      <c r="J53" s="1">
        <v>0</v>
      </c>
      <c r="K53" s="1">
        <v>0</v>
      </c>
      <c r="L53" s="1">
        <v>0</v>
      </c>
      <c r="M53" s="1">
        <v>118500</v>
      </c>
    </row>
    <row r="54" spans="1:13" ht="36" x14ac:dyDescent="0.55000000000000004">
      <c r="A54" s="7">
        <v>131</v>
      </c>
      <c r="B54" s="2" t="s">
        <v>126</v>
      </c>
      <c r="C54" s="7"/>
      <c r="D54" s="2">
        <v>1</v>
      </c>
      <c r="E54" s="1">
        <v>3600</v>
      </c>
      <c r="F54" s="13">
        <v>0</v>
      </c>
      <c r="G54" s="1">
        <v>0</v>
      </c>
      <c r="H54" s="1">
        <v>0</v>
      </c>
      <c r="I54" s="1">
        <v>3600</v>
      </c>
      <c r="J54" s="1">
        <v>0</v>
      </c>
      <c r="K54" s="1">
        <v>0</v>
      </c>
      <c r="L54" s="1">
        <v>0</v>
      </c>
      <c r="M54" s="1">
        <v>3600</v>
      </c>
    </row>
    <row r="55" spans="1:13" x14ac:dyDescent="0.55000000000000004">
      <c r="A55" s="7">
        <v>132</v>
      </c>
      <c r="B55" s="2" t="s">
        <v>127</v>
      </c>
      <c r="C55" s="7"/>
      <c r="D55" s="2">
        <v>4</v>
      </c>
      <c r="E55" s="1">
        <v>0.1</v>
      </c>
      <c r="F55" s="13">
        <v>0</v>
      </c>
      <c r="G55" s="1">
        <v>0</v>
      </c>
      <c r="H55" s="1">
        <v>0</v>
      </c>
      <c r="I55" s="1">
        <v>0.1</v>
      </c>
      <c r="J55" s="1">
        <v>0</v>
      </c>
      <c r="K55" s="1">
        <v>48</v>
      </c>
      <c r="L55" s="1">
        <v>48</v>
      </c>
      <c r="M55" s="1">
        <v>48.1</v>
      </c>
    </row>
    <row r="56" spans="1:13" x14ac:dyDescent="0.55000000000000004">
      <c r="A56" s="7">
        <v>134</v>
      </c>
      <c r="B56" s="2" t="s">
        <v>128</v>
      </c>
      <c r="C56" s="7"/>
      <c r="D56" s="2">
        <v>4</v>
      </c>
      <c r="E56" s="1">
        <v>7300</v>
      </c>
      <c r="F56" s="13">
        <v>0</v>
      </c>
      <c r="G56" s="1">
        <v>0</v>
      </c>
      <c r="H56" s="1">
        <v>0</v>
      </c>
      <c r="I56" s="1">
        <v>7300</v>
      </c>
      <c r="J56" s="1">
        <v>0</v>
      </c>
      <c r="K56" s="1">
        <v>55400</v>
      </c>
      <c r="L56" s="1">
        <v>55400</v>
      </c>
      <c r="M56" s="1">
        <v>62700</v>
      </c>
    </row>
    <row r="57" spans="1:13" ht="36" x14ac:dyDescent="0.55000000000000004">
      <c r="A57" s="7">
        <v>135</v>
      </c>
      <c r="B57" s="2" t="s">
        <v>129</v>
      </c>
      <c r="C57" s="7"/>
      <c r="D57" s="2">
        <v>1</v>
      </c>
      <c r="E57" s="1">
        <v>0</v>
      </c>
      <c r="F57" s="13">
        <v>0</v>
      </c>
      <c r="G57" s="1">
        <v>0</v>
      </c>
      <c r="H57" s="1">
        <v>0</v>
      </c>
      <c r="I57" s="1">
        <v>0</v>
      </c>
      <c r="J57" s="1">
        <v>0</v>
      </c>
      <c r="K57" s="1">
        <v>330</v>
      </c>
      <c r="L57" s="1">
        <v>330</v>
      </c>
      <c r="M57" s="1">
        <v>330</v>
      </c>
    </row>
    <row r="58" spans="1:13" ht="36" x14ac:dyDescent="0.55000000000000004">
      <c r="A58" s="7">
        <v>144</v>
      </c>
      <c r="B58" s="2" t="s">
        <v>130</v>
      </c>
      <c r="C58" s="7"/>
      <c r="D58" s="2">
        <v>11</v>
      </c>
      <c r="E58" s="1">
        <v>340</v>
      </c>
      <c r="F58" s="13">
        <v>153.70000000000002</v>
      </c>
      <c r="G58" s="1">
        <v>0</v>
      </c>
      <c r="H58" s="1">
        <v>0</v>
      </c>
      <c r="I58" s="1">
        <v>493.7</v>
      </c>
      <c r="J58" s="1">
        <v>0</v>
      </c>
      <c r="K58" s="1">
        <v>440.8</v>
      </c>
      <c r="L58" s="1">
        <v>440.8</v>
      </c>
      <c r="M58" s="1">
        <v>934.5</v>
      </c>
    </row>
    <row r="59" spans="1:13" ht="36" x14ac:dyDescent="0.55000000000000004">
      <c r="A59" s="7">
        <v>145</v>
      </c>
      <c r="B59" s="2" t="s">
        <v>131</v>
      </c>
      <c r="C59" s="7"/>
      <c r="D59" s="2">
        <v>1</v>
      </c>
      <c r="E59" s="1">
        <v>1.6</v>
      </c>
      <c r="F59" s="13">
        <v>0</v>
      </c>
      <c r="G59" s="1">
        <v>0</v>
      </c>
      <c r="H59" s="1">
        <v>0</v>
      </c>
      <c r="I59" s="1">
        <v>1.6</v>
      </c>
      <c r="J59" s="1">
        <v>0</v>
      </c>
      <c r="K59" s="1">
        <v>0</v>
      </c>
      <c r="L59" s="1">
        <v>0</v>
      </c>
      <c r="M59" s="1">
        <v>1.6</v>
      </c>
    </row>
    <row r="60" spans="1:13" x14ac:dyDescent="0.55000000000000004">
      <c r="A60" s="7">
        <v>147</v>
      </c>
      <c r="B60" s="2" t="s">
        <v>132</v>
      </c>
      <c r="C60" s="7"/>
      <c r="D60" s="2">
        <v>8</v>
      </c>
      <c r="E60" s="1">
        <v>0</v>
      </c>
      <c r="F60" s="13">
        <v>0</v>
      </c>
      <c r="G60" s="1">
        <v>0</v>
      </c>
      <c r="H60" s="1">
        <v>0</v>
      </c>
      <c r="I60" s="1">
        <v>0</v>
      </c>
      <c r="J60" s="1">
        <v>0</v>
      </c>
      <c r="K60" s="1">
        <v>0</v>
      </c>
      <c r="L60" s="1">
        <v>0</v>
      </c>
      <c r="M60" s="1">
        <v>0</v>
      </c>
    </row>
    <row r="61" spans="1:13" x14ac:dyDescent="0.55000000000000004">
      <c r="A61" s="7">
        <v>149</v>
      </c>
      <c r="B61" s="2" t="s">
        <v>133</v>
      </c>
      <c r="C61" s="7"/>
      <c r="D61" s="2">
        <v>9</v>
      </c>
      <c r="E61" s="1">
        <v>240</v>
      </c>
      <c r="F61" s="13">
        <v>0.6</v>
      </c>
      <c r="G61" s="1">
        <v>0</v>
      </c>
      <c r="H61" s="1">
        <v>0</v>
      </c>
      <c r="I61" s="1">
        <v>240.6</v>
      </c>
      <c r="J61" s="1">
        <v>0</v>
      </c>
      <c r="K61" s="1">
        <v>9000</v>
      </c>
      <c r="L61" s="1">
        <v>9000</v>
      </c>
      <c r="M61" s="1">
        <v>9240.6</v>
      </c>
    </row>
    <row r="62" spans="1:13" x14ac:dyDescent="0.55000000000000004">
      <c r="A62" s="7">
        <v>150</v>
      </c>
      <c r="B62" s="2" t="s">
        <v>52</v>
      </c>
      <c r="C62" s="7"/>
      <c r="D62" s="2">
        <v>12</v>
      </c>
      <c r="E62" s="1">
        <v>1200</v>
      </c>
      <c r="F62" s="13">
        <v>693</v>
      </c>
      <c r="G62" s="1">
        <v>0</v>
      </c>
      <c r="H62" s="1">
        <v>0</v>
      </c>
      <c r="I62" s="1">
        <v>1893</v>
      </c>
      <c r="J62" s="1">
        <v>0</v>
      </c>
      <c r="K62" s="1">
        <v>150</v>
      </c>
      <c r="L62" s="1">
        <v>150</v>
      </c>
      <c r="M62" s="1">
        <v>2043</v>
      </c>
    </row>
    <row r="63" spans="1:13" x14ac:dyDescent="0.55000000000000004">
      <c r="A63" s="7">
        <v>154</v>
      </c>
      <c r="B63" s="2" t="s">
        <v>134</v>
      </c>
      <c r="C63" s="7"/>
      <c r="D63" s="2">
        <v>6</v>
      </c>
      <c r="E63" s="1">
        <v>0</v>
      </c>
      <c r="F63" s="13">
        <v>810</v>
      </c>
      <c r="G63" s="1">
        <v>0</v>
      </c>
      <c r="H63" s="1">
        <v>0</v>
      </c>
      <c r="I63" s="1">
        <v>810</v>
      </c>
      <c r="J63" s="1">
        <v>0</v>
      </c>
      <c r="K63" s="1">
        <v>0.3</v>
      </c>
      <c r="L63" s="1">
        <v>0.3</v>
      </c>
      <c r="M63" s="1">
        <v>810.3</v>
      </c>
    </row>
    <row r="64" spans="1:13" x14ac:dyDescent="0.55000000000000004">
      <c r="A64" s="7">
        <v>157</v>
      </c>
      <c r="B64" s="2" t="s">
        <v>135</v>
      </c>
      <c r="C64" s="7"/>
      <c r="D64" s="2">
        <v>11</v>
      </c>
      <c r="E64" s="1">
        <v>559</v>
      </c>
      <c r="F64" s="13">
        <v>0</v>
      </c>
      <c r="G64" s="1">
        <v>0</v>
      </c>
      <c r="H64" s="1">
        <v>0</v>
      </c>
      <c r="I64" s="1">
        <v>559</v>
      </c>
      <c r="J64" s="1">
        <v>0</v>
      </c>
      <c r="K64" s="1">
        <v>0</v>
      </c>
      <c r="L64" s="1">
        <v>0</v>
      </c>
      <c r="M64" s="1">
        <v>559</v>
      </c>
    </row>
    <row r="65" spans="1:13" x14ac:dyDescent="0.55000000000000004">
      <c r="A65" s="7">
        <v>158</v>
      </c>
      <c r="B65" s="2" t="s">
        <v>136</v>
      </c>
      <c r="C65" s="7"/>
      <c r="D65" s="2">
        <v>8</v>
      </c>
      <c r="E65" s="1">
        <v>0</v>
      </c>
      <c r="F65" s="13">
        <v>0</v>
      </c>
      <c r="G65" s="1">
        <v>0</v>
      </c>
      <c r="H65" s="1">
        <v>0</v>
      </c>
      <c r="I65" s="1">
        <v>0</v>
      </c>
      <c r="J65" s="1">
        <v>0</v>
      </c>
      <c r="K65" s="1">
        <v>0</v>
      </c>
      <c r="L65" s="1">
        <v>0</v>
      </c>
      <c r="M65" s="1">
        <v>0</v>
      </c>
    </row>
    <row r="66" spans="1:13" ht="36" x14ac:dyDescent="0.55000000000000004">
      <c r="A66" s="7">
        <v>159</v>
      </c>
      <c r="B66" s="2" t="s">
        <v>137</v>
      </c>
      <c r="C66" s="7"/>
      <c r="D66" s="2">
        <v>8</v>
      </c>
      <c r="E66" s="1">
        <v>0</v>
      </c>
      <c r="F66" s="13">
        <v>0</v>
      </c>
      <c r="G66" s="1">
        <v>0</v>
      </c>
      <c r="H66" s="1">
        <v>0</v>
      </c>
      <c r="I66" s="1">
        <v>0</v>
      </c>
      <c r="J66" s="1">
        <v>0</v>
      </c>
      <c r="K66" s="1">
        <v>0</v>
      </c>
      <c r="L66" s="1">
        <v>0</v>
      </c>
      <c r="M66" s="1">
        <v>0</v>
      </c>
    </row>
    <row r="67" spans="1:13" x14ac:dyDescent="0.55000000000000004">
      <c r="A67" s="7">
        <v>179</v>
      </c>
      <c r="B67" s="2" t="s">
        <v>138</v>
      </c>
      <c r="C67" s="7"/>
      <c r="D67" s="2">
        <v>8</v>
      </c>
      <c r="E67" s="1">
        <v>0</v>
      </c>
      <c r="F67" s="13">
        <v>0</v>
      </c>
      <c r="G67" s="1">
        <v>0</v>
      </c>
      <c r="H67" s="1">
        <v>0</v>
      </c>
      <c r="I67" s="1">
        <v>0</v>
      </c>
      <c r="J67" s="1">
        <v>0</v>
      </c>
      <c r="K67" s="1">
        <v>0</v>
      </c>
      <c r="L67" s="1">
        <v>0</v>
      </c>
      <c r="M67" s="1">
        <v>0</v>
      </c>
    </row>
    <row r="68" spans="1:13" x14ac:dyDescent="0.55000000000000004">
      <c r="A68" s="7">
        <v>185</v>
      </c>
      <c r="B68" s="2" t="s">
        <v>139</v>
      </c>
      <c r="C68" s="7"/>
      <c r="D68" s="2">
        <v>1</v>
      </c>
      <c r="E68" s="1">
        <v>0</v>
      </c>
      <c r="F68" s="13">
        <v>0</v>
      </c>
      <c r="G68" s="1">
        <v>0</v>
      </c>
      <c r="H68" s="1">
        <v>0</v>
      </c>
      <c r="I68" s="1">
        <v>0</v>
      </c>
      <c r="J68" s="1">
        <v>0</v>
      </c>
      <c r="K68" s="1">
        <v>0</v>
      </c>
      <c r="L68" s="1">
        <v>0</v>
      </c>
      <c r="M68" s="1">
        <v>0</v>
      </c>
    </row>
    <row r="69" spans="1:13" x14ac:dyDescent="0.55000000000000004">
      <c r="A69" s="7">
        <v>186</v>
      </c>
      <c r="B69" s="2" t="s">
        <v>140</v>
      </c>
      <c r="C69" s="7"/>
      <c r="D69" s="2">
        <v>14</v>
      </c>
      <c r="E69" s="1">
        <v>9331</v>
      </c>
      <c r="F69" s="13">
        <v>0</v>
      </c>
      <c r="G69" s="1">
        <v>0</v>
      </c>
      <c r="H69" s="1">
        <v>0</v>
      </c>
      <c r="I69" s="1">
        <v>9331</v>
      </c>
      <c r="J69" s="1">
        <v>0</v>
      </c>
      <c r="K69" s="1">
        <v>7548</v>
      </c>
      <c r="L69" s="1">
        <v>7548</v>
      </c>
      <c r="M69" s="1">
        <v>16879</v>
      </c>
    </row>
    <row r="70" spans="1:13" x14ac:dyDescent="0.55000000000000004">
      <c r="A70" s="7">
        <v>190</v>
      </c>
      <c r="B70" s="2" t="s">
        <v>53</v>
      </c>
      <c r="C70" s="7"/>
      <c r="D70" s="2">
        <v>7</v>
      </c>
      <c r="E70" s="1">
        <v>1966</v>
      </c>
      <c r="F70" s="13">
        <v>0</v>
      </c>
      <c r="G70" s="1">
        <v>0</v>
      </c>
      <c r="H70" s="1">
        <v>0</v>
      </c>
      <c r="I70" s="1">
        <v>1966</v>
      </c>
      <c r="J70" s="1">
        <v>0</v>
      </c>
      <c r="K70" s="1">
        <v>60</v>
      </c>
      <c r="L70" s="1">
        <v>60</v>
      </c>
      <c r="M70" s="1">
        <v>2026</v>
      </c>
    </row>
    <row r="71" spans="1:13" x14ac:dyDescent="0.55000000000000004">
      <c r="A71" s="7">
        <v>202</v>
      </c>
      <c r="B71" s="2" t="s">
        <v>141</v>
      </c>
      <c r="C71" s="7"/>
      <c r="D71" s="2">
        <v>1</v>
      </c>
      <c r="E71" s="1">
        <v>0</v>
      </c>
      <c r="F71" s="13">
        <v>0</v>
      </c>
      <c r="G71" s="1">
        <v>0</v>
      </c>
      <c r="H71" s="1">
        <v>0</v>
      </c>
      <c r="I71" s="1">
        <v>0</v>
      </c>
      <c r="J71" s="1">
        <v>0</v>
      </c>
      <c r="K71" s="1">
        <v>0</v>
      </c>
      <c r="L71" s="1">
        <v>0</v>
      </c>
      <c r="M71" s="1">
        <v>0</v>
      </c>
    </row>
    <row r="72" spans="1:13" x14ac:dyDescent="0.55000000000000004">
      <c r="A72" s="7">
        <v>204</v>
      </c>
      <c r="B72" s="2" t="s">
        <v>142</v>
      </c>
      <c r="C72" s="7"/>
      <c r="D72" s="2">
        <v>1</v>
      </c>
      <c r="E72" s="1">
        <v>0</v>
      </c>
      <c r="F72" s="13">
        <v>0</v>
      </c>
      <c r="G72" s="1">
        <v>0</v>
      </c>
      <c r="H72" s="1">
        <v>0</v>
      </c>
      <c r="I72" s="1">
        <v>0</v>
      </c>
      <c r="J72" s="1">
        <v>0</v>
      </c>
      <c r="K72" s="1">
        <v>0</v>
      </c>
      <c r="L72" s="1">
        <v>0</v>
      </c>
      <c r="M72" s="1">
        <v>0</v>
      </c>
    </row>
    <row r="73" spans="1:13" ht="36" x14ac:dyDescent="0.55000000000000004">
      <c r="A73" s="7">
        <v>207</v>
      </c>
      <c r="B73" s="2" t="s">
        <v>143</v>
      </c>
      <c r="C73" s="7"/>
      <c r="D73" s="2">
        <v>11</v>
      </c>
      <c r="E73" s="1">
        <v>5600</v>
      </c>
      <c r="F73" s="13">
        <v>25</v>
      </c>
      <c r="G73" s="1">
        <v>0</v>
      </c>
      <c r="H73" s="1">
        <v>0</v>
      </c>
      <c r="I73" s="1">
        <v>5625</v>
      </c>
      <c r="J73" s="1">
        <v>0</v>
      </c>
      <c r="K73" s="1">
        <v>52</v>
      </c>
      <c r="L73" s="1">
        <v>52</v>
      </c>
      <c r="M73" s="1">
        <v>5677</v>
      </c>
    </row>
    <row r="74" spans="1:13" ht="36" x14ac:dyDescent="0.55000000000000004">
      <c r="A74" s="7">
        <v>213</v>
      </c>
      <c r="B74" s="2" t="s">
        <v>144</v>
      </c>
      <c r="C74" s="7"/>
      <c r="D74" s="2">
        <v>2</v>
      </c>
      <c r="E74" s="1">
        <v>11</v>
      </c>
      <c r="F74" s="13">
        <v>0</v>
      </c>
      <c r="G74" s="1">
        <v>0</v>
      </c>
      <c r="H74" s="1">
        <v>0</v>
      </c>
      <c r="I74" s="1">
        <v>11</v>
      </c>
      <c r="J74" s="1">
        <v>0</v>
      </c>
      <c r="K74" s="1">
        <v>53046</v>
      </c>
      <c r="L74" s="1">
        <v>53046</v>
      </c>
      <c r="M74" s="1">
        <v>53057</v>
      </c>
    </row>
    <row r="75" spans="1:13" x14ac:dyDescent="0.55000000000000004">
      <c r="A75" s="7">
        <v>218</v>
      </c>
      <c r="B75" s="2" t="s">
        <v>80</v>
      </c>
      <c r="C75" s="7"/>
      <c r="D75" s="2">
        <v>2</v>
      </c>
      <c r="E75" s="1">
        <v>0</v>
      </c>
      <c r="F75" s="13">
        <v>0</v>
      </c>
      <c r="G75" s="1">
        <v>0</v>
      </c>
      <c r="H75" s="1">
        <v>0</v>
      </c>
      <c r="I75" s="1">
        <v>0</v>
      </c>
      <c r="J75" s="1">
        <v>0</v>
      </c>
      <c r="K75" s="1">
        <v>260</v>
      </c>
      <c r="L75" s="1">
        <v>260</v>
      </c>
      <c r="M75" s="1">
        <v>260</v>
      </c>
    </row>
    <row r="76" spans="1:13" x14ac:dyDescent="0.55000000000000004">
      <c r="A76" s="7">
        <v>219</v>
      </c>
      <c r="B76" s="2" t="s">
        <v>145</v>
      </c>
      <c r="C76" s="7"/>
      <c r="D76" s="2">
        <v>2</v>
      </c>
      <c r="E76" s="1">
        <v>0</v>
      </c>
      <c r="F76" s="13">
        <v>0</v>
      </c>
      <c r="G76" s="1">
        <v>0</v>
      </c>
      <c r="H76" s="1">
        <v>0</v>
      </c>
      <c r="I76" s="1">
        <v>0</v>
      </c>
      <c r="J76" s="1">
        <v>0</v>
      </c>
      <c r="K76" s="1">
        <v>0</v>
      </c>
      <c r="L76" s="1">
        <v>0</v>
      </c>
      <c r="M76" s="1">
        <v>0</v>
      </c>
    </row>
    <row r="77" spans="1:13" ht="36" x14ac:dyDescent="0.55000000000000004">
      <c r="A77" s="7">
        <v>223</v>
      </c>
      <c r="B77" s="2" t="s">
        <v>146</v>
      </c>
      <c r="C77" s="7"/>
      <c r="D77" s="2">
        <v>2</v>
      </c>
      <c r="E77" s="1">
        <v>0</v>
      </c>
      <c r="F77" s="13">
        <v>0</v>
      </c>
      <c r="G77" s="1">
        <v>0</v>
      </c>
      <c r="H77" s="1">
        <v>0</v>
      </c>
      <c r="I77" s="1">
        <v>0</v>
      </c>
      <c r="J77" s="1">
        <v>0</v>
      </c>
      <c r="K77" s="1">
        <v>0</v>
      </c>
      <c r="L77" s="1">
        <v>0</v>
      </c>
      <c r="M77" s="1">
        <v>0</v>
      </c>
    </row>
    <row r="78" spans="1:13" ht="36" x14ac:dyDescent="0.55000000000000004">
      <c r="A78" s="7">
        <v>224</v>
      </c>
      <c r="B78" s="2" t="s">
        <v>147</v>
      </c>
      <c r="C78" s="7"/>
      <c r="D78" s="2">
        <v>2</v>
      </c>
      <c r="E78" s="1">
        <v>0</v>
      </c>
      <c r="F78" s="13">
        <v>0</v>
      </c>
      <c r="G78" s="1">
        <v>0</v>
      </c>
      <c r="H78" s="1">
        <v>0</v>
      </c>
      <c r="I78" s="1">
        <v>0</v>
      </c>
      <c r="J78" s="1">
        <v>0</v>
      </c>
      <c r="K78" s="1">
        <v>620</v>
      </c>
      <c r="L78" s="1">
        <v>620</v>
      </c>
      <c r="M78" s="1">
        <v>620</v>
      </c>
    </row>
    <row r="79" spans="1:13" ht="36" x14ac:dyDescent="0.55000000000000004">
      <c r="A79" s="7">
        <v>232</v>
      </c>
      <c r="B79" s="2" t="s">
        <v>148</v>
      </c>
      <c r="C79" s="7"/>
      <c r="D79" s="2">
        <v>3</v>
      </c>
      <c r="E79" s="1">
        <v>34</v>
      </c>
      <c r="F79" s="13">
        <v>460</v>
      </c>
      <c r="G79" s="1">
        <v>0</v>
      </c>
      <c r="H79" s="1">
        <v>0</v>
      </c>
      <c r="I79" s="1">
        <v>494</v>
      </c>
      <c r="J79" s="1">
        <v>0</v>
      </c>
      <c r="K79" s="1">
        <v>9030</v>
      </c>
      <c r="L79" s="1">
        <v>9030</v>
      </c>
      <c r="M79" s="1">
        <v>9524</v>
      </c>
    </row>
    <row r="80" spans="1:13" x14ac:dyDescent="0.55000000000000004">
      <c r="A80" s="7">
        <v>234</v>
      </c>
      <c r="B80" s="2" t="s">
        <v>265</v>
      </c>
      <c r="C80" s="7"/>
      <c r="D80" s="2">
        <v>1</v>
      </c>
      <c r="E80" s="1">
        <v>0</v>
      </c>
      <c r="F80" s="13">
        <v>0</v>
      </c>
      <c r="G80" s="1">
        <v>0</v>
      </c>
      <c r="H80" s="1">
        <v>0</v>
      </c>
      <c r="I80" s="1">
        <v>0</v>
      </c>
      <c r="J80" s="1">
        <v>0</v>
      </c>
      <c r="K80" s="1">
        <v>0</v>
      </c>
      <c r="L80" s="1">
        <v>0</v>
      </c>
      <c r="M80" s="1">
        <v>0</v>
      </c>
    </row>
    <row r="81" spans="1:13" x14ac:dyDescent="0.55000000000000004">
      <c r="A81" s="7">
        <v>237</v>
      </c>
      <c r="B81" s="2" t="s">
        <v>149</v>
      </c>
      <c r="C81" s="7"/>
      <c r="D81" s="2">
        <v>8</v>
      </c>
      <c r="E81" s="1">
        <v>0</v>
      </c>
      <c r="F81" s="13">
        <v>0</v>
      </c>
      <c r="G81" s="1">
        <v>0</v>
      </c>
      <c r="H81" s="1">
        <v>0</v>
      </c>
      <c r="I81" s="1">
        <v>0</v>
      </c>
      <c r="J81" s="1">
        <v>0</v>
      </c>
      <c r="K81" s="1">
        <v>0</v>
      </c>
      <c r="L81" s="1">
        <v>0</v>
      </c>
      <c r="M81" s="1">
        <v>0</v>
      </c>
    </row>
    <row r="82" spans="1:13" x14ac:dyDescent="0.55000000000000004">
      <c r="A82" s="7">
        <v>238</v>
      </c>
      <c r="B82" s="2" t="s">
        <v>150</v>
      </c>
      <c r="C82" s="7"/>
      <c r="D82" s="2">
        <v>1</v>
      </c>
      <c r="E82" s="1">
        <v>100</v>
      </c>
      <c r="F82" s="13">
        <v>0</v>
      </c>
      <c r="G82" s="1">
        <v>0</v>
      </c>
      <c r="H82" s="1">
        <v>0</v>
      </c>
      <c r="I82" s="1">
        <v>100</v>
      </c>
      <c r="J82" s="1">
        <v>0</v>
      </c>
      <c r="K82" s="1">
        <v>0</v>
      </c>
      <c r="L82" s="1">
        <v>0</v>
      </c>
      <c r="M82" s="1">
        <v>100</v>
      </c>
    </row>
    <row r="83" spans="1:13" x14ac:dyDescent="0.55000000000000004">
      <c r="A83" s="7">
        <v>240</v>
      </c>
      <c r="B83" s="2" t="s">
        <v>56</v>
      </c>
      <c r="C83" s="7"/>
      <c r="D83" s="2">
        <v>12</v>
      </c>
      <c r="E83" s="1">
        <v>1242</v>
      </c>
      <c r="F83" s="13">
        <v>27</v>
      </c>
      <c r="G83" s="1">
        <v>0</v>
      </c>
      <c r="H83" s="1">
        <v>0</v>
      </c>
      <c r="I83" s="1">
        <v>1269</v>
      </c>
      <c r="J83" s="1">
        <v>0</v>
      </c>
      <c r="K83" s="1">
        <v>341124</v>
      </c>
      <c r="L83" s="1">
        <v>341124</v>
      </c>
      <c r="M83" s="1">
        <v>342393</v>
      </c>
    </row>
    <row r="84" spans="1:13" x14ac:dyDescent="0.55000000000000004">
      <c r="A84" s="7">
        <v>242</v>
      </c>
      <c r="B84" s="2" t="s">
        <v>151</v>
      </c>
      <c r="C84" s="7"/>
      <c r="D84" s="2">
        <v>8</v>
      </c>
      <c r="E84" s="1">
        <v>0</v>
      </c>
      <c r="F84" s="13">
        <v>0.3</v>
      </c>
      <c r="G84" s="1">
        <v>0</v>
      </c>
      <c r="H84" s="1">
        <v>0</v>
      </c>
      <c r="I84" s="1">
        <v>0.3</v>
      </c>
      <c r="J84" s="1">
        <v>0</v>
      </c>
      <c r="K84" s="1">
        <v>0</v>
      </c>
      <c r="L84" s="1">
        <v>0</v>
      </c>
      <c r="M84" s="1">
        <v>0.3</v>
      </c>
    </row>
    <row r="85" spans="1:13" x14ac:dyDescent="0.55000000000000004">
      <c r="A85" s="7">
        <v>243</v>
      </c>
      <c r="B85" s="2" t="s">
        <v>152</v>
      </c>
      <c r="C85" s="11" t="s">
        <v>261</v>
      </c>
      <c r="D85" s="2">
        <v>24</v>
      </c>
      <c r="E85" s="1">
        <v>1.7671540279999998E-3</v>
      </c>
      <c r="F85" s="13">
        <v>3.2949218000000002E-5</v>
      </c>
      <c r="G85" s="1">
        <v>0</v>
      </c>
      <c r="H85" s="1">
        <v>0</v>
      </c>
      <c r="I85" s="1">
        <v>1.8001032459999998E-3</v>
      </c>
      <c r="J85" s="1">
        <v>1.1023014000000001E-7</v>
      </c>
      <c r="K85" s="1">
        <v>1.4314392065999999E-2</v>
      </c>
      <c r="L85" s="1">
        <v>1.4314502296140001E-2</v>
      </c>
      <c r="M85" s="1">
        <v>1.611460554214E-2</v>
      </c>
    </row>
    <row r="86" spans="1:13" x14ac:dyDescent="0.55000000000000004">
      <c r="A86" s="7">
        <v>245</v>
      </c>
      <c r="B86" s="2" t="s">
        <v>153</v>
      </c>
      <c r="C86" s="7"/>
      <c r="D86" s="2">
        <v>1</v>
      </c>
      <c r="E86" s="1">
        <v>0</v>
      </c>
      <c r="F86" s="13">
        <v>0</v>
      </c>
      <c r="G86" s="1">
        <v>0</v>
      </c>
      <c r="H86" s="1">
        <v>0</v>
      </c>
      <c r="I86" s="1">
        <v>0</v>
      </c>
      <c r="J86" s="1">
        <v>0</v>
      </c>
      <c r="K86" s="1">
        <v>0</v>
      </c>
      <c r="L86" s="1">
        <v>0</v>
      </c>
      <c r="M86" s="1">
        <v>0</v>
      </c>
    </row>
    <row r="87" spans="1:13" x14ac:dyDescent="0.55000000000000004">
      <c r="A87" s="7">
        <v>256</v>
      </c>
      <c r="B87" s="2" t="s">
        <v>154</v>
      </c>
      <c r="C87" s="7"/>
      <c r="D87" s="2">
        <v>2</v>
      </c>
      <c r="E87" s="1">
        <v>0</v>
      </c>
      <c r="F87" s="13">
        <v>0</v>
      </c>
      <c r="G87" s="1">
        <v>0</v>
      </c>
      <c r="H87" s="1">
        <v>0</v>
      </c>
      <c r="I87" s="1">
        <v>0</v>
      </c>
      <c r="J87" s="1">
        <v>0</v>
      </c>
      <c r="K87" s="1">
        <v>0</v>
      </c>
      <c r="L87" s="1">
        <v>0</v>
      </c>
      <c r="M87" s="1">
        <v>0</v>
      </c>
    </row>
    <row r="88" spans="1:13" x14ac:dyDescent="0.55000000000000004">
      <c r="A88" s="7">
        <v>257</v>
      </c>
      <c r="B88" s="2" t="s">
        <v>155</v>
      </c>
      <c r="C88" s="7"/>
      <c r="D88" s="2">
        <v>5</v>
      </c>
      <c r="E88" s="1">
        <v>0</v>
      </c>
      <c r="F88" s="13">
        <v>0</v>
      </c>
      <c r="G88" s="1">
        <v>0</v>
      </c>
      <c r="H88" s="1">
        <v>0</v>
      </c>
      <c r="I88" s="1">
        <v>0</v>
      </c>
      <c r="J88" s="1">
        <v>0</v>
      </c>
      <c r="K88" s="1">
        <v>0.2</v>
      </c>
      <c r="L88" s="1">
        <v>0.2</v>
      </c>
      <c r="M88" s="1">
        <v>0.2</v>
      </c>
    </row>
    <row r="89" spans="1:13" x14ac:dyDescent="0.55000000000000004">
      <c r="A89" s="7">
        <v>259</v>
      </c>
      <c r="B89" s="2" t="s">
        <v>264</v>
      </c>
      <c r="C89" s="7"/>
      <c r="D89" s="2">
        <v>1</v>
      </c>
      <c r="E89" s="1">
        <v>0</v>
      </c>
      <c r="F89" s="13">
        <v>0</v>
      </c>
      <c r="G89" s="1">
        <v>0</v>
      </c>
      <c r="H89" s="1">
        <v>0</v>
      </c>
      <c r="I89" s="1">
        <v>0</v>
      </c>
      <c r="J89" s="1">
        <v>0</v>
      </c>
      <c r="K89" s="1">
        <v>0</v>
      </c>
      <c r="L89" s="1">
        <v>0</v>
      </c>
      <c r="M89" s="1">
        <v>0</v>
      </c>
    </row>
    <row r="90" spans="1:13" x14ac:dyDescent="0.55000000000000004">
      <c r="A90" s="7">
        <v>262</v>
      </c>
      <c r="B90" s="2" t="s">
        <v>156</v>
      </c>
      <c r="C90" s="7"/>
      <c r="D90" s="2">
        <v>15</v>
      </c>
      <c r="E90" s="1">
        <v>4870</v>
      </c>
      <c r="F90" s="13">
        <v>3.0999999999999996</v>
      </c>
      <c r="G90" s="1">
        <v>0</v>
      </c>
      <c r="H90" s="1">
        <v>0</v>
      </c>
      <c r="I90" s="1">
        <v>4873.1000000000004</v>
      </c>
      <c r="J90" s="1">
        <v>0</v>
      </c>
      <c r="K90" s="1">
        <v>5171</v>
      </c>
      <c r="L90" s="1">
        <v>5171</v>
      </c>
      <c r="M90" s="1">
        <v>10044.1</v>
      </c>
    </row>
    <row r="91" spans="1:13" ht="36" x14ac:dyDescent="0.55000000000000004">
      <c r="A91" s="7">
        <v>265</v>
      </c>
      <c r="B91" s="2" t="s">
        <v>157</v>
      </c>
      <c r="C91" s="7"/>
      <c r="D91" s="2">
        <v>3</v>
      </c>
      <c r="E91" s="1">
        <v>0</v>
      </c>
      <c r="F91" s="13">
        <v>0</v>
      </c>
      <c r="G91" s="1">
        <v>0</v>
      </c>
      <c r="H91" s="1">
        <v>0</v>
      </c>
      <c r="I91" s="1">
        <v>0</v>
      </c>
      <c r="J91" s="1">
        <v>0</v>
      </c>
      <c r="K91" s="1">
        <v>7710</v>
      </c>
      <c r="L91" s="1">
        <v>7710</v>
      </c>
      <c r="M91" s="1">
        <v>7710</v>
      </c>
    </row>
    <row r="92" spans="1:13" x14ac:dyDescent="0.55000000000000004">
      <c r="A92" s="7">
        <v>268</v>
      </c>
      <c r="B92" s="2" t="s">
        <v>158</v>
      </c>
      <c r="C92" s="7"/>
      <c r="D92" s="2">
        <v>8</v>
      </c>
      <c r="E92" s="1">
        <v>0</v>
      </c>
      <c r="F92" s="13">
        <v>0</v>
      </c>
      <c r="G92" s="1">
        <v>0</v>
      </c>
      <c r="H92" s="1">
        <v>0</v>
      </c>
      <c r="I92" s="1">
        <v>0</v>
      </c>
      <c r="J92" s="1">
        <v>0</v>
      </c>
      <c r="K92" s="1">
        <v>0</v>
      </c>
      <c r="L92" s="1">
        <v>0</v>
      </c>
      <c r="M92" s="1">
        <v>0</v>
      </c>
    </row>
    <row r="93" spans="1:13" x14ac:dyDescent="0.55000000000000004">
      <c r="A93" s="7">
        <v>270</v>
      </c>
      <c r="B93" s="2" t="s">
        <v>159</v>
      </c>
      <c r="C93" s="7"/>
      <c r="D93" s="2">
        <v>1</v>
      </c>
      <c r="E93" s="1">
        <v>0</v>
      </c>
      <c r="F93" s="13">
        <v>0</v>
      </c>
      <c r="G93" s="1">
        <v>0</v>
      </c>
      <c r="H93" s="1">
        <v>0</v>
      </c>
      <c r="I93" s="1">
        <v>0</v>
      </c>
      <c r="J93" s="1">
        <v>0</v>
      </c>
      <c r="K93" s="1">
        <v>0</v>
      </c>
      <c r="L93" s="1">
        <v>0</v>
      </c>
      <c r="M93" s="1">
        <v>0</v>
      </c>
    </row>
    <row r="94" spans="1:13" x14ac:dyDescent="0.55000000000000004">
      <c r="A94" s="7">
        <v>271</v>
      </c>
      <c r="B94" s="2" t="s">
        <v>160</v>
      </c>
      <c r="C94" s="7"/>
      <c r="D94" s="2">
        <v>1</v>
      </c>
      <c r="E94" s="1">
        <v>0</v>
      </c>
      <c r="F94" s="13">
        <v>0</v>
      </c>
      <c r="G94" s="1">
        <v>0</v>
      </c>
      <c r="H94" s="1">
        <v>0</v>
      </c>
      <c r="I94" s="1">
        <v>0</v>
      </c>
      <c r="J94" s="1">
        <v>0</v>
      </c>
      <c r="K94" s="1">
        <v>240</v>
      </c>
      <c r="L94" s="1">
        <v>240</v>
      </c>
      <c r="M94" s="1">
        <v>240</v>
      </c>
    </row>
    <row r="95" spans="1:13" x14ac:dyDescent="0.55000000000000004">
      <c r="A95" s="7">
        <v>272</v>
      </c>
      <c r="B95" s="2" t="s">
        <v>161</v>
      </c>
      <c r="C95" s="7"/>
      <c r="D95" s="2">
        <v>8</v>
      </c>
      <c r="E95" s="1">
        <v>0</v>
      </c>
      <c r="F95" s="13">
        <v>60.5</v>
      </c>
      <c r="G95" s="1">
        <v>0</v>
      </c>
      <c r="H95" s="1">
        <v>0</v>
      </c>
      <c r="I95" s="1">
        <v>60.5</v>
      </c>
      <c r="J95" s="1">
        <v>0</v>
      </c>
      <c r="K95" s="1">
        <v>0</v>
      </c>
      <c r="L95" s="1">
        <v>0</v>
      </c>
      <c r="M95" s="1">
        <v>60.5</v>
      </c>
    </row>
    <row r="96" spans="1:13" ht="36" x14ac:dyDescent="0.55000000000000004">
      <c r="A96" s="7">
        <v>273</v>
      </c>
      <c r="B96" s="2" t="s">
        <v>162</v>
      </c>
      <c r="C96" s="7"/>
      <c r="D96" s="2">
        <v>7</v>
      </c>
      <c r="E96" s="1">
        <v>130</v>
      </c>
      <c r="F96" s="13">
        <v>0.1</v>
      </c>
      <c r="G96" s="1">
        <v>0</v>
      </c>
      <c r="H96" s="1">
        <v>0</v>
      </c>
      <c r="I96" s="1">
        <v>130.1</v>
      </c>
      <c r="J96" s="1">
        <v>0</v>
      </c>
      <c r="K96" s="1">
        <v>152.79999999999998</v>
      </c>
      <c r="L96" s="1">
        <v>152.79999999999998</v>
      </c>
      <c r="M96" s="1">
        <v>282.90000000000003</v>
      </c>
    </row>
    <row r="97" spans="1:13" ht="36" x14ac:dyDescent="0.55000000000000004">
      <c r="A97" s="7">
        <v>274</v>
      </c>
      <c r="B97" s="2" t="s">
        <v>163</v>
      </c>
      <c r="C97" s="7"/>
      <c r="D97" s="2">
        <v>2</v>
      </c>
      <c r="E97" s="1">
        <v>0</v>
      </c>
      <c r="F97" s="13">
        <v>0</v>
      </c>
      <c r="G97" s="1">
        <v>0</v>
      </c>
      <c r="H97" s="1">
        <v>0</v>
      </c>
      <c r="I97" s="1">
        <v>0</v>
      </c>
      <c r="J97" s="1">
        <v>0</v>
      </c>
      <c r="K97" s="1">
        <v>0</v>
      </c>
      <c r="L97" s="1">
        <v>0</v>
      </c>
      <c r="M97" s="1">
        <v>0</v>
      </c>
    </row>
    <row r="98" spans="1:13" x14ac:dyDescent="0.55000000000000004">
      <c r="A98" s="7">
        <v>275</v>
      </c>
      <c r="B98" s="2" t="s">
        <v>164</v>
      </c>
      <c r="C98" s="7"/>
      <c r="D98" s="2">
        <v>3</v>
      </c>
      <c r="E98" s="1">
        <v>0</v>
      </c>
      <c r="F98" s="13">
        <v>17</v>
      </c>
      <c r="G98" s="1">
        <v>0</v>
      </c>
      <c r="H98" s="1">
        <v>0</v>
      </c>
      <c r="I98" s="1">
        <v>17</v>
      </c>
      <c r="J98" s="1">
        <v>0</v>
      </c>
      <c r="K98" s="1">
        <v>114</v>
      </c>
      <c r="L98" s="1">
        <v>114</v>
      </c>
      <c r="M98" s="1">
        <v>131</v>
      </c>
    </row>
    <row r="99" spans="1:13" x14ac:dyDescent="0.55000000000000004">
      <c r="A99" s="7">
        <v>277</v>
      </c>
      <c r="B99" s="2" t="s">
        <v>165</v>
      </c>
      <c r="C99" s="7"/>
      <c r="D99" s="2">
        <v>2</v>
      </c>
      <c r="E99" s="1">
        <v>0</v>
      </c>
      <c r="F99" s="13">
        <v>0</v>
      </c>
      <c r="G99" s="1">
        <v>0</v>
      </c>
      <c r="H99" s="1">
        <v>0</v>
      </c>
      <c r="I99" s="1">
        <v>0</v>
      </c>
      <c r="J99" s="1">
        <v>0</v>
      </c>
      <c r="K99" s="1">
        <v>0</v>
      </c>
      <c r="L99" s="1">
        <v>0</v>
      </c>
      <c r="M99" s="1">
        <v>0</v>
      </c>
    </row>
    <row r="100" spans="1:13" ht="36" x14ac:dyDescent="0.55000000000000004">
      <c r="A100" s="7">
        <v>279</v>
      </c>
      <c r="B100" s="2" t="s">
        <v>166</v>
      </c>
      <c r="C100" s="7"/>
      <c r="D100" s="2">
        <v>8</v>
      </c>
      <c r="E100" s="1">
        <v>0</v>
      </c>
      <c r="F100" s="13">
        <v>0</v>
      </c>
      <c r="G100" s="1">
        <v>0</v>
      </c>
      <c r="H100" s="1">
        <v>0</v>
      </c>
      <c r="I100" s="1">
        <v>0</v>
      </c>
      <c r="J100" s="1">
        <v>0</v>
      </c>
      <c r="K100" s="1">
        <v>0</v>
      </c>
      <c r="L100" s="1">
        <v>0</v>
      </c>
      <c r="M100" s="1">
        <v>0</v>
      </c>
    </row>
    <row r="101" spans="1:13" ht="36" x14ac:dyDescent="0.55000000000000004">
      <c r="A101" s="7">
        <v>280</v>
      </c>
      <c r="B101" s="2" t="s">
        <v>167</v>
      </c>
      <c r="C101" s="7"/>
      <c r="D101" s="2">
        <v>9</v>
      </c>
      <c r="E101" s="1">
        <v>0</v>
      </c>
      <c r="F101" s="13">
        <v>7.5</v>
      </c>
      <c r="G101" s="1">
        <v>0</v>
      </c>
      <c r="H101" s="1">
        <v>0</v>
      </c>
      <c r="I101" s="1">
        <v>7.5</v>
      </c>
      <c r="J101" s="1">
        <v>0</v>
      </c>
      <c r="K101" s="1">
        <v>1300</v>
      </c>
      <c r="L101" s="1">
        <v>1300</v>
      </c>
      <c r="M101" s="1">
        <v>1307.5</v>
      </c>
    </row>
    <row r="102" spans="1:13" x14ac:dyDescent="0.55000000000000004">
      <c r="A102" s="7">
        <v>281</v>
      </c>
      <c r="B102" s="2" t="s">
        <v>168</v>
      </c>
      <c r="C102" s="7"/>
      <c r="D102" s="2">
        <v>9</v>
      </c>
      <c r="E102" s="1">
        <v>6100</v>
      </c>
      <c r="F102" s="13">
        <v>2.7</v>
      </c>
      <c r="G102" s="1">
        <v>0</v>
      </c>
      <c r="H102" s="1">
        <v>0</v>
      </c>
      <c r="I102" s="1">
        <v>6102.7</v>
      </c>
      <c r="J102" s="1">
        <v>0</v>
      </c>
      <c r="K102" s="1">
        <v>0</v>
      </c>
      <c r="L102" s="1">
        <v>0</v>
      </c>
      <c r="M102" s="1">
        <v>6102.7</v>
      </c>
    </row>
    <row r="103" spans="1:13" ht="36" x14ac:dyDescent="0.55000000000000004">
      <c r="A103" s="7">
        <v>295</v>
      </c>
      <c r="B103" s="2" t="s">
        <v>169</v>
      </c>
      <c r="C103" s="7"/>
      <c r="D103" s="2">
        <v>1</v>
      </c>
      <c r="E103" s="1">
        <v>0</v>
      </c>
      <c r="F103" s="13">
        <v>0</v>
      </c>
      <c r="G103" s="1">
        <v>0</v>
      </c>
      <c r="H103" s="1">
        <v>0</v>
      </c>
      <c r="I103" s="1">
        <v>0</v>
      </c>
      <c r="J103" s="1">
        <v>0</v>
      </c>
      <c r="K103" s="1">
        <v>0</v>
      </c>
      <c r="L103" s="1">
        <v>0</v>
      </c>
      <c r="M103" s="1">
        <v>0</v>
      </c>
    </row>
    <row r="104" spans="1:13" ht="36" x14ac:dyDescent="0.55000000000000004">
      <c r="A104" s="7">
        <v>296</v>
      </c>
      <c r="B104" s="2" t="s">
        <v>57</v>
      </c>
      <c r="C104" s="7"/>
      <c r="D104" s="2">
        <v>86</v>
      </c>
      <c r="E104" s="1">
        <v>10798.500000000002</v>
      </c>
      <c r="F104" s="13">
        <v>0.9</v>
      </c>
      <c r="G104" s="1">
        <v>0</v>
      </c>
      <c r="H104" s="1">
        <v>0</v>
      </c>
      <c r="I104" s="1">
        <v>10799.400000000003</v>
      </c>
      <c r="J104" s="1">
        <v>0</v>
      </c>
      <c r="K104" s="1">
        <v>18088.7</v>
      </c>
      <c r="L104" s="1">
        <v>18088.7</v>
      </c>
      <c r="M104" s="1">
        <v>28888.100000000006</v>
      </c>
    </row>
    <row r="105" spans="1:13" ht="36" x14ac:dyDescent="0.55000000000000004">
      <c r="A105" s="7">
        <v>297</v>
      </c>
      <c r="B105" s="2" t="s">
        <v>170</v>
      </c>
      <c r="C105" s="7"/>
      <c r="D105" s="2">
        <v>73</v>
      </c>
      <c r="E105" s="1">
        <v>696.20000000000027</v>
      </c>
      <c r="F105" s="13">
        <v>0.8</v>
      </c>
      <c r="G105" s="1">
        <v>0</v>
      </c>
      <c r="H105" s="1">
        <v>0</v>
      </c>
      <c r="I105" s="1">
        <v>697.00000000000023</v>
      </c>
      <c r="J105" s="1">
        <v>0</v>
      </c>
      <c r="K105" s="1">
        <v>7560.8</v>
      </c>
      <c r="L105" s="1">
        <v>7560.8</v>
      </c>
      <c r="M105" s="1">
        <v>8257.8000000000102</v>
      </c>
    </row>
    <row r="106" spans="1:13" x14ac:dyDescent="0.55000000000000004">
      <c r="A106" s="7">
        <v>299</v>
      </c>
      <c r="B106" s="2" t="s">
        <v>172</v>
      </c>
      <c r="C106" s="7"/>
      <c r="D106" s="2">
        <v>1</v>
      </c>
      <c r="E106" s="1">
        <v>0</v>
      </c>
      <c r="F106" s="13">
        <v>0</v>
      </c>
      <c r="G106" s="1">
        <v>0</v>
      </c>
      <c r="H106" s="1">
        <v>0</v>
      </c>
      <c r="I106" s="1">
        <v>0</v>
      </c>
      <c r="J106" s="1">
        <v>0</v>
      </c>
      <c r="K106" s="1">
        <v>0</v>
      </c>
      <c r="L106" s="1">
        <v>0</v>
      </c>
      <c r="M106" s="1">
        <v>0</v>
      </c>
    </row>
    <row r="107" spans="1:13" x14ac:dyDescent="0.55000000000000004">
      <c r="A107" s="7">
        <v>300</v>
      </c>
      <c r="B107" s="2" t="s">
        <v>81</v>
      </c>
      <c r="C107" s="7"/>
      <c r="D107" s="2">
        <v>105</v>
      </c>
      <c r="E107" s="1">
        <v>90892</v>
      </c>
      <c r="F107" s="13">
        <v>51</v>
      </c>
      <c r="G107" s="1">
        <v>0</v>
      </c>
      <c r="H107" s="1">
        <v>0</v>
      </c>
      <c r="I107" s="1">
        <v>90943</v>
      </c>
      <c r="J107" s="1">
        <v>97</v>
      </c>
      <c r="K107" s="1">
        <v>284235</v>
      </c>
      <c r="L107" s="1">
        <v>284332</v>
      </c>
      <c r="M107" s="1">
        <v>375275</v>
      </c>
    </row>
    <row r="108" spans="1:13" x14ac:dyDescent="0.55000000000000004">
      <c r="A108" s="7">
        <v>301</v>
      </c>
      <c r="B108" s="2" t="s">
        <v>173</v>
      </c>
      <c r="C108" s="7"/>
      <c r="D108" s="2">
        <v>1</v>
      </c>
      <c r="E108" s="1">
        <v>0.5</v>
      </c>
      <c r="F108" s="13">
        <v>0</v>
      </c>
      <c r="G108" s="1">
        <v>0</v>
      </c>
      <c r="H108" s="1">
        <v>0</v>
      </c>
      <c r="I108" s="1">
        <v>0.5</v>
      </c>
      <c r="J108" s="1">
        <v>0</v>
      </c>
      <c r="K108" s="1">
        <v>0</v>
      </c>
      <c r="L108" s="1">
        <v>0</v>
      </c>
      <c r="M108" s="1">
        <v>0.5</v>
      </c>
    </row>
    <row r="109" spans="1:13" x14ac:dyDescent="0.55000000000000004">
      <c r="A109" s="7">
        <v>302</v>
      </c>
      <c r="B109" s="2" t="s">
        <v>58</v>
      </c>
      <c r="C109" s="7"/>
      <c r="D109" s="2">
        <v>11</v>
      </c>
      <c r="E109" s="1">
        <v>6739.3</v>
      </c>
      <c r="F109" s="13">
        <v>0</v>
      </c>
      <c r="G109" s="1">
        <v>0</v>
      </c>
      <c r="H109" s="1">
        <v>0</v>
      </c>
      <c r="I109" s="1">
        <v>6739.3</v>
      </c>
      <c r="J109" s="1">
        <v>0</v>
      </c>
      <c r="K109" s="1">
        <v>140</v>
      </c>
      <c r="L109" s="1">
        <v>140</v>
      </c>
      <c r="M109" s="1">
        <v>6879.3</v>
      </c>
    </row>
    <row r="110" spans="1:13" x14ac:dyDescent="0.55000000000000004">
      <c r="A110" s="7">
        <v>304</v>
      </c>
      <c r="B110" s="2" t="s">
        <v>174</v>
      </c>
      <c r="C110" s="7"/>
      <c r="D110" s="2">
        <v>1</v>
      </c>
      <c r="E110" s="1">
        <v>8.6</v>
      </c>
      <c r="F110" s="13">
        <v>6.1</v>
      </c>
      <c r="G110" s="1">
        <v>0</v>
      </c>
      <c r="H110" s="1">
        <v>0</v>
      </c>
      <c r="I110" s="1">
        <v>14.7</v>
      </c>
      <c r="J110" s="1">
        <v>0</v>
      </c>
      <c r="K110" s="1">
        <v>150</v>
      </c>
      <c r="L110" s="1">
        <v>150</v>
      </c>
      <c r="M110" s="1">
        <v>164.7</v>
      </c>
    </row>
    <row r="111" spans="1:13" x14ac:dyDescent="0.55000000000000004">
      <c r="A111" s="7">
        <v>305</v>
      </c>
      <c r="B111" s="2" t="s">
        <v>175</v>
      </c>
      <c r="C111" s="11" t="s">
        <v>261</v>
      </c>
      <c r="D111" s="2">
        <v>9</v>
      </c>
      <c r="E111" s="1">
        <v>0</v>
      </c>
      <c r="F111" s="13">
        <v>0.1</v>
      </c>
      <c r="G111" s="1">
        <v>0</v>
      </c>
      <c r="H111" s="1">
        <v>0</v>
      </c>
      <c r="I111" s="1">
        <v>0.1</v>
      </c>
      <c r="J111" s="1">
        <v>0</v>
      </c>
      <c r="K111" s="1">
        <v>0</v>
      </c>
      <c r="L111" s="1">
        <v>0</v>
      </c>
      <c r="M111" s="1">
        <v>0.1</v>
      </c>
    </row>
    <row r="112" spans="1:13" x14ac:dyDescent="0.55000000000000004">
      <c r="A112" s="7">
        <v>308</v>
      </c>
      <c r="B112" s="2" t="s">
        <v>59</v>
      </c>
      <c r="C112" s="7"/>
      <c r="D112" s="2">
        <v>11</v>
      </c>
      <c r="E112" s="1">
        <v>0.1</v>
      </c>
      <c r="F112" s="13">
        <v>0</v>
      </c>
      <c r="G112" s="1">
        <v>0</v>
      </c>
      <c r="H112" s="1">
        <v>0</v>
      </c>
      <c r="I112" s="1">
        <v>0.1</v>
      </c>
      <c r="J112" s="1">
        <v>0</v>
      </c>
      <c r="K112" s="1">
        <v>2595</v>
      </c>
      <c r="L112" s="1">
        <v>2595</v>
      </c>
      <c r="M112" s="1">
        <v>2595.1</v>
      </c>
    </row>
    <row r="113" spans="1:13" x14ac:dyDescent="0.55000000000000004">
      <c r="A113" s="7">
        <v>309</v>
      </c>
      <c r="B113" s="2" t="s">
        <v>176</v>
      </c>
      <c r="C113" s="11" t="s">
        <v>261</v>
      </c>
      <c r="D113" s="2">
        <v>15</v>
      </c>
      <c r="E113" s="1">
        <v>4.0999999999999996</v>
      </c>
      <c r="F113" s="13">
        <v>911</v>
      </c>
      <c r="G113" s="1">
        <v>0</v>
      </c>
      <c r="H113" s="1">
        <v>0</v>
      </c>
      <c r="I113" s="1">
        <v>915.1</v>
      </c>
      <c r="J113" s="1">
        <v>83.3</v>
      </c>
      <c r="K113" s="1">
        <v>15047.2</v>
      </c>
      <c r="L113" s="1">
        <v>15130.5</v>
      </c>
      <c r="M113" s="1">
        <v>16045.599999999999</v>
      </c>
    </row>
    <row r="114" spans="1:13" x14ac:dyDescent="0.55000000000000004">
      <c r="A114" s="7">
        <v>320</v>
      </c>
      <c r="B114" s="2" t="s">
        <v>177</v>
      </c>
      <c r="C114" s="7"/>
      <c r="D114" s="2">
        <v>3</v>
      </c>
      <c r="E114" s="1">
        <v>0.2</v>
      </c>
      <c r="F114" s="13">
        <v>0</v>
      </c>
      <c r="G114" s="1">
        <v>0</v>
      </c>
      <c r="H114" s="1">
        <v>0</v>
      </c>
      <c r="I114" s="1">
        <v>0.2</v>
      </c>
      <c r="J114" s="1">
        <v>0</v>
      </c>
      <c r="K114" s="1">
        <v>0.5</v>
      </c>
      <c r="L114" s="1">
        <v>0.5</v>
      </c>
      <c r="M114" s="1">
        <v>0.7</v>
      </c>
    </row>
    <row r="115" spans="1:13" x14ac:dyDescent="0.55000000000000004">
      <c r="A115" s="7">
        <v>321</v>
      </c>
      <c r="B115" s="2" t="s">
        <v>178</v>
      </c>
      <c r="C115" s="7"/>
      <c r="D115" s="2">
        <v>3</v>
      </c>
      <c r="E115" s="1">
        <v>0</v>
      </c>
      <c r="F115" s="13">
        <v>9500</v>
      </c>
      <c r="G115" s="1">
        <v>0</v>
      </c>
      <c r="H115" s="1">
        <v>0</v>
      </c>
      <c r="I115" s="1">
        <v>9500</v>
      </c>
      <c r="J115" s="1">
        <v>0</v>
      </c>
      <c r="K115" s="1">
        <v>4200</v>
      </c>
      <c r="L115" s="1">
        <v>4200</v>
      </c>
      <c r="M115" s="1">
        <v>13700</v>
      </c>
    </row>
    <row r="116" spans="1:13" x14ac:dyDescent="0.55000000000000004">
      <c r="A116" s="7">
        <v>332</v>
      </c>
      <c r="B116" s="2" t="s">
        <v>179</v>
      </c>
      <c r="C116" s="11" t="s">
        <v>261</v>
      </c>
      <c r="D116" s="2">
        <v>8</v>
      </c>
      <c r="E116" s="1">
        <v>0</v>
      </c>
      <c r="F116" s="13">
        <v>0</v>
      </c>
      <c r="G116" s="1">
        <v>0</v>
      </c>
      <c r="H116" s="1">
        <v>0</v>
      </c>
      <c r="I116" s="1">
        <v>0</v>
      </c>
      <c r="J116" s="1">
        <v>0</v>
      </c>
      <c r="K116" s="1">
        <v>0</v>
      </c>
      <c r="L116" s="1">
        <v>0</v>
      </c>
      <c r="M116" s="1">
        <v>0</v>
      </c>
    </row>
    <row r="117" spans="1:13" x14ac:dyDescent="0.55000000000000004">
      <c r="A117" s="7">
        <v>333</v>
      </c>
      <c r="B117" s="2" t="s">
        <v>82</v>
      </c>
      <c r="C117" s="7"/>
      <c r="D117" s="2">
        <v>4</v>
      </c>
      <c r="E117" s="1">
        <v>1.2</v>
      </c>
      <c r="F117" s="13">
        <v>38</v>
      </c>
      <c r="G117" s="1">
        <v>0</v>
      </c>
      <c r="H117" s="1">
        <v>0</v>
      </c>
      <c r="I117" s="1">
        <v>39.200000000000003</v>
      </c>
      <c r="J117" s="1">
        <v>0</v>
      </c>
      <c r="K117" s="1">
        <v>0</v>
      </c>
      <c r="L117" s="1">
        <v>0</v>
      </c>
      <c r="M117" s="1">
        <v>39.200000000000003</v>
      </c>
    </row>
    <row r="118" spans="1:13" x14ac:dyDescent="0.55000000000000004">
      <c r="A118" s="7">
        <v>336</v>
      </c>
      <c r="B118" s="2" t="s">
        <v>180</v>
      </c>
      <c r="C118" s="7"/>
      <c r="D118" s="2">
        <v>2</v>
      </c>
      <c r="E118" s="1">
        <v>0</v>
      </c>
      <c r="F118" s="13">
        <v>0</v>
      </c>
      <c r="G118" s="1">
        <v>0</v>
      </c>
      <c r="H118" s="1">
        <v>0</v>
      </c>
      <c r="I118" s="1">
        <v>0</v>
      </c>
      <c r="J118" s="1">
        <v>0</v>
      </c>
      <c r="K118" s="1">
        <v>0</v>
      </c>
      <c r="L118" s="1">
        <v>0</v>
      </c>
      <c r="M118" s="1">
        <v>0</v>
      </c>
    </row>
    <row r="119" spans="1:13" ht="36" x14ac:dyDescent="0.55000000000000004">
      <c r="A119" s="7">
        <v>337</v>
      </c>
      <c r="B119" s="2" t="s">
        <v>181</v>
      </c>
      <c r="C119" s="7"/>
      <c r="D119" s="2">
        <v>2</v>
      </c>
      <c r="E119" s="1">
        <v>590</v>
      </c>
      <c r="F119" s="13">
        <v>0</v>
      </c>
      <c r="G119" s="1">
        <v>0</v>
      </c>
      <c r="H119" s="1">
        <v>0</v>
      </c>
      <c r="I119" s="1">
        <v>590</v>
      </c>
      <c r="J119" s="1">
        <v>0</v>
      </c>
      <c r="K119" s="1">
        <v>140000</v>
      </c>
      <c r="L119" s="1">
        <v>140000</v>
      </c>
      <c r="M119" s="1">
        <v>140590</v>
      </c>
    </row>
    <row r="120" spans="1:13" x14ac:dyDescent="0.55000000000000004">
      <c r="A120" s="7">
        <v>338</v>
      </c>
      <c r="B120" s="2" t="s">
        <v>182</v>
      </c>
      <c r="C120" s="7"/>
      <c r="D120" s="2">
        <v>1</v>
      </c>
      <c r="E120" s="1">
        <v>0</v>
      </c>
      <c r="F120" s="13">
        <v>0</v>
      </c>
      <c r="G120" s="1">
        <v>0</v>
      </c>
      <c r="H120" s="1">
        <v>0</v>
      </c>
      <c r="I120" s="1">
        <v>0</v>
      </c>
      <c r="J120" s="1">
        <v>0</v>
      </c>
      <c r="K120" s="1">
        <v>14000</v>
      </c>
      <c r="L120" s="1">
        <v>14000</v>
      </c>
      <c r="M120" s="1">
        <v>14000</v>
      </c>
    </row>
    <row r="121" spans="1:13" x14ac:dyDescent="0.55000000000000004">
      <c r="A121" s="7">
        <v>339</v>
      </c>
      <c r="B121" s="2" t="s">
        <v>183</v>
      </c>
      <c r="C121" s="7"/>
      <c r="D121" s="2">
        <v>1</v>
      </c>
      <c r="E121" s="1">
        <v>0</v>
      </c>
      <c r="F121" s="13">
        <v>0</v>
      </c>
      <c r="G121" s="1">
        <v>0</v>
      </c>
      <c r="H121" s="1">
        <v>0</v>
      </c>
      <c r="I121" s="1">
        <v>0</v>
      </c>
      <c r="J121" s="1">
        <v>0</v>
      </c>
      <c r="K121" s="1">
        <v>0</v>
      </c>
      <c r="L121" s="1">
        <v>0</v>
      </c>
      <c r="M121" s="1">
        <v>0</v>
      </c>
    </row>
    <row r="122" spans="1:13" x14ac:dyDescent="0.55000000000000004">
      <c r="A122" s="7">
        <v>340</v>
      </c>
      <c r="B122" s="2" t="s">
        <v>184</v>
      </c>
      <c r="C122" s="7"/>
      <c r="D122" s="2">
        <v>3</v>
      </c>
      <c r="E122" s="1">
        <v>7.6</v>
      </c>
      <c r="F122" s="13">
        <v>0</v>
      </c>
      <c r="G122" s="1">
        <v>0</v>
      </c>
      <c r="H122" s="1">
        <v>0</v>
      </c>
      <c r="I122" s="1">
        <v>7.6</v>
      </c>
      <c r="J122" s="1">
        <v>0</v>
      </c>
      <c r="K122" s="1">
        <v>0</v>
      </c>
      <c r="L122" s="1">
        <v>0</v>
      </c>
      <c r="M122" s="1">
        <v>7.6</v>
      </c>
    </row>
    <row r="123" spans="1:13" x14ac:dyDescent="0.55000000000000004">
      <c r="A123" s="7">
        <v>341</v>
      </c>
      <c r="B123" s="2" t="s">
        <v>185</v>
      </c>
      <c r="C123" s="7"/>
      <c r="D123" s="2">
        <v>3</v>
      </c>
      <c r="E123" s="1">
        <v>0</v>
      </c>
      <c r="F123" s="13">
        <v>0</v>
      </c>
      <c r="G123" s="1">
        <v>0</v>
      </c>
      <c r="H123" s="1">
        <v>0</v>
      </c>
      <c r="I123" s="1">
        <v>0</v>
      </c>
      <c r="J123" s="1">
        <v>0</v>
      </c>
      <c r="K123" s="1">
        <v>75</v>
      </c>
      <c r="L123" s="1">
        <v>75</v>
      </c>
      <c r="M123" s="1">
        <v>75</v>
      </c>
    </row>
    <row r="124" spans="1:13" x14ac:dyDescent="0.55000000000000004">
      <c r="A124" s="7">
        <v>342</v>
      </c>
      <c r="B124" s="2" t="s">
        <v>186</v>
      </c>
      <c r="C124" s="7"/>
      <c r="D124" s="2">
        <v>2</v>
      </c>
      <c r="E124" s="1">
        <v>0</v>
      </c>
      <c r="F124" s="13">
        <v>0</v>
      </c>
      <c r="G124" s="1">
        <v>0</v>
      </c>
      <c r="H124" s="1">
        <v>0</v>
      </c>
      <c r="I124" s="1">
        <v>0</v>
      </c>
      <c r="J124" s="1">
        <v>0</v>
      </c>
      <c r="K124" s="1">
        <v>6.1</v>
      </c>
      <c r="L124" s="1">
        <v>6.1</v>
      </c>
      <c r="M124" s="1">
        <v>6.1</v>
      </c>
    </row>
    <row r="125" spans="1:13" x14ac:dyDescent="0.55000000000000004">
      <c r="A125" s="7">
        <v>343</v>
      </c>
      <c r="B125" s="2" t="s">
        <v>187</v>
      </c>
      <c r="C125" s="7"/>
      <c r="D125" s="2">
        <v>2</v>
      </c>
      <c r="E125" s="1">
        <v>3</v>
      </c>
      <c r="F125" s="13">
        <v>0</v>
      </c>
      <c r="G125" s="1">
        <v>0</v>
      </c>
      <c r="H125" s="1">
        <v>0</v>
      </c>
      <c r="I125" s="1">
        <v>3</v>
      </c>
      <c r="J125" s="1">
        <v>0</v>
      </c>
      <c r="K125" s="1">
        <v>1700</v>
      </c>
      <c r="L125" s="1">
        <v>1700</v>
      </c>
      <c r="M125" s="1">
        <v>1703</v>
      </c>
    </row>
    <row r="126" spans="1:13" x14ac:dyDescent="0.55000000000000004">
      <c r="A126" s="7">
        <v>347</v>
      </c>
      <c r="B126" s="2" t="s">
        <v>188</v>
      </c>
      <c r="C126" s="7"/>
      <c r="D126" s="2">
        <v>2</v>
      </c>
      <c r="E126" s="1">
        <v>0</v>
      </c>
      <c r="F126" s="13">
        <v>0</v>
      </c>
      <c r="G126" s="1">
        <v>0</v>
      </c>
      <c r="H126" s="1">
        <v>0</v>
      </c>
      <c r="I126" s="1">
        <v>0</v>
      </c>
      <c r="J126" s="1">
        <v>0</v>
      </c>
      <c r="K126" s="1">
        <v>0</v>
      </c>
      <c r="L126" s="1">
        <v>0</v>
      </c>
      <c r="M126" s="1">
        <v>0</v>
      </c>
    </row>
    <row r="127" spans="1:13" x14ac:dyDescent="0.55000000000000004">
      <c r="A127" s="7">
        <v>349</v>
      </c>
      <c r="B127" s="2" t="s">
        <v>83</v>
      </c>
      <c r="C127" s="7"/>
      <c r="D127" s="2">
        <v>4</v>
      </c>
      <c r="E127" s="1">
        <v>0.4</v>
      </c>
      <c r="F127" s="13">
        <v>0</v>
      </c>
      <c r="G127" s="1">
        <v>0</v>
      </c>
      <c r="H127" s="1">
        <v>0</v>
      </c>
      <c r="I127" s="1">
        <v>0.4</v>
      </c>
      <c r="J127" s="1">
        <v>0</v>
      </c>
      <c r="K127" s="1">
        <v>2973</v>
      </c>
      <c r="L127" s="1">
        <v>2973</v>
      </c>
      <c r="M127" s="1">
        <v>2973.3999999999996</v>
      </c>
    </row>
    <row r="128" spans="1:13" x14ac:dyDescent="0.55000000000000004">
      <c r="A128" s="7">
        <v>351</v>
      </c>
      <c r="B128" s="2" t="s">
        <v>189</v>
      </c>
      <c r="C128" s="11" t="s">
        <v>261</v>
      </c>
      <c r="D128" s="2">
        <v>8</v>
      </c>
      <c r="E128" s="1">
        <v>15244</v>
      </c>
      <c r="F128" s="13">
        <v>410</v>
      </c>
      <c r="G128" s="1">
        <v>0</v>
      </c>
      <c r="H128" s="1">
        <v>0</v>
      </c>
      <c r="I128" s="1">
        <v>15654</v>
      </c>
      <c r="J128" s="1">
        <v>0</v>
      </c>
      <c r="K128" s="1">
        <v>494</v>
      </c>
      <c r="L128" s="1">
        <v>494</v>
      </c>
      <c r="M128" s="1">
        <v>16148</v>
      </c>
    </row>
    <row r="129" spans="1:13" x14ac:dyDescent="0.55000000000000004">
      <c r="A129" s="7">
        <v>353</v>
      </c>
      <c r="B129" s="2" t="s">
        <v>190</v>
      </c>
      <c r="C129" s="7"/>
      <c r="D129" s="2">
        <v>1</v>
      </c>
      <c r="E129" s="1">
        <v>0</v>
      </c>
      <c r="F129" s="13">
        <v>0</v>
      </c>
      <c r="G129" s="1">
        <v>0</v>
      </c>
      <c r="H129" s="1">
        <v>0</v>
      </c>
      <c r="I129" s="1">
        <v>0</v>
      </c>
      <c r="J129" s="1">
        <v>0</v>
      </c>
      <c r="K129" s="1">
        <v>2300</v>
      </c>
      <c r="L129" s="1">
        <v>2300</v>
      </c>
      <c r="M129" s="1">
        <v>2300</v>
      </c>
    </row>
    <row r="130" spans="1:13" ht="36" x14ac:dyDescent="0.55000000000000004">
      <c r="A130" s="7">
        <v>355</v>
      </c>
      <c r="B130" s="2" t="s">
        <v>191</v>
      </c>
      <c r="C130" s="7"/>
      <c r="D130" s="2">
        <v>3</v>
      </c>
      <c r="E130" s="1">
        <v>12.8</v>
      </c>
      <c r="F130" s="13">
        <v>0</v>
      </c>
      <c r="G130" s="1">
        <v>0</v>
      </c>
      <c r="H130" s="1">
        <v>0</v>
      </c>
      <c r="I130" s="1">
        <v>12.8</v>
      </c>
      <c r="J130" s="1">
        <v>0</v>
      </c>
      <c r="K130" s="1">
        <v>57000</v>
      </c>
      <c r="L130" s="1">
        <v>57000</v>
      </c>
      <c r="M130" s="1">
        <v>57012.800000000003</v>
      </c>
    </row>
    <row r="131" spans="1:13" ht="36" x14ac:dyDescent="0.55000000000000004">
      <c r="A131" s="7">
        <v>359</v>
      </c>
      <c r="B131" s="2" t="s">
        <v>192</v>
      </c>
      <c r="C131" s="7"/>
      <c r="D131" s="2">
        <v>1</v>
      </c>
      <c r="E131" s="1">
        <v>0</v>
      </c>
      <c r="F131" s="13">
        <v>0</v>
      </c>
      <c r="G131" s="1">
        <v>0</v>
      </c>
      <c r="H131" s="1">
        <v>0</v>
      </c>
      <c r="I131" s="1">
        <v>0</v>
      </c>
      <c r="J131" s="1">
        <v>0</v>
      </c>
      <c r="K131" s="1">
        <v>220</v>
      </c>
      <c r="L131" s="1">
        <v>220</v>
      </c>
      <c r="M131" s="1">
        <v>220</v>
      </c>
    </row>
    <row r="132" spans="1:13" x14ac:dyDescent="0.55000000000000004">
      <c r="A132" s="7">
        <v>374</v>
      </c>
      <c r="B132" s="2" t="s">
        <v>193</v>
      </c>
      <c r="C132" s="7"/>
      <c r="D132" s="2">
        <v>20</v>
      </c>
      <c r="E132" s="1">
        <v>215</v>
      </c>
      <c r="F132" s="13">
        <v>59620.9</v>
      </c>
      <c r="G132" s="1">
        <v>0</v>
      </c>
      <c r="H132" s="1">
        <v>0</v>
      </c>
      <c r="I132" s="1">
        <v>59835.9</v>
      </c>
      <c r="J132" s="1">
        <v>2742</v>
      </c>
      <c r="K132" s="1">
        <v>22063</v>
      </c>
      <c r="L132" s="1">
        <v>24805</v>
      </c>
      <c r="M132" s="1">
        <v>84640.9</v>
      </c>
    </row>
    <row r="133" spans="1:13" x14ac:dyDescent="0.55000000000000004">
      <c r="A133" s="7">
        <v>384</v>
      </c>
      <c r="B133" s="2" t="s">
        <v>60</v>
      </c>
      <c r="C133" s="7"/>
      <c r="D133" s="2">
        <v>4</v>
      </c>
      <c r="E133" s="1">
        <v>7190</v>
      </c>
      <c r="F133" s="13">
        <v>0</v>
      </c>
      <c r="G133" s="1">
        <v>0</v>
      </c>
      <c r="H133" s="1">
        <v>0</v>
      </c>
      <c r="I133" s="1">
        <v>7190</v>
      </c>
      <c r="J133" s="1">
        <v>0</v>
      </c>
      <c r="K133" s="1">
        <v>67</v>
      </c>
      <c r="L133" s="1">
        <v>67</v>
      </c>
      <c r="M133" s="1">
        <v>7257</v>
      </c>
    </row>
    <row r="134" spans="1:13" ht="36" x14ac:dyDescent="0.55000000000000004">
      <c r="A134" s="7">
        <v>389</v>
      </c>
      <c r="B134" s="2" t="s">
        <v>194</v>
      </c>
      <c r="C134" s="7"/>
      <c r="D134" s="2">
        <v>1</v>
      </c>
      <c r="E134" s="1">
        <v>0</v>
      </c>
      <c r="F134" s="13">
        <v>0</v>
      </c>
      <c r="G134" s="1">
        <v>0</v>
      </c>
      <c r="H134" s="1">
        <v>0</v>
      </c>
      <c r="I134" s="1">
        <v>0</v>
      </c>
      <c r="J134" s="1">
        <v>0</v>
      </c>
      <c r="K134" s="1">
        <v>0</v>
      </c>
      <c r="L134" s="1">
        <v>0</v>
      </c>
      <c r="M134" s="1">
        <v>0</v>
      </c>
    </row>
    <row r="135" spans="1:13" x14ac:dyDescent="0.55000000000000004">
      <c r="A135" s="7">
        <v>392</v>
      </c>
      <c r="B135" s="2" t="s">
        <v>196</v>
      </c>
      <c r="C135" s="7"/>
      <c r="D135" s="2">
        <v>82</v>
      </c>
      <c r="E135" s="1">
        <v>313328.09999999998</v>
      </c>
      <c r="F135" s="13">
        <v>0</v>
      </c>
      <c r="G135" s="1">
        <v>0</v>
      </c>
      <c r="H135" s="1">
        <v>0</v>
      </c>
      <c r="I135" s="1">
        <v>313328.09999999998</v>
      </c>
      <c r="J135" s="1">
        <v>0</v>
      </c>
      <c r="K135" s="1">
        <v>64470</v>
      </c>
      <c r="L135" s="1">
        <v>64470</v>
      </c>
      <c r="M135" s="1">
        <v>377798.1</v>
      </c>
    </row>
    <row r="136" spans="1:13" x14ac:dyDescent="0.55000000000000004">
      <c r="A136" s="7">
        <v>393</v>
      </c>
      <c r="B136" s="2" t="s">
        <v>197</v>
      </c>
      <c r="C136" s="7"/>
      <c r="D136" s="2">
        <v>1</v>
      </c>
      <c r="E136" s="1">
        <v>0</v>
      </c>
      <c r="F136" s="13">
        <v>0</v>
      </c>
      <c r="G136" s="1">
        <v>0</v>
      </c>
      <c r="H136" s="1">
        <v>0</v>
      </c>
      <c r="I136" s="1">
        <v>0</v>
      </c>
      <c r="J136" s="1">
        <v>0</v>
      </c>
      <c r="K136" s="1">
        <v>0</v>
      </c>
      <c r="L136" s="1">
        <v>0</v>
      </c>
      <c r="M136" s="1">
        <v>0</v>
      </c>
    </row>
    <row r="137" spans="1:13" x14ac:dyDescent="0.55000000000000004">
      <c r="A137" s="7">
        <v>395</v>
      </c>
      <c r="B137" s="2" t="s">
        <v>198</v>
      </c>
      <c r="C137" s="7"/>
      <c r="D137" s="2">
        <v>4</v>
      </c>
      <c r="E137" s="1">
        <v>0</v>
      </c>
      <c r="F137" s="13">
        <v>0</v>
      </c>
      <c r="G137" s="1">
        <v>0</v>
      </c>
      <c r="H137" s="1">
        <v>0</v>
      </c>
      <c r="I137" s="1">
        <v>0</v>
      </c>
      <c r="J137" s="1">
        <v>0</v>
      </c>
      <c r="K137" s="1">
        <v>0</v>
      </c>
      <c r="L137" s="1">
        <v>0</v>
      </c>
      <c r="M137" s="1">
        <v>0</v>
      </c>
    </row>
    <row r="138" spans="1:13" x14ac:dyDescent="0.55000000000000004">
      <c r="A138" s="7">
        <v>398</v>
      </c>
      <c r="B138" s="2" t="s">
        <v>262</v>
      </c>
      <c r="C138" s="7"/>
      <c r="D138" s="2">
        <v>1</v>
      </c>
      <c r="E138" s="1">
        <v>0</v>
      </c>
      <c r="F138" s="13">
        <v>0</v>
      </c>
      <c r="G138" s="1">
        <v>0</v>
      </c>
      <c r="H138" s="1">
        <v>0</v>
      </c>
      <c r="I138" s="1">
        <v>0</v>
      </c>
      <c r="J138" s="1">
        <v>0</v>
      </c>
      <c r="K138" s="1">
        <v>0</v>
      </c>
      <c r="L138" s="1">
        <v>0</v>
      </c>
      <c r="M138" s="1">
        <v>0</v>
      </c>
    </row>
    <row r="139" spans="1:13" x14ac:dyDescent="0.55000000000000004">
      <c r="A139" s="7">
        <v>400</v>
      </c>
      <c r="B139" s="2" t="s">
        <v>199</v>
      </c>
      <c r="C139" s="11" t="s">
        <v>261</v>
      </c>
      <c r="D139" s="2">
        <v>89</v>
      </c>
      <c r="E139" s="1">
        <v>21665.7</v>
      </c>
      <c r="F139" s="13">
        <v>212</v>
      </c>
      <c r="G139" s="1">
        <v>0</v>
      </c>
      <c r="H139" s="1">
        <v>0</v>
      </c>
      <c r="I139" s="1">
        <v>21877.7</v>
      </c>
      <c r="J139" s="1">
        <v>0</v>
      </c>
      <c r="K139" s="1">
        <v>340</v>
      </c>
      <c r="L139" s="1">
        <v>340</v>
      </c>
      <c r="M139" s="1">
        <v>22217.7</v>
      </c>
    </row>
    <row r="140" spans="1:13" ht="36" x14ac:dyDescent="0.55000000000000004">
      <c r="A140" s="7">
        <v>401</v>
      </c>
      <c r="B140" s="2" t="s">
        <v>200</v>
      </c>
      <c r="C140" s="7"/>
      <c r="D140" s="2">
        <v>1</v>
      </c>
      <c r="E140" s="1">
        <v>0</v>
      </c>
      <c r="F140" s="13">
        <v>0</v>
      </c>
      <c r="G140" s="1">
        <v>0</v>
      </c>
      <c r="H140" s="1">
        <v>0</v>
      </c>
      <c r="I140" s="1">
        <v>0</v>
      </c>
      <c r="J140" s="1">
        <v>0</v>
      </c>
      <c r="K140" s="1">
        <v>41</v>
      </c>
      <c r="L140" s="1">
        <v>41</v>
      </c>
      <c r="M140" s="1">
        <v>41</v>
      </c>
    </row>
    <row r="141" spans="1:13" x14ac:dyDescent="0.55000000000000004">
      <c r="A141" s="7">
        <v>405</v>
      </c>
      <c r="B141" s="2" t="s">
        <v>201</v>
      </c>
      <c r="C141" s="7"/>
      <c r="D141" s="2">
        <v>21</v>
      </c>
      <c r="E141" s="1">
        <v>210.6</v>
      </c>
      <c r="F141" s="13">
        <v>38012.400000000001</v>
      </c>
      <c r="G141" s="1">
        <v>0</v>
      </c>
      <c r="H141" s="1">
        <v>0</v>
      </c>
      <c r="I141" s="1">
        <v>38223</v>
      </c>
      <c r="J141" s="1">
        <v>101</v>
      </c>
      <c r="K141" s="1">
        <v>6137.4</v>
      </c>
      <c r="L141" s="1">
        <v>6238.4</v>
      </c>
      <c r="M141" s="1">
        <v>44461.4</v>
      </c>
    </row>
    <row r="142" spans="1:13" x14ac:dyDescent="0.55000000000000004">
      <c r="A142" s="7">
        <v>406</v>
      </c>
      <c r="B142" s="2" t="s">
        <v>202</v>
      </c>
      <c r="C142" s="7"/>
      <c r="D142" s="2">
        <v>8</v>
      </c>
      <c r="E142" s="1">
        <v>0</v>
      </c>
      <c r="F142" s="13">
        <v>0</v>
      </c>
      <c r="G142" s="1">
        <v>0</v>
      </c>
      <c r="H142" s="1">
        <v>0</v>
      </c>
      <c r="I142" s="1">
        <v>0</v>
      </c>
      <c r="J142" s="1">
        <v>0</v>
      </c>
      <c r="K142" s="1">
        <v>0</v>
      </c>
      <c r="L142" s="1">
        <v>0</v>
      </c>
      <c r="M142" s="1">
        <v>0</v>
      </c>
    </row>
    <row r="143" spans="1:13" ht="90" x14ac:dyDescent="0.55000000000000004">
      <c r="A143" s="7">
        <v>407</v>
      </c>
      <c r="B143" s="2" t="s">
        <v>203</v>
      </c>
      <c r="C143" s="7"/>
      <c r="D143" s="2">
        <v>10</v>
      </c>
      <c r="E143" s="1">
        <v>0</v>
      </c>
      <c r="F143" s="13">
        <v>38.1</v>
      </c>
      <c r="G143" s="1">
        <v>0</v>
      </c>
      <c r="H143" s="1">
        <v>0</v>
      </c>
      <c r="I143" s="1">
        <v>38.1</v>
      </c>
      <c r="J143" s="1">
        <v>1800</v>
      </c>
      <c r="K143" s="1">
        <v>21305</v>
      </c>
      <c r="L143" s="1">
        <v>23105</v>
      </c>
      <c r="M143" s="1">
        <v>23143.1</v>
      </c>
    </row>
    <row r="144" spans="1:13" ht="36" x14ac:dyDescent="0.55000000000000004">
      <c r="A144" s="7">
        <v>408</v>
      </c>
      <c r="B144" s="2" t="s">
        <v>204</v>
      </c>
      <c r="C144" s="7"/>
      <c r="D144" s="2">
        <v>3</v>
      </c>
      <c r="E144" s="1">
        <v>0</v>
      </c>
      <c r="F144" s="13">
        <v>0</v>
      </c>
      <c r="G144" s="1">
        <v>0</v>
      </c>
      <c r="H144" s="1">
        <v>0</v>
      </c>
      <c r="I144" s="1">
        <v>0</v>
      </c>
      <c r="J144" s="1">
        <v>0</v>
      </c>
      <c r="K144" s="1">
        <v>0</v>
      </c>
      <c r="L144" s="1">
        <v>0</v>
      </c>
      <c r="M144" s="1">
        <v>0</v>
      </c>
    </row>
    <row r="145" spans="1:13" ht="54" x14ac:dyDescent="0.55000000000000004">
      <c r="A145" s="7">
        <v>409</v>
      </c>
      <c r="B145" s="2" t="s">
        <v>205</v>
      </c>
      <c r="C145" s="7"/>
      <c r="D145" s="2">
        <v>2</v>
      </c>
      <c r="E145" s="1">
        <v>0</v>
      </c>
      <c r="F145" s="13">
        <v>0</v>
      </c>
      <c r="G145" s="1">
        <v>0</v>
      </c>
      <c r="H145" s="1">
        <v>0</v>
      </c>
      <c r="I145" s="1">
        <v>0</v>
      </c>
      <c r="J145" s="1">
        <v>0</v>
      </c>
      <c r="K145" s="1">
        <v>0</v>
      </c>
      <c r="L145" s="1">
        <v>0</v>
      </c>
      <c r="M145" s="1">
        <v>0</v>
      </c>
    </row>
    <row r="146" spans="1:13" ht="36" x14ac:dyDescent="0.55000000000000004">
      <c r="A146" s="7">
        <v>410</v>
      </c>
      <c r="B146" s="2" t="s">
        <v>206</v>
      </c>
      <c r="C146" s="7"/>
      <c r="D146" s="2">
        <v>6</v>
      </c>
      <c r="E146" s="1">
        <v>0</v>
      </c>
      <c r="F146" s="13">
        <v>0</v>
      </c>
      <c r="G146" s="1">
        <v>0</v>
      </c>
      <c r="H146" s="1">
        <v>0</v>
      </c>
      <c r="I146" s="1">
        <v>0</v>
      </c>
      <c r="J146" s="1">
        <v>0</v>
      </c>
      <c r="K146" s="1">
        <v>430</v>
      </c>
      <c r="L146" s="1">
        <v>430</v>
      </c>
      <c r="M146" s="1">
        <v>430</v>
      </c>
    </row>
    <row r="147" spans="1:13" x14ac:dyDescent="0.55000000000000004">
      <c r="A147" s="7">
        <v>411</v>
      </c>
      <c r="B147" s="2" t="s">
        <v>84</v>
      </c>
      <c r="C147" s="11" t="s">
        <v>261</v>
      </c>
      <c r="D147" s="2">
        <v>8</v>
      </c>
      <c r="E147" s="1">
        <v>992.8</v>
      </c>
      <c r="F147" s="13">
        <v>471</v>
      </c>
      <c r="G147" s="1">
        <v>0</v>
      </c>
      <c r="H147" s="1">
        <v>0</v>
      </c>
      <c r="I147" s="1">
        <v>1463.8</v>
      </c>
      <c r="J147" s="1">
        <v>1</v>
      </c>
      <c r="K147" s="1">
        <v>481</v>
      </c>
      <c r="L147" s="1">
        <v>482</v>
      </c>
      <c r="M147" s="1">
        <v>1945.8</v>
      </c>
    </row>
    <row r="148" spans="1:13" x14ac:dyDescent="0.55000000000000004">
      <c r="A148" s="7">
        <v>412</v>
      </c>
      <c r="B148" s="2" t="s">
        <v>207</v>
      </c>
      <c r="C148" s="7"/>
      <c r="D148" s="2">
        <v>14</v>
      </c>
      <c r="E148" s="1">
        <v>17.599999999999998</v>
      </c>
      <c r="F148" s="13">
        <v>7360.5</v>
      </c>
      <c r="G148" s="1">
        <v>0</v>
      </c>
      <c r="H148" s="1">
        <v>0</v>
      </c>
      <c r="I148" s="1">
        <v>7378.0999999999995</v>
      </c>
      <c r="J148" s="1">
        <v>5</v>
      </c>
      <c r="K148" s="1">
        <v>256030</v>
      </c>
      <c r="L148" s="1">
        <v>256035</v>
      </c>
      <c r="M148" s="1">
        <v>263413.10000000003</v>
      </c>
    </row>
    <row r="149" spans="1:13" x14ac:dyDescent="0.55000000000000004">
      <c r="A149" s="7">
        <v>413</v>
      </c>
      <c r="B149" s="2" t="s">
        <v>208</v>
      </c>
      <c r="C149" s="7"/>
      <c r="D149" s="2">
        <v>3</v>
      </c>
      <c r="E149" s="1">
        <v>150</v>
      </c>
      <c r="F149" s="13">
        <v>0</v>
      </c>
      <c r="G149" s="1">
        <v>0</v>
      </c>
      <c r="H149" s="1">
        <v>0</v>
      </c>
      <c r="I149" s="1">
        <v>150</v>
      </c>
      <c r="J149" s="1">
        <v>0</v>
      </c>
      <c r="K149" s="1">
        <v>87360</v>
      </c>
      <c r="L149" s="1">
        <v>87360</v>
      </c>
      <c r="M149" s="1">
        <v>87510</v>
      </c>
    </row>
    <row r="150" spans="1:13" x14ac:dyDescent="0.55000000000000004">
      <c r="A150" s="7">
        <v>414</v>
      </c>
      <c r="B150" s="2" t="s">
        <v>209</v>
      </c>
      <c r="C150" s="7"/>
      <c r="D150" s="2">
        <v>8</v>
      </c>
      <c r="E150" s="1">
        <v>721</v>
      </c>
      <c r="F150" s="13">
        <v>0</v>
      </c>
      <c r="G150" s="1">
        <v>0</v>
      </c>
      <c r="H150" s="1">
        <v>0</v>
      </c>
      <c r="I150" s="1">
        <v>721</v>
      </c>
      <c r="J150" s="1">
        <v>0</v>
      </c>
      <c r="K150" s="1">
        <v>1060</v>
      </c>
      <c r="L150" s="1">
        <v>1060</v>
      </c>
      <c r="M150" s="1">
        <v>1781</v>
      </c>
    </row>
    <row r="151" spans="1:13" x14ac:dyDescent="0.55000000000000004">
      <c r="A151" s="7">
        <v>415</v>
      </c>
      <c r="B151" s="2" t="s">
        <v>210</v>
      </c>
      <c r="C151" s="7"/>
      <c r="D151" s="2">
        <v>8</v>
      </c>
      <c r="E151" s="1">
        <v>243</v>
      </c>
      <c r="F151" s="13">
        <v>0</v>
      </c>
      <c r="G151" s="1">
        <v>0</v>
      </c>
      <c r="H151" s="1">
        <v>0</v>
      </c>
      <c r="I151" s="1">
        <v>243</v>
      </c>
      <c r="J151" s="1">
        <v>0</v>
      </c>
      <c r="K151" s="1">
        <v>1810</v>
      </c>
      <c r="L151" s="1">
        <v>1810</v>
      </c>
      <c r="M151" s="1">
        <v>2053</v>
      </c>
    </row>
    <row r="152" spans="1:13" ht="36" x14ac:dyDescent="0.55000000000000004">
      <c r="A152" s="7">
        <v>417</v>
      </c>
      <c r="B152" s="2" t="s">
        <v>211</v>
      </c>
      <c r="C152" s="7"/>
      <c r="D152" s="2">
        <v>1</v>
      </c>
      <c r="E152" s="1">
        <v>0</v>
      </c>
      <c r="F152" s="13">
        <v>0</v>
      </c>
      <c r="G152" s="1">
        <v>0</v>
      </c>
      <c r="H152" s="1">
        <v>0</v>
      </c>
      <c r="I152" s="1">
        <v>0</v>
      </c>
      <c r="J152" s="1">
        <v>0</v>
      </c>
      <c r="K152" s="1">
        <v>0</v>
      </c>
      <c r="L152" s="1">
        <v>0</v>
      </c>
      <c r="M152" s="1">
        <v>0</v>
      </c>
    </row>
    <row r="153" spans="1:13" ht="36" x14ac:dyDescent="0.55000000000000004">
      <c r="A153" s="7">
        <v>419</v>
      </c>
      <c r="B153" s="2" t="s">
        <v>212</v>
      </c>
      <c r="C153" s="7"/>
      <c r="D153" s="2">
        <v>1</v>
      </c>
      <c r="E153" s="1">
        <v>0</v>
      </c>
      <c r="F153" s="13">
        <v>0</v>
      </c>
      <c r="G153" s="1">
        <v>0</v>
      </c>
      <c r="H153" s="1">
        <v>0</v>
      </c>
      <c r="I153" s="1">
        <v>0</v>
      </c>
      <c r="J153" s="1">
        <v>0</v>
      </c>
      <c r="K153" s="1">
        <v>0</v>
      </c>
      <c r="L153" s="1">
        <v>0</v>
      </c>
      <c r="M153" s="1">
        <v>0</v>
      </c>
    </row>
    <row r="154" spans="1:13" x14ac:dyDescent="0.55000000000000004">
      <c r="A154" s="7">
        <v>420</v>
      </c>
      <c r="B154" s="2" t="s">
        <v>213</v>
      </c>
      <c r="C154" s="7"/>
      <c r="D154" s="2">
        <v>7</v>
      </c>
      <c r="E154" s="1">
        <v>5738</v>
      </c>
      <c r="F154" s="13">
        <v>0</v>
      </c>
      <c r="G154" s="1">
        <v>0</v>
      </c>
      <c r="H154" s="1">
        <v>0</v>
      </c>
      <c r="I154" s="1">
        <v>5738</v>
      </c>
      <c r="J154" s="1">
        <v>0</v>
      </c>
      <c r="K154" s="1">
        <v>2210</v>
      </c>
      <c r="L154" s="1">
        <v>2210</v>
      </c>
      <c r="M154" s="1">
        <v>7948</v>
      </c>
    </row>
    <row r="155" spans="1:13" x14ac:dyDescent="0.55000000000000004">
      <c r="A155" s="7">
        <v>423</v>
      </c>
      <c r="B155" s="2" t="s">
        <v>214</v>
      </c>
      <c r="C155" s="7"/>
      <c r="D155" s="2">
        <v>1</v>
      </c>
      <c r="E155" s="1">
        <v>0</v>
      </c>
      <c r="F155" s="13">
        <v>0</v>
      </c>
      <c r="G155" s="1">
        <v>0</v>
      </c>
      <c r="H155" s="1">
        <v>0</v>
      </c>
      <c r="I155" s="1">
        <v>0</v>
      </c>
      <c r="J155" s="1">
        <v>0</v>
      </c>
      <c r="K155" s="1">
        <v>0</v>
      </c>
      <c r="L155" s="1">
        <v>0</v>
      </c>
      <c r="M155" s="1">
        <v>0</v>
      </c>
    </row>
    <row r="156" spans="1:13" x14ac:dyDescent="0.55000000000000004">
      <c r="A156" s="7">
        <v>436</v>
      </c>
      <c r="B156" s="2" t="s">
        <v>215</v>
      </c>
      <c r="C156" s="7"/>
      <c r="D156" s="2">
        <v>5</v>
      </c>
      <c r="E156" s="1">
        <v>453.5</v>
      </c>
      <c r="F156" s="13">
        <v>0</v>
      </c>
      <c r="G156" s="1">
        <v>0</v>
      </c>
      <c r="H156" s="1">
        <v>0</v>
      </c>
      <c r="I156" s="1">
        <v>453.5</v>
      </c>
      <c r="J156" s="1">
        <v>0</v>
      </c>
      <c r="K156" s="1">
        <v>0</v>
      </c>
      <c r="L156" s="1">
        <v>0</v>
      </c>
      <c r="M156" s="1">
        <v>453.5</v>
      </c>
    </row>
    <row r="157" spans="1:13" x14ac:dyDescent="0.55000000000000004">
      <c r="A157" s="7">
        <v>438</v>
      </c>
      <c r="B157" s="2" t="s">
        <v>216</v>
      </c>
      <c r="C157" s="7"/>
      <c r="D157" s="2">
        <v>5</v>
      </c>
      <c r="E157" s="1">
        <v>465.7</v>
      </c>
      <c r="F157" s="13">
        <v>0</v>
      </c>
      <c r="G157" s="1">
        <v>0</v>
      </c>
      <c r="H157" s="1">
        <v>0</v>
      </c>
      <c r="I157" s="1">
        <v>465.7</v>
      </c>
      <c r="J157" s="1">
        <v>0</v>
      </c>
      <c r="K157" s="1">
        <v>0</v>
      </c>
      <c r="L157" s="1">
        <v>0</v>
      </c>
      <c r="M157" s="1">
        <v>465.7</v>
      </c>
    </row>
    <row r="158" spans="1:13" x14ac:dyDescent="0.55000000000000004">
      <c r="A158" s="7">
        <v>446</v>
      </c>
      <c r="B158" s="2" t="s">
        <v>260</v>
      </c>
      <c r="C158" s="7"/>
      <c r="D158" s="2">
        <v>1</v>
      </c>
      <c r="E158" s="1">
        <v>0</v>
      </c>
      <c r="F158" s="13">
        <v>0</v>
      </c>
      <c r="G158" s="1">
        <v>0</v>
      </c>
      <c r="H158" s="1">
        <v>0</v>
      </c>
      <c r="I158" s="1">
        <v>0</v>
      </c>
      <c r="J158" s="1">
        <v>0</v>
      </c>
      <c r="K158" s="1">
        <v>21</v>
      </c>
      <c r="L158" s="1">
        <v>21</v>
      </c>
      <c r="M158" s="1">
        <v>21</v>
      </c>
    </row>
    <row r="159" spans="1:13" ht="36" x14ac:dyDescent="0.55000000000000004">
      <c r="A159" s="7">
        <v>448</v>
      </c>
      <c r="B159" s="2" t="s">
        <v>217</v>
      </c>
      <c r="C159" s="7"/>
      <c r="D159" s="2">
        <v>2</v>
      </c>
      <c r="E159" s="1">
        <v>0</v>
      </c>
      <c r="F159" s="13">
        <v>0</v>
      </c>
      <c r="G159" s="1">
        <v>0</v>
      </c>
      <c r="H159" s="1">
        <v>0</v>
      </c>
      <c r="I159" s="1">
        <v>0</v>
      </c>
      <c r="J159" s="1">
        <v>0</v>
      </c>
      <c r="K159" s="1">
        <v>0</v>
      </c>
      <c r="L159" s="1">
        <v>0</v>
      </c>
      <c r="M159" s="1">
        <v>0</v>
      </c>
    </row>
    <row r="160" spans="1:13" x14ac:dyDescent="0.55000000000000004">
      <c r="A160" s="7">
        <v>453</v>
      </c>
      <c r="B160" s="2" t="s">
        <v>218</v>
      </c>
      <c r="C160" s="7"/>
      <c r="D160" s="2">
        <v>8</v>
      </c>
      <c r="E160" s="1">
        <v>2.8000000000000003</v>
      </c>
      <c r="F160" s="13">
        <v>2430</v>
      </c>
      <c r="G160" s="1">
        <v>0</v>
      </c>
      <c r="H160" s="1">
        <v>0</v>
      </c>
      <c r="I160" s="1">
        <v>2432.7999999999997</v>
      </c>
      <c r="J160" s="1">
        <v>0</v>
      </c>
      <c r="K160" s="1">
        <v>210254</v>
      </c>
      <c r="L160" s="1">
        <v>210254</v>
      </c>
      <c r="M160" s="1">
        <v>212686.8</v>
      </c>
    </row>
    <row r="161" spans="1:13" x14ac:dyDescent="0.55000000000000004">
      <c r="A161" s="7">
        <v>455</v>
      </c>
      <c r="B161" s="2" t="s">
        <v>219</v>
      </c>
      <c r="C161" s="7"/>
      <c r="D161" s="2">
        <v>2</v>
      </c>
      <c r="E161" s="1">
        <v>0</v>
      </c>
      <c r="F161" s="13">
        <v>0</v>
      </c>
      <c r="G161" s="1">
        <v>0</v>
      </c>
      <c r="H161" s="1">
        <v>0</v>
      </c>
      <c r="I161" s="1">
        <v>0</v>
      </c>
      <c r="J161" s="1">
        <v>0</v>
      </c>
      <c r="K161" s="1">
        <v>3700</v>
      </c>
      <c r="L161" s="1">
        <v>3700</v>
      </c>
      <c r="M161" s="1">
        <v>3700</v>
      </c>
    </row>
    <row r="162" spans="1:13" x14ac:dyDescent="0.55000000000000004">
      <c r="A162" s="7">
        <v>460</v>
      </c>
      <c r="B162" s="2" t="s">
        <v>220</v>
      </c>
      <c r="C162" s="7"/>
      <c r="D162" s="2">
        <v>1</v>
      </c>
      <c r="E162" s="1">
        <v>0</v>
      </c>
      <c r="F162" s="13">
        <v>0</v>
      </c>
      <c r="G162" s="1">
        <v>0</v>
      </c>
      <c r="H162" s="1">
        <v>0</v>
      </c>
      <c r="I162" s="1">
        <v>0</v>
      </c>
      <c r="J162" s="1">
        <v>0</v>
      </c>
      <c r="K162" s="1">
        <v>0</v>
      </c>
      <c r="L162" s="1">
        <v>0</v>
      </c>
      <c r="M162" s="1">
        <v>0</v>
      </c>
    </row>
    <row r="163" spans="1:13" x14ac:dyDescent="0.55000000000000004">
      <c r="A163" s="7">
        <v>461</v>
      </c>
      <c r="B163" s="2" t="s">
        <v>221</v>
      </c>
      <c r="C163" s="7"/>
      <c r="D163" s="2">
        <v>1</v>
      </c>
      <c r="E163" s="1">
        <v>0</v>
      </c>
      <c r="F163" s="13">
        <v>0</v>
      </c>
      <c r="G163" s="1">
        <v>0</v>
      </c>
      <c r="H163" s="1">
        <v>0</v>
      </c>
      <c r="I163" s="1">
        <v>0</v>
      </c>
      <c r="J163" s="1">
        <v>0</v>
      </c>
      <c r="K163" s="1">
        <v>0</v>
      </c>
      <c r="L163" s="1">
        <v>0</v>
      </c>
      <c r="M163" s="1">
        <v>0</v>
      </c>
    </row>
    <row r="164" spans="1:13" x14ac:dyDescent="0.55000000000000004">
      <c r="A164" s="7"/>
      <c r="B164" s="2" t="s">
        <v>222</v>
      </c>
      <c r="C164" s="7"/>
      <c r="D164" s="2">
        <v>1391</v>
      </c>
      <c r="E164" s="1">
        <v>814794.80176715378</v>
      </c>
      <c r="F164" s="1">
        <v>144398.60003294921</v>
      </c>
      <c r="G164" s="1">
        <v>0</v>
      </c>
      <c r="H164" s="1">
        <v>0</v>
      </c>
      <c r="I164" s="1">
        <v>959193.40180010279</v>
      </c>
      <c r="J164" s="1">
        <v>4878.80000011023</v>
      </c>
      <c r="K164" s="1">
        <v>3795349.5143143926</v>
      </c>
      <c r="L164" s="1">
        <v>3800228.3143145023</v>
      </c>
      <c r="M164" s="1">
        <v>4759421.7161146095</v>
      </c>
    </row>
  </sheetData>
  <autoFilter ref="A2:M2"/>
  <mergeCells count="7">
    <mergeCell ref="M1:M2"/>
    <mergeCell ref="A1:A2"/>
    <mergeCell ref="B1:B2"/>
    <mergeCell ref="C1:C2"/>
    <mergeCell ref="D1:D2"/>
    <mergeCell ref="E1:I1"/>
    <mergeCell ref="J1:L1"/>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5"/>
  <sheetViews>
    <sheetView topLeftCell="C114" workbookViewId="0">
      <selection activeCell="A150" sqref="A150"/>
    </sheetView>
  </sheetViews>
  <sheetFormatPr defaultColWidth="8.08203125" defaultRowHeight="18" x14ac:dyDescent="0.55000000000000004"/>
  <cols>
    <col min="1" max="1" width="6.33203125" bestFit="1" customWidth="1"/>
    <col min="2" max="2" width="25.75" style="4" customWidth="1"/>
    <col min="3" max="3" width="8.75" style="10" customWidth="1"/>
    <col min="4" max="4" width="6.33203125" style="10" customWidth="1"/>
    <col min="5" max="12" width="10.5" customWidth="1"/>
    <col min="13" max="13" width="14.58203125" customWidth="1"/>
  </cols>
  <sheetData>
    <row r="1" spans="1:13" x14ac:dyDescent="0.55000000000000004">
      <c r="A1" s="55" t="s">
        <v>280</v>
      </c>
      <c r="B1" s="53" t="s">
        <v>86</v>
      </c>
      <c r="C1" s="53" t="s">
        <v>279</v>
      </c>
      <c r="D1" s="56" t="s">
        <v>278</v>
      </c>
      <c r="E1" s="55" t="s">
        <v>277</v>
      </c>
      <c r="F1" s="55"/>
      <c r="G1" s="55"/>
      <c r="H1" s="55"/>
      <c r="I1" s="55"/>
      <c r="J1" s="55" t="s">
        <v>276</v>
      </c>
      <c r="K1" s="55"/>
      <c r="L1" s="55"/>
      <c r="M1" s="53" t="s">
        <v>85</v>
      </c>
    </row>
    <row r="2" spans="1:13" x14ac:dyDescent="0.55000000000000004">
      <c r="A2" s="54"/>
      <c r="B2" s="56"/>
      <c r="C2" s="54"/>
      <c r="D2" s="57"/>
      <c r="E2" s="12" t="s">
        <v>275</v>
      </c>
      <c r="F2" s="12" t="s">
        <v>274</v>
      </c>
      <c r="G2" s="12" t="s">
        <v>273</v>
      </c>
      <c r="H2" s="12" t="s">
        <v>272</v>
      </c>
      <c r="I2" s="12" t="s">
        <v>271</v>
      </c>
      <c r="J2" s="12" t="s">
        <v>270</v>
      </c>
      <c r="K2" s="12" t="s">
        <v>269</v>
      </c>
      <c r="L2" s="12" t="s">
        <v>268</v>
      </c>
      <c r="M2" s="54"/>
    </row>
    <row r="3" spans="1:13" x14ac:dyDescent="0.55000000000000004">
      <c r="A3" s="7">
        <v>1</v>
      </c>
      <c r="B3" s="2" t="s">
        <v>87</v>
      </c>
      <c r="C3" s="7"/>
      <c r="D3" s="2">
        <v>19</v>
      </c>
      <c r="E3" s="1">
        <v>359</v>
      </c>
      <c r="F3" s="1">
        <v>11150.1</v>
      </c>
      <c r="G3" s="1">
        <v>0</v>
      </c>
      <c r="H3" s="1">
        <v>0</v>
      </c>
      <c r="I3" s="1">
        <v>11509.1</v>
      </c>
      <c r="J3" s="1">
        <v>0</v>
      </c>
      <c r="K3" s="1">
        <v>121952</v>
      </c>
      <c r="L3" s="1">
        <v>121952</v>
      </c>
      <c r="M3" s="1">
        <v>133461.1</v>
      </c>
    </row>
    <row r="4" spans="1:13" x14ac:dyDescent="0.55000000000000004">
      <c r="A4" s="7">
        <v>2</v>
      </c>
      <c r="B4" s="2" t="s">
        <v>88</v>
      </c>
      <c r="C4" s="7"/>
      <c r="D4" s="2">
        <v>1</v>
      </c>
      <c r="E4" s="1">
        <v>0</v>
      </c>
      <c r="F4" s="1">
        <v>0</v>
      </c>
      <c r="G4" s="1">
        <v>0</v>
      </c>
      <c r="H4" s="1">
        <v>0</v>
      </c>
      <c r="I4" s="1">
        <v>0</v>
      </c>
      <c r="J4" s="1">
        <v>0</v>
      </c>
      <c r="K4" s="1">
        <v>0</v>
      </c>
      <c r="L4" s="1">
        <v>0</v>
      </c>
      <c r="M4" s="1">
        <v>0</v>
      </c>
    </row>
    <row r="5" spans="1:13" x14ac:dyDescent="0.55000000000000004">
      <c r="A5" s="7">
        <v>3</v>
      </c>
      <c r="B5" s="2" t="s">
        <v>89</v>
      </c>
      <c r="C5" s="7"/>
      <c r="D5" s="2">
        <v>4</v>
      </c>
      <c r="E5" s="1">
        <v>7821</v>
      </c>
      <c r="F5" s="1">
        <v>0</v>
      </c>
      <c r="G5" s="1">
        <v>0</v>
      </c>
      <c r="H5" s="1">
        <v>0</v>
      </c>
      <c r="I5" s="1">
        <v>7821</v>
      </c>
      <c r="J5" s="1">
        <v>0</v>
      </c>
      <c r="K5" s="1">
        <v>48600</v>
      </c>
      <c r="L5" s="1">
        <v>48600</v>
      </c>
      <c r="M5" s="1">
        <v>56421</v>
      </c>
    </row>
    <row r="6" spans="1:13" x14ac:dyDescent="0.55000000000000004">
      <c r="A6" s="7">
        <v>4</v>
      </c>
      <c r="B6" s="2" t="s">
        <v>90</v>
      </c>
      <c r="C6" s="7"/>
      <c r="D6" s="2">
        <v>6</v>
      </c>
      <c r="E6" s="1">
        <v>144</v>
      </c>
      <c r="F6" s="1">
        <v>0</v>
      </c>
      <c r="G6" s="1">
        <v>0</v>
      </c>
      <c r="H6" s="1">
        <v>0</v>
      </c>
      <c r="I6" s="1">
        <v>144</v>
      </c>
      <c r="J6" s="1">
        <v>0</v>
      </c>
      <c r="K6" s="1">
        <v>1800</v>
      </c>
      <c r="L6" s="1">
        <v>1800</v>
      </c>
      <c r="M6" s="1">
        <v>1944</v>
      </c>
    </row>
    <row r="7" spans="1:13" ht="36" x14ac:dyDescent="0.55000000000000004">
      <c r="A7" s="7">
        <v>6</v>
      </c>
      <c r="B7" s="2" t="s">
        <v>91</v>
      </c>
      <c r="C7" s="7"/>
      <c r="D7" s="2">
        <v>5</v>
      </c>
      <c r="E7" s="1">
        <v>0</v>
      </c>
      <c r="F7" s="1">
        <v>0</v>
      </c>
      <c r="G7" s="1">
        <v>0</v>
      </c>
      <c r="H7" s="1">
        <v>0</v>
      </c>
      <c r="I7" s="1">
        <v>0</v>
      </c>
      <c r="J7" s="1">
        <v>0</v>
      </c>
      <c r="K7" s="1">
        <v>930000</v>
      </c>
      <c r="L7" s="1">
        <v>930000</v>
      </c>
      <c r="M7" s="1">
        <v>930000</v>
      </c>
    </row>
    <row r="8" spans="1:13" x14ac:dyDescent="0.55000000000000004">
      <c r="A8" s="7">
        <v>7</v>
      </c>
      <c r="B8" s="2" t="s">
        <v>92</v>
      </c>
      <c r="C8" s="7"/>
      <c r="D8" s="2">
        <v>4</v>
      </c>
      <c r="E8" s="1">
        <v>2136</v>
      </c>
      <c r="F8" s="1">
        <v>0</v>
      </c>
      <c r="G8" s="1">
        <v>0</v>
      </c>
      <c r="H8" s="1">
        <v>0</v>
      </c>
      <c r="I8" s="1">
        <v>2136</v>
      </c>
      <c r="J8" s="1">
        <v>0</v>
      </c>
      <c r="K8" s="1">
        <v>14060</v>
      </c>
      <c r="L8" s="1">
        <v>14060</v>
      </c>
      <c r="M8" s="1">
        <v>16196</v>
      </c>
    </row>
    <row r="9" spans="1:13" x14ac:dyDescent="0.55000000000000004">
      <c r="A9" s="7">
        <v>8</v>
      </c>
      <c r="B9" s="2" t="s">
        <v>93</v>
      </c>
      <c r="C9" s="7"/>
      <c r="D9" s="2">
        <v>4</v>
      </c>
      <c r="E9" s="1">
        <v>3500</v>
      </c>
      <c r="F9" s="1">
        <v>0</v>
      </c>
      <c r="G9" s="1">
        <v>0</v>
      </c>
      <c r="H9" s="1">
        <v>0</v>
      </c>
      <c r="I9" s="1">
        <v>3500</v>
      </c>
      <c r="J9" s="1">
        <v>0</v>
      </c>
      <c r="K9" s="1">
        <v>0</v>
      </c>
      <c r="L9" s="1">
        <v>0</v>
      </c>
      <c r="M9" s="1">
        <v>3500</v>
      </c>
    </row>
    <row r="10" spans="1:13" x14ac:dyDescent="0.55000000000000004">
      <c r="A10" s="7">
        <v>9</v>
      </c>
      <c r="B10" s="2" t="s">
        <v>94</v>
      </c>
      <c r="C10" s="7"/>
      <c r="D10" s="2">
        <v>4</v>
      </c>
      <c r="E10" s="1">
        <v>4960</v>
      </c>
      <c r="F10" s="1">
        <v>410</v>
      </c>
      <c r="G10" s="1">
        <v>0</v>
      </c>
      <c r="H10" s="1">
        <v>0</v>
      </c>
      <c r="I10" s="1">
        <v>5370</v>
      </c>
      <c r="J10" s="1">
        <v>0</v>
      </c>
      <c r="K10" s="1">
        <v>25100</v>
      </c>
      <c r="L10" s="1">
        <v>25100</v>
      </c>
      <c r="M10" s="1">
        <v>30470</v>
      </c>
    </row>
    <row r="11" spans="1:13" x14ac:dyDescent="0.55000000000000004">
      <c r="A11" s="7">
        <v>12</v>
      </c>
      <c r="B11" s="2" t="s">
        <v>77</v>
      </c>
      <c r="C11" s="7"/>
      <c r="D11" s="2">
        <v>4</v>
      </c>
      <c r="E11" s="1">
        <v>6420</v>
      </c>
      <c r="F11" s="1">
        <v>2</v>
      </c>
      <c r="G11" s="1">
        <v>0</v>
      </c>
      <c r="H11" s="1">
        <v>0</v>
      </c>
      <c r="I11" s="1">
        <v>6422</v>
      </c>
      <c r="J11" s="1">
        <v>0</v>
      </c>
      <c r="K11" s="1">
        <v>0</v>
      </c>
      <c r="L11" s="1">
        <v>0</v>
      </c>
      <c r="M11" s="1">
        <v>6422</v>
      </c>
    </row>
    <row r="12" spans="1:13" x14ac:dyDescent="0.55000000000000004">
      <c r="A12" s="7">
        <v>13</v>
      </c>
      <c r="B12" s="2" t="s">
        <v>43</v>
      </c>
      <c r="C12" s="7"/>
      <c r="D12" s="2">
        <v>6</v>
      </c>
      <c r="E12" s="1">
        <v>789</v>
      </c>
      <c r="F12" s="1">
        <v>0</v>
      </c>
      <c r="G12" s="1">
        <v>0</v>
      </c>
      <c r="H12" s="1">
        <v>0</v>
      </c>
      <c r="I12" s="1">
        <v>789</v>
      </c>
      <c r="J12" s="1">
        <v>0</v>
      </c>
      <c r="K12" s="1">
        <v>14142</v>
      </c>
      <c r="L12" s="1">
        <v>14142</v>
      </c>
      <c r="M12" s="1">
        <v>14931</v>
      </c>
    </row>
    <row r="13" spans="1:13" x14ac:dyDescent="0.55000000000000004">
      <c r="A13" s="7">
        <v>15</v>
      </c>
      <c r="B13" s="2" t="s">
        <v>95</v>
      </c>
      <c r="C13" s="7"/>
      <c r="D13" s="2">
        <v>2</v>
      </c>
      <c r="E13" s="1">
        <v>0</v>
      </c>
      <c r="F13" s="1">
        <v>0</v>
      </c>
      <c r="G13" s="1">
        <v>0</v>
      </c>
      <c r="H13" s="1">
        <v>0</v>
      </c>
      <c r="I13" s="1">
        <v>0</v>
      </c>
      <c r="J13" s="1">
        <v>0</v>
      </c>
      <c r="K13" s="1">
        <v>0</v>
      </c>
      <c r="L13" s="1">
        <v>0</v>
      </c>
      <c r="M13" s="1">
        <v>0</v>
      </c>
    </row>
    <row r="14" spans="1:13" ht="36" x14ac:dyDescent="0.55000000000000004">
      <c r="A14" s="7">
        <v>16</v>
      </c>
      <c r="B14" s="2" t="s">
        <v>96</v>
      </c>
      <c r="C14" s="7"/>
      <c r="D14" s="2">
        <v>1</v>
      </c>
      <c r="E14" s="1">
        <v>0</v>
      </c>
      <c r="F14" s="1">
        <v>0</v>
      </c>
      <c r="G14" s="1">
        <v>0</v>
      </c>
      <c r="H14" s="1">
        <v>0</v>
      </c>
      <c r="I14" s="1">
        <v>0</v>
      </c>
      <c r="J14" s="1">
        <v>0</v>
      </c>
      <c r="K14" s="1">
        <v>0</v>
      </c>
      <c r="L14" s="1">
        <v>0</v>
      </c>
      <c r="M14" s="1">
        <v>0</v>
      </c>
    </row>
    <row r="15" spans="1:13" x14ac:dyDescent="0.55000000000000004">
      <c r="A15" s="7">
        <v>20</v>
      </c>
      <c r="B15" s="2" t="s">
        <v>44</v>
      </c>
      <c r="C15" s="7"/>
      <c r="D15" s="2">
        <v>11</v>
      </c>
      <c r="E15" s="1">
        <v>46.2</v>
      </c>
      <c r="F15" s="1">
        <v>930</v>
      </c>
      <c r="G15" s="1">
        <v>0</v>
      </c>
      <c r="H15" s="1">
        <v>0</v>
      </c>
      <c r="I15" s="1">
        <v>976.2</v>
      </c>
      <c r="J15" s="1">
        <v>0</v>
      </c>
      <c r="K15" s="1">
        <v>1800</v>
      </c>
      <c r="L15" s="1">
        <v>1800</v>
      </c>
      <c r="M15" s="1">
        <v>2776.2</v>
      </c>
    </row>
    <row r="16" spans="1:13" x14ac:dyDescent="0.55000000000000004">
      <c r="A16" s="7">
        <v>24</v>
      </c>
      <c r="B16" s="2" t="s">
        <v>97</v>
      </c>
      <c r="C16" s="7"/>
      <c r="D16" s="2">
        <v>1</v>
      </c>
      <c r="E16" s="1">
        <v>0</v>
      </c>
      <c r="F16" s="1">
        <v>0</v>
      </c>
      <c r="G16" s="1">
        <v>0</v>
      </c>
      <c r="H16" s="1">
        <v>0</v>
      </c>
      <c r="I16" s="1">
        <v>0</v>
      </c>
      <c r="J16" s="1">
        <v>0</v>
      </c>
      <c r="K16" s="1">
        <v>57</v>
      </c>
      <c r="L16" s="1">
        <v>57</v>
      </c>
      <c r="M16" s="1">
        <v>57</v>
      </c>
    </row>
    <row r="17" spans="1:13" x14ac:dyDescent="0.55000000000000004">
      <c r="A17" s="7">
        <v>28</v>
      </c>
      <c r="B17" s="2" t="s">
        <v>45</v>
      </c>
      <c r="C17" s="7"/>
      <c r="D17" s="2">
        <v>4</v>
      </c>
      <c r="E17" s="1">
        <v>135.60000000000002</v>
      </c>
      <c r="F17" s="1">
        <v>0</v>
      </c>
      <c r="G17" s="1">
        <v>0</v>
      </c>
      <c r="H17" s="1">
        <v>0</v>
      </c>
      <c r="I17" s="1">
        <v>135.60000000000002</v>
      </c>
      <c r="J17" s="1">
        <v>0</v>
      </c>
      <c r="K17" s="1">
        <v>0</v>
      </c>
      <c r="L17" s="1">
        <v>0</v>
      </c>
      <c r="M17" s="1">
        <v>135.60000000000002</v>
      </c>
    </row>
    <row r="18" spans="1:13" ht="36" x14ac:dyDescent="0.55000000000000004">
      <c r="A18" s="7">
        <v>29</v>
      </c>
      <c r="B18" s="2" t="s">
        <v>98</v>
      </c>
      <c r="C18" s="7"/>
      <c r="D18" s="2">
        <v>3</v>
      </c>
      <c r="E18" s="1">
        <v>0</v>
      </c>
      <c r="F18" s="1">
        <v>0</v>
      </c>
      <c r="G18" s="1">
        <v>0</v>
      </c>
      <c r="H18" s="1">
        <v>0</v>
      </c>
      <c r="I18" s="1">
        <v>0</v>
      </c>
      <c r="J18" s="1">
        <v>0</v>
      </c>
      <c r="K18" s="1">
        <v>0</v>
      </c>
      <c r="L18" s="1">
        <v>0</v>
      </c>
      <c r="M18" s="1">
        <v>0</v>
      </c>
    </row>
    <row r="19" spans="1:13" ht="90" x14ac:dyDescent="0.55000000000000004">
      <c r="A19" s="7">
        <v>30</v>
      </c>
      <c r="B19" s="2" t="s">
        <v>99</v>
      </c>
      <c r="C19" s="7"/>
      <c r="D19" s="2">
        <v>4</v>
      </c>
      <c r="E19" s="1">
        <v>0</v>
      </c>
      <c r="F19" s="1">
        <v>1999</v>
      </c>
      <c r="G19" s="1">
        <v>0</v>
      </c>
      <c r="H19" s="1">
        <v>0</v>
      </c>
      <c r="I19" s="1">
        <v>1999</v>
      </c>
      <c r="J19" s="1">
        <v>0</v>
      </c>
      <c r="K19" s="1">
        <v>33230</v>
      </c>
      <c r="L19" s="1">
        <v>33230</v>
      </c>
      <c r="M19" s="1">
        <v>35229</v>
      </c>
    </row>
    <row r="20" spans="1:13" x14ac:dyDescent="0.55000000000000004">
      <c r="A20" s="7">
        <v>31</v>
      </c>
      <c r="B20" s="2" t="s">
        <v>100</v>
      </c>
      <c r="C20" s="7"/>
      <c r="D20" s="2">
        <v>4</v>
      </c>
      <c r="E20" s="1">
        <v>0</v>
      </c>
      <c r="F20" s="1">
        <v>0</v>
      </c>
      <c r="G20" s="1">
        <v>0</v>
      </c>
      <c r="H20" s="1">
        <v>0</v>
      </c>
      <c r="I20" s="1">
        <v>0</v>
      </c>
      <c r="J20" s="1">
        <v>0</v>
      </c>
      <c r="K20" s="1">
        <v>690</v>
      </c>
      <c r="L20" s="1">
        <v>690</v>
      </c>
      <c r="M20" s="1">
        <v>690</v>
      </c>
    </row>
    <row r="21" spans="1:13" x14ac:dyDescent="0.55000000000000004">
      <c r="A21" s="7">
        <v>32</v>
      </c>
      <c r="B21" s="2" t="s">
        <v>101</v>
      </c>
      <c r="C21" s="7"/>
      <c r="D21" s="2">
        <v>1</v>
      </c>
      <c r="E21" s="1">
        <v>0</v>
      </c>
      <c r="F21" s="1">
        <v>0</v>
      </c>
      <c r="G21" s="1">
        <v>0</v>
      </c>
      <c r="H21" s="1">
        <v>0</v>
      </c>
      <c r="I21" s="1">
        <v>0</v>
      </c>
      <c r="J21" s="1">
        <v>0</v>
      </c>
      <c r="K21" s="1">
        <v>0</v>
      </c>
      <c r="L21" s="1">
        <v>0</v>
      </c>
      <c r="M21" s="1">
        <v>0</v>
      </c>
    </row>
    <row r="22" spans="1:13" x14ac:dyDescent="0.55000000000000004">
      <c r="A22" s="7">
        <v>35</v>
      </c>
      <c r="B22" s="2" t="s">
        <v>102</v>
      </c>
      <c r="C22" s="7"/>
      <c r="D22" s="2">
        <v>1</v>
      </c>
      <c r="E22" s="1">
        <v>0</v>
      </c>
      <c r="F22" s="1">
        <v>0</v>
      </c>
      <c r="G22" s="1">
        <v>0</v>
      </c>
      <c r="H22" s="1">
        <v>0</v>
      </c>
      <c r="I22" s="1">
        <v>0</v>
      </c>
      <c r="J22" s="1">
        <v>0</v>
      </c>
      <c r="K22" s="1">
        <v>0</v>
      </c>
      <c r="L22" s="1">
        <v>0</v>
      </c>
      <c r="M22" s="1">
        <v>0</v>
      </c>
    </row>
    <row r="23" spans="1:13" x14ac:dyDescent="0.55000000000000004">
      <c r="A23" s="7">
        <v>36</v>
      </c>
      <c r="B23" s="2" t="s">
        <v>46</v>
      </c>
      <c r="C23" s="7"/>
      <c r="D23" s="2">
        <v>6</v>
      </c>
      <c r="E23" s="1">
        <v>6166</v>
      </c>
      <c r="F23" s="1">
        <v>250</v>
      </c>
      <c r="G23" s="1">
        <v>0</v>
      </c>
      <c r="H23" s="1">
        <v>0</v>
      </c>
      <c r="I23" s="1">
        <v>6416</v>
      </c>
      <c r="J23" s="1">
        <v>0</v>
      </c>
      <c r="K23" s="1">
        <v>4200</v>
      </c>
      <c r="L23" s="1">
        <v>4200</v>
      </c>
      <c r="M23" s="1">
        <v>10616</v>
      </c>
    </row>
    <row r="24" spans="1:13" x14ac:dyDescent="0.55000000000000004">
      <c r="A24" s="7">
        <v>37</v>
      </c>
      <c r="B24" s="2" t="s">
        <v>103</v>
      </c>
      <c r="C24" s="7"/>
      <c r="D24" s="2">
        <v>3</v>
      </c>
      <c r="E24" s="1">
        <v>0</v>
      </c>
      <c r="F24" s="1">
        <v>0.1</v>
      </c>
      <c r="G24" s="1">
        <v>0</v>
      </c>
      <c r="H24" s="1">
        <v>0</v>
      </c>
      <c r="I24" s="1">
        <v>0.1</v>
      </c>
      <c r="J24" s="1">
        <v>0</v>
      </c>
      <c r="K24" s="1">
        <v>963.1</v>
      </c>
      <c r="L24" s="1">
        <v>963.1</v>
      </c>
      <c r="M24" s="1">
        <v>963.2</v>
      </c>
    </row>
    <row r="25" spans="1:13" x14ac:dyDescent="0.55000000000000004">
      <c r="A25" s="7">
        <v>48</v>
      </c>
      <c r="B25" s="2" t="s">
        <v>104</v>
      </c>
      <c r="C25" s="7"/>
      <c r="D25" s="2">
        <v>8</v>
      </c>
      <c r="E25" s="1">
        <v>0</v>
      </c>
      <c r="F25" s="1">
        <v>0</v>
      </c>
      <c r="G25" s="1">
        <v>0</v>
      </c>
      <c r="H25" s="1">
        <v>0</v>
      </c>
      <c r="I25" s="1">
        <v>0</v>
      </c>
      <c r="J25" s="1">
        <v>0</v>
      </c>
      <c r="K25" s="1">
        <v>0</v>
      </c>
      <c r="L25" s="1">
        <v>0</v>
      </c>
      <c r="M25" s="1">
        <v>0</v>
      </c>
    </row>
    <row r="26" spans="1:13" x14ac:dyDescent="0.55000000000000004">
      <c r="A26" s="7">
        <v>53</v>
      </c>
      <c r="B26" s="2" t="s">
        <v>47</v>
      </c>
      <c r="C26" s="7"/>
      <c r="D26" s="2">
        <v>90</v>
      </c>
      <c r="E26" s="1">
        <v>47804.5</v>
      </c>
      <c r="F26" s="1">
        <v>0</v>
      </c>
      <c r="G26" s="1">
        <v>0</v>
      </c>
      <c r="H26" s="1">
        <v>0</v>
      </c>
      <c r="I26" s="1">
        <v>47804.5</v>
      </c>
      <c r="J26" s="1">
        <v>24</v>
      </c>
      <c r="K26" s="1">
        <v>58986</v>
      </c>
      <c r="L26" s="1">
        <v>59010</v>
      </c>
      <c r="M26" s="1">
        <v>106814.5</v>
      </c>
    </row>
    <row r="27" spans="1:13" x14ac:dyDescent="0.55000000000000004">
      <c r="A27" s="7">
        <v>55</v>
      </c>
      <c r="B27" s="2" t="s">
        <v>105</v>
      </c>
      <c r="C27" s="7"/>
      <c r="D27" s="2">
        <v>1</v>
      </c>
      <c r="E27" s="1">
        <v>0</v>
      </c>
      <c r="F27" s="1">
        <v>0</v>
      </c>
      <c r="G27" s="1">
        <v>0</v>
      </c>
      <c r="H27" s="1">
        <v>0</v>
      </c>
      <c r="I27" s="1">
        <v>0</v>
      </c>
      <c r="J27" s="1">
        <v>0</v>
      </c>
      <c r="K27" s="1">
        <v>0</v>
      </c>
      <c r="L27" s="1">
        <v>0</v>
      </c>
      <c r="M27" s="1">
        <v>0</v>
      </c>
    </row>
    <row r="28" spans="1:13" x14ac:dyDescent="0.55000000000000004">
      <c r="A28" s="7">
        <v>56</v>
      </c>
      <c r="B28" s="2" t="s">
        <v>48</v>
      </c>
      <c r="C28" s="11" t="s">
        <v>261</v>
      </c>
      <c r="D28" s="2">
        <v>5</v>
      </c>
      <c r="E28" s="1">
        <v>3650</v>
      </c>
      <c r="F28" s="1">
        <v>0</v>
      </c>
      <c r="G28" s="1">
        <v>0</v>
      </c>
      <c r="H28" s="1">
        <v>0</v>
      </c>
      <c r="I28" s="1">
        <v>3650</v>
      </c>
      <c r="J28" s="1">
        <v>0</v>
      </c>
      <c r="K28" s="1">
        <v>0</v>
      </c>
      <c r="L28" s="1">
        <v>0</v>
      </c>
      <c r="M28" s="1">
        <v>3650</v>
      </c>
    </row>
    <row r="29" spans="1:13" ht="36" x14ac:dyDescent="0.55000000000000004">
      <c r="A29" s="7">
        <v>57</v>
      </c>
      <c r="B29" s="2" t="s">
        <v>267</v>
      </c>
      <c r="C29" s="7"/>
      <c r="D29" s="2">
        <v>1</v>
      </c>
      <c r="E29" s="1">
        <v>0</v>
      </c>
      <c r="F29" s="1">
        <v>0</v>
      </c>
      <c r="G29" s="1">
        <v>0</v>
      </c>
      <c r="H29" s="1">
        <v>0</v>
      </c>
      <c r="I29" s="1">
        <v>0</v>
      </c>
      <c r="J29" s="1">
        <v>0</v>
      </c>
      <c r="K29" s="1">
        <v>0</v>
      </c>
      <c r="L29" s="1">
        <v>0</v>
      </c>
      <c r="M29" s="1">
        <v>0</v>
      </c>
    </row>
    <row r="30" spans="1:13" ht="36" x14ac:dyDescent="0.55000000000000004">
      <c r="A30" s="7">
        <v>58</v>
      </c>
      <c r="B30" s="2" t="s">
        <v>49</v>
      </c>
      <c r="C30" s="7"/>
      <c r="D30" s="2">
        <v>4</v>
      </c>
      <c r="E30" s="1">
        <v>440.2</v>
      </c>
      <c r="F30" s="1">
        <v>0</v>
      </c>
      <c r="G30" s="1">
        <v>0</v>
      </c>
      <c r="H30" s="1">
        <v>0</v>
      </c>
      <c r="I30" s="1">
        <v>440.2</v>
      </c>
      <c r="J30" s="1">
        <v>0</v>
      </c>
      <c r="K30" s="1">
        <v>0</v>
      </c>
      <c r="L30" s="1">
        <v>0</v>
      </c>
      <c r="M30" s="1">
        <v>440.2</v>
      </c>
    </row>
    <row r="31" spans="1:13" x14ac:dyDescent="0.55000000000000004">
      <c r="A31" s="7">
        <v>59</v>
      </c>
      <c r="B31" s="2" t="s">
        <v>106</v>
      </c>
      <c r="C31" s="7"/>
      <c r="D31" s="2">
        <v>4</v>
      </c>
      <c r="E31" s="1">
        <v>0</v>
      </c>
      <c r="F31" s="1">
        <v>11</v>
      </c>
      <c r="G31" s="1">
        <v>0</v>
      </c>
      <c r="H31" s="1">
        <v>0</v>
      </c>
      <c r="I31" s="1">
        <v>11</v>
      </c>
      <c r="J31" s="1">
        <v>0</v>
      </c>
      <c r="K31" s="1">
        <v>26.3</v>
      </c>
      <c r="L31" s="1">
        <v>26.3</v>
      </c>
      <c r="M31" s="1">
        <v>37.299999999999997</v>
      </c>
    </row>
    <row r="32" spans="1:13" x14ac:dyDescent="0.55000000000000004">
      <c r="A32" s="7">
        <v>60</v>
      </c>
      <c r="B32" s="2" t="s">
        <v>107</v>
      </c>
      <c r="C32" s="7"/>
      <c r="D32" s="2">
        <v>2</v>
      </c>
      <c r="E32" s="1">
        <v>0</v>
      </c>
      <c r="F32" s="1">
        <v>0</v>
      </c>
      <c r="G32" s="1">
        <v>0</v>
      </c>
      <c r="H32" s="1">
        <v>0</v>
      </c>
      <c r="I32" s="1">
        <v>0</v>
      </c>
      <c r="J32" s="1">
        <v>0</v>
      </c>
      <c r="K32" s="1">
        <v>0</v>
      </c>
      <c r="L32" s="1">
        <v>0</v>
      </c>
      <c r="M32" s="1">
        <v>0</v>
      </c>
    </row>
    <row r="33" spans="1:13" x14ac:dyDescent="0.55000000000000004">
      <c r="A33" s="7">
        <v>65</v>
      </c>
      <c r="B33" s="2" t="s">
        <v>78</v>
      </c>
      <c r="C33" s="7"/>
      <c r="D33" s="2">
        <v>1</v>
      </c>
      <c r="E33" s="1">
        <v>0</v>
      </c>
      <c r="F33" s="1">
        <v>0</v>
      </c>
      <c r="G33" s="1">
        <v>0</v>
      </c>
      <c r="H33" s="1">
        <v>0</v>
      </c>
      <c r="I33" s="1">
        <v>0</v>
      </c>
      <c r="J33" s="1">
        <v>0</v>
      </c>
      <c r="K33" s="1">
        <v>0</v>
      </c>
      <c r="L33" s="1">
        <v>0</v>
      </c>
      <c r="M33" s="1">
        <v>0</v>
      </c>
    </row>
    <row r="34" spans="1:13" x14ac:dyDescent="0.55000000000000004">
      <c r="A34" s="7">
        <v>66</v>
      </c>
      <c r="B34" s="2" t="s">
        <v>50</v>
      </c>
      <c r="C34" s="7"/>
      <c r="D34" s="2">
        <v>2</v>
      </c>
      <c r="E34" s="1">
        <v>18</v>
      </c>
      <c r="F34" s="1">
        <v>0</v>
      </c>
      <c r="G34" s="1">
        <v>0</v>
      </c>
      <c r="H34" s="1">
        <v>0</v>
      </c>
      <c r="I34" s="1">
        <v>18</v>
      </c>
      <c r="J34" s="1">
        <v>0</v>
      </c>
      <c r="K34" s="1">
        <v>0</v>
      </c>
      <c r="L34" s="1">
        <v>0</v>
      </c>
      <c r="M34" s="1">
        <v>18</v>
      </c>
    </row>
    <row r="35" spans="1:13" ht="36" x14ac:dyDescent="0.55000000000000004">
      <c r="A35" s="7">
        <v>67</v>
      </c>
      <c r="B35" s="2" t="s">
        <v>108</v>
      </c>
      <c r="C35" s="7"/>
      <c r="D35" s="2">
        <v>1</v>
      </c>
      <c r="E35" s="1">
        <v>0</v>
      </c>
      <c r="F35" s="1">
        <v>0</v>
      </c>
      <c r="G35" s="1">
        <v>0</v>
      </c>
      <c r="H35" s="1">
        <v>0</v>
      </c>
      <c r="I35" s="1">
        <v>0</v>
      </c>
      <c r="J35" s="1">
        <v>0</v>
      </c>
      <c r="K35" s="1">
        <v>0</v>
      </c>
      <c r="L35" s="1">
        <v>0</v>
      </c>
      <c r="M35" s="1">
        <v>0</v>
      </c>
    </row>
    <row r="36" spans="1:13" x14ac:dyDescent="0.55000000000000004">
      <c r="A36" s="7">
        <v>68</v>
      </c>
      <c r="B36" s="2" t="s">
        <v>109</v>
      </c>
      <c r="C36" s="7"/>
      <c r="D36" s="2">
        <v>6</v>
      </c>
      <c r="E36" s="1">
        <v>6340</v>
      </c>
      <c r="F36" s="1">
        <v>0</v>
      </c>
      <c r="G36" s="1">
        <v>0</v>
      </c>
      <c r="H36" s="1">
        <v>0</v>
      </c>
      <c r="I36" s="1">
        <v>6340</v>
      </c>
      <c r="J36" s="1">
        <v>0</v>
      </c>
      <c r="K36" s="1">
        <v>0</v>
      </c>
      <c r="L36" s="1">
        <v>0</v>
      </c>
      <c r="M36" s="1">
        <v>6340</v>
      </c>
    </row>
    <row r="37" spans="1:13" x14ac:dyDescent="0.55000000000000004">
      <c r="A37" s="7">
        <v>71</v>
      </c>
      <c r="B37" s="2" t="s">
        <v>110</v>
      </c>
      <c r="C37" s="7"/>
      <c r="D37" s="2">
        <v>16</v>
      </c>
      <c r="E37" s="1">
        <v>0</v>
      </c>
      <c r="F37" s="1">
        <v>0</v>
      </c>
      <c r="G37" s="1">
        <v>0</v>
      </c>
      <c r="H37" s="1">
        <v>0</v>
      </c>
      <c r="I37" s="1">
        <v>0</v>
      </c>
      <c r="J37" s="1">
        <v>0</v>
      </c>
      <c r="K37" s="1">
        <v>0</v>
      </c>
      <c r="L37" s="1">
        <v>0</v>
      </c>
      <c r="M37" s="1">
        <v>0</v>
      </c>
    </row>
    <row r="38" spans="1:13" x14ac:dyDescent="0.55000000000000004">
      <c r="A38" s="7">
        <v>73</v>
      </c>
      <c r="B38" s="2" t="s">
        <v>111</v>
      </c>
      <c r="C38" s="7"/>
      <c r="D38" s="2">
        <v>1</v>
      </c>
      <c r="E38" s="1">
        <v>0</v>
      </c>
      <c r="F38" s="1">
        <v>0</v>
      </c>
      <c r="G38" s="1">
        <v>0</v>
      </c>
      <c r="H38" s="1">
        <v>0</v>
      </c>
      <c r="I38" s="1">
        <v>0</v>
      </c>
      <c r="J38" s="1">
        <v>0</v>
      </c>
      <c r="K38" s="1">
        <v>0</v>
      </c>
      <c r="L38" s="1">
        <v>0</v>
      </c>
      <c r="M38" s="1">
        <v>0</v>
      </c>
    </row>
    <row r="39" spans="1:13" x14ac:dyDescent="0.55000000000000004">
      <c r="A39" s="7">
        <v>74</v>
      </c>
      <c r="B39" s="2" t="s">
        <v>112</v>
      </c>
      <c r="C39" s="7"/>
      <c r="D39" s="2">
        <v>3</v>
      </c>
      <c r="E39" s="1">
        <v>0</v>
      </c>
      <c r="F39" s="1">
        <v>0</v>
      </c>
      <c r="G39" s="1">
        <v>0</v>
      </c>
      <c r="H39" s="1">
        <v>0</v>
      </c>
      <c r="I39" s="1">
        <v>0</v>
      </c>
      <c r="J39" s="1">
        <v>0</v>
      </c>
      <c r="K39" s="1">
        <v>0</v>
      </c>
      <c r="L39" s="1">
        <v>0</v>
      </c>
      <c r="M39" s="1">
        <v>0</v>
      </c>
    </row>
    <row r="40" spans="1:13" x14ac:dyDescent="0.55000000000000004">
      <c r="A40" s="7">
        <v>75</v>
      </c>
      <c r="B40" s="2" t="s">
        <v>113</v>
      </c>
      <c r="C40" s="11" t="s">
        <v>261</v>
      </c>
      <c r="D40" s="2">
        <v>9</v>
      </c>
      <c r="E40" s="1">
        <v>0.4</v>
      </c>
      <c r="F40" s="1">
        <v>0.2</v>
      </c>
      <c r="G40" s="1">
        <v>0</v>
      </c>
      <c r="H40" s="1">
        <v>0</v>
      </c>
      <c r="I40" s="1">
        <v>0.60000000000000009</v>
      </c>
      <c r="J40" s="1">
        <v>0</v>
      </c>
      <c r="K40" s="1">
        <v>19</v>
      </c>
      <c r="L40" s="1">
        <v>19</v>
      </c>
      <c r="M40" s="1">
        <v>19.600000000000001</v>
      </c>
    </row>
    <row r="41" spans="1:13" x14ac:dyDescent="0.55000000000000004">
      <c r="A41" s="7">
        <v>80</v>
      </c>
      <c r="B41" s="2" t="s">
        <v>79</v>
      </c>
      <c r="C41" s="7"/>
      <c r="D41" s="2">
        <v>103</v>
      </c>
      <c r="E41" s="1">
        <v>70483.7</v>
      </c>
      <c r="F41" s="1">
        <v>570</v>
      </c>
      <c r="G41" s="1">
        <v>0</v>
      </c>
      <c r="H41" s="1">
        <v>0</v>
      </c>
      <c r="I41" s="1">
        <v>71053.7</v>
      </c>
      <c r="J41" s="1">
        <v>22</v>
      </c>
      <c r="K41" s="1">
        <v>483838</v>
      </c>
      <c r="L41" s="1">
        <v>483860</v>
      </c>
      <c r="M41" s="1">
        <v>554913.69999999995</v>
      </c>
    </row>
    <row r="42" spans="1:13" x14ac:dyDescent="0.55000000000000004">
      <c r="A42" s="7">
        <v>81</v>
      </c>
      <c r="B42" s="2" t="s">
        <v>114</v>
      </c>
      <c r="C42" s="7"/>
      <c r="D42" s="2">
        <v>1</v>
      </c>
      <c r="E42" s="1">
        <v>0</v>
      </c>
      <c r="F42" s="1">
        <v>0</v>
      </c>
      <c r="G42" s="1">
        <v>0</v>
      </c>
      <c r="H42" s="1">
        <v>0</v>
      </c>
      <c r="I42" s="1">
        <v>0</v>
      </c>
      <c r="J42" s="1">
        <v>0</v>
      </c>
      <c r="K42" s="1">
        <v>0</v>
      </c>
      <c r="L42" s="1">
        <v>0</v>
      </c>
      <c r="M42" s="1">
        <v>0</v>
      </c>
    </row>
    <row r="43" spans="1:13" x14ac:dyDescent="0.55000000000000004">
      <c r="A43" s="7">
        <v>82</v>
      </c>
      <c r="B43" s="2" t="s">
        <v>115</v>
      </c>
      <c r="C43" s="7"/>
      <c r="D43" s="2">
        <v>2</v>
      </c>
      <c r="E43" s="1">
        <v>0</v>
      </c>
      <c r="F43" s="1">
        <v>0</v>
      </c>
      <c r="G43" s="1">
        <v>0</v>
      </c>
      <c r="H43" s="1">
        <v>0</v>
      </c>
      <c r="I43" s="1">
        <v>0</v>
      </c>
      <c r="J43" s="1">
        <v>0</v>
      </c>
      <c r="K43" s="1">
        <v>0</v>
      </c>
      <c r="L43" s="1">
        <v>0</v>
      </c>
      <c r="M43" s="1">
        <v>0</v>
      </c>
    </row>
    <row r="44" spans="1:13" x14ac:dyDescent="0.55000000000000004">
      <c r="A44" s="7">
        <v>83</v>
      </c>
      <c r="B44" s="2" t="s">
        <v>51</v>
      </c>
      <c r="C44" s="7"/>
      <c r="D44" s="2">
        <v>5</v>
      </c>
      <c r="E44" s="1">
        <v>20.3</v>
      </c>
      <c r="F44" s="1">
        <v>0</v>
      </c>
      <c r="G44" s="1">
        <v>0</v>
      </c>
      <c r="H44" s="1">
        <v>0</v>
      </c>
      <c r="I44" s="1">
        <v>20.3</v>
      </c>
      <c r="J44" s="1">
        <v>0</v>
      </c>
      <c r="K44" s="1">
        <v>112</v>
      </c>
      <c r="L44" s="1">
        <v>112</v>
      </c>
      <c r="M44" s="1">
        <v>132.30000000000001</v>
      </c>
    </row>
    <row r="45" spans="1:13" x14ac:dyDescent="0.55000000000000004">
      <c r="A45" s="7">
        <v>84</v>
      </c>
      <c r="B45" s="2" t="s">
        <v>282</v>
      </c>
      <c r="C45" s="7"/>
      <c r="D45" s="2">
        <v>1</v>
      </c>
      <c r="E45" s="1">
        <v>0</v>
      </c>
      <c r="F45" s="1">
        <v>0</v>
      </c>
      <c r="G45" s="1">
        <v>0</v>
      </c>
      <c r="H45" s="1">
        <v>0</v>
      </c>
      <c r="I45" s="1">
        <v>0</v>
      </c>
      <c r="J45" s="1">
        <v>0</v>
      </c>
      <c r="K45" s="1">
        <v>0</v>
      </c>
      <c r="L45" s="1">
        <v>0</v>
      </c>
      <c r="M45" s="1">
        <v>0</v>
      </c>
    </row>
    <row r="46" spans="1:13" x14ac:dyDescent="0.55000000000000004">
      <c r="A46" s="7">
        <v>86</v>
      </c>
      <c r="B46" s="2" t="s">
        <v>116</v>
      </c>
      <c r="C46" s="7"/>
      <c r="D46" s="2">
        <v>3</v>
      </c>
      <c r="E46" s="1">
        <v>0</v>
      </c>
      <c r="F46" s="1">
        <v>0</v>
      </c>
      <c r="G46" s="1">
        <v>0</v>
      </c>
      <c r="H46" s="1">
        <v>0</v>
      </c>
      <c r="I46" s="1">
        <v>0</v>
      </c>
      <c r="J46" s="1">
        <v>0</v>
      </c>
      <c r="K46" s="1">
        <v>160.1</v>
      </c>
      <c r="L46" s="1">
        <v>160.1</v>
      </c>
      <c r="M46" s="1">
        <v>160.1</v>
      </c>
    </row>
    <row r="47" spans="1:13" x14ac:dyDescent="0.55000000000000004">
      <c r="A47" s="7">
        <v>87</v>
      </c>
      <c r="B47" s="2" t="s">
        <v>117</v>
      </c>
      <c r="C47" s="7"/>
      <c r="D47" s="2">
        <v>20</v>
      </c>
      <c r="E47" s="1">
        <v>30</v>
      </c>
      <c r="F47" s="1">
        <v>342.4</v>
      </c>
      <c r="G47" s="1">
        <v>0</v>
      </c>
      <c r="H47" s="1">
        <v>0</v>
      </c>
      <c r="I47" s="1">
        <v>372.4</v>
      </c>
      <c r="J47" s="1">
        <v>3.3</v>
      </c>
      <c r="K47" s="1">
        <v>595294</v>
      </c>
      <c r="L47" s="1">
        <v>595297.30000000005</v>
      </c>
      <c r="M47" s="1">
        <v>595669.69999999995</v>
      </c>
    </row>
    <row r="48" spans="1:13" x14ac:dyDescent="0.55000000000000004">
      <c r="A48" s="7">
        <v>88</v>
      </c>
      <c r="B48" s="2" t="s">
        <v>118</v>
      </c>
      <c r="C48" s="11" t="s">
        <v>261</v>
      </c>
      <c r="D48" s="2">
        <v>15</v>
      </c>
      <c r="E48" s="1">
        <v>0.7</v>
      </c>
      <c r="F48" s="1">
        <v>0.4</v>
      </c>
      <c r="G48" s="1">
        <v>0</v>
      </c>
      <c r="H48" s="1">
        <v>0</v>
      </c>
      <c r="I48" s="1">
        <v>1.1000000000000001</v>
      </c>
      <c r="J48" s="1">
        <v>0</v>
      </c>
      <c r="K48" s="1">
        <v>1570</v>
      </c>
      <c r="L48" s="1">
        <v>1570</v>
      </c>
      <c r="M48" s="1">
        <v>1571.1000000000001</v>
      </c>
    </row>
    <row r="49" spans="1:13" x14ac:dyDescent="0.55000000000000004">
      <c r="A49" s="7">
        <v>94</v>
      </c>
      <c r="B49" s="2" t="s">
        <v>119</v>
      </c>
      <c r="C49" s="11" t="s">
        <v>261</v>
      </c>
      <c r="D49" s="2">
        <v>2</v>
      </c>
      <c r="E49" s="1">
        <v>7600</v>
      </c>
      <c r="F49" s="1">
        <v>1.5</v>
      </c>
      <c r="G49" s="1">
        <v>0</v>
      </c>
      <c r="H49" s="1">
        <v>0</v>
      </c>
      <c r="I49" s="1">
        <v>7601.5</v>
      </c>
      <c r="J49" s="1">
        <v>0</v>
      </c>
      <c r="K49" s="1">
        <v>0</v>
      </c>
      <c r="L49" s="1">
        <v>0</v>
      </c>
      <c r="M49" s="1">
        <v>7601.5</v>
      </c>
    </row>
    <row r="50" spans="1:13" x14ac:dyDescent="0.55000000000000004">
      <c r="A50" s="7">
        <v>104</v>
      </c>
      <c r="B50" s="2" t="s">
        <v>121</v>
      </c>
      <c r="C50" s="7"/>
      <c r="D50" s="2">
        <v>3</v>
      </c>
      <c r="E50" s="1">
        <v>4360</v>
      </c>
      <c r="F50" s="1">
        <v>0</v>
      </c>
      <c r="G50" s="1">
        <v>0</v>
      </c>
      <c r="H50" s="1">
        <v>0</v>
      </c>
      <c r="I50" s="1">
        <v>4360</v>
      </c>
      <c r="J50" s="1">
        <v>0</v>
      </c>
      <c r="K50" s="1">
        <v>20</v>
      </c>
      <c r="L50" s="1">
        <v>20</v>
      </c>
      <c r="M50" s="1">
        <v>4380</v>
      </c>
    </row>
    <row r="51" spans="1:13" x14ac:dyDescent="0.55000000000000004">
      <c r="A51" s="7">
        <v>113</v>
      </c>
      <c r="B51" s="2" t="s">
        <v>122</v>
      </c>
      <c r="C51" s="7"/>
      <c r="D51" s="2">
        <v>8</v>
      </c>
      <c r="E51" s="1">
        <v>0</v>
      </c>
      <c r="F51" s="1">
        <v>0</v>
      </c>
      <c r="G51" s="1">
        <v>0</v>
      </c>
      <c r="H51" s="1">
        <v>0</v>
      </c>
      <c r="I51" s="1">
        <v>0</v>
      </c>
      <c r="J51" s="1">
        <v>0</v>
      </c>
      <c r="K51" s="1">
        <v>0</v>
      </c>
      <c r="L51" s="1">
        <v>0</v>
      </c>
      <c r="M51" s="1">
        <v>0</v>
      </c>
    </row>
    <row r="52" spans="1:13" x14ac:dyDescent="0.55000000000000004">
      <c r="A52" s="7">
        <v>123</v>
      </c>
      <c r="B52" s="2" t="s">
        <v>123</v>
      </c>
      <c r="C52" s="7"/>
      <c r="D52" s="2">
        <v>1</v>
      </c>
      <c r="E52" s="1">
        <v>12000</v>
      </c>
      <c r="F52" s="1">
        <v>0</v>
      </c>
      <c r="G52" s="1">
        <v>0</v>
      </c>
      <c r="H52" s="1">
        <v>0</v>
      </c>
      <c r="I52" s="1">
        <v>12000</v>
      </c>
      <c r="J52" s="1">
        <v>0</v>
      </c>
      <c r="K52" s="1">
        <v>9800</v>
      </c>
      <c r="L52" s="1">
        <v>9800</v>
      </c>
      <c r="M52" s="1">
        <v>21800</v>
      </c>
    </row>
    <row r="53" spans="1:13" x14ac:dyDescent="0.55000000000000004">
      <c r="A53" s="7">
        <v>127</v>
      </c>
      <c r="B53" s="2" t="s">
        <v>124</v>
      </c>
      <c r="C53" s="7"/>
      <c r="D53" s="2">
        <v>2</v>
      </c>
      <c r="E53" s="1">
        <v>208</v>
      </c>
      <c r="F53" s="1">
        <v>0</v>
      </c>
      <c r="G53" s="1">
        <v>0</v>
      </c>
      <c r="H53" s="1">
        <v>0</v>
      </c>
      <c r="I53" s="1">
        <v>208</v>
      </c>
      <c r="J53" s="1">
        <v>0</v>
      </c>
      <c r="K53" s="1">
        <v>4600</v>
      </c>
      <c r="L53" s="1">
        <v>4600</v>
      </c>
      <c r="M53" s="1">
        <v>4808</v>
      </c>
    </row>
    <row r="54" spans="1:13" x14ac:dyDescent="0.55000000000000004">
      <c r="A54" s="7">
        <v>128</v>
      </c>
      <c r="B54" s="2" t="s">
        <v>125</v>
      </c>
      <c r="C54" s="7"/>
      <c r="D54" s="2">
        <v>3</v>
      </c>
      <c r="E54" s="1">
        <v>140000</v>
      </c>
      <c r="F54" s="1">
        <v>4600</v>
      </c>
      <c r="G54" s="1">
        <v>0</v>
      </c>
      <c r="H54" s="1">
        <v>0</v>
      </c>
      <c r="I54" s="1">
        <v>144600</v>
      </c>
      <c r="J54" s="1">
        <v>0</v>
      </c>
      <c r="K54" s="1">
        <v>0</v>
      </c>
      <c r="L54" s="1">
        <v>0</v>
      </c>
      <c r="M54" s="1">
        <v>144600</v>
      </c>
    </row>
    <row r="55" spans="1:13" ht="36" x14ac:dyDescent="0.55000000000000004">
      <c r="A55" s="7">
        <v>131</v>
      </c>
      <c r="B55" s="2" t="s">
        <v>126</v>
      </c>
      <c r="C55" s="7"/>
      <c r="D55" s="2">
        <v>1</v>
      </c>
      <c r="E55" s="1">
        <v>8200</v>
      </c>
      <c r="F55" s="1">
        <v>0</v>
      </c>
      <c r="G55" s="1">
        <v>0</v>
      </c>
      <c r="H55" s="1">
        <v>0</v>
      </c>
      <c r="I55" s="1">
        <v>8200</v>
      </c>
      <c r="J55" s="1">
        <v>0</v>
      </c>
      <c r="K55" s="1">
        <v>0</v>
      </c>
      <c r="L55" s="1">
        <v>0</v>
      </c>
      <c r="M55" s="1">
        <v>8200</v>
      </c>
    </row>
    <row r="56" spans="1:13" x14ac:dyDescent="0.55000000000000004">
      <c r="A56" s="7">
        <v>132</v>
      </c>
      <c r="B56" s="2" t="s">
        <v>127</v>
      </c>
      <c r="C56" s="7"/>
      <c r="D56" s="2">
        <v>3</v>
      </c>
      <c r="E56" s="1">
        <v>0.2</v>
      </c>
      <c r="F56" s="1">
        <v>0</v>
      </c>
      <c r="G56" s="1">
        <v>0</v>
      </c>
      <c r="H56" s="1">
        <v>0</v>
      </c>
      <c r="I56" s="1">
        <v>0.2</v>
      </c>
      <c r="J56" s="1">
        <v>0</v>
      </c>
      <c r="K56" s="1">
        <v>62</v>
      </c>
      <c r="L56" s="1">
        <v>62</v>
      </c>
      <c r="M56" s="1">
        <v>62.2</v>
      </c>
    </row>
    <row r="57" spans="1:13" x14ac:dyDescent="0.55000000000000004">
      <c r="A57" s="7">
        <v>134</v>
      </c>
      <c r="B57" s="2" t="s">
        <v>128</v>
      </c>
      <c r="C57" s="7"/>
      <c r="D57" s="2">
        <v>4</v>
      </c>
      <c r="E57" s="1">
        <v>9600</v>
      </c>
      <c r="F57" s="1">
        <v>0</v>
      </c>
      <c r="G57" s="1">
        <v>0</v>
      </c>
      <c r="H57" s="1">
        <v>0</v>
      </c>
      <c r="I57" s="1">
        <v>9600</v>
      </c>
      <c r="J57" s="1">
        <v>0</v>
      </c>
      <c r="K57" s="1">
        <v>106340</v>
      </c>
      <c r="L57" s="1">
        <v>106340</v>
      </c>
      <c r="M57" s="1">
        <v>115940</v>
      </c>
    </row>
    <row r="58" spans="1:13" ht="36" x14ac:dyDescent="0.55000000000000004">
      <c r="A58" s="7">
        <v>135</v>
      </c>
      <c r="B58" s="2" t="s">
        <v>129</v>
      </c>
      <c r="C58" s="7"/>
      <c r="D58" s="2">
        <v>1</v>
      </c>
      <c r="E58" s="1">
        <v>0</v>
      </c>
      <c r="F58" s="1">
        <v>0</v>
      </c>
      <c r="G58" s="1">
        <v>0</v>
      </c>
      <c r="H58" s="1">
        <v>0</v>
      </c>
      <c r="I58" s="1">
        <v>0</v>
      </c>
      <c r="J58" s="1">
        <v>0</v>
      </c>
      <c r="K58" s="1">
        <v>400</v>
      </c>
      <c r="L58" s="1">
        <v>400</v>
      </c>
      <c r="M58" s="1">
        <v>400</v>
      </c>
    </row>
    <row r="59" spans="1:13" ht="36" x14ac:dyDescent="0.55000000000000004">
      <c r="A59" s="7">
        <v>144</v>
      </c>
      <c r="B59" s="2" t="s">
        <v>130</v>
      </c>
      <c r="C59" s="7"/>
      <c r="D59" s="2">
        <v>11</v>
      </c>
      <c r="E59" s="1">
        <v>338</v>
      </c>
      <c r="F59" s="1">
        <v>150.70000000000002</v>
      </c>
      <c r="G59" s="1">
        <v>0</v>
      </c>
      <c r="H59" s="1">
        <v>0</v>
      </c>
      <c r="I59" s="1">
        <v>488.7</v>
      </c>
      <c r="J59" s="1">
        <v>0</v>
      </c>
      <c r="K59" s="1">
        <v>401</v>
      </c>
      <c r="L59" s="1">
        <v>401</v>
      </c>
      <c r="M59" s="1">
        <v>889.7</v>
      </c>
    </row>
    <row r="60" spans="1:13" ht="36" x14ac:dyDescent="0.55000000000000004">
      <c r="A60" s="7">
        <v>145</v>
      </c>
      <c r="B60" s="2" t="s">
        <v>131</v>
      </c>
      <c r="C60" s="7"/>
      <c r="D60" s="2">
        <v>1</v>
      </c>
      <c r="E60" s="1">
        <v>2.1</v>
      </c>
      <c r="F60" s="1">
        <v>0</v>
      </c>
      <c r="G60" s="1">
        <v>0</v>
      </c>
      <c r="H60" s="1">
        <v>0</v>
      </c>
      <c r="I60" s="1">
        <v>2.1</v>
      </c>
      <c r="J60" s="1">
        <v>0</v>
      </c>
      <c r="K60" s="1">
        <v>0</v>
      </c>
      <c r="L60" s="1">
        <v>0</v>
      </c>
      <c r="M60" s="1">
        <v>2.1</v>
      </c>
    </row>
    <row r="61" spans="1:13" x14ac:dyDescent="0.55000000000000004">
      <c r="A61" s="7">
        <v>147</v>
      </c>
      <c r="B61" s="2" t="s">
        <v>132</v>
      </c>
      <c r="C61" s="7"/>
      <c r="D61" s="2">
        <v>8</v>
      </c>
      <c r="E61" s="1">
        <v>0</v>
      </c>
      <c r="F61" s="1">
        <v>0</v>
      </c>
      <c r="G61" s="1">
        <v>0</v>
      </c>
      <c r="H61" s="1">
        <v>0</v>
      </c>
      <c r="I61" s="1">
        <v>0</v>
      </c>
      <c r="J61" s="1">
        <v>0</v>
      </c>
      <c r="K61" s="1">
        <v>0</v>
      </c>
      <c r="L61" s="1">
        <v>0</v>
      </c>
      <c r="M61" s="1">
        <v>0</v>
      </c>
    </row>
    <row r="62" spans="1:13" x14ac:dyDescent="0.55000000000000004">
      <c r="A62" s="7">
        <v>149</v>
      </c>
      <c r="B62" s="2" t="s">
        <v>133</v>
      </c>
      <c r="C62" s="7"/>
      <c r="D62" s="2">
        <v>9</v>
      </c>
      <c r="E62" s="1">
        <v>240</v>
      </c>
      <c r="F62" s="1">
        <v>0.4</v>
      </c>
      <c r="G62" s="1">
        <v>0</v>
      </c>
      <c r="H62" s="1">
        <v>0</v>
      </c>
      <c r="I62" s="1">
        <v>240.4</v>
      </c>
      <c r="J62" s="1">
        <v>0</v>
      </c>
      <c r="K62" s="1">
        <v>11000</v>
      </c>
      <c r="L62" s="1">
        <v>11000</v>
      </c>
      <c r="M62" s="1">
        <v>11240.4</v>
      </c>
    </row>
    <row r="63" spans="1:13" x14ac:dyDescent="0.55000000000000004">
      <c r="A63" s="7">
        <v>150</v>
      </c>
      <c r="B63" s="2" t="s">
        <v>52</v>
      </c>
      <c r="C63" s="7"/>
      <c r="D63" s="2">
        <v>12</v>
      </c>
      <c r="E63" s="1">
        <v>1600</v>
      </c>
      <c r="F63" s="1">
        <v>770</v>
      </c>
      <c r="G63" s="1">
        <v>0</v>
      </c>
      <c r="H63" s="1">
        <v>0</v>
      </c>
      <c r="I63" s="1">
        <v>2370</v>
      </c>
      <c r="J63" s="1">
        <v>0</v>
      </c>
      <c r="K63" s="1">
        <v>380</v>
      </c>
      <c r="L63" s="1">
        <v>380</v>
      </c>
      <c r="M63" s="1">
        <v>2750</v>
      </c>
    </row>
    <row r="64" spans="1:13" x14ac:dyDescent="0.55000000000000004">
      <c r="A64" s="7">
        <v>154</v>
      </c>
      <c r="B64" s="2" t="s">
        <v>134</v>
      </c>
      <c r="C64" s="7"/>
      <c r="D64" s="2">
        <v>5</v>
      </c>
      <c r="E64" s="1">
        <v>0</v>
      </c>
      <c r="F64" s="1">
        <v>0</v>
      </c>
      <c r="G64" s="1">
        <v>0</v>
      </c>
      <c r="H64" s="1">
        <v>0</v>
      </c>
      <c r="I64" s="1">
        <v>0</v>
      </c>
      <c r="J64" s="1">
        <v>0</v>
      </c>
      <c r="K64" s="1">
        <v>0.2</v>
      </c>
      <c r="L64" s="1">
        <v>0.2</v>
      </c>
      <c r="M64" s="1">
        <v>0.2</v>
      </c>
    </row>
    <row r="65" spans="1:13" x14ac:dyDescent="0.55000000000000004">
      <c r="A65" s="7">
        <v>157</v>
      </c>
      <c r="B65" s="2" t="s">
        <v>135</v>
      </c>
      <c r="C65" s="7"/>
      <c r="D65" s="2">
        <v>11</v>
      </c>
      <c r="E65" s="1">
        <v>650</v>
      </c>
      <c r="F65" s="1">
        <v>0</v>
      </c>
      <c r="G65" s="1">
        <v>0</v>
      </c>
      <c r="H65" s="1">
        <v>0</v>
      </c>
      <c r="I65" s="1">
        <v>650</v>
      </c>
      <c r="J65" s="1">
        <v>0</v>
      </c>
      <c r="K65" s="1">
        <v>36</v>
      </c>
      <c r="L65" s="1">
        <v>36</v>
      </c>
      <c r="M65" s="1">
        <v>686</v>
      </c>
    </row>
    <row r="66" spans="1:13" x14ac:dyDescent="0.55000000000000004">
      <c r="A66" s="7">
        <v>158</v>
      </c>
      <c r="B66" s="2" t="s">
        <v>136</v>
      </c>
      <c r="C66" s="7"/>
      <c r="D66" s="2">
        <v>8</v>
      </c>
      <c r="E66" s="1">
        <v>0</v>
      </c>
      <c r="F66" s="1">
        <v>0</v>
      </c>
      <c r="G66" s="1">
        <v>0</v>
      </c>
      <c r="H66" s="1">
        <v>0</v>
      </c>
      <c r="I66" s="1">
        <v>0</v>
      </c>
      <c r="J66" s="1">
        <v>0</v>
      </c>
      <c r="K66" s="1">
        <v>0</v>
      </c>
      <c r="L66" s="1">
        <v>0</v>
      </c>
      <c r="M66" s="1">
        <v>0</v>
      </c>
    </row>
    <row r="67" spans="1:13" ht="36" x14ac:dyDescent="0.55000000000000004">
      <c r="A67" s="7">
        <v>159</v>
      </c>
      <c r="B67" s="2" t="s">
        <v>137</v>
      </c>
      <c r="C67" s="7"/>
      <c r="D67" s="2">
        <v>8</v>
      </c>
      <c r="E67" s="1">
        <v>0</v>
      </c>
      <c r="F67" s="1">
        <v>0</v>
      </c>
      <c r="G67" s="1">
        <v>0</v>
      </c>
      <c r="H67" s="1">
        <v>0</v>
      </c>
      <c r="I67" s="1">
        <v>0</v>
      </c>
      <c r="J67" s="1">
        <v>0</v>
      </c>
      <c r="K67" s="1">
        <v>0</v>
      </c>
      <c r="L67" s="1">
        <v>0</v>
      </c>
      <c r="M67" s="1">
        <v>0</v>
      </c>
    </row>
    <row r="68" spans="1:13" x14ac:dyDescent="0.55000000000000004">
      <c r="A68" s="7">
        <v>179</v>
      </c>
      <c r="B68" s="2" t="s">
        <v>138</v>
      </c>
      <c r="C68" s="7"/>
      <c r="D68" s="2">
        <v>8</v>
      </c>
      <c r="E68" s="1">
        <v>0</v>
      </c>
      <c r="F68" s="1">
        <v>0</v>
      </c>
      <c r="G68" s="1">
        <v>0</v>
      </c>
      <c r="H68" s="1">
        <v>0</v>
      </c>
      <c r="I68" s="1">
        <v>0</v>
      </c>
      <c r="J68" s="1">
        <v>0</v>
      </c>
      <c r="K68" s="1">
        <v>0</v>
      </c>
      <c r="L68" s="1">
        <v>0</v>
      </c>
      <c r="M68" s="1">
        <v>0</v>
      </c>
    </row>
    <row r="69" spans="1:13" x14ac:dyDescent="0.55000000000000004">
      <c r="A69" s="7">
        <v>185</v>
      </c>
      <c r="B69" s="2" t="s">
        <v>139</v>
      </c>
      <c r="C69" s="7"/>
      <c r="D69" s="2">
        <v>1</v>
      </c>
      <c r="E69" s="1">
        <v>450</v>
      </c>
      <c r="F69" s="1">
        <v>0</v>
      </c>
      <c r="G69" s="1">
        <v>0</v>
      </c>
      <c r="H69" s="1">
        <v>0</v>
      </c>
      <c r="I69" s="1">
        <v>450</v>
      </c>
      <c r="J69" s="1">
        <v>0</v>
      </c>
      <c r="K69" s="1">
        <v>0</v>
      </c>
      <c r="L69" s="1">
        <v>0</v>
      </c>
      <c r="M69" s="1">
        <v>450</v>
      </c>
    </row>
    <row r="70" spans="1:13" x14ac:dyDescent="0.55000000000000004">
      <c r="A70" s="7">
        <v>186</v>
      </c>
      <c r="B70" s="2" t="s">
        <v>140</v>
      </c>
      <c r="C70" s="7"/>
      <c r="D70" s="2">
        <v>14</v>
      </c>
      <c r="E70" s="1">
        <v>10150</v>
      </c>
      <c r="F70" s="1">
        <v>5</v>
      </c>
      <c r="G70" s="1">
        <v>0</v>
      </c>
      <c r="H70" s="1">
        <v>0</v>
      </c>
      <c r="I70" s="1">
        <v>10155</v>
      </c>
      <c r="J70" s="1">
        <v>0</v>
      </c>
      <c r="K70" s="1">
        <v>10210</v>
      </c>
      <c r="L70" s="1">
        <v>10210</v>
      </c>
      <c r="M70" s="1">
        <v>20365</v>
      </c>
    </row>
    <row r="71" spans="1:13" x14ac:dyDescent="0.55000000000000004">
      <c r="A71" s="7">
        <v>190</v>
      </c>
      <c r="B71" s="2" t="s">
        <v>53</v>
      </c>
      <c r="C71" s="7"/>
      <c r="D71" s="2">
        <v>6</v>
      </c>
      <c r="E71" s="1">
        <v>1891</v>
      </c>
      <c r="F71" s="1">
        <v>0</v>
      </c>
      <c r="G71" s="1">
        <v>0</v>
      </c>
      <c r="H71" s="1">
        <v>0</v>
      </c>
      <c r="I71" s="1">
        <v>1891</v>
      </c>
      <c r="J71" s="1">
        <v>0</v>
      </c>
      <c r="K71" s="1">
        <v>88</v>
      </c>
      <c r="L71" s="1">
        <v>88</v>
      </c>
      <c r="M71" s="1">
        <v>1979</v>
      </c>
    </row>
    <row r="72" spans="1:13" x14ac:dyDescent="0.55000000000000004">
      <c r="A72" s="7">
        <v>202</v>
      </c>
      <c r="B72" s="2" t="s">
        <v>141</v>
      </c>
      <c r="C72" s="7"/>
      <c r="D72" s="2">
        <v>1</v>
      </c>
      <c r="E72" s="1">
        <v>0</v>
      </c>
      <c r="F72" s="1">
        <v>0</v>
      </c>
      <c r="G72" s="1">
        <v>0</v>
      </c>
      <c r="H72" s="1">
        <v>0</v>
      </c>
      <c r="I72" s="1">
        <v>0</v>
      </c>
      <c r="J72" s="1">
        <v>0</v>
      </c>
      <c r="K72" s="1">
        <v>0</v>
      </c>
      <c r="L72" s="1">
        <v>0</v>
      </c>
      <c r="M72" s="1">
        <v>0</v>
      </c>
    </row>
    <row r="73" spans="1:13" x14ac:dyDescent="0.55000000000000004">
      <c r="A73" s="7">
        <v>204</v>
      </c>
      <c r="B73" s="2" t="s">
        <v>142</v>
      </c>
      <c r="C73" s="7"/>
      <c r="D73" s="2">
        <v>1</v>
      </c>
      <c r="E73" s="1">
        <v>0</v>
      </c>
      <c r="F73" s="1">
        <v>0</v>
      </c>
      <c r="G73" s="1">
        <v>0</v>
      </c>
      <c r="H73" s="1">
        <v>0</v>
      </c>
      <c r="I73" s="1">
        <v>0</v>
      </c>
      <c r="J73" s="1">
        <v>0</v>
      </c>
      <c r="K73" s="1">
        <v>5800</v>
      </c>
      <c r="L73" s="1">
        <v>5800</v>
      </c>
      <c r="M73" s="1">
        <v>5800</v>
      </c>
    </row>
    <row r="74" spans="1:13" ht="36" x14ac:dyDescent="0.55000000000000004">
      <c r="A74" s="7">
        <v>207</v>
      </c>
      <c r="B74" s="2" t="s">
        <v>143</v>
      </c>
      <c r="C74" s="7"/>
      <c r="D74" s="2">
        <v>11</v>
      </c>
      <c r="E74" s="1">
        <v>5800</v>
      </c>
      <c r="F74" s="1">
        <v>20</v>
      </c>
      <c r="G74" s="1">
        <v>0</v>
      </c>
      <c r="H74" s="1">
        <v>0</v>
      </c>
      <c r="I74" s="1">
        <v>5820</v>
      </c>
      <c r="J74" s="1">
        <v>0</v>
      </c>
      <c r="K74" s="1">
        <v>45</v>
      </c>
      <c r="L74" s="1">
        <v>45</v>
      </c>
      <c r="M74" s="1">
        <v>5865</v>
      </c>
    </row>
    <row r="75" spans="1:13" ht="36" x14ac:dyDescent="0.55000000000000004">
      <c r="A75" s="7">
        <v>213</v>
      </c>
      <c r="B75" s="2" t="s">
        <v>144</v>
      </c>
      <c r="C75" s="7"/>
      <c r="D75" s="2">
        <v>2</v>
      </c>
      <c r="E75" s="1">
        <v>10</v>
      </c>
      <c r="F75" s="1">
        <v>0</v>
      </c>
      <c r="G75" s="1">
        <v>0</v>
      </c>
      <c r="H75" s="1">
        <v>0</v>
      </c>
      <c r="I75" s="1">
        <v>10</v>
      </c>
      <c r="J75" s="1">
        <v>0</v>
      </c>
      <c r="K75" s="1">
        <v>71070</v>
      </c>
      <c r="L75" s="1">
        <v>71070</v>
      </c>
      <c r="M75" s="1">
        <v>71080</v>
      </c>
    </row>
    <row r="76" spans="1:13" x14ac:dyDescent="0.55000000000000004">
      <c r="A76" s="7">
        <v>218</v>
      </c>
      <c r="B76" s="2" t="s">
        <v>80</v>
      </c>
      <c r="C76" s="7"/>
      <c r="D76" s="2">
        <v>2</v>
      </c>
      <c r="E76" s="1">
        <v>0</v>
      </c>
      <c r="F76" s="1">
        <v>0</v>
      </c>
      <c r="G76" s="1">
        <v>0</v>
      </c>
      <c r="H76" s="1">
        <v>0</v>
      </c>
      <c r="I76" s="1">
        <v>0</v>
      </c>
      <c r="J76" s="1">
        <v>0</v>
      </c>
      <c r="K76" s="1">
        <v>0</v>
      </c>
      <c r="L76" s="1">
        <v>0</v>
      </c>
      <c r="M76" s="1">
        <v>0</v>
      </c>
    </row>
    <row r="77" spans="1:13" x14ac:dyDescent="0.55000000000000004">
      <c r="A77" s="7">
        <v>219</v>
      </c>
      <c r="B77" s="2" t="s">
        <v>145</v>
      </c>
      <c r="C77" s="7"/>
      <c r="D77" s="2">
        <v>2</v>
      </c>
      <c r="E77" s="1">
        <v>0</v>
      </c>
      <c r="F77" s="1">
        <v>0</v>
      </c>
      <c r="G77" s="1">
        <v>0</v>
      </c>
      <c r="H77" s="1">
        <v>0</v>
      </c>
      <c r="I77" s="1">
        <v>0</v>
      </c>
      <c r="J77" s="1">
        <v>0</v>
      </c>
      <c r="K77" s="1">
        <v>0</v>
      </c>
      <c r="L77" s="1">
        <v>0</v>
      </c>
      <c r="M77" s="1">
        <v>0</v>
      </c>
    </row>
    <row r="78" spans="1:13" ht="36" x14ac:dyDescent="0.55000000000000004">
      <c r="A78" s="7">
        <v>223</v>
      </c>
      <c r="B78" s="2" t="s">
        <v>146</v>
      </c>
      <c r="C78" s="7"/>
      <c r="D78" s="2">
        <v>2</v>
      </c>
      <c r="E78" s="1">
        <v>0</v>
      </c>
      <c r="F78" s="1">
        <v>0</v>
      </c>
      <c r="G78" s="1">
        <v>0</v>
      </c>
      <c r="H78" s="1">
        <v>0</v>
      </c>
      <c r="I78" s="1">
        <v>0</v>
      </c>
      <c r="J78" s="1">
        <v>0</v>
      </c>
      <c r="K78" s="1">
        <v>0</v>
      </c>
      <c r="L78" s="1">
        <v>0</v>
      </c>
      <c r="M78" s="1">
        <v>0</v>
      </c>
    </row>
    <row r="79" spans="1:13" ht="36" x14ac:dyDescent="0.55000000000000004">
      <c r="A79" s="7">
        <v>224</v>
      </c>
      <c r="B79" s="2" t="s">
        <v>147</v>
      </c>
      <c r="C79" s="7"/>
      <c r="D79" s="2">
        <v>2</v>
      </c>
      <c r="E79" s="1">
        <v>0</v>
      </c>
      <c r="F79" s="1">
        <v>0</v>
      </c>
      <c r="G79" s="1">
        <v>0</v>
      </c>
      <c r="H79" s="1">
        <v>0</v>
      </c>
      <c r="I79" s="1">
        <v>0</v>
      </c>
      <c r="J79" s="1">
        <v>0</v>
      </c>
      <c r="K79" s="1">
        <v>960</v>
      </c>
      <c r="L79" s="1">
        <v>960</v>
      </c>
      <c r="M79" s="1">
        <v>960</v>
      </c>
    </row>
    <row r="80" spans="1:13" ht="36" x14ac:dyDescent="0.55000000000000004">
      <c r="A80" s="7">
        <v>232</v>
      </c>
      <c r="B80" s="2" t="s">
        <v>148</v>
      </c>
      <c r="C80" s="7"/>
      <c r="D80" s="2">
        <v>3</v>
      </c>
      <c r="E80" s="1">
        <v>34</v>
      </c>
      <c r="F80" s="1">
        <v>440</v>
      </c>
      <c r="G80" s="1">
        <v>0</v>
      </c>
      <c r="H80" s="1">
        <v>0</v>
      </c>
      <c r="I80" s="1">
        <v>474</v>
      </c>
      <c r="J80" s="1">
        <v>0</v>
      </c>
      <c r="K80" s="1">
        <v>7820</v>
      </c>
      <c r="L80" s="1">
        <v>7820</v>
      </c>
      <c r="M80" s="1">
        <v>8294</v>
      </c>
    </row>
    <row r="81" spans="1:13" x14ac:dyDescent="0.55000000000000004">
      <c r="A81" s="7">
        <v>234</v>
      </c>
      <c r="B81" s="2" t="s">
        <v>265</v>
      </c>
      <c r="C81" s="7"/>
      <c r="D81" s="2">
        <v>1</v>
      </c>
      <c r="E81" s="1">
        <v>0</v>
      </c>
      <c r="F81" s="1">
        <v>0</v>
      </c>
      <c r="G81" s="1">
        <v>0</v>
      </c>
      <c r="H81" s="1">
        <v>0</v>
      </c>
      <c r="I81" s="1">
        <v>0</v>
      </c>
      <c r="J81" s="1">
        <v>0</v>
      </c>
      <c r="K81" s="1">
        <v>0</v>
      </c>
      <c r="L81" s="1">
        <v>0</v>
      </c>
      <c r="M81" s="1">
        <v>0</v>
      </c>
    </row>
    <row r="82" spans="1:13" x14ac:dyDescent="0.55000000000000004">
      <c r="A82" s="7">
        <v>237</v>
      </c>
      <c r="B82" s="2" t="s">
        <v>149</v>
      </c>
      <c r="C82" s="7"/>
      <c r="D82" s="2">
        <v>8</v>
      </c>
      <c r="E82" s="1">
        <v>0</v>
      </c>
      <c r="F82" s="1">
        <v>0</v>
      </c>
      <c r="G82" s="1">
        <v>0</v>
      </c>
      <c r="H82" s="1">
        <v>0</v>
      </c>
      <c r="I82" s="1">
        <v>0</v>
      </c>
      <c r="J82" s="1">
        <v>0</v>
      </c>
      <c r="K82" s="1">
        <v>0</v>
      </c>
      <c r="L82" s="1">
        <v>0</v>
      </c>
      <c r="M82" s="1">
        <v>0</v>
      </c>
    </row>
    <row r="83" spans="1:13" x14ac:dyDescent="0.55000000000000004">
      <c r="A83" s="7">
        <v>238</v>
      </c>
      <c r="B83" s="2" t="s">
        <v>150</v>
      </c>
      <c r="C83" s="7"/>
      <c r="D83" s="2">
        <v>1</v>
      </c>
      <c r="E83" s="1">
        <v>120</v>
      </c>
      <c r="F83" s="1">
        <v>0</v>
      </c>
      <c r="G83" s="1">
        <v>0</v>
      </c>
      <c r="H83" s="1">
        <v>0</v>
      </c>
      <c r="I83" s="1">
        <v>120</v>
      </c>
      <c r="J83" s="1">
        <v>0</v>
      </c>
      <c r="K83" s="1">
        <v>0</v>
      </c>
      <c r="L83" s="1">
        <v>0</v>
      </c>
      <c r="M83" s="1">
        <v>120</v>
      </c>
    </row>
    <row r="84" spans="1:13" x14ac:dyDescent="0.55000000000000004">
      <c r="A84" s="7">
        <v>240</v>
      </c>
      <c r="B84" s="2" t="s">
        <v>56</v>
      </c>
      <c r="C84" s="7"/>
      <c r="D84" s="2">
        <v>12</v>
      </c>
      <c r="E84" s="1">
        <v>1274</v>
      </c>
      <c r="F84" s="1">
        <v>26</v>
      </c>
      <c r="G84" s="1">
        <v>0</v>
      </c>
      <c r="H84" s="1">
        <v>0</v>
      </c>
      <c r="I84" s="1">
        <v>1300</v>
      </c>
      <c r="J84" s="1">
        <v>0</v>
      </c>
      <c r="K84" s="1">
        <v>327732</v>
      </c>
      <c r="L84" s="1">
        <v>327732</v>
      </c>
      <c r="M84" s="1">
        <v>329032</v>
      </c>
    </row>
    <row r="85" spans="1:13" x14ac:dyDescent="0.55000000000000004">
      <c r="A85" s="7">
        <v>242</v>
      </c>
      <c r="B85" s="2" t="s">
        <v>151</v>
      </c>
      <c r="C85" s="7"/>
      <c r="D85" s="2">
        <v>8</v>
      </c>
      <c r="E85" s="1">
        <v>0</v>
      </c>
      <c r="F85" s="1">
        <v>0</v>
      </c>
      <c r="G85" s="1">
        <v>0</v>
      </c>
      <c r="H85" s="1">
        <v>0</v>
      </c>
      <c r="I85" s="1">
        <v>0</v>
      </c>
      <c r="J85" s="1">
        <v>0</v>
      </c>
      <c r="K85" s="1">
        <v>0</v>
      </c>
      <c r="L85" s="1">
        <v>0</v>
      </c>
      <c r="M85" s="1">
        <v>0</v>
      </c>
    </row>
    <row r="86" spans="1:13" x14ac:dyDescent="0.55000000000000004">
      <c r="A86" s="7">
        <v>243</v>
      </c>
      <c r="B86" s="2" t="s">
        <v>152</v>
      </c>
      <c r="C86" s="11" t="s">
        <v>261</v>
      </c>
      <c r="D86" s="2">
        <v>25</v>
      </c>
      <c r="E86" s="1">
        <v>2.58554745E-3</v>
      </c>
      <c r="F86" s="1">
        <v>2.2083680020000002E-5</v>
      </c>
      <c r="G86" s="1">
        <v>0</v>
      </c>
      <c r="H86" s="1">
        <v>0</v>
      </c>
      <c r="I86" s="1">
        <v>2.6076311300200004E-3</v>
      </c>
      <c r="J86" s="1">
        <v>3.107E-7</v>
      </c>
      <c r="K86" s="1">
        <v>1.6993564950000001E-2</v>
      </c>
      <c r="L86" s="1">
        <v>1.699387565E-2</v>
      </c>
      <c r="M86" s="1">
        <v>1.9601506780019998E-2</v>
      </c>
    </row>
    <row r="87" spans="1:13" x14ac:dyDescent="0.55000000000000004">
      <c r="A87" s="7">
        <v>245</v>
      </c>
      <c r="B87" s="2" t="s">
        <v>153</v>
      </c>
      <c r="C87" s="7"/>
      <c r="D87" s="2">
        <v>1</v>
      </c>
      <c r="E87" s="1">
        <v>0</v>
      </c>
      <c r="F87" s="1">
        <v>0</v>
      </c>
      <c r="G87" s="1">
        <v>0</v>
      </c>
      <c r="H87" s="1">
        <v>0</v>
      </c>
      <c r="I87" s="1">
        <v>0</v>
      </c>
      <c r="J87" s="1">
        <v>0</v>
      </c>
      <c r="K87" s="1">
        <v>0</v>
      </c>
      <c r="L87" s="1">
        <v>0</v>
      </c>
      <c r="M87" s="1">
        <v>0</v>
      </c>
    </row>
    <row r="88" spans="1:13" x14ac:dyDescent="0.55000000000000004">
      <c r="A88" s="7">
        <v>256</v>
      </c>
      <c r="B88" s="2" t="s">
        <v>154</v>
      </c>
      <c r="C88" s="7"/>
      <c r="D88" s="2">
        <v>2</v>
      </c>
      <c r="E88" s="1">
        <v>0</v>
      </c>
      <c r="F88" s="1">
        <v>0</v>
      </c>
      <c r="G88" s="1">
        <v>0</v>
      </c>
      <c r="H88" s="1">
        <v>0</v>
      </c>
      <c r="I88" s="1">
        <v>0</v>
      </c>
      <c r="J88" s="1">
        <v>0</v>
      </c>
      <c r="K88" s="1">
        <v>0</v>
      </c>
      <c r="L88" s="1">
        <v>0</v>
      </c>
      <c r="M88" s="1">
        <v>0</v>
      </c>
    </row>
    <row r="89" spans="1:13" x14ac:dyDescent="0.55000000000000004">
      <c r="A89" s="7">
        <v>257</v>
      </c>
      <c r="B89" s="2" t="s">
        <v>155</v>
      </c>
      <c r="C89" s="7"/>
      <c r="D89" s="2">
        <v>5</v>
      </c>
      <c r="E89" s="1">
        <v>0</v>
      </c>
      <c r="F89" s="1">
        <v>0</v>
      </c>
      <c r="G89" s="1">
        <v>0</v>
      </c>
      <c r="H89" s="1">
        <v>0</v>
      </c>
      <c r="I89" s="1">
        <v>0</v>
      </c>
      <c r="J89" s="1">
        <v>0</v>
      </c>
      <c r="K89" s="1">
        <v>0.2</v>
      </c>
      <c r="L89" s="1">
        <v>0.2</v>
      </c>
      <c r="M89" s="1">
        <v>0.2</v>
      </c>
    </row>
    <row r="90" spans="1:13" x14ac:dyDescent="0.55000000000000004">
      <c r="A90" s="7">
        <v>259</v>
      </c>
      <c r="B90" s="2" t="s">
        <v>264</v>
      </c>
      <c r="C90" s="7"/>
      <c r="D90" s="2">
        <v>1</v>
      </c>
      <c r="E90" s="1">
        <v>0</v>
      </c>
      <c r="F90" s="1">
        <v>0</v>
      </c>
      <c r="G90" s="1">
        <v>0</v>
      </c>
      <c r="H90" s="1">
        <v>0</v>
      </c>
      <c r="I90" s="1">
        <v>0</v>
      </c>
      <c r="J90" s="1">
        <v>0</v>
      </c>
      <c r="K90" s="1">
        <v>0</v>
      </c>
      <c r="L90" s="1">
        <v>0</v>
      </c>
      <c r="M90" s="1">
        <v>0</v>
      </c>
    </row>
    <row r="91" spans="1:13" x14ac:dyDescent="0.55000000000000004">
      <c r="A91" s="7">
        <v>262</v>
      </c>
      <c r="B91" s="2" t="s">
        <v>156</v>
      </c>
      <c r="C91" s="7"/>
      <c r="D91" s="2">
        <v>14</v>
      </c>
      <c r="E91" s="1">
        <v>5700</v>
      </c>
      <c r="F91" s="1">
        <v>0</v>
      </c>
      <c r="G91" s="1">
        <v>0</v>
      </c>
      <c r="H91" s="1">
        <v>0</v>
      </c>
      <c r="I91" s="1">
        <v>5700</v>
      </c>
      <c r="J91" s="1">
        <v>0</v>
      </c>
      <c r="K91" s="1">
        <v>1740</v>
      </c>
      <c r="L91" s="1">
        <v>1740</v>
      </c>
      <c r="M91" s="1">
        <v>7440</v>
      </c>
    </row>
    <row r="92" spans="1:13" ht="36" x14ac:dyDescent="0.55000000000000004">
      <c r="A92" s="7">
        <v>265</v>
      </c>
      <c r="B92" s="2" t="s">
        <v>157</v>
      </c>
      <c r="C92" s="7"/>
      <c r="D92" s="2">
        <v>3</v>
      </c>
      <c r="E92" s="1">
        <v>0</v>
      </c>
      <c r="F92" s="1">
        <v>0</v>
      </c>
      <c r="G92" s="1">
        <v>0</v>
      </c>
      <c r="H92" s="1">
        <v>0</v>
      </c>
      <c r="I92" s="1">
        <v>0</v>
      </c>
      <c r="J92" s="1">
        <v>0</v>
      </c>
      <c r="K92" s="1">
        <v>19370</v>
      </c>
      <c r="L92" s="1">
        <v>19370</v>
      </c>
      <c r="M92" s="1">
        <v>19370</v>
      </c>
    </row>
    <row r="93" spans="1:13" x14ac:dyDescent="0.55000000000000004">
      <c r="A93" s="7">
        <v>268</v>
      </c>
      <c r="B93" s="2" t="s">
        <v>158</v>
      </c>
      <c r="C93" s="7"/>
      <c r="D93" s="2">
        <v>8</v>
      </c>
      <c r="E93" s="1">
        <v>0</v>
      </c>
      <c r="F93" s="1">
        <v>0</v>
      </c>
      <c r="G93" s="1">
        <v>0</v>
      </c>
      <c r="H93" s="1">
        <v>0</v>
      </c>
      <c r="I93" s="1">
        <v>0</v>
      </c>
      <c r="J93" s="1">
        <v>0</v>
      </c>
      <c r="K93" s="1">
        <v>0</v>
      </c>
      <c r="L93" s="1">
        <v>0</v>
      </c>
      <c r="M93" s="1">
        <v>0</v>
      </c>
    </row>
    <row r="94" spans="1:13" x14ac:dyDescent="0.55000000000000004">
      <c r="A94" s="7">
        <v>270</v>
      </c>
      <c r="B94" s="2" t="s">
        <v>159</v>
      </c>
      <c r="C94" s="7"/>
      <c r="D94" s="2">
        <v>1</v>
      </c>
      <c r="E94" s="1">
        <v>0</v>
      </c>
      <c r="F94" s="1">
        <v>0</v>
      </c>
      <c r="G94" s="1">
        <v>0</v>
      </c>
      <c r="H94" s="1">
        <v>0</v>
      </c>
      <c r="I94" s="1">
        <v>0</v>
      </c>
      <c r="J94" s="1">
        <v>0</v>
      </c>
      <c r="K94" s="1">
        <v>0</v>
      </c>
      <c r="L94" s="1">
        <v>0</v>
      </c>
      <c r="M94" s="1">
        <v>0</v>
      </c>
    </row>
    <row r="95" spans="1:13" x14ac:dyDescent="0.55000000000000004">
      <c r="A95" s="7">
        <v>271</v>
      </c>
      <c r="B95" s="2" t="s">
        <v>160</v>
      </c>
      <c r="C95" s="7"/>
      <c r="D95" s="2">
        <v>1</v>
      </c>
      <c r="E95" s="1">
        <v>0</v>
      </c>
      <c r="F95" s="1">
        <v>0</v>
      </c>
      <c r="G95" s="1">
        <v>0</v>
      </c>
      <c r="H95" s="1">
        <v>0</v>
      </c>
      <c r="I95" s="1">
        <v>0</v>
      </c>
      <c r="J95" s="1">
        <v>0</v>
      </c>
      <c r="K95" s="1">
        <v>400</v>
      </c>
      <c r="L95" s="1">
        <v>400</v>
      </c>
      <c r="M95" s="1">
        <v>400</v>
      </c>
    </row>
    <row r="96" spans="1:13" x14ac:dyDescent="0.55000000000000004">
      <c r="A96" s="7">
        <v>272</v>
      </c>
      <c r="B96" s="2" t="s">
        <v>161</v>
      </c>
      <c r="C96" s="7"/>
      <c r="D96" s="2">
        <v>8</v>
      </c>
      <c r="E96" s="1">
        <v>0</v>
      </c>
      <c r="F96" s="1">
        <v>215</v>
      </c>
      <c r="G96" s="1">
        <v>0</v>
      </c>
      <c r="H96" s="1">
        <v>0</v>
      </c>
      <c r="I96" s="1">
        <v>215</v>
      </c>
      <c r="J96" s="1">
        <v>0</v>
      </c>
      <c r="K96" s="1">
        <v>0</v>
      </c>
      <c r="L96" s="1">
        <v>0</v>
      </c>
      <c r="M96" s="1">
        <v>215</v>
      </c>
    </row>
    <row r="97" spans="1:13" ht="36" x14ac:dyDescent="0.55000000000000004">
      <c r="A97" s="7">
        <v>273</v>
      </c>
      <c r="B97" s="2" t="s">
        <v>162</v>
      </c>
      <c r="C97" s="7"/>
      <c r="D97" s="2">
        <v>7</v>
      </c>
      <c r="E97" s="1">
        <v>110</v>
      </c>
      <c r="F97" s="1">
        <v>0.1</v>
      </c>
      <c r="G97" s="1">
        <v>0</v>
      </c>
      <c r="H97" s="1">
        <v>0</v>
      </c>
      <c r="I97" s="1">
        <v>110.1</v>
      </c>
      <c r="J97" s="1">
        <v>0</v>
      </c>
      <c r="K97" s="1">
        <v>229.8</v>
      </c>
      <c r="L97" s="1">
        <v>229.8</v>
      </c>
      <c r="M97" s="1">
        <v>339.9</v>
      </c>
    </row>
    <row r="98" spans="1:13" ht="36" x14ac:dyDescent="0.55000000000000004">
      <c r="A98" s="7">
        <v>274</v>
      </c>
      <c r="B98" s="2" t="s">
        <v>163</v>
      </c>
      <c r="C98" s="7"/>
      <c r="D98" s="2">
        <v>2</v>
      </c>
      <c r="E98" s="1">
        <v>0</v>
      </c>
      <c r="F98" s="1">
        <v>0</v>
      </c>
      <c r="G98" s="1">
        <v>0</v>
      </c>
      <c r="H98" s="1">
        <v>0</v>
      </c>
      <c r="I98" s="1">
        <v>0</v>
      </c>
      <c r="J98" s="1">
        <v>0</v>
      </c>
      <c r="K98" s="1">
        <v>0</v>
      </c>
      <c r="L98" s="1">
        <v>0</v>
      </c>
      <c r="M98" s="1">
        <v>0</v>
      </c>
    </row>
    <row r="99" spans="1:13" x14ac:dyDescent="0.55000000000000004">
      <c r="A99" s="7">
        <v>275</v>
      </c>
      <c r="B99" s="2" t="s">
        <v>164</v>
      </c>
      <c r="C99" s="7"/>
      <c r="D99" s="2">
        <v>3</v>
      </c>
      <c r="E99" s="1">
        <v>0</v>
      </c>
      <c r="F99" s="1">
        <v>426</v>
      </c>
      <c r="G99" s="1">
        <v>0</v>
      </c>
      <c r="H99" s="1">
        <v>0</v>
      </c>
      <c r="I99" s="1">
        <v>426</v>
      </c>
      <c r="J99" s="1">
        <v>0</v>
      </c>
      <c r="K99" s="1">
        <v>118</v>
      </c>
      <c r="L99" s="1">
        <v>118</v>
      </c>
      <c r="M99" s="1">
        <v>544</v>
      </c>
    </row>
    <row r="100" spans="1:13" x14ac:dyDescent="0.55000000000000004">
      <c r="A100" s="7">
        <v>277</v>
      </c>
      <c r="B100" s="2" t="s">
        <v>165</v>
      </c>
      <c r="C100" s="7"/>
      <c r="D100" s="2">
        <v>1</v>
      </c>
      <c r="E100" s="1">
        <v>0</v>
      </c>
      <c r="F100" s="1">
        <v>0</v>
      </c>
      <c r="G100" s="1">
        <v>0</v>
      </c>
      <c r="H100" s="1">
        <v>0</v>
      </c>
      <c r="I100" s="1">
        <v>0</v>
      </c>
      <c r="J100" s="1">
        <v>0</v>
      </c>
      <c r="K100" s="1">
        <v>0</v>
      </c>
      <c r="L100" s="1">
        <v>0</v>
      </c>
      <c r="M100" s="1">
        <v>0</v>
      </c>
    </row>
    <row r="101" spans="1:13" ht="36" x14ac:dyDescent="0.55000000000000004">
      <c r="A101" s="7">
        <v>279</v>
      </c>
      <c r="B101" s="2" t="s">
        <v>166</v>
      </c>
      <c r="C101" s="7"/>
      <c r="D101" s="2">
        <v>8</v>
      </c>
      <c r="E101" s="1">
        <v>0</v>
      </c>
      <c r="F101" s="1">
        <v>0</v>
      </c>
      <c r="G101" s="1">
        <v>0</v>
      </c>
      <c r="H101" s="1">
        <v>0</v>
      </c>
      <c r="I101" s="1">
        <v>0</v>
      </c>
      <c r="J101" s="1">
        <v>0</v>
      </c>
      <c r="K101" s="1">
        <v>0</v>
      </c>
      <c r="L101" s="1">
        <v>0</v>
      </c>
      <c r="M101" s="1">
        <v>0</v>
      </c>
    </row>
    <row r="102" spans="1:13" ht="36" x14ac:dyDescent="0.55000000000000004">
      <c r="A102" s="7">
        <v>280</v>
      </c>
      <c r="B102" s="2" t="s">
        <v>167</v>
      </c>
      <c r="C102" s="7"/>
      <c r="D102" s="2">
        <v>9</v>
      </c>
      <c r="E102" s="1">
        <v>0</v>
      </c>
      <c r="F102" s="1">
        <v>4.5</v>
      </c>
      <c r="G102" s="1">
        <v>0</v>
      </c>
      <c r="H102" s="1">
        <v>0</v>
      </c>
      <c r="I102" s="1">
        <v>4.5</v>
      </c>
      <c r="J102" s="1">
        <v>0</v>
      </c>
      <c r="K102" s="1">
        <v>1600</v>
      </c>
      <c r="L102" s="1">
        <v>1600</v>
      </c>
      <c r="M102" s="1">
        <v>1604.5</v>
      </c>
    </row>
    <row r="103" spans="1:13" x14ac:dyDescent="0.55000000000000004">
      <c r="A103" s="7">
        <v>281</v>
      </c>
      <c r="B103" s="2" t="s">
        <v>168</v>
      </c>
      <c r="C103" s="7"/>
      <c r="D103" s="2">
        <v>9</v>
      </c>
      <c r="E103" s="1">
        <v>4300</v>
      </c>
      <c r="F103" s="1">
        <v>2.5</v>
      </c>
      <c r="G103" s="1">
        <v>0</v>
      </c>
      <c r="H103" s="1">
        <v>0</v>
      </c>
      <c r="I103" s="1">
        <v>4302.5</v>
      </c>
      <c r="J103" s="1">
        <v>0</v>
      </c>
      <c r="K103" s="1">
        <v>0</v>
      </c>
      <c r="L103" s="1">
        <v>0</v>
      </c>
      <c r="M103" s="1">
        <v>4302.5</v>
      </c>
    </row>
    <row r="104" spans="1:13" ht="36" x14ac:dyDescent="0.55000000000000004">
      <c r="A104" s="7">
        <v>295</v>
      </c>
      <c r="B104" s="2" t="s">
        <v>169</v>
      </c>
      <c r="C104" s="7"/>
      <c r="D104" s="2">
        <v>1</v>
      </c>
      <c r="E104" s="1">
        <v>0</v>
      </c>
      <c r="F104" s="1">
        <v>0</v>
      </c>
      <c r="G104" s="1">
        <v>0</v>
      </c>
      <c r="H104" s="1">
        <v>0</v>
      </c>
      <c r="I104" s="1">
        <v>0</v>
      </c>
      <c r="J104" s="1">
        <v>0</v>
      </c>
      <c r="K104" s="1">
        <v>0</v>
      </c>
      <c r="L104" s="1">
        <v>0</v>
      </c>
      <c r="M104" s="1">
        <v>0</v>
      </c>
    </row>
    <row r="105" spans="1:13" ht="36" x14ac:dyDescent="0.55000000000000004">
      <c r="A105" s="7">
        <v>296</v>
      </c>
      <c r="B105" s="2" t="s">
        <v>57</v>
      </c>
      <c r="C105" s="7"/>
      <c r="D105" s="2">
        <v>89</v>
      </c>
      <c r="E105" s="1">
        <v>10165.500000000002</v>
      </c>
      <c r="F105" s="1">
        <v>0</v>
      </c>
      <c r="G105" s="1">
        <v>0</v>
      </c>
      <c r="H105" s="1">
        <v>0</v>
      </c>
      <c r="I105" s="1">
        <v>10165.500000000002</v>
      </c>
      <c r="J105" s="1">
        <v>0</v>
      </c>
      <c r="K105" s="1">
        <v>23299</v>
      </c>
      <c r="L105" s="1">
        <v>23299</v>
      </c>
      <c r="M105" s="1">
        <v>33464.499999999993</v>
      </c>
    </row>
    <row r="106" spans="1:13" ht="36" x14ac:dyDescent="0.55000000000000004">
      <c r="A106" s="7">
        <v>297</v>
      </c>
      <c r="B106" s="2" t="s">
        <v>170</v>
      </c>
      <c r="C106" s="7"/>
      <c r="D106" s="2">
        <v>75</v>
      </c>
      <c r="E106" s="1">
        <v>664.29999999999984</v>
      </c>
      <c r="F106" s="1">
        <v>0.8</v>
      </c>
      <c r="G106" s="1">
        <v>0</v>
      </c>
      <c r="H106" s="1">
        <v>0</v>
      </c>
      <c r="I106" s="1">
        <v>665.09999999999991</v>
      </c>
      <c r="J106" s="1">
        <v>0</v>
      </c>
      <c r="K106" s="1">
        <v>9380</v>
      </c>
      <c r="L106" s="1">
        <v>9380</v>
      </c>
      <c r="M106" s="1">
        <v>10045.100000000013</v>
      </c>
    </row>
    <row r="107" spans="1:13" x14ac:dyDescent="0.55000000000000004">
      <c r="A107" s="7">
        <v>299</v>
      </c>
      <c r="B107" s="2" t="s">
        <v>172</v>
      </c>
      <c r="C107" s="7"/>
      <c r="D107" s="2">
        <v>1</v>
      </c>
      <c r="E107" s="1">
        <v>0</v>
      </c>
      <c r="F107" s="1">
        <v>0</v>
      </c>
      <c r="G107" s="1">
        <v>0</v>
      </c>
      <c r="H107" s="1">
        <v>0</v>
      </c>
      <c r="I107" s="1">
        <v>0</v>
      </c>
      <c r="J107" s="1">
        <v>0</v>
      </c>
      <c r="K107" s="1">
        <v>0</v>
      </c>
      <c r="L107" s="1">
        <v>0</v>
      </c>
      <c r="M107" s="1">
        <v>0</v>
      </c>
    </row>
    <row r="108" spans="1:13" x14ac:dyDescent="0.55000000000000004">
      <c r="A108" s="7">
        <v>300</v>
      </c>
      <c r="B108" s="2" t="s">
        <v>81</v>
      </c>
      <c r="C108" s="7"/>
      <c r="D108" s="2">
        <v>106</v>
      </c>
      <c r="E108" s="1">
        <v>108436.09999999999</v>
      </c>
      <c r="F108" s="1">
        <v>98</v>
      </c>
      <c r="G108" s="1">
        <v>0</v>
      </c>
      <c r="H108" s="1">
        <v>0</v>
      </c>
      <c r="I108" s="1">
        <v>108534.09999999999</v>
      </c>
      <c r="J108" s="1">
        <v>0</v>
      </c>
      <c r="K108" s="1">
        <v>106929</v>
      </c>
      <c r="L108" s="1">
        <v>106929</v>
      </c>
      <c r="M108" s="1">
        <v>215463.1</v>
      </c>
    </row>
    <row r="109" spans="1:13" x14ac:dyDescent="0.55000000000000004">
      <c r="A109" s="7">
        <v>301</v>
      </c>
      <c r="B109" s="2" t="s">
        <v>173</v>
      </c>
      <c r="C109" s="7"/>
      <c r="D109" s="2">
        <v>1</v>
      </c>
      <c r="E109" s="1">
        <v>0.5</v>
      </c>
      <c r="F109" s="1">
        <v>0</v>
      </c>
      <c r="G109" s="1">
        <v>0</v>
      </c>
      <c r="H109" s="1">
        <v>0</v>
      </c>
      <c r="I109" s="1">
        <v>0.5</v>
      </c>
      <c r="J109" s="1">
        <v>0</v>
      </c>
      <c r="K109" s="1">
        <v>0</v>
      </c>
      <c r="L109" s="1">
        <v>0</v>
      </c>
      <c r="M109" s="1">
        <v>0.5</v>
      </c>
    </row>
    <row r="110" spans="1:13" x14ac:dyDescent="0.55000000000000004">
      <c r="A110" s="7">
        <v>302</v>
      </c>
      <c r="B110" s="2" t="s">
        <v>58</v>
      </c>
      <c r="C110" s="7"/>
      <c r="D110" s="2">
        <v>10</v>
      </c>
      <c r="E110" s="1">
        <v>12182.7</v>
      </c>
      <c r="F110" s="1">
        <v>0</v>
      </c>
      <c r="G110" s="1">
        <v>0</v>
      </c>
      <c r="H110" s="1">
        <v>0</v>
      </c>
      <c r="I110" s="1">
        <v>12182.7</v>
      </c>
      <c r="J110" s="1">
        <v>0</v>
      </c>
      <c r="K110" s="1">
        <v>240</v>
      </c>
      <c r="L110" s="1">
        <v>240</v>
      </c>
      <c r="M110" s="1">
        <v>12422.7</v>
      </c>
    </row>
    <row r="111" spans="1:13" x14ac:dyDescent="0.55000000000000004">
      <c r="A111" s="7">
        <v>304</v>
      </c>
      <c r="B111" s="2" t="s">
        <v>174</v>
      </c>
      <c r="C111" s="7"/>
      <c r="D111" s="2">
        <v>1</v>
      </c>
      <c r="E111" s="1">
        <v>24</v>
      </c>
      <c r="F111" s="1">
        <v>5.2</v>
      </c>
      <c r="G111" s="1">
        <v>0</v>
      </c>
      <c r="H111" s="1">
        <v>0</v>
      </c>
      <c r="I111" s="1">
        <v>29.2</v>
      </c>
      <c r="J111" s="1">
        <v>0</v>
      </c>
      <c r="K111" s="1">
        <v>130</v>
      </c>
      <c r="L111" s="1">
        <v>130</v>
      </c>
      <c r="M111" s="1">
        <v>159.19999999999999</v>
      </c>
    </row>
    <row r="112" spans="1:13" x14ac:dyDescent="0.55000000000000004">
      <c r="A112" s="7">
        <v>305</v>
      </c>
      <c r="B112" s="2" t="s">
        <v>175</v>
      </c>
      <c r="C112" s="11" t="s">
        <v>261</v>
      </c>
      <c r="D112" s="2">
        <v>9</v>
      </c>
      <c r="E112" s="1">
        <v>0</v>
      </c>
      <c r="F112" s="1">
        <v>0</v>
      </c>
      <c r="G112" s="1">
        <v>0</v>
      </c>
      <c r="H112" s="1">
        <v>0</v>
      </c>
      <c r="I112" s="1">
        <v>0</v>
      </c>
      <c r="J112" s="1">
        <v>0</v>
      </c>
      <c r="K112" s="1">
        <v>0</v>
      </c>
      <c r="L112" s="1">
        <v>0</v>
      </c>
      <c r="M112" s="1">
        <v>0</v>
      </c>
    </row>
    <row r="113" spans="1:13" x14ac:dyDescent="0.55000000000000004">
      <c r="A113" s="7">
        <v>308</v>
      </c>
      <c r="B113" s="2" t="s">
        <v>59</v>
      </c>
      <c r="C113" s="7"/>
      <c r="D113" s="2">
        <v>11</v>
      </c>
      <c r="E113" s="1">
        <v>0.2</v>
      </c>
      <c r="F113" s="1">
        <v>0</v>
      </c>
      <c r="G113" s="1">
        <v>0</v>
      </c>
      <c r="H113" s="1">
        <v>0</v>
      </c>
      <c r="I113" s="1">
        <v>0.2</v>
      </c>
      <c r="J113" s="1">
        <v>0</v>
      </c>
      <c r="K113" s="1">
        <v>3045</v>
      </c>
      <c r="L113" s="1">
        <v>3045</v>
      </c>
      <c r="M113" s="1">
        <v>3045.2</v>
      </c>
    </row>
    <row r="114" spans="1:13" x14ac:dyDescent="0.55000000000000004">
      <c r="A114" s="7">
        <v>309</v>
      </c>
      <c r="B114" s="2" t="s">
        <v>176</v>
      </c>
      <c r="C114" s="11" t="s">
        <v>261</v>
      </c>
      <c r="D114" s="2">
        <v>14</v>
      </c>
      <c r="E114" s="1">
        <v>3.1</v>
      </c>
      <c r="F114" s="1">
        <v>1101</v>
      </c>
      <c r="G114" s="1">
        <v>0</v>
      </c>
      <c r="H114" s="1">
        <v>0</v>
      </c>
      <c r="I114" s="1">
        <v>1104.1000000000001</v>
      </c>
      <c r="J114" s="1">
        <v>76</v>
      </c>
      <c r="K114" s="1">
        <v>13118.2</v>
      </c>
      <c r="L114" s="1">
        <v>13194.199999999999</v>
      </c>
      <c r="M114" s="1">
        <v>14298.300000000001</v>
      </c>
    </row>
    <row r="115" spans="1:13" x14ac:dyDescent="0.55000000000000004">
      <c r="A115" s="7">
        <v>320</v>
      </c>
      <c r="B115" s="2" t="s">
        <v>177</v>
      </c>
      <c r="C115" s="7"/>
      <c r="D115" s="2">
        <v>3</v>
      </c>
      <c r="E115" s="1">
        <v>0.2</v>
      </c>
      <c r="F115" s="1">
        <v>0</v>
      </c>
      <c r="G115" s="1">
        <v>0</v>
      </c>
      <c r="H115" s="1">
        <v>0</v>
      </c>
      <c r="I115" s="1">
        <v>0.2</v>
      </c>
      <c r="J115" s="1">
        <v>0</v>
      </c>
      <c r="K115" s="1">
        <v>0.7</v>
      </c>
      <c r="L115" s="1">
        <v>0.7</v>
      </c>
      <c r="M115" s="1">
        <v>0.89999999999999991</v>
      </c>
    </row>
    <row r="116" spans="1:13" x14ac:dyDescent="0.55000000000000004">
      <c r="A116" s="7">
        <v>321</v>
      </c>
      <c r="B116" s="2" t="s">
        <v>178</v>
      </c>
      <c r="C116" s="7"/>
      <c r="D116" s="2">
        <v>3</v>
      </c>
      <c r="E116" s="1">
        <v>0</v>
      </c>
      <c r="F116" s="1">
        <v>10600</v>
      </c>
      <c r="G116" s="1">
        <v>0</v>
      </c>
      <c r="H116" s="1">
        <v>0</v>
      </c>
      <c r="I116" s="1">
        <v>10600</v>
      </c>
      <c r="J116" s="1">
        <v>0</v>
      </c>
      <c r="K116" s="1">
        <v>5200</v>
      </c>
      <c r="L116" s="1">
        <v>5200</v>
      </c>
      <c r="M116" s="1">
        <v>15800</v>
      </c>
    </row>
    <row r="117" spans="1:13" x14ac:dyDescent="0.55000000000000004">
      <c r="A117" s="7">
        <v>332</v>
      </c>
      <c r="B117" s="2" t="s">
        <v>179</v>
      </c>
      <c r="C117" s="11" t="s">
        <v>261</v>
      </c>
      <c r="D117" s="2">
        <v>8</v>
      </c>
      <c r="E117" s="1">
        <v>0</v>
      </c>
      <c r="F117" s="1">
        <v>0</v>
      </c>
      <c r="G117" s="1">
        <v>0</v>
      </c>
      <c r="H117" s="1">
        <v>0</v>
      </c>
      <c r="I117" s="1">
        <v>0</v>
      </c>
      <c r="J117" s="1">
        <v>0</v>
      </c>
      <c r="K117" s="1">
        <v>0</v>
      </c>
      <c r="L117" s="1">
        <v>0</v>
      </c>
      <c r="M117" s="1">
        <v>0</v>
      </c>
    </row>
    <row r="118" spans="1:13" x14ac:dyDescent="0.55000000000000004">
      <c r="A118" s="7">
        <v>333</v>
      </c>
      <c r="B118" s="2" t="s">
        <v>82</v>
      </c>
      <c r="C118" s="7"/>
      <c r="D118" s="2">
        <v>2</v>
      </c>
      <c r="E118" s="1">
        <v>1</v>
      </c>
      <c r="F118" s="1">
        <v>0</v>
      </c>
      <c r="G118" s="1">
        <v>0</v>
      </c>
      <c r="H118" s="1">
        <v>0</v>
      </c>
      <c r="I118" s="1">
        <v>1</v>
      </c>
      <c r="J118" s="1">
        <v>0</v>
      </c>
      <c r="K118" s="1">
        <v>0</v>
      </c>
      <c r="L118" s="1">
        <v>0</v>
      </c>
      <c r="M118" s="1">
        <v>1</v>
      </c>
    </row>
    <row r="119" spans="1:13" x14ac:dyDescent="0.55000000000000004">
      <c r="A119" s="7">
        <v>336</v>
      </c>
      <c r="B119" s="2" t="s">
        <v>180</v>
      </c>
      <c r="C119" s="7"/>
      <c r="D119" s="2">
        <v>2</v>
      </c>
      <c r="E119" s="1">
        <v>0</v>
      </c>
      <c r="F119" s="1">
        <v>0</v>
      </c>
      <c r="G119" s="1">
        <v>0</v>
      </c>
      <c r="H119" s="1">
        <v>0</v>
      </c>
      <c r="I119" s="1">
        <v>0</v>
      </c>
      <c r="J119" s="1">
        <v>0</v>
      </c>
      <c r="K119" s="1">
        <v>0</v>
      </c>
      <c r="L119" s="1">
        <v>0</v>
      </c>
      <c r="M119" s="1">
        <v>0</v>
      </c>
    </row>
    <row r="120" spans="1:13" ht="36" x14ac:dyDescent="0.55000000000000004">
      <c r="A120" s="7">
        <v>337</v>
      </c>
      <c r="B120" s="2" t="s">
        <v>181</v>
      </c>
      <c r="C120" s="7"/>
      <c r="D120" s="2">
        <v>1</v>
      </c>
      <c r="E120" s="1">
        <v>0</v>
      </c>
      <c r="F120" s="1">
        <v>0</v>
      </c>
      <c r="G120" s="1">
        <v>0</v>
      </c>
      <c r="H120" s="1">
        <v>0</v>
      </c>
      <c r="I120" s="1">
        <v>0</v>
      </c>
      <c r="J120" s="1">
        <v>0</v>
      </c>
      <c r="K120" s="1">
        <v>200000</v>
      </c>
      <c r="L120" s="1">
        <v>200000</v>
      </c>
      <c r="M120" s="1">
        <v>200000</v>
      </c>
    </row>
    <row r="121" spans="1:13" x14ac:dyDescent="0.55000000000000004">
      <c r="A121" s="7">
        <v>338</v>
      </c>
      <c r="B121" s="2" t="s">
        <v>182</v>
      </c>
      <c r="C121" s="7"/>
      <c r="D121" s="2">
        <v>1</v>
      </c>
      <c r="E121" s="1">
        <v>0</v>
      </c>
      <c r="F121" s="1">
        <v>0</v>
      </c>
      <c r="G121" s="1">
        <v>0</v>
      </c>
      <c r="H121" s="1">
        <v>0</v>
      </c>
      <c r="I121" s="1">
        <v>0</v>
      </c>
      <c r="J121" s="1">
        <v>0</v>
      </c>
      <c r="K121" s="1">
        <v>0</v>
      </c>
      <c r="L121" s="1">
        <v>0</v>
      </c>
      <c r="M121" s="1">
        <v>0</v>
      </c>
    </row>
    <row r="122" spans="1:13" x14ac:dyDescent="0.55000000000000004">
      <c r="A122" s="7">
        <v>339</v>
      </c>
      <c r="B122" s="2" t="s">
        <v>183</v>
      </c>
      <c r="C122" s="7"/>
      <c r="D122" s="2">
        <v>1</v>
      </c>
      <c r="E122" s="1">
        <v>0</v>
      </c>
      <c r="F122" s="1">
        <v>0</v>
      </c>
      <c r="G122" s="1">
        <v>0</v>
      </c>
      <c r="H122" s="1">
        <v>0</v>
      </c>
      <c r="I122" s="1">
        <v>0</v>
      </c>
      <c r="J122" s="1">
        <v>0</v>
      </c>
      <c r="K122" s="1">
        <v>0</v>
      </c>
      <c r="L122" s="1">
        <v>0</v>
      </c>
      <c r="M122" s="1">
        <v>0</v>
      </c>
    </row>
    <row r="123" spans="1:13" x14ac:dyDescent="0.55000000000000004">
      <c r="A123" s="7">
        <v>340</v>
      </c>
      <c r="B123" s="2" t="s">
        <v>184</v>
      </c>
      <c r="C123" s="7"/>
      <c r="D123" s="2">
        <v>3</v>
      </c>
      <c r="E123" s="1">
        <v>8.1</v>
      </c>
      <c r="F123" s="1">
        <v>0</v>
      </c>
      <c r="G123" s="1">
        <v>0</v>
      </c>
      <c r="H123" s="1">
        <v>0</v>
      </c>
      <c r="I123" s="1">
        <v>8.1</v>
      </c>
      <c r="J123" s="1">
        <v>0</v>
      </c>
      <c r="K123" s="1">
        <v>0</v>
      </c>
      <c r="L123" s="1">
        <v>0</v>
      </c>
      <c r="M123" s="1">
        <v>8.1</v>
      </c>
    </row>
    <row r="124" spans="1:13" x14ac:dyDescent="0.55000000000000004">
      <c r="A124" s="7">
        <v>341</v>
      </c>
      <c r="B124" s="2" t="s">
        <v>185</v>
      </c>
      <c r="C124" s="7"/>
      <c r="D124" s="2">
        <v>3</v>
      </c>
      <c r="E124" s="1">
        <v>0</v>
      </c>
      <c r="F124" s="1">
        <v>0</v>
      </c>
      <c r="G124" s="1">
        <v>0</v>
      </c>
      <c r="H124" s="1">
        <v>0</v>
      </c>
      <c r="I124" s="1">
        <v>0</v>
      </c>
      <c r="J124" s="1">
        <v>0</v>
      </c>
      <c r="K124" s="1">
        <v>110</v>
      </c>
      <c r="L124" s="1">
        <v>110</v>
      </c>
      <c r="M124" s="1">
        <v>110</v>
      </c>
    </row>
    <row r="125" spans="1:13" x14ac:dyDescent="0.55000000000000004">
      <c r="A125" s="7">
        <v>342</v>
      </c>
      <c r="B125" s="2" t="s">
        <v>186</v>
      </c>
      <c r="C125" s="7"/>
      <c r="D125" s="2">
        <v>1</v>
      </c>
      <c r="E125" s="1">
        <v>0</v>
      </c>
      <c r="F125" s="1">
        <v>0</v>
      </c>
      <c r="G125" s="1">
        <v>0</v>
      </c>
      <c r="H125" s="1">
        <v>0</v>
      </c>
      <c r="I125" s="1">
        <v>0</v>
      </c>
      <c r="J125" s="1">
        <v>0</v>
      </c>
      <c r="K125" s="1">
        <v>0</v>
      </c>
      <c r="L125" s="1">
        <v>0</v>
      </c>
      <c r="M125" s="1">
        <v>0</v>
      </c>
    </row>
    <row r="126" spans="1:13" x14ac:dyDescent="0.55000000000000004">
      <c r="A126" s="7">
        <v>343</v>
      </c>
      <c r="B126" s="2" t="s">
        <v>187</v>
      </c>
      <c r="C126" s="7"/>
      <c r="D126" s="2">
        <v>2</v>
      </c>
      <c r="E126" s="1">
        <v>2</v>
      </c>
      <c r="F126" s="1">
        <v>0</v>
      </c>
      <c r="G126" s="1">
        <v>0</v>
      </c>
      <c r="H126" s="1">
        <v>0</v>
      </c>
      <c r="I126" s="1">
        <v>2</v>
      </c>
      <c r="J126" s="1">
        <v>0</v>
      </c>
      <c r="K126" s="1">
        <v>1500</v>
      </c>
      <c r="L126" s="1">
        <v>1500</v>
      </c>
      <c r="M126" s="1">
        <v>1502</v>
      </c>
    </row>
    <row r="127" spans="1:13" x14ac:dyDescent="0.55000000000000004">
      <c r="A127" s="7">
        <v>347</v>
      </c>
      <c r="B127" s="2" t="s">
        <v>188</v>
      </c>
      <c r="C127" s="7"/>
      <c r="D127" s="2">
        <v>2</v>
      </c>
      <c r="E127" s="1">
        <v>0</v>
      </c>
      <c r="F127" s="1">
        <v>0</v>
      </c>
      <c r="G127" s="1">
        <v>0</v>
      </c>
      <c r="H127" s="1">
        <v>0</v>
      </c>
      <c r="I127" s="1">
        <v>0</v>
      </c>
      <c r="J127" s="1">
        <v>0</v>
      </c>
      <c r="K127" s="1">
        <v>0</v>
      </c>
      <c r="L127" s="1">
        <v>0</v>
      </c>
      <c r="M127" s="1">
        <v>0</v>
      </c>
    </row>
    <row r="128" spans="1:13" x14ac:dyDescent="0.55000000000000004">
      <c r="A128" s="7">
        <v>349</v>
      </c>
      <c r="B128" s="2" t="s">
        <v>83</v>
      </c>
      <c r="C128" s="7"/>
      <c r="D128" s="2">
        <v>4</v>
      </c>
      <c r="E128" s="1">
        <v>0.4</v>
      </c>
      <c r="F128" s="1">
        <v>0</v>
      </c>
      <c r="G128" s="1">
        <v>0</v>
      </c>
      <c r="H128" s="1">
        <v>0</v>
      </c>
      <c r="I128" s="1">
        <v>0.4</v>
      </c>
      <c r="J128" s="1">
        <v>0</v>
      </c>
      <c r="K128" s="1">
        <v>3520</v>
      </c>
      <c r="L128" s="1">
        <v>3520</v>
      </c>
      <c r="M128" s="1">
        <v>3520.3999999999996</v>
      </c>
    </row>
    <row r="129" spans="1:13" x14ac:dyDescent="0.55000000000000004">
      <c r="A129" s="7">
        <v>351</v>
      </c>
      <c r="B129" s="2" t="s">
        <v>189</v>
      </c>
      <c r="C129" s="11" t="s">
        <v>261</v>
      </c>
      <c r="D129" s="2">
        <v>9</v>
      </c>
      <c r="E129" s="1">
        <v>20656</v>
      </c>
      <c r="F129" s="1">
        <v>310</v>
      </c>
      <c r="G129" s="1">
        <v>0</v>
      </c>
      <c r="H129" s="1">
        <v>0</v>
      </c>
      <c r="I129" s="1">
        <v>20966</v>
      </c>
      <c r="J129" s="1">
        <v>0</v>
      </c>
      <c r="K129" s="1">
        <v>510</v>
      </c>
      <c r="L129" s="1">
        <v>510</v>
      </c>
      <c r="M129" s="1">
        <v>21476</v>
      </c>
    </row>
    <row r="130" spans="1:13" x14ac:dyDescent="0.55000000000000004">
      <c r="A130" s="7">
        <v>353</v>
      </c>
      <c r="B130" s="2" t="s">
        <v>190</v>
      </c>
      <c r="C130" s="7"/>
      <c r="D130" s="2">
        <v>1</v>
      </c>
      <c r="E130" s="1">
        <v>0</v>
      </c>
      <c r="F130" s="1">
        <v>0</v>
      </c>
      <c r="G130" s="1">
        <v>0</v>
      </c>
      <c r="H130" s="1">
        <v>0</v>
      </c>
      <c r="I130" s="1">
        <v>0</v>
      </c>
      <c r="J130" s="1">
        <v>0</v>
      </c>
      <c r="K130" s="1">
        <v>1400</v>
      </c>
      <c r="L130" s="1">
        <v>1400</v>
      </c>
      <c r="M130" s="1">
        <v>1400</v>
      </c>
    </row>
    <row r="131" spans="1:13" ht="36" x14ac:dyDescent="0.55000000000000004">
      <c r="A131" s="7">
        <v>355</v>
      </c>
      <c r="B131" s="2" t="s">
        <v>191</v>
      </c>
      <c r="C131" s="7"/>
      <c r="D131" s="2">
        <v>3</v>
      </c>
      <c r="E131" s="1">
        <v>15.6</v>
      </c>
      <c r="F131" s="1">
        <v>0</v>
      </c>
      <c r="G131" s="1">
        <v>0</v>
      </c>
      <c r="H131" s="1">
        <v>0</v>
      </c>
      <c r="I131" s="1">
        <v>15.6</v>
      </c>
      <c r="J131" s="1">
        <v>0</v>
      </c>
      <c r="K131" s="1">
        <v>45000</v>
      </c>
      <c r="L131" s="1">
        <v>45000</v>
      </c>
      <c r="M131" s="1">
        <v>45015.6</v>
      </c>
    </row>
    <row r="132" spans="1:13" ht="36" x14ac:dyDescent="0.55000000000000004">
      <c r="A132" s="7">
        <v>359</v>
      </c>
      <c r="B132" s="2" t="s">
        <v>192</v>
      </c>
      <c r="C132" s="7"/>
      <c r="D132" s="2">
        <v>1</v>
      </c>
      <c r="E132" s="1">
        <v>0</v>
      </c>
      <c r="F132" s="1">
        <v>0</v>
      </c>
      <c r="G132" s="1">
        <v>0</v>
      </c>
      <c r="H132" s="1">
        <v>0</v>
      </c>
      <c r="I132" s="1">
        <v>0</v>
      </c>
      <c r="J132" s="1">
        <v>0</v>
      </c>
      <c r="K132" s="1">
        <v>240</v>
      </c>
      <c r="L132" s="1">
        <v>240</v>
      </c>
      <c r="M132" s="1">
        <v>240</v>
      </c>
    </row>
    <row r="133" spans="1:13" x14ac:dyDescent="0.55000000000000004">
      <c r="A133" s="7">
        <v>374</v>
      </c>
      <c r="B133" s="2" t="s">
        <v>193</v>
      </c>
      <c r="C133" s="7"/>
      <c r="D133" s="2">
        <v>20</v>
      </c>
      <c r="E133" s="1">
        <v>288</v>
      </c>
      <c r="F133" s="1">
        <v>60921.7</v>
      </c>
      <c r="G133" s="1">
        <v>0</v>
      </c>
      <c r="H133" s="1">
        <v>0</v>
      </c>
      <c r="I133" s="1">
        <v>61209.7</v>
      </c>
      <c r="J133" s="1">
        <v>3445.4</v>
      </c>
      <c r="K133" s="1">
        <v>22585</v>
      </c>
      <c r="L133" s="1">
        <v>26030.400000000001</v>
      </c>
      <c r="M133" s="1">
        <v>87240.099999999991</v>
      </c>
    </row>
    <row r="134" spans="1:13" x14ac:dyDescent="0.55000000000000004">
      <c r="A134" s="7">
        <v>384</v>
      </c>
      <c r="B134" s="2" t="s">
        <v>60</v>
      </c>
      <c r="C134" s="7"/>
      <c r="D134" s="2">
        <v>3</v>
      </c>
      <c r="E134" s="1">
        <v>9810</v>
      </c>
      <c r="F134" s="1">
        <v>0</v>
      </c>
      <c r="G134" s="1">
        <v>0</v>
      </c>
      <c r="H134" s="1">
        <v>0</v>
      </c>
      <c r="I134" s="1">
        <v>9810</v>
      </c>
      <c r="J134" s="1">
        <v>0</v>
      </c>
      <c r="K134" s="1">
        <v>87</v>
      </c>
      <c r="L134" s="1">
        <v>87</v>
      </c>
      <c r="M134" s="1">
        <v>9897</v>
      </c>
    </row>
    <row r="135" spans="1:13" ht="36" x14ac:dyDescent="0.55000000000000004">
      <c r="A135" s="7">
        <v>389</v>
      </c>
      <c r="B135" s="2" t="s">
        <v>194</v>
      </c>
      <c r="C135" s="7"/>
      <c r="D135" s="2">
        <v>1</v>
      </c>
      <c r="E135" s="1">
        <v>0</v>
      </c>
      <c r="F135" s="1">
        <v>0</v>
      </c>
      <c r="G135" s="1">
        <v>0</v>
      </c>
      <c r="H135" s="1">
        <v>0</v>
      </c>
      <c r="I135" s="1">
        <v>0</v>
      </c>
      <c r="J135" s="1">
        <v>0</v>
      </c>
      <c r="K135" s="1">
        <v>0</v>
      </c>
      <c r="L135" s="1">
        <v>0</v>
      </c>
      <c r="M135" s="1">
        <v>0</v>
      </c>
    </row>
    <row r="136" spans="1:13" x14ac:dyDescent="0.55000000000000004">
      <c r="A136" s="7">
        <v>392</v>
      </c>
      <c r="B136" s="2" t="s">
        <v>196</v>
      </c>
      <c r="C136" s="7"/>
      <c r="D136" s="2">
        <v>84</v>
      </c>
      <c r="E136" s="1">
        <v>322687</v>
      </c>
      <c r="F136" s="1">
        <v>0</v>
      </c>
      <c r="G136" s="1">
        <v>0</v>
      </c>
      <c r="H136" s="1">
        <v>0</v>
      </c>
      <c r="I136" s="1">
        <v>322687</v>
      </c>
      <c r="J136" s="1">
        <v>0</v>
      </c>
      <c r="K136" s="1">
        <v>62580</v>
      </c>
      <c r="L136" s="1">
        <v>62580</v>
      </c>
      <c r="M136" s="1">
        <v>385267</v>
      </c>
    </row>
    <row r="137" spans="1:13" x14ac:dyDescent="0.55000000000000004">
      <c r="A137" s="7">
        <v>393</v>
      </c>
      <c r="B137" s="2" t="s">
        <v>197</v>
      </c>
      <c r="C137" s="7"/>
      <c r="D137" s="2">
        <v>1</v>
      </c>
      <c r="E137" s="1">
        <v>0</v>
      </c>
      <c r="F137" s="1">
        <v>0</v>
      </c>
      <c r="G137" s="1">
        <v>0</v>
      </c>
      <c r="H137" s="1">
        <v>0</v>
      </c>
      <c r="I137" s="1">
        <v>0</v>
      </c>
      <c r="J137" s="1">
        <v>0</v>
      </c>
      <c r="K137" s="1">
        <v>0</v>
      </c>
      <c r="L137" s="1">
        <v>0</v>
      </c>
      <c r="M137" s="1">
        <v>0</v>
      </c>
    </row>
    <row r="138" spans="1:13" x14ac:dyDescent="0.55000000000000004">
      <c r="A138" s="7">
        <v>395</v>
      </c>
      <c r="B138" s="2" t="s">
        <v>198</v>
      </c>
      <c r="C138" s="7"/>
      <c r="D138" s="2">
        <v>4</v>
      </c>
      <c r="E138" s="1">
        <v>0</v>
      </c>
      <c r="F138" s="1">
        <v>0</v>
      </c>
      <c r="G138" s="1">
        <v>0</v>
      </c>
      <c r="H138" s="1">
        <v>0</v>
      </c>
      <c r="I138" s="1">
        <v>0</v>
      </c>
      <c r="J138" s="1">
        <v>0</v>
      </c>
      <c r="K138" s="1">
        <v>0</v>
      </c>
      <c r="L138" s="1">
        <v>0</v>
      </c>
      <c r="M138" s="1">
        <v>0</v>
      </c>
    </row>
    <row r="139" spans="1:13" x14ac:dyDescent="0.55000000000000004">
      <c r="A139" s="7">
        <v>398</v>
      </c>
      <c r="B139" s="2" t="s">
        <v>262</v>
      </c>
      <c r="C139" s="7"/>
      <c r="D139" s="2">
        <v>1</v>
      </c>
      <c r="E139" s="1">
        <v>0</v>
      </c>
      <c r="F139" s="1">
        <v>0</v>
      </c>
      <c r="G139" s="1">
        <v>0</v>
      </c>
      <c r="H139" s="1">
        <v>0</v>
      </c>
      <c r="I139" s="1">
        <v>0</v>
      </c>
      <c r="J139" s="1">
        <v>0</v>
      </c>
      <c r="K139" s="1">
        <v>0</v>
      </c>
      <c r="L139" s="1">
        <v>0</v>
      </c>
      <c r="M139" s="1">
        <v>0</v>
      </c>
    </row>
    <row r="140" spans="1:13" x14ac:dyDescent="0.55000000000000004">
      <c r="A140" s="7">
        <v>400</v>
      </c>
      <c r="B140" s="2" t="s">
        <v>199</v>
      </c>
      <c r="C140" s="11" t="s">
        <v>261</v>
      </c>
      <c r="D140" s="2">
        <v>91</v>
      </c>
      <c r="E140" s="1">
        <v>23987.300000000003</v>
      </c>
      <c r="F140" s="1">
        <v>231.9</v>
      </c>
      <c r="G140" s="1">
        <v>0</v>
      </c>
      <c r="H140" s="1">
        <v>0</v>
      </c>
      <c r="I140" s="1">
        <v>24219.200000000001</v>
      </c>
      <c r="J140" s="1">
        <v>0</v>
      </c>
      <c r="K140" s="1">
        <v>480</v>
      </c>
      <c r="L140" s="1">
        <v>480</v>
      </c>
      <c r="M140" s="1">
        <v>24699.200000000001</v>
      </c>
    </row>
    <row r="141" spans="1:13" ht="36" x14ac:dyDescent="0.55000000000000004">
      <c r="A141" s="7">
        <v>401</v>
      </c>
      <c r="B141" s="2" t="s">
        <v>200</v>
      </c>
      <c r="C141" s="7"/>
      <c r="D141" s="2">
        <v>1</v>
      </c>
      <c r="E141" s="1">
        <v>0</v>
      </c>
      <c r="F141" s="1">
        <v>0</v>
      </c>
      <c r="G141" s="1">
        <v>0</v>
      </c>
      <c r="H141" s="1">
        <v>0</v>
      </c>
      <c r="I141" s="1">
        <v>0</v>
      </c>
      <c r="J141" s="1">
        <v>0</v>
      </c>
      <c r="K141" s="1">
        <v>73</v>
      </c>
      <c r="L141" s="1">
        <v>73</v>
      </c>
      <c r="M141" s="1">
        <v>73</v>
      </c>
    </row>
    <row r="142" spans="1:13" x14ac:dyDescent="0.55000000000000004">
      <c r="A142" s="7">
        <v>405</v>
      </c>
      <c r="B142" s="2" t="s">
        <v>201</v>
      </c>
      <c r="C142" s="7"/>
      <c r="D142" s="2">
        <v>20</v>
      </c>
      <c r="E142" s="1">
        <v>100.5</v>
      </c>
      <c r="F142" s="1">
        <v>48807.3</v>
      </c>
      <c r="G142" s="1">
        <v>0</v>
      </c>
      <c r="H142" s="1">
        <v>0</v>
      </c>
      <c r="I142" s="1">
        <v>48907.8</v>
      </c>
      <c r="J142" s="1">
        <v>122</v>
      </c>
      <c r="K142" s="1">
        <v>6185</v>
      </c>
      <c r="L142" s="1">
        <v>6307</v>
      </c>
      <c r="M142" s="1">
        <v>55214.8</v>
      </c>
    </row>
    <row r="143" spans="1:13" x14ac:dyDescent="0.55000000000000004">
      <c r="A143" s="7">
        <v>406</v>
      </c>
      <c r="B143" s="2" t="s">
        <v>202</v>
      </c>
      <c r="C143" s="7"/>
      <c r="D143" s="2">
        <v>9</v>
      </c>
      <c r="E143" s="1">
        <v>0</v>
      </c>
      <c r="F143" s="1">
        <v>0</v>
      </c>
      <c r="G143" s="1">
        <v>0</v>
      </c>
      <c r="H143" s="1">
        <v>0</v>
      </c>
      <c r="I143" s="1">
        <v>0</v>
      </c>
      <c r="J143" s="1">
        <v>0</v>
      </c>
      <c r="K143" s="1">
        <v>6600</v>
      </c>
      <c r="L143" s="1">
        <v>6600</v>
      </c>
      <c r="M143" s="1">
        <v>6600</v>
      </c>
    </row>
    <row r="144" spans="1:13" ht="90" x14ac:dyDescent="0.55000000000000004">
      <c r="A144" s="7">
        <v>407</v>
      </c>
      <c r="B144" s="2" t="s">
        <v>203</v>
      </c>
      <c r="C144" s="7"/>
      <c r="D144" s="2">
        <v>10</v>
      </c>
      <c r="E144" s="1">
        <v>0</v>
      </c>
      <c r="F144" s="1">
        <v>43.8</v>
      </c>
      <c r="G144" s="1">
        <v>0</v>
      </c>
      <c r="H144" s="1">
        <v>0</v>
      </c>
      <c r="I144" s="1">
        <v>43.8</v>
      </c>
      <c r="J144" s="1">
        <v>1700</v>
      </c>
      <c r="K144" s="1">
        <v>22045</v>
      </c>
      <c r="L144" s="1">
        <v>23745</v>
      </c>
      <c r="M144" s="1">
        <v>23788.799999999999</v>
      </c>
    </row>
    <row r="145" spans="1:13" ht="36" x14ac:dyDescent="0.55000000000000004">
      <c r="A145" s="7">
        <v>408</v>
      </c>
      <c r="B145" s="2" t="s">
        <v>204</v>
      </c>
      <c r="C145" s="7"/>
      <c r="D145" s="2">
        <v>3</v>
      </c>
      <c r="E145" s="1">
        <v>0</v>
      </c>
      <c r="F145" s="1">
        <v>0</v>
      </c>
      <c r="G145" s="1">
        <v>0</v>
      </c>
      <c r="H145" s="1">
        <v>0</v>
      </c>
      <c r="I145" s="1">
        <v>0</v>
      </c>
      <c r="J145" s="1">
        <v>0</v>
      </c>
      <c r="K145" s="1">
        <v>0</v>
      </c>
      <c r="L145" s="1">
        <v>0</v>
      </c>
      <c r="M145" s="1">
        <v>0</v>
      </c>
    </row>
    <row r="146" spans="1:13" ht="54" x14ac:dyDescent="0.55000000000000004">
      <c r="A146" s="7">
        <v>409</v>
      </c>
      <c r="B146" s="2" t="s">
        <v>205</v>
      </c>
      <c r="C146" s="7"/>
      <c r="D146" s="2">
        <v>2</v>
      </c>
      <c r="E146" s="1">
        <v>0</v>
      </c>
      <c r="F146" s="1">
        <v>0</v>
      </c>
      <c r="G146" s="1">
        <v>0</v>
      </c>
      <c r="H146" s="1">
        <v>0</v>
      </c>
      <c r="I146" s="1">
        <v>0</v>
      </c>
      <c r="J146" s="1">
        <v>0</v>
      </c>
      <c r="K146" s="1">
        <v>0</v>
      </c>
      <c r="L146" s="1">
        <v>0</v>
      </c>
      <c r="M146" s="1">
        <v>0</v>
      </c>
    </row>
    <row r="147" spans="1:13" ht="36" x14ac:dyDescent="0.55000000000000004">
      <c r="A147" s="7">
        <v>410</v>
      </c>
      <c r="B147" s="2" t="s">
        <v>206</v>
      </c>
      <c r="C147" s="7"/>
      <c r="D147" s="2">
        <v>7</v>
      </c>
      <c r="E147" s="1">
        <v>0</v>
      </c>
      <c r="F147" s="1">
        <v>0</v>
      </c>
      <c r="G147" s="1">
        <v>0</v>
      </c>
      <c r="H147" s="1">
        <v>0</v>
      </c>
      <c r="I147" s="1">
        <v>0</v>
      </c>
      <c r="J147" s="1">
        <v>0</v>
      </c>
      <c r="K147" s="1">
        <v>430</v>
      </c>
      <c r="L147" s="1">
        <v>430</v>
      </c>
      <c r="M147" s="1">
        <v>430</v>
      </c>
    </row>
    <row r="148" spans="1:13" x14ac:dyDescent="0.55000000000000004">
      <c r="A148" s="7">
        <v>411</v>
      </c>
      <c r="B148" s="2" t="s">
        <v>84</v>
      </c>
      <c r="C148" s="11" t="s">
        <v>261</v>
      </c>
      <c r="D148" s="2">
        <v>8</v>
      </c>
      <c r="E148" s="1">
        <v>1257.0999999999999</v>
      </c>
      <c r="F148" s="1">
        <v>441</v>
      </c>
      <c r="G148" s="1">
        <v>0</v>
      </c>
      <c r="H148" s="1">
        <v>0</v>
      </c>
      <c r="I148" s="1">
        <v>1698.1</v>
      </c>
      <c r="J148" s="1">
        <v>0</v>
      </c>
      <c r="K148" s="1">
        <v>636</v>
      </c>
      <c r="L148" s="1">
        <v>636</v>
      </c>
      <c r="M148" s="1">
        <v>2334.1</v>
      </c>
    </row>
    <row r="149" spans="1:13" x14ac:dyDescent="0.55000000000000004">
      <c r="A149" s="7">
        <v>412</v>
      </c>
      <c r="B149" s="2" t="s">
        <v>207</v>
      </c>
      <c r="C149" s="7"/>
      <c r="D149" s="2">
        <v>14</v>
      </c>
      <c r="E149" s="1">
        <v>15.1</v>
      </c>
      <c r="F149" s="1">
        <v>9220.4</v>
      </c>
      <c r="G149" s="1">
        <v>0</v>
      </c>
      <c r="H149" s="1">
        <v>0</v>
      </c>
      <c r="I149" s="1">
        <v>9235.5</v>
      </c>
      <c r="J149" s="1">
        <v>5</v>
      </c>
      <c r="K149" s="1">
        <v>352870</v>
      </c>
      <c r="L149" s="1">
        <v>352875</v>
      </c>
      <c r="M149" s="1">
        <v>362110.50000000006</v>
      </c>
    </row>
    <row r="150" spans="1:13" x14ac:dyDescent="0.55000000000000004">
      <c r="A150" s="7">
        <v>413</v>
      </c>
      <c r="B150" s="2" t="s">
        <v>208</v>
      </c>
      <c r="C150" s="7"/>
      <c r="D150" s="2">
        <v>3</v>
      </c>
      <c r="E150" s="1">
        <v>160</v>
      </c>
      <c r="F150" s="1">
        <v>0</v>
      </c>
      <c r="G150" s="1">
        <v>0</v>
      </c>
      <c r="H150" s="1">
        <v>0</v>
      </c>
      <c r="I150" s="1">
        <v>160</v>
      </c>
      <c r="J150" s="1">
        <v>0</v>
      </c>
      <c r="K150" s="1">
        <v>110528</v>
      </c>
      <c r="L150" s="1">
        <v>110528</v>
      </c>
      <c r="M150" s="1">
        <v>110688</v>
      </c>
    </row>
    <row r="151" spans="1:13" x14ac:dyDescent="0.55000000000000004">
      <c r="A151" s="7">
        <v>414</v>
      </c>
      <c r="B151" s="2" t="s">
        <v>209</v>
      </c>
      <c r="C151" s="7"/>
      <c r="D151" s="2">
        <v>8</v>
      </c>
      <c r="E151" s="1">
        <v>1038.5</v>
      </c>
      <c r="F151" s="1">
        <v>0</v>
      </c>
      <c r="G151" s="1">
        <v>0</v>
      </c>
      <c r="H151" s="1">
        <v>0</v>
      </c>
      <c r="I151" s="1">
        <v>1038.5</v>
      </c>
      <c r="J151" s="1">
        <v>0</v>
      </c>
      <c r="K151" s="1">
        <v>2320</v>
      </c>
      <c r="L151" s="1">
        <v>2320</v>
      </c>
      <c r="M151" s="1">
        <v>3358.5</v>
      </c>
    </row>
    <row r="152" spans="1:13" x14ac:dyDescent="0.55000000000000004">
      <c r="A152" s="7">
        <v>415</v>
      </c>
      <c r="B152" s="2" t="s">
        <v>210</v>
      </c>
      <c r="C152" s="7"/>
      <c r="D152" s="2">
        <v>8</v>
      </c>
      <c r="E152" s="1">
        <v>254</v>
      </c>
      <c r="F152" s="1">
        <v>0</v>
      </c>
      <c r="G152" s="1">
        <v>0</v>
      </c>
      <c r="H152" s="1">
        <v>0</v>
      </c>
      <c r="I152" s="1">
        <v>254</v>
      </c>
      <c r="J152" s="1">
        <v>0</v>
      </c>
      <c r="K152" s="1">
        <v>2711</v>
      </c>
      <c r="L152" s="1">
        <v>2711</v>
      </c>
      <c r="M152" s="1">
        <v>2965</v>
      </c>
    </row>
    <row r="153" spans="1:13" ht="36" x14ac:dyDescent="0.55000000000000004">
      <c r="A153" s="7">
        <v>417</v>
      </c>
      <c r="B153" s="2" t="s">
        <v>211</v>
      </c>
      <c r="C153" s="7"/>
      <c r="D153" s="2">
        <v>1</v>
      </c>
      <c r="E153" s="1">
        <v>0</v>
      </c>
      <c r="F153" s="1">
        <v>0</v>
      </c>
      <c r="G153" s="1">
        <v>0</v>
      </c>
      <c r="H153" s="1">
        <v>0</v>
      </c>
      <c r="I153" s="1">
        <v>0</v>
      </c>
      <c r="J153" s="1">
        <v>0</v>
      </c>
      <c r="K153" s="1">
        <v>0</v>
      </c>
      <c r="L153" s="1">
        <v>0</v>
      </c>
      <c r="M153" s="1">
        <v>0</v>
      </c>
    </row>
    <row r="154" spans="1:13" ht="36" x14ac:dyDescent="0.55000000000000004">
      <c r="A154" s="7">
        <v>419</v>
      </c>
      <c r="B154" s="2" t="s">
        <v>212</v>
      </c>
      <c r="C154" s="7"/>
      <c r="D154" s="2">
        <v>1</v>
      </c>
      <c r="E154" s="1">
        <v>0</v>
      </c>
      <c r="F154" s="1">
        <v>0</v>
      </c>
      <c r="G154" s="1">
        <v>0</v>
      </c>
      <c r="H154" s="1">
        <v>0</v>
      </c>
      <c r="I154" s="1">
        <v>0</v>
      </c>
      <c r="J154" s="1">
        <v>0</v>
      </c>
      <c r="K154" s="1">
        <v>0</v>
      </c>
      <c r="L154" s="1">
        <v>0</v>
      </c>
      <c r="M154" s="1">
        <v>0</v>
      </c>
    </row>
    <row r="155" spans="1:13" x14ac:dyDescent="0.55000000000000004">
      <c r="A155" s="7">
        <v>420</v>
      </c>
      <c r="B155" s="2" t="s">
        <v>213</v>
      </c>
      <c r="C155" s="7"/>
      <c r="D155" s="2">
        <v>7</v>
      </c>
      <c r="E155" s="1">
        <v>19600</v>
      </c>
      <c r="F155" s="1">
        <v>0</v>
      </c>
      <c r="G155" s="1">
        <v>0</v>
      </c>
      <c r="H155" s="1">
        <v>0</v>
      </c>
      <c r="I155" s="1">
        <v>19600</v>
      </c>
      <c r="J155" s="1">
        <v>0</v>
      </c>
      <c r="K155" s="1">
        <v>2200</v>
      </c>
      <c r="L155" s="1">
        <v>2200</v>
      </c>
      <c r="M155" s="1">
        <v>21800</v>
      </c>
    </row>
    <row r="156" spans="1:13" x14ac:dyDescent="0.55000000000000004">
      <c r="A156" s="7">
        <v>423</v>
      </c>
      <c r="B156" s="2" t="s">
        <v>214</v>
      </c>
      <c r="C156" s="7"/>
      <c r="D156" s="2">
        <v>1</v>
      </c>
      <c r="E156" s="1">
        <v>0</v>
      </c>
      <c r="F156" s="1">
        <v>0</v>
      </c>
      <c r="G156" s="1">
        <v>0</v>
      </c>
      <c r="H156" s="1">
        <v>0</v>
      </c>
      <c r="I156" s="1">
        <v>0</v>
      </c>
      <c r="J156" s="1">
        <v>0</v>
      </c>
      <c r="K156" s="1">
        <v>0</v>
      </c>
      <c r="L156" s="1">
        <v>0</v>
      </c>
      <c r="M156" s="1">
        <v>0</v>
      </c>
    </row>
    <row r="157" spans="1:13" x14ac:dyDescent="0.55000000000000004">
      <c r="A157" s="7">
        <v>436</v>
      </c>
      <c r="B157" s="2" t="s">
        <v>215</v>
      </c>
      <c r="C157" s="7"/>
      <c r="D157" s="2">
        <v>5</v>
      </c>
      <c r="E157" s="1">
        <v>433.8</v>
      </c>
      <c r="F157" s="1">
        <v>0</v>
      </c>
      <c r="G157" s="1">
        <v>0</v>
      </c>
      <c r="H157" s="1">
        <v>0</v>
      </c>
      <c r="I157" s="1">
        <v>433.8</v>
      </c>
      <c r="J157" s="1">
        <v>0</v>
      </c>
      <c r="K157" s="1">
        <v>0</v>
      </c>
      <c r="L157" s="1">
        <v>0</v>
      </c>
      <c r="M157" s="1">
        <v>433.8</v>
      </c>
    </row>
    <row r="158" spans="1:13" x14ac:dyDescent="0.55000000000000004">
      <c r="A158" s="7">
        <v>438</v>
      </c>
      <c r="B158" s="2" t="s">
        <v>216</v>
      </c>
      <c r="C158" s="7"/>
      <c r="D158" s="2">
        <v>6</v>
      </c>
      <c r="E158" s="1">
        <v>458.2</v>
      </c>
      <c r="F158" s="1">
        <v>0</v>
      </c>
      <c r="G158" s="1">
        <v>0</v>
      </c>
      <c r="H158" s="1">
        <v>0</v>
      </c>
      <c r="I158" s="1">
        <v>458.2</v>
      </c>
      <c r="J158" s="1">
        <v>0</v>
      </c>
      <c r="K158" s="1">
        <v>0</v>
      </c>
      <c r="L158" s="1">
        <v>0</v>
      </c>
      <c r="M158" s="1">
        <v>458.2</v>
      </c>
    </row>
    <row r="159" spans="1:13" x14ac:dyDescent="0.55000000000000004">
      <c r="A159" s="7">
        <v>446</v>
      </c>
      <c r="B159" s="2" t="s">
        <v>260</v>
      </c>
      <c r="C159" s="7"/>
      <c r="D159" s="2">
        <v>1</v>
      </c>
      <c r="E159" s="1">
        <v>0</v>
      </c>
      <c r="F159" s="1">
        <v>0</v>
      </c>
      <c r="G159" s="1">
        <v>0</v>
      </c>
      <c r="H159" s="1">
        <v>0</v>
      </c>
      <c r="I159" s="1">
        <v>0</v>
      </c>
      <c r="J159" s="1">
        <v>0</v>
      </c>
      <c r="K159" s="1">
        <v>36</v>
      </c>
      <c r="L159" s="1">
        <v>36</v>
      </c>
      <c r="M159" s="1">
        <v>36</v>
      </c>
    </row>
    <row r="160" spans="1:13" ht="36" x14ac:dyDescent="0.55000000000000004">
      <c r="A160" s="7">
        <v>448</v>
      </c>
      <c r="B160" s="2" t="s">
        <v>217</v>
      </c>
      <c r="C160" s="7"/>
      <c r="D160" s="2">
        <v>2</v>
      </c>
      <c r="E160" s="1">
        <v>0</v>
      </c>
      <c r="F160" s="1">
        <v>0</v>
      </c>
      <c r="G160" s="1">
        <v>0</v>
      </c>
      <c r="H160" s="1">
        <v>0</v>
      </c>
      <c r="I160" s="1">
        <v>0</v>
      </c>
      <c r="J160" s="1">
        <v>0</v>
      </c>
      <c r="K160" s="1">
        <v>0</v>
      </c>
      <c r="L160" s="1">
        <v>0</v>
      </c>
      <c r="M160" s="1">
        <v>0</v>
      </c>
    </row>
    <row r="161" spans="1:13" x14ac:dyDescent="0.55000000000000004">
      <c r="A161" s="7">
        <v>453</v>
      </c>
      <c r="B161" s="2" t="s">
        <v>218</v>
      </c>
      <c r="C161" s="7"/>
      <c r="D161" s="2">
        <v>8</v>
      </c>
      <c r="E161" s="1">
        <v>2.2999999999999998</v>
      </c>
      <c r="F161" s="1">
        <v>3000</v>
      </c>
      <c r="G161" s="1">
        <v>0</v>
      </c>
      <c r="H161" s="1">
        <v>0</v>
      </c>
      <c r="I161" s="1">
        <v>3002.3</v>
      </c>
      <c r="J161" s="1">
        <v>0</v>
      </c>
      <c r="K161" s="1">
        <v>220407</v>
      </c>
      <c r="L161" s="1">
        <v>220407</v>
      </c>
      <c r="M161" s="1">
        <v>223409.30000000002</v>
      </c>
    </row>
    <row r="162" spans="1:13" x14ac:dyDescent="0.55000000000000004">
      <c r="A162" s="7">
        <v>455</v>
      </c>
      <c r="B162" s="2" t="s">
        <v>219</v>
      </c>
      <c r="C162" s="7"/>
      <c r="D162" s="2">
        <v>2</v>
      </c>
      <c r="E162" s="1">
        <v>0</v>
      </c>
      <c r="F162" s="1">
        <v>0</v>
      </c>
      <c r="G162" s="1">
        <v>0</v>
      </c>
      <c r="H162" s="1">
        <v>0</v>
      </c>
      <c r="I162" s="1">
        <v>0</v>
      </c>
      <c r="J162" s="1">
        <v>0</v>
      </c>
      <c r="K162" s="1">
        <v>1800</v>
      </c>
      <c r="L162" s="1">
        <v>1800</v>
      </c>
      <c r="M162" s="1">
        <v>1800</v>
      </c>
    </row>
    <row r="163" spans="1:13" x14ac:dyDescent="0.55000000000000004">
      <c r="A163" s="7">
        <v>460</v>
      </c>
      <c r="B163" s="2" t="s">
        <v>220</v>
      </c>
      <c r="C163" s="7"/>
      <c r="D163" s="2">
        <v>2</v>
      </c>
      <c r="E163" s="1">
        <v>0</v>
      </c>
      <c r="F163" s="1">
        <v>0</v>
      </c>
      <c r="G163" s="1">
        <v>0</v>
      </c>
      <c r="H163" s="1">
        <v>0</v>
      </c>
      <c r="I163" s="1">
        <v>0</v>
      </c>
      <c r="J163" s="1">
        <v>0</v>
      </c>
      <c r="K163" s="1">
        <v>0</v>
      </c>
      <c r="L163" s="1">
        <v>0</v>
      </c>
      <c r="M163" s="1">
        <v>0</v>
      </c>
    </row>
    <row r="164" spans="1:13" x14ac:dyDescent="0.55000000000000004">
      <c r="A164" s="7">
        <v>461</v>
      </c>
      <c r="B164" s="2" t="s">
        <v>221</v>
      </c>
      <c r="C164" s="7"/>
      <c r="D164" s="2">
        <v>1</v>
      </c>
      <c r="E164" s="1">
        <v>0</v>
      </c>
      <c r="F164" s="1">
        <v>0</v>
      </c>
      <c r="G164" s="1">
        <v>0</v>
      </c>
      <c r="H164" s="13">
        <v>0</v>
      </c>
      <c r="I164" s="1">
        <v>0</v>
      </c>
      <c r="J164" s="1">
        <v>0</v>
      </c>
      <c r="K164" s="1">
        <v>0</v>
      </c>
      <c r="L164" s="1">
        <v>0</v>
      </c>
      <c r="M164" s="1">
        <v>0</v>
      </c>
    </row>
    <row r="165" spans="1:13" x14ac:dyDescent="0.55000000000000004">
      <c r="A165" s="7"/>
      <c r="B165" s="2" t="s">
        <v>222</v>
      </c>
      <c r="C165" s="7"/>
      <c r="D165" s="2">
        <v>1399</v>
      </c>
      <c r="E165" s="1">
        <v>908153.4025855466</v>
      </c>
      <c r="F165" s="1">
        <v>157108.00002208367</v>
      </c>
      <c r="G165" s="1">
        <v>0</v>
      </c>
      <c r="H165" s="1">
        <v>0</v>
      </c>
      <c r="I165" s="1">
        <v>1065261.40260763</v>
      </c>
      <c r="J165" s="1">
        <v>5397.7000003107005</v>
      </c>
      <c r="K165" s="1">
        <v>4145016.6169935656</v>
      </c>
      <c r="L165" s="1">
        <v>4150414.316993875</v>
      </c>
      <c r="M165" s="1">
        <v>5215675.719601512</v>
      </c>
    </row>
  </sheetData>
  <autoFilter ref="A2:M2"/>
  <mergeCells count="7">
    <mergeCell ref="M1:M2"/>
    <mergeCell ref="A1:A2"/>
    <mergeCell ref="B1:B2"/>
    <mergeCell ref="C1:C2"/>
    <mergeCell ref="D1:D2"/>
    <mergeCell ref="E1:I1"/>
    <mergeCell ref="J1:L1"/>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4"/>
  <sheetViews>
    <sheetView workbookViewId="0">
      <selection activeCell="A150" sqref="A150"/>
    </sheetView>
  </sheetViews>
  <sheetFormatPr defaultColWidth="8.08203125" defaultRowHeight="18" x14ac:dyDescent="0.55000000000000004"/>
  <cols>
    <col min="1" max="1" width="6.33203125" bestFit="1" customWidth="1"/>
    <col min="2" max="2" width="25.75" style="4" customWidth="1"/>
    <col min="3" max="3" width="8.75" style="10" customWidth="1"/>
    <col min="4" max="4" width="6.33203125" style="10" customWidth="1"/>
    <col min="5" max="12" width="10.5" customWidth="1"/>
    <col min="13" max="13" width="14.58203125" customWidth="1"/>
  </cols>
  <sheetData>
    <row r="1" spans="1:13" x14ac:dyDescent="0.55000000000000004">
      <c r="A1" s="55" t="s">
        <v>280</v>
      </c>
      <c r="B1" s="53" t="s">
        <v>86</v>
      </c>
      <c r="C1" s="53" t="s">
        <v>279</v>
      </c>
      <c r="D1" s="56" t="s">
        <v>278</v>
      </c>
      <c r="E1" s="55" t="s">
        <v>277</v>
      </c>
      <c r="F1" s="55"/>
      <c r="G1" s="55"/>
      <c r="H1" s="55"/>
      <c r="I1" s="55"/>
      <c r="J1" s="55" t="s">
        <v>276</v>
      </c>
      <c r="K1" s="55"/>
      <c r="L1" s="55"/>
      <c r="M1" s="53" t="s">
        <v>85</v>
      </c>
    </row>
    <row r="2" spans="1:13" x14ac:dyDescent="0.55000000000000004">
      <c r="A2" s="54"/>
      <c r="B2" s="56"/>
      <c r="C2" s="54"/>
      <c r="D2" s="57"/>
      <c r="E2" s="12" t="s">
        <v>275</v>
      </c>
      <c r="F2" s="12" t="s">
        <v>274</v>
      </c>
      <c r="G2" s="12" t="s">
        <v>273</v>
      </c>
      <c r="H2" s="12" t="s">
        <v>272</v>
      </c>
      <c r="I2" s="12" t="s">
        <v>271</v>
      </c>
      <c r="J2" s="12" t="s">
        <v>270</v>
      </c>
      <c r="K2" s="12" t="s">
        <v>269</v>
      </c>
      <c r="L2" s="12" t="s">
        <v>268</v>
      </c>
      <c r="M2" s="54"/>
    </row>
    <row r="3" spans="1:13" x14ac:dyDescent="0.55000000000000004">
      <c r="A3" s="7">
        <v>1</v>
      </c>
      <c r="B3" s="2" t="s">
        <v>87</v>
      </c>
      <c r="C3" s="7"/>
      <c r="D3" s="2">
        <v>21</v>
      </c>
      <c r="E3" s="1">
        <v>370</v>
      </c>
      <c r="F3" s="1">
        <v>12753.9</v>
      </c>
      <c r="G3" s="1">
        <v>0</v>
      </c>
      <c r="H3" s="1">
        <v>0</v>
      </c>
      <c r="I3" s="1">
        <v>13123.9</v>
      </c>
      <c r="J3" s="1">
        <v>0</v>
      </c>
      <c r="K3" s="1">
        <v>122566</v>
      </c>
      <c r="L3" s="13">
        <v>122566</v>
      </c>
      <c r="M3" s="1">
        <v>135689.9</v>
      </c>
    </row>
    <row r="4" spans="1:13" x14ac:dyDescent="0.55000000000000004">
      <c r="A4" s="7">
        <v>2</v>
      </c>
      <c r="B4" s="2" t="s">
        <v>88</v>
      </c>
      <c r="C4" s="7"/>
      <c r="D4" s="2">
        <v>1</v>
      </c>
      <c r="E4" s="1">
        <v>0</v>
      </c>
      <c r="F4" s="1">
        <v>0</v>
      </c>
      <c r="G4" s="1">
        <v>0</v>
      </c>
      <c r="H4" s="1">
        <v>0</v>
      </c>
      <c r="I4" s="1">
        <v>0</v>
      </c>
      <c r="J4" s="1">
        <v>0</v>
      </c>
      <c r="K4" s="1">
        <v>0</v>
      </c>
      <c r="L4" s="13">
        <v>0</v>
      </c>
      <c r="M4" s="1">
        <v>0</v>
      </c>
    </row>
    <row r="5" spans="1:13" x14ac:dyDescent="0.55000000000000004">
      <c r="A5" s="7">
        <v>3</v>
      </c>
      <c r="B5" s="2" t="s">
        <v>89</v>
      </c>
      <c r="C5" s="7"/>
      <c r="D5" s="2">
        <v>4</v>
      </c>
      <c r="E5" s="1">
        <v>6717</v>
      </c>
      <c r="F5" s="1">
        <v>0</v>
      </c>
      <c r="G5" s="1">
        <v>0</v>
      </c>
      <c r="H5" s="1">
        <v>0</v>
      </c>
      <c r="I5" s="1">
        <v>6717</v>
      </c>
      <c r="J5" s="1">
        <v>0</v>
      </c>
      <c r="K5" s="1">
        <v>38820</v>
      </c>
      <c r="L5" s="13">
        <v>38820</v>
      </c>
      <c r="M5" s="1">
        <v>45537</v>
      </c>
    </row>
    <row r="6" spans="1:13" x14ac:dyDescent="0.55000000000000004">
      <c r="A6" s="7">
        <v>4</v>
      </c>
      <c r="B6" s="2" t="s">
        <v>90</v>
      </c>
      <c r="C6" s="7"/>
      <c r="D6" s="2">
        <v>6</v>
      </c>
      <c r="E6" s="1">
        <v>152</v>
      </c>
      <c r="F6" s="1">
        <v>0</v>
      </c>
      <c r="G6" s="1">
        <v>0</v>
      </c>
      <c r="H6" s="1">
        <v>0</v>
      </c>
      <c r="I6" s="1">
        <v>152</v>
      </c>
      <c r="J6" s="1">
        <v>0</v>
      </c>
      <c r="K6" s="1">
        <v>1200</v>
      </c>
      <c r="L6" s="13">
        <v>1200</v>
      </c>
      <c r="M6" s="1">
        <v>1352</v>
      </c>
    </row>
    <row r="7" spans="1:13" ht="36" x14ac:dyDescent="0.55000000000000004">
      <c r="A7" s="7">
        <v>6</v>
      </c>
      <c r="B7" s="2" t="s">
        <v>91</v>
      </c>
      <c r="C7" s="7"/>
      <c r="D7" s="2">
        <v>5</v>
      </c>
      <c r="E7" s="1">
        <v>0</v>
      </c>
      <c r="F7" s="1">
        <v>0</v>
      </c>
      <c r="G7" s="1">
        <v>0</v>
      </c>
      <c r="H7" s="1">
        <v>0</v>
      </c>
      <c r="I7" s="1">
        <v>0</v>
      </c>
      <c r="J7" s="1">
        <v>0</v>
      </c>
      <c r="K7" s="1">
        <v>1100001</v>
      </c>
      <c r="L7" s="13">
        <v>1100001</v>
      </c>
      <c r="M7" s="1">
        <v>1100001</v>
      </c>
    </row>
    <row r="8" spans="1:13" x14ac:dyDescent="0.55000000000000004">
      <c r="A8" s="7">
        <v>7</v>
      </c>
      <c r="B8" s="2" t="s">
        <v>92</v>
      </c>
      <c r="C8" s="7"/>
      <c r="D8" s="2">
        <v>4</v>
      </c>
      <c r="E8" s="1">
        <v>1534</v>
      </c>
      <c r="F8" s="1">
        <v>0</v>
      </c>
      <c r="G8" s="1">
        <v>0</v>
      </c>
      <c r="H8" s="1">
        <v>0</v>
      </c>
      <c r="I8" s="1">
        <v>1534</v>
      </c>
      <c r="J8" s="1">
        <v>0</v>
      </c>
      <c r="K8" s="1">
        <v>13030</v>
      </c>
      <c r="L8" s="13">
        <v>13030</v>
      </c>
      <c r="M8" s="1">
        <v>14564</v>
      </c>
    </row>
    <row r="9" spans="1:13" x14ac:dyDescent="0.55000000000000004">
      <c r="A9" s="7">
        <v>8</v>
      </c>
      <c r="B9" s="2" t="s">
        <v>93</v>
      </c>
      <c r="C9" s="7"/>
      <c r="D9" s="2">
        <v>4</v>
      </c>
      <c r="E9" s="1">
        <v>3280</v>
      </c>
      <c r="F9" s="1">
        <v>0</v>
      </c>
      <c r="G9" s="1">
        <v>0</v>
      </c>
      <c r="H9" s="1">
        <v>0</v>
      </c>
      <c r="I9" s="1">
        <v>3280</v>
      </c>
      <c r="J9" s="1">
        <v>0</v>
      </c>
      <c r="K9" s="1">
        <v>0</v>
      </c>
      <c r="L9" s="13">
        <v>0</v>
      </c>
      <c r="M9" s="1">
        <v>3280</v>
      </c>
    </row>
    <row r="10" spans="1:13" x14ac:dyDescent="0.55000000000000004">
      <c r="A10" s="7">
        <v>9</v>
      </c>
      <c r="B10" s="2" t="s">
        <v>94</v>
      </c>
      <c r="C10" s="7"/>
      <c r="D10" s="2">
        <v>4</v>
      </c>
      <c r="E10" s="1">
        <v>4810</v>
      </c>
      <c r="F10" s="1">
        <v>610</v>
      </c>
      <c r="G10" s="1">
        <v>0</v>
      </c>
      <c r="H10" s="1">
        <v>0</v>
      </c>
      <c r="I10" s="1">
        <v>5420</v>
      </c>
      <c r="J10" s="1">
        <v>0</v>
      </c>
      <c r="K10" s="1">
        <v>16900</v>
      </c>
      <c r="L10" s="13">
        <v>16900</v>
      </c>
      <c r="M10" s="1">
        <v>22320</v>
      </c>
    </row>
    <row r="11" spans="1:13" x14ac:dyDescent="0.55000000000000004">
      <c r="A11" s="7">
        <v>12</v>
      </c>
      <c r="B11" s="2" t="s">
        <v>77</v>
      </c>
      <c r="C11" s="7"/>
      <c r="D11" s="2">
        <v>4</v>
      </c>
      <c r="E11" s="1">
        <v>10010</v>
      </c>
      <c r="F11" s="1">
        <v>2</v>
      </c>
      <c r="G11" s="1">
        <v>0</v>
      </c>
      <c r="H11" s="1">
        <v>0</v>
      </c>
      <c r="I11" s="1">
        <v>10012</v>
      </c>
      <c r="J11" s="1">
        <v>0</v>
      </c>
      <c r="K11" s="1">
        <v>19</v>
      </c>
      <c r="L11" s="13">
        <v>19</v>
      </c>
      <c r="M11" s="1">
        <v>10031</v>
      </c>
    </row>
    <row r="12" spans="1:13" x14ac:dyDescent="0.55000000000000004">
      <c r="A12" s="7">
        <v>13</v>
      </c>
      <c r="B12" s="2" t="s">
        <v>43</v>
      </c>
      <c r="C12" s="7"/>
      <c r="D12" s="2">
        <v>5</v>
      </c>
      <c r="E12" s="1">
        <v>893</v>
      </c>
      <c r="F12" s="1">
        <v>0</v>
      </c>
      <c r="G12" s="1">
        <v>0</v>
      </c>
      <c r="H12" s="1">
        <v>0</v>
      </c>
      <c r="I12" s="1">
        <v>893</v>
      </c>
      <c r="J12" s="1">
        <v>0</v>
      </c>
      <c r="K12" s="1">
        <v>7150</v>
      </c>
      <c r="L12" s="13">
        <v>7150</v>
      </c>
      <c r="M12" s="1">
        <v>8043</v>
      </c>
    </row>
    <row r="13" spans="1:13" x14ac:dyDescent="0.55000000000000004">
      <c r="A13" s="7">
        <v>15</v>
      </c>
      <c r="B13" s="2" t="s">
        <v>95</v>
      </c>
      <c r="C13" s="7"/>
      <c r="D13" s="2">
        <v>2</v>
      </c>
      <c r="E13" s="1">
        <v>0</v>
      </c>
      <c r="F13" s="1">
        <v>0</v>
      </c>
      <c r="G13" s="1">
        <v>0</v>
      </c>
      <c r="H13" s="1">
        <v>0</v>
      </c>
      <c r="I13" s="1">
        <v>0</v>
      </c>
      <c r="J13" s="1">
        <v>0</v>
      </c>
      <c r="K13" s="1">
        <v>0</v>
      </c>
      <c r="L13" s="13">
        <v>0</v>
      </c>
      <c r="M13" s="1">
        <v>0</v>
      </c>
    </row>
    <row r="14" spans="1:13" ht="36" x14ac:dyDescent="0.55000000000000004">
      <c r="A14" s="7">
        <v>16</v>
      </c>
      <c r="B14" s="2" t="s">
        <v>96</v>
      </c>
      <c r="C14" s="7"/>
      <c r="D14" s="2">
        <v>1</v>
      </c>
      <c r="E14" s="1">
        <v>0</v>
      </c>
      <c r="F14" s="1">
        <v>0</v>
      </c>
      <c r="G14" s="1">
        <v>0</v>
      </c>
      <c r="H14" s="1">
        <v>0</v>
      </c>
      <c r="I14" s="1">
        <v>0</v>
      </c>
      <c r="J14" s="1">
        <v>0</v>
      </c>
      <c r="K14" s="1">
        <v>0</v>
      </c>
      <c r="L14" s="13">
        <v>0</v>
      </c>
      <c r="M14" s="1">
        <v>0</v>
      </c>
    </row>
    <row r="15" spans="1:13" x14ac:dyDescent="0.55000000000000004">
      <c r="A15" s="7">
        <v>20</v>
      </c>
      <c r="B15" s="2" t="s">
        <v>44</v>
      </c>
      <c r="C15" s="7"/>
      <c r="D15" s="2">
        <v>9</v>
      </c>
      <c r="E15" s="1">
        <v>29.2</v>
      </c>
      <c r="F15" s="1">
        <v>930</v>
      </c>
      <c r="G15" s="1">
        <v>0</v>
      </c>
      <c r="H15" s="1">
        <v>0</v>
      </c>
      <c r="I15" s="1">
        <v>959.2</v>
      </c>
      <c r="J15" s="1">
        <v>0</v>
      </c>
      <c r="K15" s="1">
        <v>1800</v>
      </c>
      <c r="L15" s="13">
        <v>1800</v>
      </c>
      <c r="M15" s="1">
        <v>2759.2</v>
      </c>
    </row>
    <row r="16" spans="1:13" x14ac:dyDescent="0.55000000000000004">
      <c r="A16" s="7">
        <v>24</v>
      </c>
      <c r="B16" s="2" t="s">
        <v>97</v>
      </c>
      <c r="C16" s="7"/>
      <c r="D16" s="2">
        <v>1</v>
      </c>
      <c r="E16" s="1">
        <v>0</v>
      </c>
      <c r="F16" s="1">
        <v>0</v>
      </c>
      <c r="G16" s="1">
        <v>0</v>
      </c>
      <c r="H16" s="1">
        <v>0</v>
      </c>
      <c r="I16" s="1">
        <v>0</v>
      </c>
      <c r="J16" s="1">
        <v>0</v>
      </c>
      <c r="K16" s="1">
        <v>73</v>
      </c>
      <c r="L16" s="13">
        <v>73</v>
      </c>
      <c r="M16" s="1">
        <v>73</v>
      </c>
    </row>
    <row r="17" spans="1:13" x14ac:dyDescent="0.55000000000000004">
      <c r="A17" s="7">
        <v>28</v>
      </c>
      <c r="B17" s="2" t="s">
        <v>45</v>
      </c>
      <c r="C17" s="7"/>
      <c r="D17" s="2">
        <v>4</v>
      </c>
      <c r="E17" s="1">
        <v>224.8</v>
      </c>
      <c r="F17" s="1">
        <v>0</v>
      </c>
      <c r="G17" s="1">
        <v>0</v>
      </c>
      <c r="H17" s="1">
        <v>0</v>
      </c>
      <c r="I17" s="1">
        <v>224.8</v>
      </c>
      <c r="J17" s="1">
        <v>0</v>
      </c>
      <c r="K17" s="1">
        <v>0</v>
      </c>
      <c r="L17" s="13">
        <v>0</v>
      </c>
      <c r="M17" s="1">
        <v>224.8</v>
      </c>
    </row>
    <row r="18" spans="1:13" ht="36" x14ac:dyDescent="0.55000000000000004">
      <c r="A18" s="7">
        <v>29</v>
      </c>
      <c r="B18" s="2" t="s">
        <v>98</v>
      </c>
      <c r="C18" s="7"/>
      <c r="D18" s="2">
        <v>3</v>
      </c>
      <c r="E18" s="1">
        <v>0</v>
      </c>
      <c r="F18" s="1">
        <v>0</v>
      </c>
      <c r="G18" s="1">
        <v>0</v>
      </c>
      <c r="H18" s="1">
        <v>0</v>
      </c>
      <c r="I18" s="1">
        <v>0</v>
      </c>
      <c r="J18" s="1">
        <v>0</v>
      </c>
      <c r="K18" s="1">
        <v>0</v>
      </c>
      <c r="L18" s="13">
        <v>0</v>
      </c>
      <c r="M18" s="1">
        <v>0</v>
      </c>
    </row>
    <row r="19" spans="1:13" ht="90" x14ac:dyDescent="0.55000000000000004">
      <c r="A19" s="7">
        <v>30</v>
      </c>
      <c r="B19" s="2" t="s">
        <v>99</v>
      </c>
      <c r="C19" s="7"/>
      <c r="D19" s="2">
        <v>4</v>
      </c>
      <c r="E19" s="1">
        <v>0</v>
      </c>
      <c r="F19" s="1">
        <v>1940</v>
      </c>
      <c r="G19" s="1">
        <v>0</v>
      </c>
      <c r="H19" s="1">
        <v>0</v>
      </c>
      <c r="I19" s="1">
        <v>1940</v>
      </c>
      <c r="J19" s="1">
        <v>0</v>
      </c>
      <c r="K19" s="1">
        <v>24310.1</v>
      </c>
      <c r="L19" s="13">
        <v>24310.1</v>
      </c>
      <c r="M19" s="1">
        <v>26250.1</v>
      </c>
    </row>
    <row r="20" spans="1:13" x14ac:dyDescent="0.55000000000000004">
      <c r="A20" s="7">
        <v>31</v>
      </c>
      <c r="B20" s="2" t="s">
        <v>100</v>
      </c>
      <c r="C20" s="7"/>
      <c r="D20" s="2">
        <v>3</v>
      </c>
      <c r="E20" s="1">
        <v>0</v>
      </c>
      <c r="F20" s="1">
        <v>0</v>
      </c>
      <c r="G20" s="1">
        <v>0</v>
      </c>
      <c r="H20" s="1">
        <v>0</v>
      </c>
      <c r="I20" s="1">
        <v>0</v>
      </c>
      <c r="J20" s="1">
        <v>0</v>
      </c>
      <c r="K20" s="1">
        <v>490</v>
      </c>
      <c r="L20" s="13">
        <v>490</v>
      </c>
      <c r="M20" s="1">
        <v>490</v>
      </c>
    </row>
    <row r="21" spans="1:13" x14ac:dyDescent="0.55000000000000004">
      <c r="A21" s="7">
        <v>32</v>
      </c>
      <c r="B21" s="2" t="s">
        <v>101</v>
      </c>
      <c r="C21" s="7"/>
      <c r="D21" s="2">
        <v>1</v>
      </c>
      <c r="E21" s="1">
        <v>0</v>
      </c>
      <c r="F21" s="1">
        <v>0</v>
      </c>
      <c r="G21" s="1">
        <v>0</v>
      </c>
      <c r="H21" s="1">
        <v>0</v>
      </c>
      <c r="I21" s="1">
        <v>0</v>
      </c>
      <c r="J21" s="1">
        <v>0</v>
      </c>
      <c r="K21" s="1">
        <v>0</v>
      </c>
      <c r="L21" s="13">
        <v>0</v>
      </c>
      <c r="M21" s="1">
        <v>0</v>
      </c>
    </row>
    <row r="22" spans="1:13" x14ac:dyDescent="0.55000000000000004">
      <c r="A22" s="7">
        <v>35</v>
      </c>
      <c r="B22" s="2" t="s">
        <v>102</v>
      </c>
      <c r="C22" s="7"/>
      <c r="D22" s="2">
        <v>1</v>
      </c>
      <c r="E22" s="1">
        <v>0</v>
      </c>
      <c r="F22" s="1">
        <v>0</v>
      </c>
      <c r="G22" s="1">
        <v>0</v>
      </c>
      <c r="H22" s="1">
        <v>0</v>
      </c>
      <c r="I22" s="1">
        <v>0</v>
      </c>
      <c r="J22" s="1">
        <v>0</v>
      </c>
      <c r="K22" s="1">
        <v>0</v>
      </c>
      <c r="L22" s="13">
        <v>0</v>
      </c>
      <c r="M22" s="1">
        <v>0</v>
      </c>
    </row>
    <row r="23" spans="1:13" x14ac:dyDescent="0.55000000000000004">
      <c r="A23" s="7">
        <v>36</v>
      </c>
      <c r="B23" s="2" t="s">
        <v>46</v>
      </c>
      <c r="C23" s="7"/>
      <c r="D23" s="2">
        <v>6</v>
      </c>
      <c r="E23" s="1">
        <v>4070.7</v>
      </c>
      <c r="F23" s="1">
        <v>280</v>
      </c>
      <c r="G23" s="1">
        <v>0</v>
      </c>
      <c r="H23" s="1">
        <v>0</v>
      </c>
      <c r="I23" s="1">
        <v>4350.7</v>
      </c>
      <c r="J23" s="1">
        <v>0</v>
      </c>
      <c r="K23" s="1">
        <v>1300</v>
      </c>
      <c r="L23" s="13">
        <v>1300</v>
      </c>
      <c r="M23" s="1">
        <v>5650.7</v>
      </c>
    </row>
    <row r="24" spans="1:13" x14ac:dyDescent="0.55000000000000004">
      <c r="A24" s="7">
        <v>37</v>
      </c>
      <c r="B24" s="2" t="s">
        <v>103</v>
      </c>
      <c r="C24" s="7"/>
      <c r="D24" s="2">
        <v>3</v>
      </c>
      <c r="E24" s="1">
        <v>0</v>
      </c>
      <c r="F24" s="1">
        <v>0</v>
      </c>
      <c r="G24" s="1">
        <v>0</v>
      </c>
      <c r="H24" s="1">
        <v>0</v>
      </c>
      <c r="I24" s="1">
        <v>0</v>
      </c>
      <c r="J24" s="1">
        <v>0</v>
      </c>
      <c r="K24" s="1">
        <v>662.9</v>
      </c>
      <c r="L24" s="13">
        <v>662.9</v>
      </c>
      <c r="M24" s="1">
        <v>662.9</v>
      </c>
    </row>
    <row r="25" spans="1:13" x14ac:dyDescent="0.55000000000000004">
      <c r="A25" s="7">
        <v>48</v>
      </c>
      <c r="B25" s="2" t="s">
        <v>104</v>
      </c>
      <c r="C25" s="7"/>
      <c r="D25" s="2">
        <v>10</v>
      </c>
      <c r="E25" s="1">
        <v>0</v>
      </c>
      <c r="F25" s="1">
        <v>0</v>
      </c>
      <c r="G25" s="1">
        <v>0</v>
      </c>
      <c r="H25" s="1">
        <v>0</v>
      </c>
      <c r="I25" s="1">
        <v>0</v>
      </c>
      <c r="J25" s="1">
        <v>0</v>
      </c>
      <c r="K25" s="1">
        <v>0</v>
      </c>
      <c r="L25" s="13">
        <v>0</v>
      </c>
      <c r="M25" s="1">
        <v>0</v>
      </c>
    </row>
    <row r="26" spans="1:13" x14ac:dyDescent="0.55000000000000004">
      <c r="A26" s="7">
        <v>53</v>
      </c>
      <c r="B26" s="2" t="s">
        <v>47</v>
      </c>
      <c r="C26" s="7"/>
      <c r="D26" s="2">
        <v>91</v>
      </c>
      <c r="E26" s="1">
        <v>64274.099999999991</v>
      </c>
      <c r="F26" s="1">
        <v>0</v>
      </c>
      <c r="G26" s="1">
        <v>0</v>
      </c>
      <c r="H26" s="1">
        <v>0</v>
      </c>
      <c r="I26" s="1">
        <v>64274.099999999991</v>
      </c>
      <c r="J26" s="1">
        <v>21</v>
      </c>
      <c r="K26" s="1">
        <v>49850</v>
      </c>
      <c r="L26" s="13">
        <v>49871</v>
      </c>
      <c r="M26" s="1">
        <v>114145.10000000003</v>
      </c>
    </row>
    <row r="27" spans="1:13" x14ac:dyDescent="0.55000000000000004">
      <c r="A27" s="7">
        <v>55</v>
      </c>
      <c r="B27" s="2" t="s">
        <v>105</v>
      </c>
      <c r="C27" s="7"/>
      <c r="D27" s="2">
        <v>1</v>
      </c>
      <c r="E27" s="1">
        <v>0</v>
      </c>
      <c r="F27" s="1">
        <v>0</v>
      </c>
      <c r="G27" s="1">
        <v>0</v>
      </c>
      <c r="H27" s="1">
        <v>0</v>
      </c>
      <c r="I27" s="1">
        <v>0</v>
      </c>
      <c r="J27" s="1">
        <v>0</v>
      </c>
      <c r="K27" s="1">
        <v>0</v>
      </c>
      <c r="L27" s="13">
        <v>0</v>
      </c>
      <c r="M27" s="1">
        <v>0</v>
      </c>
    </row>
    <row r="28" spans="1:13" x14ac:dyDescent="0.55000000000000004">
      <c r="A28" s="7">
        <v>56</v>
      </c>
      <c r="B28" s="2" t="s">
        <v>48</v>
      </c>
      <c r="C28" s="11" t="s">
        <v>261</v>
      </c>
      <c r="D28" s="2">
        <v>5</v>
      </c>
      <c r="E28" s="1">
        <v>4408</v>
      </c>
      <c r="F28" s="1">
        <v>0</v>
      </c>
      <c r="G28" s="1">
        <v>0</v>
      </c>
      <c r="H28" s="1">
        <v>0</v>
      </c>
      <c r="I28" s="1">
        <v>4408</v>
      </c>
      <c r="J28" s="1">
        <v>0</v>
      </c>
      <c r="K28" s="1">
        <v>0</v>
      </c>
      <c r="L28" s="13">
        <v>0</v>
      </c>
      <c r="M28" s="1">
        <v>4408</v>
      </c>
    </row>
    <row r="29" spans="1:13" ht="36" x14ac:dyDescent="0.55000000000000004">
      <c r="A29" s="7">
        <v>57</v>
      </c>
      <c r="B29" s="2" t="s">
        <v>267</v>
      </c>
      <c r="C29" s="7"/>
      <c r="D29" s="2">
        <v>1</v>
      </c>
      <c r="E29" s="1">
        <v>0</v>
      </c>
      <c r="F29" s="1">
        <v>0</v>
      </c>
      <c r="G29" s="1">
        <v>0</v>
      </c>
      <c r="H29" s="1">
        <v>0</v>
      </c>
      <c r="I29" s="1">
        <v>0</v>
      </c>
      <c r="J29" s="1">
        <v>0</v>
      </c>
      <c r="K29" s="1">
        <v>0</v>
      </c>
      <c r="L29" s="13">
        <v>0</v>
      </c>
      <c r="M29" s="1">
        <v>0</v>
      </c>
    </row>
    <row r="30" spans="1:13" ht="36" x14ac:dyDescent="0.55000000000000004">
      <c r="A30" s="7">
        <v>58</v>
      </c>
      <c r="B30" s="2" t="s">
        <v>49</v>
      </c>
      <c r="C30" s="7"/>
      <c r="D30" s="2">
        <v>4</v>
      </c>
      <c r="E30" s="1">
        <v>421.3</v>
      </c>
      <c r="F30" s="1">
        <v>0</v>
      </c>
      <c r="G30" s="1">
        <v>0</v>
      </c>
      <c r="H30" s="1">
        <v>0</v>
      </c>
      <c r="I30" s="1">
        <v>421.3</v>
      </c>
      <c r="J30" s="1">
        <v>0</v>
      </c>
      <c r="K30" s="1">
        <v>0</v>
      </c>
      <c r="L30" s="13">
        <v>0</v>
      </c>
      <c r="M30" s="1">
        <v>421.3</v>
      </c>
    </row>
    <row r="31" spans="1:13" x14ac:dyDescent="0.55000000000000004">
      <c r="A31" s="7">
        <v>59</v>
      </c>
      <c r="B31" s="2" t="s">
        <v>106</v>
      </c>
      <c r="C31" s="7"/>
      <c r="D31" s="2">
        <v>4</v>
      </c>
      <c r="E31" s="1">
        <v>5</v>
      </c>
      <c r="F31" s="1">
        <v>15</v>
      </c>
      <c r="G31" s="1">
        <v>0</v>
      </c>
      <c r="H31" s="1">
        <v>0</v>
      </c>
      <c r="I31" s="1">
        <v>20</v>
      </c>
      <c r="J31" s="1">
        <v>0</v>
      </c>
      <c r="K31" s="1">
        <v>32.4</v>
      </c>
      <c r="L31" s="13">
        <v>32.4</v>
      </c>
      <c r="M31" s="1">
        <v>52.4</v>
      </c>
    </row>
    <row r="32" spans="1:13" x14ac:dyDescent="0.55000000000000004">
      <c r="A32" s="7">
        <v>60</v>
      </c>
      <c r="B32" s="2" t="s">
        <v>107</v>
      </c>
      <c r="C32" s="7"/>
      <c r="D32" s="2">
        <v>2</v>
      </c>
      <c r="E32" s="1">
        <v>0</v>
      </c>
      <c r="F32" s="1">
        <v>0</v>
      </c>
      <c r="G32" s="1">
        <v>0</v>
      </c>
      <c r="H32" s="1">
        <v>0</v>
      </c>
      <c r="I32" s="1">
        <v>0</v>
      </c>
      <c r="J32" s="1">
        <v>0</v>
      </c>
      <c r="K32" s="1">
        <v>0</v>
      </c>
      <c r="L32" s="13">
        <v>0</v>
      </c>
      <c r="M32" s="1">
        <v>0</v>
      </c>
    </row>
    <row r="33" spans="1:13" x14ac:dyDescent="0.55000000000000004">
      <c r="A33" s="7">
        <v>65</v>
      </c>
      <c r="B33" s="2" t="s">
        <v>78</v>
      </c>
      <c r="C33" s="7"/>
      <c r="D33" s="2">
        <v>1</v>
      </c>
      <c r="E33" s="1">
        <v>0</v>
      </c>
      <c r="F33" s="1">
        <v>0</v>
      </c>
      <c r="G33" s="1">
        <v>0</v>
      </c>
      <c r="H33" s="1">
        <v>0</v>
      </c>
      <c r="I33" s="1">
        <v>0</v>
      </c>
      <c r="J33" s="1">
        <v>0</v>
      </c>
      <c r="K33" s="1">
        <v>0</v>
      </c>
      <c r="L33" s="13">
        <v>0</v>
      </c>
      <c r="M33" s="1">
        <v>0</v>
      </c>
    </row>
    <row r="34" spans="1:13" x14ac:dyDescent="0.55000000000000004">
      <c r="A34" s="7">
        <v>66</v>
      </c>
      <c r="B34" s="2" t="s">
        <v>50</v>
      </c>
      <c r="C34" s="7"/>
      <c r="D34" s="2">
        <v>3</v>
      </c>
      <c r="E34" s="1">
        <v>24.5</v>
      </c>
      <c r="F34" s="1">
        <v>0</v>
      </c>
      <c r="G34" s="1">
        <v>0</v>
      </c>
      <c r="H34" s="1">
        <v>0</v>
      </c>
      <c r="I34" s="1">
        <v>24.5</v>
      </c>
      <c r="J34" s="1">
        <v>0</v>
      </c>
      <c r="K34" s="1">
        <v>0</v>
      </c>
      <c r="L34" s="13">
        <v>0</v>
      </c>
      <c r="M34" s="1">
        <v>24.5</v>
      </c>
    </row>
    <row r="35" spans="1:13" ht="36" x14ac:dyDescent="0.55000000000000004">
      <c r="A35" s="7">
        <v>67</v>
      </c>
      <c r="B35" s="2" t="s">
        <v>108</v>
      </c>
      <c r="C35" s="7"/>
      <c r="D35" s="2">
        <v>1</v>
      </c>
      <c r="E35" s="1">
        <v>0</v>
      </c>
      <c r="F35" s="1">
        <v>0</v>
      </c>
      <c r="G35" s="1">
        <v>0</v>
      </c>
      <c r="H35" s="1">
        <v>0</v>
      </c>
      <c r="I35" s="1">
        <v>0</v>
      </c>
      <c r="J35" s="1">
        <v>0</v>
      </c>
      <c r="K35" s="1">
        <v>0</v>
      </c>
      <c r="L35" s="13">
        <v>0</v>
      </c>
      <c r="M35" s="1">
        <v>0</v>
      </c>
    </row>
    <row r="36" spans="1:13" x14ac:dyDescent="0.55000000000000004">
      <c r="A36" s="7">
        <v>68</v>
      </c>
      <c r="B36" s="2" t="s">
        <v>109</v>
      </c>
      <c r="C36" s="7"/>
      <c r="D36" s="2">
        <v>6</v>
      </c>
      <c r="E36" s="1">
        <v>6386</v>
      </c>
      <c r="F36" s="1">
        <v>0</v>
      </c>
      <c r="G36" s="1">
        <v>0</v>
      </c>
      <c r="H36" s="1">
        <v>0</v>
      </c>
      <c r="I36" s="1">
        <v>6386</v>
      </c>
      <c r="J36" s="1">
        <v>0</v>
      </c>
      <c r="K36" s="1">
        <v>0</v>
      </c>
      <c r="L36" s="13">
        <v>0</v>
      </c>
      <c r="M36" s="1">
        <v>6386</v>
      </c>
    </row>
    <row r="37" spans="1:13" x14ac:dyDescent="0.55000000000000004">
      <c r="A37" s="7">
        <v>71</v>
      </c>
      <c r="B37" s="2" t="s">
        <v>110</v>
      </c>
      <c r="C37" s="7"/>
      <c r="D37" s="2">
        <v>15</v>
      </c>
      <c r="E37" s="1">
        <v>0</v>
      </c>
      <c r="F37" s="1">
        <v>0</v>
      </c>
      <c r="G37" s="1">
        <v>0</v>
      </c>
      <c r="H37" s="1">
        <v>0</v>
      </c>
      <c r="I37" s="1">
        <v>0</v>
      </c>
      <c r="J37" s="1">
        <v>0</v>
      </c>
      <c r="K37" s="1">
        <v>0</v>
      </c>
      <c r="L37" s="13">
        <v>0</v>
      </c>
      <c r="M37" s="1">
        <v>0</v>
      </c>
    </row>
    <row r="38" spans="1:13" x14ac:dyDescent="0.55000000000000004">
      <c r="A38" s="7">
        <v>73</v>
      </c>
      <c r="B38" s="2" t="s">
        <v>111</v>
      </c>
      <c r="C38" s="7"/>
      <c r="D38" s="2">
        <v>1</v>
      </c>
      <c r="E38" s="1">
        <v>0</v>
      </c>
      <c r="F38" s="1">
        <v>0</v>
      </c>
      <c r="G38" s="1">
        <v>0</v>
      </c>
      <c r="H38" s="1">
        <v>0</v>
      </c>
      <c r="I38" s="1">
        <v>0</v>
      </c>
      <c r="J38" s="1">
        <v>0</v>
      </c>
      <c r="K38" s="1">
        <v>0</v>
      </c>
      <c r="L38" s="13">
        <v>0</v>
      </c>
      <c r="M38" s="1">
        <v>0</v>
      </c>
    </row>
    <row r="39" spans="1:13" x14ac:dyDescent="0.55000000000000004">
      <c r="A39" s="7">
        <v>74</v>
      </c>
      <c r="B39" s="2" t="s">
        <v>112</v>
      </c>
      <c r="C39" s="7"/>
      <c r="D39" s="2">
        <v>3</v>
      </c>
      <c r="E39" s="1">
        <v>0</v>
      </c>
      <c r="F39" s="1">
        <v>0</v>
      </c>
      <c r="G39" s="1">
        <v>0</v>
      </c>
      <c r="H39" s="1">
        <v>0</v>
      </c>
      <c r="I39" s="1">
        <v>0</v>
      </c>
      <c r="J39" s="1">
        <v>0</v>
      </c>
      <c r="K39" s="1">
        <v>0</v>
      </c>
      <c r="L39" s="13">
        <v>0</v>
      </c>
      <c r="M39" s="1">
        <v>0</v>
      </c>
    </row>
    <row r="40" spans="1:13" x14ac:dyDescent="0.55000000000000004">
      <c r="A40" s="7">
        <v>75</v>
      </c>
      <c r="B40" s="2" t="s">
        <v>113</v>
      </c>
      <c r="C40" s="11" t="s">
        <v>261</v>
      </c>
      <c r="D40" s="2">
        <v>11</v>
      </c>
      <c r="E40" s="1">
        <v>0.3</v>
      </c>
      <c r="F40" s="1">
        <v>0.2</v>
      </c>
      <c r="G40" s="1">
        <v>0</v>
      </c>
      <c r="H40" s="1">
        <v>0</v>
      </c>
      <c r="I40" s="1">
        <v>0.5</v>
      </c>
      <c r="J40" s="1">
        <v>0</v>
      </c>
      <c r="K40" s="1">
        <v>29</v>
      </c>
      <c r="L40" s="13">
        <v>29</v>
      </c>
      <c r="M40" s="1">
        <v>29.5</v>
      </c>
    </row>
    <row r="41" spans="1:13" x14ac:dyDescent="0.55000000000000004">
      <c r="A41" s="7">
        <v>80</v>
      </c>
      <c r="B41" s="2" t="s">
        <v>79</v>
      </c>
      <c r="C41" s="7"/>
      <c r="D41" s="2">
        <v>102</v>
      </c>
      <c r="E41" s="1">
        <v>105300.4</v>
      </c>
      <c r="F41" s="1">
        <v>270</v>
      </c>
      <c r="G41" s="1">
        <v>0</v>
      </c>
      <c r="H41" s="1">
        <v>0</v>
      </c>
      <c r="I41" s="1">
        <v>105570.4</v>
      </c>
      <c r="J41" s="1">
        <v>20</v>
      </c>
      <c r="K41" s="1">
        <v>424951</v>
      </c>
      <c r="L41" s="13">
        <v>424971</v>
      </c>
      <c r="M41" s="1">
        <v>530541.40000000014</v>
      </c>
    </row>
    <row r="42" spans="1:13" x14ac:dyDescent="0.55000000000000004">
      <c r="A42" s="7">
        <v>81</v>
      </c>
      <c r="B42" s="2" t="s">
        <v>114</v>
      </c>
      <c r="C42" s="7"/>
      <c r="D42" s="2">
        <v>1</v>
      </c>
      <c r="E42" s="1">
        <v>0</v>
      </c>
      <c r="F42" s="1">
        <v>0</v>
      </c>
      <c r="G42" s="1">
        <v>0</v>
      </c>
      <c r="H42" s="1">
        <v>0</v>
      </c>
      <c r="I42" s="1">
        <v>0</v>
      </c>
      <c r="J42" s="1">
        <v>0</v>
      </c>
      <c r="K42" s="1">
        <v>0</v>
      </c>
      <c r="L42" s="13">
        <v>0</v>
      </c>
      <c r="M42" s="1">
        <v>0</v>
      </c>
    </row>
    <row r="43" spans="1:13" x14ac:dyDescent="0.55000000000000004">
      <c r="A43" s="7">
        <v>82</v>
      </c>
      <c r="B43" s="2" t="s">
        <v>115</v>
      </c>
      <c r="C43" s="7"/>
      <c r="D43" s="2">
        <v>2</v>
      </c>
      <c r="E43" s="1">
        <v>0</v>
      </c>
      <c r="F43" s="1">
        <v>0</v>
      </c>
      <c r="G43" s="1">
        <v>0</v>
      </c>
      <c r="H43" s="1">
        <v>0</v>
      </c>
      <c r="I43" s="1">
        <v>0</v>
      </c>
      <c r="J43" s="1">
        <v>0</v>
      </c>
      <c r="K43" s="1">
        <v>0</v>
      </c>
      <c r="L43" s="13">
        <v>0</v>
      </c>
      <c r="M43" s="1">
        <v>0</v>
      </c>
    </row>
    <row r="44" spans="1:13" x14ac:dyDescent="0.55000000000000004">
      <c r="A44" s="7">
        <v>83</v>
      </c>
      <c r="B44" s="2" t="s">
        <v>51</v>
      </c>
      <c r="C44" s="7"/>
      <c r="D44" s="2">
        <v>6</v>
      </c>
      <c r="E44" s="1">
        <v>21.2</v>
      </c>
      <c r="F44" s="1">
        <v>1200</v>
      </c>
      <c r="G44" s="1">
        <v>0</v>
      </c>
      <c r="H44" s="1">
        <v>0</v>
      </c>
      <c r="I44" s="1">
        <v>1221.2</v>
      </c>
      <c r="J44" s="1">
        <v>0</v>
      </c>
      <c r="K44" s="1">
        <v>134</v>
      </c>
      <c r="L44" s="13">
        <v>134</v>
      </c>
      <c r="M44" s="1">
        <v>1355.2</v>
      </c>
    </row>
    <row r="45" spans="1:13" x14ac:dyDescent="0.55000000000000004">
      <c r="A45" s="7">
        <v>86</v>
      </c>
      <c r="B45" s="2" t="s">
        <v>116</v>
      </c>
      <c r="C45" s="7"/>
      <c r="D45" s="2">
        <v>3</v>
      </c>
      <c r="E45" s="1">
        <v>0</v>
      </c>
      <c r="F45" s="1">
        <v>0</v>
      </c>
      <c r="G45" s="1">
        <v>0</v>
      </c>
      <c r="H45" s="1">
        <v>0</v>
      </c>
      <c r="I45" s="1">
        <v>0</v>
      </c>
      <c r="J45" s="1">
        <v>0</v>
      </c>
      <c r="K45" s="1">
        <v>280.10000000000002</v>
      </c>
      <c r="L45" s="13">
        <v>280.10000000000002</v>
      </c>
      <c r="M45" s="1">
        <v>280.10000000000002</v>
      </c>
    </row>
    <row r="46" spans="1:13" x14ac:dyDescent="0.55000000000000004">
      <c r="A46" s="7">
        <v>87</v>
      </c>
      <c r="B46" s="2" t="s">
        <v>117</v>
      </c>
      <c r="C46" s="7"/>
      <c r="D46" s="2">
        <v>23</v>
      </c>
      <c r="E46" s="1">
        <v>36.200000000000003</v>
      </c>
      <c r="F46" s="1">
        <v>320</v>
      </c>
      <c r="G46" s="1">
        <v>0</v>
      </c>
      <c r="H46" s="1">
        <v>0</v>
      </c>
      <c r="I46" s="1">
        <v>356.2</v>
      </c>
      <c r="J46" s="1">
        <v>3.3</v>
      </c>
      <c r="K46" s="1">
        <v>286707</v>
      </c>
      <c r="L46" s="13">
        <v>286710.3</v>
      </c>
      <c r="M46" s="1">
        <v>287066.5</v>
      </c>
    </row>
    <row r="47" spans="1:13" x14ac:dyDescent="0.55000000000000004">
      <c r="A47" s="7">
        <v>88</v>
      </c>
      <c r="B47" s="2" t="s">
        <v>118</v>
      </c>
      <c r="C47" s="11" t="s">
        <v>261</v>
      </c>
      <c r="D47" s="2">
        <v>18</v>
      </c>
      <c r="E47" s="1">
        <v>1.8</v>
      </c>
      <c r="F47" s="1">
        <v>0</v>
      </c>
      <c r="G47" s="1">
        <v>0</v>
      </c>
      <c r="H47" s="1">
        <v>0</v>
      </c>
      <c r="I47" s="1">
        <v>1.8</v>
      </c>
      <c r="J47" s="1">
        <v>0</v>
      </c>
      <c r="K47" s="1">
        <v>2670</v>
      </c>
      <c r="L47" s="13">
        <v>2670</v>
      </c>
      <c r="M47" s="1">
        <v>2671.8</v>
      </c>
    </row>
    <row r="48" spans="1:13" x14ac:dyDescent="0.55000000000000004">
      <c r="A48" s="7">
        <v>94</v>
      </c>
      <c r="B48" s="2" t="s">
        <v>119</v>
      </c>
      <c r="C48" s="11" t="s">
        <v>261</v>
      </c>
      <c r="D48" s="2">
        <v>2</v>
      </c>
      <c r="E48" s="1">
        <v>5600</v>
      </c>
      <c r="F48" s="1">
        <v>1.5</v>
      </c>
      <c r="G48" s="1">
        <v>0</v>
      </c>
      <c r="H48" s="1">
        <v>0</v>
      </c>
      <c r="I48" s="1">
        <v>5601.5</v>
      </c>
      <c r="J48" s="1">
        <v>0</v>
      </c>
      <c r="K48" s="1">
        <v>0</v>
      </c>
      <c r="L48" s="13">
        <v>0</v>
      </c>
      <c r="M48" s="1">
        <v>5601.5</v>
      </c>
    </row>
    <row r="49" spans="1:13" x14ac:dyDescent="0.55000000000000004">
      <c r="A49" s="7">
        <v>104</v>
      </c>
      <c r="B49" s="2" t="s">
        <v>121</v>
      </c>
      <c r="C49" s="7"/>
      <c r="D49" s="2">
        <v>4</v>
      </c>
      <c r="E49" s="1">
        <v>3780</v>
      </c>
      <c r="F49" s="1">
        <v>0</v>
      </c>
      <c r="G49" s="1">
        <v>0</v>
      </c>
      <c r="H49" s="1">
        <v>0</v>
      </c>
      <c r="I49" s="1">
        <v>3780</v>
      </c>
      <c r="J49" s="1">
        <v>0</v>
      </c>
      <c r="K49" s="1">
        <v>10</v>
      </c>
      <c r="L49" s="13">
        <v>10</v>
      </c>
      <c r="M49" s="1">
        <v>3790</v>
      </c>
    </row>
    <row r="50" spans="1:13" x14ac:dyDescent="0.55000000000000004">
      <c r="A50" s="7">
        <v>113</v>
      </c>
      <c r="B50" s="2" t="s">
        <v>122</v>
      </c>
      <c r="C50" s="7"/>
      <c r="D50" s="2">
        <v>10</v>
      </c>
      <c r="E50" s="1">
        <v>0</v>
      </c>
      <c r="F50" s="1">
        <v>0</v>
      </c>
      <c r="G50" s="1">
        <v>0</v>
      </c>
      <c r="H50" s="1">
        <v>0</v>
      </c>
      <c r="I50" s="1">
        <v>0</v>
      </c>
      <c r="J50" s="1">
        <v>0</v>
      </c>
      <c r="K50" s="1">
        <v>0</v>
      </c>
      <c r="L50" s="13">
        <v>0</v>
      </c>
      <c r="M50" s="1">
        <v>0</v>
      </c>
    </row>
    <row r="51" spans="1:13" x14ac:dyDescent="0.55000000000000004">
      <c r="A51" s="7">
        <v>123</v>
      </c>
      <c r="B51" s="2" t="s">
        <v>123</v>
      </c>
      <c r="C51" s="7"/>
      <c r="D51" s="2">
        <v>1</v>
      </c>
      <c r="E51" s="1">
        <v>11000</v>
      </c>
      <c r="F51" s="1">
        <v>0</v>
      </c>
      <c r="G51" s="1">
        <v>0</v>
      </c>
      <c r="H51" s="1">
        <v>0</v>
      </c>
      <c r="I51" s="1">
        <v>11000</v>
      </c>
      <c r="J51" s="1">
        <v>0</v>
      </c>
      <c r="K51" s="1">
        <v>8800</v>
      </c>
      <c r="L51" s="13">
        <v>8800</v>
      </c>
      <c r="M51" s="1">
        <v>19800</v>
      </c>
    </row>
    <row r="52" spans="1:13" x14ac:dyDescent="0.55000000000000004">
      <c r="A52" s="7">
        <v>127</v>
      </c>
      <c r="B52" s="2" t="s">
        <v>124</v>
      </c>
      <c r="C52" s="7"/>
      <c r="D52" s="2">
        <v>3</v>
      </c>
      <c r="E52" s="1">
        <v>280</v>
      </c>
      <c r="F52" s="1">
        <v>0</v>
      </c>
      <c r="G52" s="1">
        <v>0</v>
      </c>
      <c r="H52" s="1">
        <v>0</v>
      </c>
      <c r="I52" s="1">
        <v>280</v>
      </c>
      <c r="J52" s="1">
        <v>0</v>
      </c>
      <c r="K52" s="1">
        <v>7500</v>
      </c>
      <c r="L52" s="13">
        <v>7500</v>
      </c>
      <c r="M52" s="1">
        <v>7780</v>
      </c>
    </row>
    <row r="53" spans="1:13" x14ac:dyDescent="0.55000000000000004">
      <c r="A53" s="7">
        <v>128</v>
      </c>
      <c r="B53" s="2" t="s">
        <v>125</v>
      </c>
      <c r="C53" s="7"/>
      <c r="D53" s="2">
        <v>3</v>
      </c>
      <c r="E53" s="1">
        <v>92600</v>
      </c>
      <c r="F53" s="1">
        <v>4900</v>
      </c>
      <c r="G53" s="1">
        <v>0</v>
      </c>
      <c r="H53" s="1">
        <v>0</v>
      </c>
      <c r="I53" s="1">
        <v>97500</v>
      </c>
      <c r="J53" s="1">
        <v>0</v>
      </c>
      <c r="K53" s="1">
        <v>0</v>
      </c>
      <c r="L53" s="13">
        <v>0</v>
      </c>
      <c r="M53" s="1">
        <v>97500</v>
      </c>
    </row>
    <row r="54" spans="1:13" ht="36" x14ac:dyDescent="0.55000000000000004">
      <c r="A54" s="7">
        <v>131</v>
      </c>
      <c r="B54" s="2" t="s">
        <v>126</v>
      </c>
      <c r="C54" s="7"/>
      <c r="D54" s="2">
        <v>1</v>
      </c>
      <c r="E54" s="1">
        <v>4800</v>
      </c>
      <c r="F54" s="1">
        <v>0</v>
      </c>
      <c r="G54" s="1">
        <v>0</v>
      </c>
      <c r="H54" s="1">
        <v>0</v>
      </c>
      <c r="I54" s="1">
        <v>4800</v>
      </c>
      <c r="J54" s="1">
        <v>0</v>
      </c>
      <c r="K54" s="1">
        <v>0</v>
      </c>
      <c r="L54" s="13">
        <v>0</v>
      </c>
      <c r="M54" s="1">
        <v>4800</v>
      </c>
    </row>
    <row r="55" spans="1:13" x14ac:dyDescent="0.55000000000000004">
      <c r="A55" s="7">
        <v>132</v>
      </c>
      <c r="B55" s="2" t="s">
        <v>127</v>
      </c>
      <c r="C55" s="7"/>
      <c r="D55" s="2">
        <v>3</v>
      </c>
      <c r="E55" s="1">
        <v>0.2</v>
      </c>
      <c r="F55" s="1">
        <v>0</v>
      </c>
      <c r="G55" s="1">
        <v>0</v>
      </c>
      <c r="H55" s="1">
        <v>0</v>
      </c>
      <c r="I55" s="1">
        <v>0.2</v>
      </c>
      <c r="J55" s="1">
        <v>0</v>
      </c>
      <c r="K55" s="1">
        <v>65</v>
      </c>
      <c r="L55" s="13">
        <v>65</v>
      </c>
      <c r="M55" s="1">
        <v>65.2</v>
      </c>
    </row>
    <row r="56" spans="1:13" x14ac:dyDescent="0.55000000000000004">
      <c r="A56" s="7">
        <v>134</v>
      </c>
      <c r="B56" s="2" t="s">
        <v>128</v>
      </c>
      <c r="C56" s="7"/>
      <c r="D56" s="2">
        <v>4</v>
      </c>
      <c r="E56" s="1">
        <v>8700</v>
      </c>
      <c r="F56" s="1">
        <v>0</v>
      </c>
      <c r="G56" s="1">
        <v>0</v>
      </c>
      <c r="H56" s="1">
        <v>0</v>
      </c>
      <c r="I56" s="1">
        <v>8700</v>
      </c>
      <c r="J56" s="1">
        <v>0</v>
      </c>
      <c r="K56" s="1">
        <v>93340</v>
      </c>
      <c r="L56" s="13">
        <v>93340</v>
      </c>
      <c r="M56" s="1">
        <v>102040</v>
      </c>
    </row>
    <row r="57" spans="1:13" ht="36" x14ac:dyDescent="0.55000000000000004">
      <c r="A57" s="7">
        <v>135</v>
      </c>
      <c r="B57" s="2" t="s">
        <v>129</v>
      </c>
      <c r="C57" s="7"/>
      <c r="D57" s="2">
        <v>1</v>
      </c>
      <c r="E57" s="1">
        <v>0</v>
      </c>
      <c r="F57" s="1">
        <v>0</v>
      </c>
      <c r="G57" s="1">
        <v>0</v>
      </c>
      <c r="H57" s="1">
        <v>0</v>
      </c>
      <c r="I57" s="1">
        <v>0</v>
      </c>
      <c r="J57" s="1">
        <v>0</v>
      </c>
      <c r="K57" s="1">
        <v>630</v>
      </c>
      <c r="L57" s="13">
        <v>630</v>
      </c>
      <c r="M57" s="1">
        <v>630</v>
      </c>
    </row>
    <row r="58" spans="1:13" ht="36" x14ac:dyDescent="0.55000000000000004">
      <c r="A58" s="7">
        <v>144</v>
      </c>
      <c r="B58" s="2" t="s">
        <v>130</v>
      </c>
      <c r="C58" s="7"/>
      <c r="D58" s="2">
        <v>13</v>
      </c>
      <c r="E58" s="1">
        <v>358</v>
      </c>
      <c r="F58" s="1">
        <v>151.69999999999999</v>
      </c>
      <c r="G58" s="1">
        <v>0</v>
      </c>
      <c r="H58" s="1">
        <v>0</v>
      </c>
      <c r="I58" s="1">
        <v>509.7</v>
      </c>
      <c r="J58" s="1">
        <v>0</v>
      </c>
      <c r="K58" s="1">
        <v>351</v>
      </c>
      <c r="L58" s="13">
        <v>351</v>
      </c>
      <c r="M58" s="1">
        <v>860.7</v>
      </c>
    </row>
    <row r="59" spans="1:13" ht="36" x14ac:dyDescent="0.55000000000000004">
      <c r="A59" s="7">
        <v>145</v>
      </c>
      <c r="B59" s="2" t="s">
        <v>131</v>
      </c>
      <c r="C59" s="7"/>
      <c r="D59" s="2">
        <v>1</v>
      </c>
      <c r="E59" s="1">
        <v>2.1</v>
      </c>
      <c r="F59" s="1">
        <v>0</v>
      </c>
      <c r="G59" s="1">
        <v>0</v>
      </c>
      <c r="H59" s="1">
        <v>0</v>
      </c>
      <c r="I59" s="1">
        <v>2.1</v>
      </c>
      <c r="J59" s="1">
        <v>0</v>
      </c>
      <c r="K59" s="1">
        <v>0</v>
      </c>
      <c r="L59" s="13">
        <v>0</v>
      </c>
      <c r="M59" s="1">
        <v>2.1</v>
      </c>
    </row>
    <row r="60" spans="1:13" x14ac:dyDescent="0.55000000000000004">
      <c r="A60" s="7">
        <v>147</v>
      </c>
      <c r="B60" s="2" t="s">
        <v>132</v>
      </c>
      <c r="C60" s="7"/>
      <c r="D60" s="2">
        <v>10</v>
      </c>
      <c r="E60" s="1">
        <v>0</v>
      </c>
      <c r="F60" s="1">
        <v>0</v>
      </c>
      <c r="G60" s="1">
        <v>0</v>
      </c>
      <c r="H60" s="1">
        <v>0</v>
      </c>
      <c r="I60" s="1">
        <v>0</v>
      </c>
      <c r="J60" s="1">
        <v>0</v>
      </c>
      <c r="K60" s="1">
        <v>0</v>
      </c>
      <c r="L60" s="13">
        <v>0</v>
      </c>
      <c r="M60" s="1">
        <v>0</v>
      </c>
    </row>
    <row r="61" spans="1:13" x14ac:dyDescent="0.55000000000000004">
      <c r="A61" s="7">
        <v>149</v>
      </c>
      <c r="B61" s="2" t="s">
        <v>133</v>
      </c>
      <c r="C61" s="7"/>
      <c r="D61" s="2">
        <v>11</v>
      </c>
      <c r="E61" s="1">
        <v>240</v>
      </c>
      <c r="F61" s="1">
        <v>0.4</v>
      </c>
      <c r="G61" s="1">
        <v>0</v>
      </c>
      <c r="H61" s="1">
        <v>0</v>
      </c>
      <c r="I61" s="1">
        <v>240.4</v>
      </c>
      <c r="J61" s="1">
        <v>0</v>
      </c>
      <c r="K61" s="1">
        <v>8400</v>
      </c>
      <c r="L61" s="13">
        <v>8400</v>
      </c>
      <c r="M61" s="1">
        <v>8640.4</v>
      </c>
    </row>
    <row r="62" spans="1:13" x14ac:dyDescent="0.55000000000000004">
      <c r="A62" s="7">
        <v>150</v>
      </c>
      <c r="B62" s="2" t="s">
        <v>52</v>
      </c>
      <c r="C62" s="7"/>
      <c r="D62" s="2">
        <v>14</v>
      </c>
      <c r="E62" s="1">
        <v>1600</v>
      </c>
      <c r="F62" s="1">
        <v>763</v>
      </c>
      <c r="G62" s="1">
        <v>0</v>
      </c>
      <c r="H62" s="1">
        <v>0</v>
      </c>
      <c r="I62" s="1">
        <v>2363</v>
      </c>
      <c r="J62" s="1">
        <v>0</v>
      </c>
      <c r="K62" s="1">
        <v>0.2</v>
      </c>
      <c r="L62" s="13">
        <v>0.2</v>
      </c>
      <c r="M62" s="1">
        <v>2363.1999999999998</v>
      </c>
    </row>
    <row r="63" spans="1:13" x14ac:dyDescent="0.55000000000000004">
      <c r="A63" s="7">
        <v>154</v>
      </c>
      <c r="B63" s="2" t="s">
        <v>134</v>
      </c>
      <c r="C63" s="7"/>
      <c r="D63" s="2">
        <v>5</v>
      </c>
      <c r="E63" s="1">
        <v>0</v>
      </c>
      <c r="F63" s="1">
        <v>0</v>
      </c>
      <c r="G63" s="1">
        <v>0</v>
      </c>
      <c r="H63" s="1">
        <v>0</v>
      </c>
      <c r="I63" s="1">
        <v>0</v>
      </c>
      <c r="J63" s="1">
        <v>0</v>
      </c>
      <c r="K63" s="1">
        <v>0.3</v>
      </c>
      <c r="L63" s="13">
        <v>0.3</v>
      </c>
      <c r="M63" s="1">
        <v>0.3</v>
      </c>
    </row>
    <row r="64" spans="1:13" x14ac:dyDescent="0.55000000000000004">
      <c r="A64" s="7">
        <v>157</v>
      </c>
      <c r="B64" s="2" t="s">
        <v>135</v>
      </c>
      <c r="C64" s="7"/>
      <c r="D64" s="2">
        <v>13</v>
      </c>
      <c r="E64" s="1">
        <v>628</v>
      </c>
      <c r="F64" s="1">
        <v>0</v>
      </c>
      <c r="G64" s="1">
        <v>0</v>
      </c>
      <c r="H64" s="1">
        <v>0</v>
      </c>
      <c r="I64" s="1">
        <v>628</v>
      </c>
      <c r="J64" s="1">
        <v>0</v>
      </c>
      <c r="K64" s="1">
        <v>18</v>
      </c>
      <c r="L64" s="13">
        <v>18</v>
      </c>
      <c r="M64" s="1">
        <v>646</v>
      </c>
    </row>
    <row r="65" spans="1:13" x14ac:dyDescent="0.55000000000000004">
      <c r="A65" s="7">
        <v>158</v>
      </c>
      <c r="B65" s="2" t="s">
        <v>136</v>
      </c>
      <c r="C65" s="7"/>
      <c r="D65" s="2">
        <v>10</v>
      </c>
      <c r="E65" s="1">
        <v>0</v>
      </c>
      <c r="F65" s="1">
        <v>0</v>
      </c>
      <c r="G65" s="1">
        <v>0</v>
      </c>
      <c r="H65" s="1">
        <v>0</v>
      </c>
      <c r="I65" s="1">
        <v>0</v>
      </c>
      <c r="J65" s="1">
        <v>0</v>
      </c>
      <c r="K65" s="1">
        <v>0</v>
      </c>
      <c r="L65" s="13">
        <v>0</v>
      </c>
      <c r="M65" s="1">
        <v>0</v>
      </c>
    </row>
    <row r="66" spans="1:13" ht="36" x14ac:dyDescent="0.55000000000000004">
      <c r="A66" s="7">
        <v>159</v>
      </c>
      <c r="B66" s="2" t="s">
        <v>137</v>
      </c>
      <c r="C66" s="7"/>
      <c r="D66" s="2">
        <v>10</v>
      </c>
      <c r="E66" s="1">
        <v>0</v>
      </c>
      <c r="F66" s="1">
        <v>0</v>
      </c>
      <c r="G66" s="1">
        <v>0</v>
      </c>
      <c r="H66" s="1">
        <v>0</v>
      </c>
      <c r="I66" s="1">
        <v>0</v>
      </c>
      <c r="J66" s="1">
        <v>0</v>
      </c>
      <c r="K66" s="1">
        <v>0</v>
      </c>
      <c r="L66" s="13">
        <v>0</v>
      </c>
      <c r="M66" s="1">
        <v>0</v>
      </c>
    </row>
    <row r="67" spans="1:13" x14ac:dyDescent="0.55000000000000004">
      <c r="A67" s="7">
        <v>164</v>
      </c>
      <c r="B67" s="2" t="s">
        <v>281</v>
      </c>
      <c r="C67" s="7"/>
      <c r="D67" s="2">
        <v>1</v>
      </c>
      <c r="E67" s="1">
        <v>1500</v>
      </c>
      <c r="F67" s="1">
        <v>0</v>
      </c>
      <c r="G67" s="1">
        <v>0</v>
      </c>
      <c r="H67" s="1">
        <v>0</v>
      </c>
      <c r="I67" s="1">
        <v>1500</v>
      </c>
      <c r="J67" s="1">
        <v>0</v>
      </c>
      <c r="K67" s="1">
        <v>0</v>
      </c>
      <c r="L67" s="13">
        <v>0</v>
      </c>
      <c r="M67" s="1">
        <v>1500</v>
      </c>
    </row>
    <row r="68" spans="1:13" x14ac:dyDescent="0.55000000000000004">
      <c r="A68" s="7">
        <v>179</v>
      </c>
      <c r="B68" s="2" t="s">
        <v>138</v>
      </c>
      <c r="C68" s="7"/>
      <c r="D68" s="2">
        <v>10</v>
      </c>
      <c r="E68" s="1">
        <v>0</v>
      </c>
      <c r="F68" s="1">
        <v>0</v>
      </c>
      <c r="G68" s="1">
        <v>0</v>
      </c>
      <c r="H68" s="1">
        <v>0</v>
      </c>
      <c r="I68" s="1">
        <v>0</v>
      </c>
      <c r="J68" s="1">
        <v>0</v>
      </c>
      <c r="K68" s="1">
        <v>0</v>
      </c>
      <c r="L68" s="13">
        <v>0</v>
      </c>
      <c r="M68" s="1">
        <v>0</v>
      </c>
    </row>
    <row r="69" spans="1:13" x14ac:dyDescent="0.55000000000000004">
      <c r="A69" s="7">
        <v>185</v>
      </c>
      <c r="B69" s="2" t="s">
        <v>139</v>
      </c>
      <c r="C69" s="7"/>
      <c r="D69" s="2">
        <v>1</v>
      </c>
      <c r="E69" s="1">
        <v>450</v>
      </c>
      <c r="F69" s="1">
        <v>0</v>
      </c>
      <c r="G69" s="1">
        <v>0</v>
      </c>
      <c r="H69" s="1">
        <v>0</v>
      </c>
      <c r="I69" s="1">
        <v>450</v>
      </c>
      <c r="J69" s="1">
        <v>0</v>
      </c>
      <c r="K69" s="1">
        <v>0</v>
      </c>
      <c r="L69" s="13">
        <v>0</v>
      </c>
      <c r="M69" s="1">
        <v>450</v>
      </c>
    </row>
    <row r="70" spans="1:13" x14ac:dyDescent="0.55000000000000004">
      <c r="A70" s="7">
        <v>186</v>
      </c>
      <c r="B70" s="2" t="s">
        <v>140</v>
      </c>
      <c r="C70" s="7"/>
      <c r="D70" s="2">
        <v>14</v>
      </c>
      <c r="E70" s="1">
        <v>9830</v>
      </c>
      <c r="F70" s="1">
        <v>4.5999999999999996</v>
      </c>
      <c r="G70" s="1">
        <v>0</v>
      </c>
      <c r="H70" s="1">
        <v>0</v>
      </c>
      <c r="I70" s="1">
        <v>9834.6</v>
      </c>
      <c r="J70" s="1">
        <v>0</v>
      </c>
      <c r="K70" s="1">
        <v>8680</v>
      </c>
      <c r="L70" s="13">
        <v>8680</v>
      </c>
      <c r="M70" s="1">
        <v>18514.599999999999</v>
      </c>
    </row>
    <row r="71" spans="1:13" x14ac:dyDescent="0.55000000000000004">
      <c r="A71" s="7">
        <v>190</v>
      </c>
      <c r="B71" s="2" t="s">
        <v>53</v>
      </c>
      <c r="C71" s="7"/>
      <c r="D71" s="2">
        <v>5</v>
      </c>
      <c r="E71" s="1">
        <v>1757</v>
      </c>
      <c r="F71" s="1">
        <v>0</v>
      </c>
      <c r="G71" s="1">
        <v>0</v>
      </c>
      <c r="H71" s="1">
        <v>0</v>
      </c>
      <c r="I71" s="1">
        <v>1757</v>
      </c>
      <c r="J71" s="1">
        <v>0</v>
      </c>
      <c r="K71" s="1">
        <v>8560</v>
      </c>
      <c r="L71" s="13">
        <v>8560</v>
      </c>
      <c r="M71" s="1">
        <v>10317</v>
      </c>
    </row>
    <row r="72" spans="1:13" x14ac:dyDescent="0.55000000000000004">
      <c r="A72" s="7">
        <v>202</v>
      </c>
      <c r="B72" s="2" t="s">
        <v>141</v>
      </c>
      <c r="C72" s="7"/>
      <c r="D72" s="2">
        <v>1</v>
      </c>
      <c r="E72" s="1">
        <v>0</v>
      </c>
      <c r="F72" s="1">
        <v>0</v>
      </c>
      <c r="G72" s="1">
        <v>0</v>
      </c>
      <c r="H72" s="1">
        <v>0</v>
      </c>
      <c r="I72" s="1">
        <v>0</v>
      </c>
      <c r="J72" s="1">
        <v>0</v>
      </c>
      <c r="K72" s="1">
        <v>0</v>
      </c>
      <c r="L72" s="13">
        <v>0</v>
      </c>
      <c r="M72" s="1">
        <v>0</v>
      </c>
    </row>
    <row r="73" spans="1:13" x14ac:dyDescent="0.55000000000000004">
      <c r="A73" s="7">
        <v>204</v>
      </c>
      <c r="B73" s="2" t="s">
        <v>142</v>
      </c>
      <c r="C73" s="7"/>
      <c r="D73" s="2">
        <v>1</v>
      </c>
      <c r="E73" s="1">
        <v>0</v>
      </c>
      <c r="F73" s="1">
        <v>0</v>
      </c>
      <c r="G73" s="1">
        <v>0</v>
      </c>
      <c r="H73" s="1">
        <v>0</v>
      </c>
      <c r="I73" s="1">
        <v>0</v>
      </c>
      <c r="J73" s="1">
        <v>0</v>
      </c>
      <c r="K73" s="1">
        <v>1100</v>
      </c>
      <c r="L73" s="13">
        <v>1100</v>
      </c>
      <c r="M73" s="1">
        <v>1100</v>
      </c>
    </row>
    <row r="74" spans="1:13" ht="36" x14ac:dyDescent="0.55000000000000004">
      <c r="A74" s="7">
        <v>207</v>
      </c>
      <c r="B74" s="2" t="s">
        <v>143</v>
      </c>
      <c r="C74" s="7"/>
      <c r="D74" s="2">
        <v>11</v>
      </c>
      <c r="E74" s="1">
        <v>600</v>
      </c>
      <c r="F74" s="1">
        <v>24</v>
      </c>
      <c r="G74" s="1">
        <v>0</v>
      </c>
      <c r="H74" s="1">
        <v>0</v>
      </c>
      <c r="I74" s="1">
        <v>624</v>
      </c>
      <c r="J74" s="1">
        <v>0</v>
      </c>
      <c r="K74" s="1">
        <v>47</v>
      </c>
      <c r="L74" s="13">
        <v>47</v>
      </c>
      <c r="M74" s="1">
        <v>671</v>
      </c>
    </row>
    <row r="75" spans="1:13" ht="36" x14ac:dyDescent="0.55000000000000004">
      <c r="A75" s="7">
        <v>213</v>
      </c>
      <c r="B75" s="2" t="s">
        <v>144</v>
      </c>
      <c r="C75" s="7"/>
      <c r="D75" s="2">
        <v>1</v>
      </c>
      <c r="E75" s="1">
        <v>10</v>
      </c>
      <c r="F75" s="1">
        <v>0</v>
      </c>
      <c r="G75" s="1">
        <v>0</v>
      </c>
      <c r="H75" s="1">
        <v>0</v>
      </c>
      <c r="I75" s="1">
        <v>10</v>
      </c>
      <c r="J75" s="1">
        <v>0</v>
      </c>
      <c r="K75" s="1">
        <v>58000</v>
      </c>
      <c r="L75" s="13">
        <v>58000</v>
      </c>
      <c r="M75" s="1">
        <v>58010</v>
      </c>
    </row>
    <row r="76" spans="1:13" x14ac:dyDescent="0.55000000000000004">
      <c r="A76" s="7">
        <v>218</v>
      </c>
      <c r="B76" s="2" t="s">
        <v>80</v>
      </c>
      <c r="C76" s="7"/>
      <c r="D76" s="2">
        <v>2</v>
      </c>
      <c r="E76" s="1">
        <v>0.9</v>
      </c>
      <c r="F76" s="1">
        <v>0</v>
      </c>
      <c r="G76" s="1">
        <v>0</v>
      </c>
      <c r="H76" s="1">
        <v>0</v>
      </c>
      <c r="I76" s="1">
        <v>0.9</v>
      </c>
      <c r="J76" s="1">
        <v>0</v>
      </c>
      <c r="K76" s="1">
        <v>180</v>
      </c>
      <c r="L76" s="13">
        <v>180</v>
      </c>
      <c r="M76" s="1">
        <v>180.9</v>
      </c>
    </row>
    <row r="77" spans="1:13" x14ac:dyDescent="0.55000000000000004">
      <c r="A77" s="7">
        <v>219</v>
      </c>
      <c r="B77" s="2" t="s">
        <v>145</v>
      </c>
      <c r="C77" s="7"/>
      <c r="D77" s="2">
        <v>2</v>
      </c>
      <c r="E77" s="1">
        <v>0</v>
      </c>
      <c r="F77" s="1">
        <v>0</v>
      </c>
      <c r="G77" s="1">
        <v>0</v>
      </c>
      <c r="H77" s="1">
        <v>0</v>
      </c>
      <c r="I77" s="1">
        <v>0</v>
      </c>
      <c r="J77" s="1">
        <v>0</v>
      </c>
      <c r="K77" s="1">
        <v>0</v>
      </c>
      <c r="L77" s="13">
        <v>0</v>
      </c>
      <c r="M77" s="1">
        <v>0</v>
      </c>
    </row>
    <row r="78" spans="1:13" ht="36" x14ac:dyDescent="0.55000000000000004">
      <c r="A78" s="7">
        <v>223</v>
      </c>
      <c r="B78" s="2" t="s">
        <v>146</v>
      </c>
      <c r="C78" s="7"/>
      <c r="D78" s="2">
        <v>2</v>
      </c>
      <c r="E78" s="1">
        <v>0</v>
      </c>
      <c r="F78" s="1">
        <v>0</v>
      </c>
      <c r="G78" s="1">
        <v>0</v>
      </c>
      <c r="H78" s="1">
        <v>0</v>
      </c>
      <c r="I78" s="1">
        <v>0</v>
      </c>
      <c r="J78" s="1">
        <v>0</v>
      </c>
      <c r="K78" s="1">
        <v>0</v>
      </c>
      <c r="L78" s="13">
        <v>0</v>
      </c>
      <c r="M78" s="1">
        <v>0</v>
      </c>
    </row>
    <row r="79" spans="1:13" ht="36" x14ac:dyDescent="0.55000000000000004">
      <c r="A79" s="7">
        <v>224</v>
      </c>
      <c r="B79" s="2" t="s">
        <v>147</v>
      </c>
      <c r="C79" s="7"/>
      <c r="D79" s="2">
        <v>2</v>
      </c>
      <c r="E79" s="1">
        <v>0</v>
      </c>
      <c r="F79" s="1">
        <v>0</v>
      </c>
      <c r="G79" s="1">
        <v>0</v>
      </c>
      <c r="H79" s="1">
        <v>0</v>
      </c>
      <c r="I79" s="1">
        <v>0</v>
      </c>
      <c r="J79" s="1">
        <v>0</v>
      </c>
      <c r="K79" s="1">
        <v>1100</v>
      </c>
      <c r="L79" s="13">
        <v>1100</v>
      </c>
      <c r="M79" s="1">
        <v>1100</v>
      </c>
    </row>
    <row r="80" spans="1:13" ht="36" x14ac:dyDescent="0.55000000000000004">
      <c r="A80" s="7">
        <v>232</v>
      </c>
      <c r="B80" s="2" t="s">
        <v>148</v>
      </c>
      <c r="C80" s="7"/>
      <c r="D80" s="2">
        <v>3</v>
      </c>
      <c r="E80" s="1">
        <v>34</v>
      </c>
      <c r="F80" s="1">
        <v>480</v>
      </c>
      <c r="G80" s="1">
        <v>0</v>
      </c>
      <c r="H80" s="1">
        <v>0</v>
      </c>
      <c r="I80" s="1">
        <v>514</v>
      </c>
      <c r="J80" s="1">
        <v>0</v>
      </c>
      <c r="K80" s="1">
        <v>3340</v>
      </c>
      <c r="L80" s="13">
        <v>3340</v>
      </c>
      <c r="M80" s="1">
        <v>3854</v>
      </c>
    </row>
    <row r="81" spans="1:13" x14ac:dyDescent="0.55000000000000004">
      <c r="A81" s="7">
        <v>234</v>
      </c>
      <c r="B81" s="2" t="s">
        <v>265</v>
      </c>
      <c r="C81" s="7"/>
      <c r="D81" s="2">
        <v>1</v>
      </c>
      <c r="E81" s="1">
        <v>0</v>
      </c>
      <c r="F81" s="1">
        <v>0</v>
      </c>
      <c r="G81" s="1">
        <v>0</v>
      </c>
      <c r="H81" s="1">
        <v>0</v>
      </c>
      <c r="I81" s="1">
        <v>0</v>
      </c>
      <c r="J81" s="1">
        <v>0</v>
      </c>
      <c r="K81" s="1">
        <v>0</v>
      </c>
      <c r="L81" s="13">
        <v>0</v>
      </c>
      <c r="M81" s="1">
        <v>0</v>
      </c>
    </row>
    <row r="82" spans="1:13" x14ac:dyDescent="0.55000000000000004">
      <c r="A82" s="7">
        <v>237</v>
      </c>
      <c r="B82" s="2" t="s">
        <v>149</v>
      </c>
      <c r="C82" s="7"/>
      <c r="D82" s="2">
        <v>10</v>
      </c>
      <c r="E82" s="1">
        <v>0</v>
      </c>
      <c r="F82" s="1">
        <v>0</v>
      </c>
      <c r="G82" s="1">
        <v>0</v>
      </c>
      <c r="H82" s="1">
        <v>0</v>
      </c>
      <c r="I82" s="1">
        <v>0</v>
      </c>
      <c r="J82" s="1">
        <v>0</v>
      </c>
      <c r="K82" s="1">
        <v>0</v>
      </c>
      <c r="L82" s="13">
        <v>0</v>
      </c>
      <c r="M82" s="1">
        <v>0</v>
      </c>
    </row>
    <row r="83" spans="1:13" x14ac:dyDescent="0.55000000000000004">
      <c r="A83" s="7">
        <v>238</v>
      </c>
      <c r="B83" s="2" t="s">
        <v>150</v>
      </c>
      <c r="C83" s="7"/>
      <c r="D83" s="2">
        <v>1</v>
      </c>
      <c r="E83" s="1">
        <v>140</v>
      </c>
      <c r="F83" s="1">
        <v>0</v>
      </c>
      <c r="G83" s="1">
        <v>0</v>
      </c>
      <c r="H83" s="1">
        <v>0</v>
      </c>
      <c r="I83" s="1">
        <v>140</v>
      </c>
      <c r="J83" s="1">
        <v>0</v>
      </c>
      <c r="K83" s="1">
        <v>0</v>
      </c>
      <c r="L83" s="13">
        <v>0</v>
      </c>
      <c r="M83" s="1">
        <v>140</v>
      </c>
    </row>
    <row r="84" spans="1:13" x14ac:dyDescent="0.55000000000000004">
      <c r="A84" s="7">
        <v>240</v>
      </c>
      <c r="B84" s="2" t="s">
        <v>56</v>
      </c>
      <c r="C84" s="7"/>
      <c r="D84" s="2">
        <v>12</v>
      </c>
      <c r="E84" s="1">
        <v>1491</v>
      </c>
      <c r="F84" s="1">
        <v>39</v>
      </c>
      <c r="G84" s="1">
        <v>0</v>
      </c>
      <c r="H84" s="1">
        <v>0</v>
      </c>
      <c r="I84" s="1">
        <v>1530</v>
      </c>
      <c r="J84" s="1">
        <v>0</v>
      </c>
      <c r="K84" s="1">
        <v>405790</v>
      </c>
      <c r="L84" s="13">
        <v>405790</v>
      </c>
      <c r="M84" s="1">
        <v>407320</v>
      </c>
    </row>
    <row r="85" spans="1:13" x14ac:dyDescent="0.55000000000000004">
      <c r="A85" s="7">
        <v>242</v>
      </c>
      <c r="B85" s="2" t="s">
        <v>151</v>
      </c>
      <c r="C85" s="7"/>
      <c r="D85" s="2">
        <v>10</v>
      </c>
      <c r="E85" s="1">
        <v>0</v>
      </c>
      <c r="F85" s="1">
        <v>0.1</v>
      </c>
      <c r="G85" s="1">
        <v>0</v>
      </c>
      <c r="H85" s="1">
        <v>0</v>
      </c>
      <c r="I85" s="1">
        <v>0.1</v>
      </c>
      <c r="J85" s="1">
        <v>0</v>
      </c>
      <c r="K85" s="1">
        <v>0</v>
      </c>
      <c r="L85" s="13">
        <v>0</v>
      </c>
      <c r="M85" s="1">
        <v>0.1</v>
      </c>
    </row>
    <row r="86" spans="1:13" x14ac:dyDescent="0.55000000000000004">
      <c r="A86" s="7">
        <v>243</v>
      </c>
      <c r="B86" s="2" t="s">
        <v>152</v>
      </c>
      <c r="C86" s="11" t="s">
        <v>261</v>
      </c>
      <c r="D86" s="2">
        <v>26</v>
      </c>
      <c r="E86" s="1">
        <v>2.125162721E-3</v>
      </c>
      <c r="F86" s="1">
        <v>2.2458120040999999E-5</v>
      </c>
      <c r="G86" s="1">
        <v>0</v>
      </c>
      <c r="H86" s="1">
        <v>0</v>
      </c>
      <c r="I86" s="1">
        <v>2.1476208410410001E-3</v>
      </c>
      <c r="J86" s="1">
        <v>0</v>
      </c>
      <c r="K86" s="1">
        <v>1.4172345120000002E-2</v>
      </c>
      <c r="L86" s="13">
        <v>1.4172345120000002E-2</v>
      </c>
      <c r="M86" s="1">
        <v>1.6319965961040996E-2</v>
      </c>
    </row>
    <row r="87" spans="1:13" x14ac:dyDescent="0.55000000000000004">
      <c r="A87" s="7">
        <v>245</v>
      </c>
      <c r="B87" s="2" t="s">
        <v>153</v>
      </c>
      <c r="C87" s="7"/>
      <c r="D87" s="2">
        <v>1</v>
      </c>
      <c r="E87" s="1">
        <v>0</v>
      </c>
      <c r="F87" s="1">
        <v>0</v>
      </c>
      <c r="G87" s="1">
        <v>0</v>
      </c>
      <c r="H87" s="1">
        <v>0</v>
      </c>
      <c r="I87" s="1">
        <v>0</v>
      </c>
      <c r="J87" s="1">
        <v>0</v>
      </c>
      <c r="K87" s="1">
        <v>0</v>
      </c>
      <c r="L87" s="13">
        <v>0</v>
      </c>
      <c r="M87" s="1">
        <v>0</v>
      </c>
    </row>
    <row r="88" spans="1:13" x14ac:dyDescent="0.55000000000000004">
      <c r="A88" s="7">
        <v>256</v>
      </c>
      <c r="B88" s="2" t="s">
        <v>154</v>
      </c>
      <c r="C88" s="7"/>
      <c r="D88" s="2">
        <v>2</v>
      </c>
      <c r="E88" s="1">
        <v>0</v>
      </c>
      <c r="F88" s="1">
        <v>0</v>
      </c>
      <c r="G88" s="1">
        <v>0</v>
      </c>
      <c r="H88" s="1">
        <v>0</v>
      </c>
      <c r="I88" s="1">
        <v>0</v>
      </c>
      <c r="J88" s="1">
        <v>0</v>
      </c>
      <c r="K88" s="1">
        <v>0</v>
      </c>
      <c r="L88" s="13">
        <v>0</v>
      </c>
      <c r="M88" s="1">
        <v>0</v>
      </c>
    </row>
    <row r="89" spans="1:13" x14ac:dyDescent="0.55000000000000004">
      <c r="A89" s="7">
        <v>257</v>
      </c>
      <c r="B89" s="2" t="s">
        <v>155</v>
      </c>
      <c r="C89" s="7"/>
      <c r="D89" s="2">
        <v>5</v>
      </c>
      <c r="E89" s="1">
        <v>0</v>
      </c>
      <c r="F89" s="1">
        <v>0</v>
      </c>
      <c r="G89" s="1">
        <v>0</v>
      </c>
      <c r="H89" s="1">
        <v>0</v>
      </c>
      <c r="I89" s="1">
        <v>0</v>
      </c>
      <c r="J89" s="1">
        <v>0</v>
      </c>
      <c r="K89" s="1">
        <v>0.30000000000000004</v>
      </c>
      <c r="L89" s="13">
        <v>0.30000000000000004</v>
      </c>
      <c r="M89" s="1">
        <v>0.30000000000000004</v>
      </c>
    </row>
    <row r="90" spans="1:13" x14ac:dyDescent="0.55000000000000004">
      <c r="A90" s="7">
        <v>259</v>
      </c>
      <c r="B90" s="2" t="s">
        <v>264</v>
      </c>
      <c r="C90" s="7"/>
      <c r="D90" s="2">
        <v>1</v>
      </c>
      <c r="E90" s="1">
        <v>0</v>
      </c>
      <c r="F90" s="1">
        <v>0</v>
      </c>
      <c r="G90" s="1">
        <v>0</v>
      </c>
      <c r="H90" s="1">
        <v>0</v>
      </c>
      <c r="I90" s="1">
        <v>0</v>
      </c>
      <c r="J90" s="1">
        <v>0</v>
      </c>
      <c r="K90" s="1">
        <v>0</v>
      </c>
      <c r="L90" s="13">
        <v>0</v>
      </c>
      <c r="M90" s="1">
        <v>0</v>
      </c>
    </row>
    <row r="91" spans="1:13" x14ac:dyDescent="0.55000000000000004">
      <c r="A91" s="7">
        <v>262</v>
      </c>
      <c r="B91" s="2" t="s">
        <v>156</v>
      </c>
      <c r="C91" s="7"/>
      <c r="D91" s="2">
        <v>16</v>
      </c>
      <c r="E91" s="1">
        <v>5400</v>
      </c>
      <c r="F91" s="1">
        <v>3.6999999999999997</v>
      </c>
      <c r="G91" s="1">
        <v>0</v>
      </c>
      <c r="H91" s="1">
        <v>0</v>
      </c>
      <c r="I91" s="1">
        <v>5403.7</v>
      </c>
      <c r="J91" s="1">
        <v>0</v>
      </c>
      <c r="K91" s="1">
        <v>3540</v>
      </c>
      <c r="L91" s="13">
        <v>3540</v>
      </c>
      <c r="M91" s="1">
        <v>8943.7000000000007</v>
      </c>
    </row>
    <row r="92" spans="1:13" ht="36" x14ac:dyDescent="0.55000000000000004">
      <c r="A92" s="7">
        <v>265</v>
      </c>
      <c r="B92" s="2" t="s">
        <v>157</v>
      </c>
      <c r="C92" s="7"/>
      <c r="D92" s="2">
        <v>3</v>
      </c>
      <c r="E92" s="1">
        <v>0</v>
      </c>
      <c r="F92" s="1">
        <v>0</v>
      </c>
      <c r="G92" s="1">
        <v>0</v>
      </c>
      <c r="H92" s="1">
        <v>0</v>
      </c>
      <c r="I92" s="1">
        <v>0</v>
      </c>
      <c r="J92" s="1">
        <v>0</v>
      </c>
      <c r="K92" s="1">
        <v>26470</v>
      </c>
      <c r="L92" s="13">
        <v>26470</v>
      </c>
      <c r="M92" s="1">
        <v>26470</v>
      </c>
    </row>
    <row r="93" spans="1:13" x14ac:dyDescent="0.55000000000000004">
      <c r="A93" s="7">
        <v>268</v>
      </c>
      <c r="B93" s="2" t="s">
        <v>158</v>
      </c>
      <c r="C93" s="7"/>
      <c r="D93" s="2">
        <v>10</v>
      </c>
      <c r="E93" s="1">
        <v>0</v>
      </c>
      <c r="F93" s="1">
        <v>0</v>
      </c>
      <c r="G93" s="1">
        <v>0</v>
      </c>
      <c r="H93" s="1">
        <v>0</v>
      </c>
      <c r="I93" s="1">
        <v>0</v>
      </c>
      <c r="J93" s="1">
        <v>0</v>
      </c>
      <c r="K93" s="1">
        <v>0</v>
      </c>
      <c r="L93" s="13">
        <v>0</v>
      </c>
      <c r="M93" s="1">
        <v>0</v>
      </c>
    </row>
    <row r="94" spans="1:13" x14ac:dyDescent="0.55000000000000004">
      <c r="A94" s="7">
        <v>270</v>
      </c>
      <c r="B94" s="2" t="s">
        <v>159</v>
      </c>
      <c r="C94" s="7"/>
      <c r="D94" s="2">
        <v>3</v>
      </c>
      <c r="E94" s="1">
        <v>0</v>
      </c>
      <c r="F94" s="1">
        <v>0</v>
      </c>
      <c r="G94" s="1">
        <v>0</v>
      </c>
      <c r="H94" s="1">
        <v>0</v>
      </c>
      <c r="I94" s="1">
        <v>0</v>
      </c>
      <c r="J94" s="1">
        <v>0</v>
      </c>
      <c r="K94" s="1">
        <v>0</v>
      </c>
      <c r="L94" s="13">
        <v>0</v>
      </c>
      <c r="M94" s="1">
        <v>0</v>
      </c>
    </row>
    <row r="95" spans="1:13" x14ac:dyDescent="0.55000000000000004">
      <c r="A95" s="7">
        <v>271</v>
      </c>
      <c r="B95" s="2" t="s">
        <v>160</v>
      </c>
      <c r="C95" s="7"/>
      <c r="D95" s="2">
        <v>1</v>
      </c>
      <c r="E95" s="1">
        <v>0</v>
      </c>
      <c r="F95" s="1">
        <v>0</v>
      </c>
      <c r="G95" s="1">
        <v>0</v>
      </c>
      <c r="H95" s="1">
        <v>0</v>
      </c>
      <c r="I95" s="1">
        <v>0</v>
      </c>
      <c r="J95" s="1">
        <v>0</v>
      </c>
      <c r="K95" s="1">
        <v>470</v>
      </c>
      <c r="L95" s="13">
        <v>470</v>
      </c>
      <c r="M95" s="1">
        <v>470</v>
      </c>
    </row>
    <row r="96" spans="1:13" x14ac:dyDescent="0.55000000000000004">
      <c r="A96" s="7">
        <v>272</v>
      </c>
      <c r="B96" s="2" t="s">
        <v>161</v>
      </c>
      <c r="C96" s="7"/>
      <c r="D96" s="2">
        <v>10</v>
      </c>
      <c r="E96" s="1">
        <v>0</v>
      </c>
      <c r="F96" s="1">
        <v>59</v>
      </c>
      <c r="G96" s="1">
        <v>0</v>
      </c>
      <c r="H96" s="1">
        <v>0</v>
      </c>
      <c r="I96" s="1">
        <v>59</v>
      </c>
      <c r="J96" s="1">
        <v>0</v>
      </c>
      <c r="K96" s="1">
        <v>0</v>
      </c>
      <c r="L96" s="13">
        <v>0</v>
      </c>
      <c r="M96" s="1">
        <v>59</v>
      </c>
    </row>
    <row r="97" spans="1:13" ht="36" x14ac:dyDescent="0.55000000000000004">
      <c r="A97" s="7">
        <v>273</v>
      </c>
      <c r="B97" s="2" t="s">
        <v>162</v>
      </c>
      <c r="C97" s="7"/>
      <c r="D97" s="2">
        <v>7</v>
      </c>
      <c r="E97" s="1">
        <v>103.1</v>
      </c>
      <c r="F97" s="1">
        <v>0</v>
      </c>
      <c r="G97" s="1">
        <v>0</v>
      </c>
      <c r="H97" s="1">
        <v>0</v>
      </c>
      <c r="I97" s="1">
        <v>103.1</v>
      </c>
      <c r="J97" s="1">
        <v>0</v>
      </c>
      <c r="K97" s="1">
        <v>163.4</v>
      </c>
      <c r="L97" s="13">
        <v>163.4</v>
      </c>
      <c r="M97" s="1">
        <v>266.5</v>
      </c>
    </row>
    <row r="98" spans="1:13" ht="36" x14ac:dyDescent="0.55000000000000004">
      <c r="A98" s="7">
        <v>274</v>
      </c>
      <c r="B98" s="2" t="s">
        <v>163</v>
      </c>
      <c r="C98" s="7"/>
      <c r="D98" s="2">
        <v>2</v>
      </c>
      <c r="E98" s="1">
        <v>1.1000000000000001</v>
      </c>
      <c r="F98" s="1">
        <v>0</v>
      </c>
      <c r="G98" s="1">
        <v>0</v>
      </c>
      <c r="H98" s="1">
        <v>0</v>
      </c>
      <c r="I98" s="1">
        <v>1.1000000000000001</v>
      </c>
      <c r="J98" s="1">
        <v>0</v>
      </c>
      <c r="K98" s="1">
        <v>2600</v>
      </c>
      <c r="L98" s="13">
        <v>2600</v>
      </c>
      <c r="M98" s="1">
        <v>2601.1</v>
      </c>
    </row>
    <row r="99" spans="1:13" x14ac:dyDescent="0.55000000000000004">
      <c r="A99" s="7">
        <v>275</v>
      </c>
      <c r="B99" s="2" t="s">
        <v>164</v>
      </c>
      <c r="C99" s="7"/>
      <c r="D99" s="2">
        <v>3</v>
      </c>
      <c r="E99" s="1">
        <v>0</v>
      </c>
      <c r="F99" s="1">
        <v>383</v>
      </c>
      <c r="G99" s="1">
        <v>0</v>
      </c>
      <c r="H99" s="1">
        <v>0</v>
      </c>
      <c r="I99" s="1">
        <v>383</v>
      </c>
      <c r="J99" s="1">
        <v>0</v>
      </c>
      <c r="K99" s="1">
        <v>106</v>
      </c>
      <c r="L99" s="13">
        <v>106</v>
      </c>
      <c r="M99" s="1">
        <v>489</v>
      </c>
    </row>
    <row r="100" spans="1:13" x14ac:dyDescent="0.55000000000000004">
      <c r="A100" s="7">
        <v>277</v>
      </c>
      <c r="B100" s="2" t="s">
        <v>165</v>
      </c>
      <c r="C100" s="7"/>
      <c r="D100" s="2">
        <v>1</v>
      </c>
      <c r="E100" s="1">
        <v>0</v>
      </c>
      <c r="F100" s="1">
        <v>0</v>
      </c>
      <c r="G100" s="1">
        <v>0</v>
      </c>
      <c r="H100" s="1">
        <v>0</v>
      </c>
      <c r="I100" s="1">
        <v>0</v>
      </c>
      <c r="J100" s="1">
        <v>0</v>
      </c>
      <c r="K100" s="1">
        <v>0</v>
      </c>
      <c r="L100" s="13">
        <v>0</v>
      </c>
      <c r="M100" s="1">
        <v>0</v>
      </c>
    </row>
    <row r="101" spans="1:13" ht="36" x14ac:dyDescent="0.55000000000000004">
      <c r="A101" s="7">
        <v>279</v>
      </c>
      <c r="B101" s="2" t="s">
        <v>166</v>
      </c>
      <c r="C101" s="7"/>
      <c r="D101" s="2">
        <v>10</v>
      </c>
      <c r="E101" s="1">
        <v>0</v>
      </c>
      <c r="F101" s="1">
        <v>0</v>
      </c>
      <c r="G101" s="1">
        <v>0</v>
      </c>
      <c r="H101" s="1">
        <v>0</v>
      </c>
      <c r="I101" s="1">
        <v>0</v>
      </c>
      <c r="J101" s="1">
        <v>0</v>
      </c>
      <c r="K101" s="1">
        <v>0</v>
      </c>
      <c r="L101" s="13">
        <v>0</v>
      </c>
      <c r="M101" s="1">
        <v>0</v>
      </c>
    </row>
    <row r="102" spans="1:13" ht="36" x14ac:dyDescent="0.55000000000000004">
      <c r="A102" s="7">
        <v>280</v>
      </c>
      <c r="B102" s="2" t="s">
        <v>167</v>
      </c>
      <c r="C102" s="7"/>
      <c r="D102" s="2">
        <v>11</v>
      </c>
      <c r="E102" s="1">
        <v>0</v>
      </c>
      <c r="F102" s="1">
        <v>0.2</v>
      </c>
      <c r="G102" s="1">
        <v>0</v>
      </c>
      <c r="H102" s="1">
        <v>0</v>
      </c>
      <c r="I102" s="1">
        <v>0.2</v>
      </c>
      <c r="J102" s="1">
        <v>0</v>
      </c>
      <c r="K102" s="1">
        <v>1300</v>
      </c>
      <c r="L102" s="13">
        <v>1300</v>
      </c>
      <c r="M102" s="1">
        <v>1300.2</v>
      </c>
    </row>
    <row r="103" spans="1:13" x14ac:dyDescent="0.55000000000000004">
      <c r="A103" s="7">
        <v>281</v>
      </c>
      <c r="B103" s="2" t="s">
        <v>168</v>
      </c>
      <c r="C103" s="7"/>
      <c r="D103" s="2">
        <v>11</v>
      </c>
      <c r="E103" s="1">
        <v>5800</v>
      </c>
      <c r="F103" s="1">
        <v>2.8</v>
      </c>
      <c r="G103" s="1">
        <v>0</v>
      </c>
      <c r="H103" s="1">
        <v>0</v>
      </c>
      <c r="I103" s="1">
        <v>5802.8</v>
      </c>
      <c r="J103" s="1">
        <v>0</v>
      </c>
      <c r="K103" s="1">
        <v>0</v>
      </c>
      <c r="L103" s="13">
        <v>0</v>
      </c>
      <c r="M103" s="1">
        <v>5802.8</v>
      </c>
    </row>
    <row r="104" spans="1:13" ht="36" x14ac:dyDescent="0.55000000000000004">
      <c r="A104" s="7">
        <v>295</v>
      </c>
      <c r="B104" s="2" t="s">
        <v>169</v>
      </c>
      <c r="C104" s="7"/>
      <c r="D104" s="2">
        <v>1</v>
      </c>
      <c r="E104" s="1">
        <v>0</v>
      </c>
      <c r="F104" s="1">
        <v>0</v>
      </c>
      <c r="G104" s="1">
        <v>0</v>
      </c>
      <c r="H104" s="1">
        <v>0</v>
      </c>
      <c r="I104" s="1">
        <v>0</v>
      </c>
      <c r="J104" s="1">
        <v>0</v>
      </c>
      <c r="K104" s="1">
        <v>0</v>
      </c>
      <c r="L104" s="13">
        <v>0</v>
      </c>
      <c r="M104" s="1">
        <v>0</v>
      </c>
    </row>
    <row r="105" spans="1:13" ht="36" x14ac:dyDescent="0.55000000000000004">
      <c r="A105" s="7">
        <v>296</v>
      </c>
      <c r="B105" s="2" t="s">
        <v>57</v>
      </c>
      <c r="C105" s="7"/>
      <c r="D105" s="2">
        <v>89</v>
      </c>
      <c r="E105" s="1">
        <v>10296.300000000001</v>
      </c>
      <c r="F105" s="1">
        <v>1</v>
      </c>
      <c r="G105" s="1">
        <v>0</v>
      </c>
      <c r="H105" s="1">
        <v>0</v>
      </c>
      <c r="I105" s="1">
        <v>10297.300000000001</v>
      </c>
      <c r="J105" s="1">
        <v>0</v>
      </c>
      <c r="K105" s="1">
        <v>24199</v>
      </c>
      <c r="L105" s="13">
        <v>24199</v>
      </c>
      <c r="M105" s="1">
        <v>34496.300000000003</v>
      </c>
    </row>
    <row r="106" spans="1:13" ht="36" x14ac:dyDescent="0.55000000000000004">
      <c r="A106" s="7">
        <v>297</v>
      </c>
      <c r="B106" s="2" t="s">
        <v>170</v>
      </c>
      <c r="C106" s="7"/>
      <c r="D106" s="2">
        <v>79</v>
      </c>
      <c r="E106" s="1">
        <v>638.10000000000036</v>
      </c>
      <c r="F106" s="1">
        <v>1</v>
      </c>
      <c r="G106" s="1">
        <v>0</v>
      </c>
      <c r="H106" s="1">
        <v>0</v>
      </c>
      <c r="I106" s="1">
        <v>639.10000000000036</v>
      </c>
      <c r="J106" s="1">
        <v>0</v>
      </c>
      <c r="K106" s="1">
        <v>7650</v>
      </c>
      <c r="L106" s="13">
        <v>7650</v>
      </c>
      <c r="M106" s="1">
        <v>8289.1000000000095</v>
      </c>
    </row>
    <row r="107" spans="1:13" x14ac:dyDescent="0.55000000000000004">
      <c r="A107" s="7">
        <v>299</v>
      </c>
      <c r="B107" s="2" t="s">
        <v>172</v>
      </c>
      <c r="C107" s="7"/>
      <c r="D107" s="2">
        <v>1</v>
      </c>
      <c r="E107" s="1">
        <v>0</v>
      </c>
      <c r="F107" s="1">
        <v>0</v>
      </c>
      <c r="G107" s="1">
        <v>0</v>
      </c>
      <c r="H107" s="1">
        <v>0</v>
      </c>
      <c r="I107" s="1">
        <v>0</v>
      </c>
      <c r="J107" s="1">
        <v>0</v>
      </c>
      <c r="K107" s="1">
        <v>0</v>
      </c>
      <c r="L107" s="13">
        <v>0</v>
      </c>
      <c r="M107" s="1">
        <v>0</v>
      </c>
    </row>
    <row r="108" spans="1:13" x14ac:dyDescent="0.55000000000000004">
      <c r="A108" s="7">
        <v>300</v>
      </c>
      <c r="B108" s="2" t="s">
        <v>81</v>
      </c>
      <c r="C108" s="7"/>
      <c r="D108" s="2">
        <v>108</v>
      </c>
      <c r="E108" s="1">
        <v>113069.8</v>
      </c>
      <c r="F108" s="1">
        <v>61</v>
      </c>
      <c r="G108" s="1">
        <v>0</v>
      </c>
      <c r="H108" s="1">
        <v>0</v>
      </c>
      <c r="I108" s="1">
        <v>113130.8</v>
      </c>
      <c r="J108" s="1">
        <v>0</v>
      </c>
      <c r="K108" s="1">
        <v>192706</v>
      </c>
      <c r="L108" s="13">
        <v>192706</v>
      </c>
      <c r="M108" s="1">
        <v>305836.79999999999</v>
      </c>
    </row>
    <row r="109" spans="1:13" x14ac:dyDescent="0.55000000000000004">
      <c r="A109" s="7">
        <v>301</v>
      </c>
      <c r="B109" s="2" t="s">
        <v>173</v>
      </c>
      <c r="C109" s="7"/>
      <c r="D109" s="2">
        <v>1</v>
      </c>
      <c r="E109" s="1">
        <v>0.7</v>
      </c>
      <c r="F109" s="1">
        <v>0</v>
      </c>
      <c r="G109" s="1">
        <v>0</v>
      </c>
      <c r="H109" s="1">
        <v>0</v>
      </c>
      <c r="I109" s="1">
        <v>0.7</v>
      </c>
      <c r="J109" s="1">
        <v>0</v>
      </c>
      <c r="K109" s="1">
        <v>0.1</v>
      </c>
      <c r="L109" s="13">
        <v>0.1</v>
      </c>
      <c r="M109" s="1">
        <v>0.79999999999999993</v>
      </c>
    </row>
    <row r="110" spans="1:13" x14ac:dyDescent="0.55000000000000004">
      <c r="A110" s="7">
        <v>302</v>
      </c>
      <c r="B110" s="2" t="s">
        <v>58</v>
      </c>
      <c r="C110" s="7"/>
      <c r="D110" s="2">
        <v>11</v>
      </c>
      <c r="E110" s="1">
        <v>10192.1</v>
      </c>
      <c r="F110" s="1">
        <v>0</v>
      </c>
      <c r="G110" s="1">
        <v>0</v>
      </c>
      <c r="H110" s="1">
        <v>0</v>
      </c>
      <c r="I110" s="1">
        <v>10192.1</v>
      </c>
      <c r="J110" s="1">
        <v>0</v>
      </c>
      <c r="K110" s="1">
        <v>778</v>
      </c>
      <c r="L110" s="13">
        <v>778</v>
      </c>
      <c r="M110" s="1">
        <v>10970.1</v>
      </c>
    </row>
    <row r="111" spans="1:13" x14ac:dyDescent="0.55000000000000004">
      <c r="A111" s="7">
        <v>304</v>
      </c>
      <c r="B111" s="2" t="s">
        <v>174</v>
      </c>
      <c r="C111" s="7"/>
      <c r="D111" s="2">
        <v>1</v>
      </c>
      <c r="E111" s="1">
        <v>19</v>
      </c>
      <c r="F111" s="1">
        <v>5.3</v>
      </c>
      <c r="G111" s="1">
        <v>0</v>
      </c>
      <c r="H111" s="1">
        <v>0</v>
      </c>
      <c r="I111" s="1">
        <v>24.3</v>
      </c>
      <c r="J111" s="1">
        <v>0</v>
      </c>
      <c r="K111" s="1">
        <v>200</v>
      </c>
      <c r="L111" s="13">
        <v>200</v>
      </c>
      <c r="M111" s="1">
        <v>224.3</v>
      </c>
    </row>
    <row r="112" spans="1:13" x14ac:dyDescent="0.55000000000000004">
      <c r="A112" s="7">
        <v>305</v>
      </c>
      <c r="B112" s="2" t="s">
        <v>175</v>
      </c>
      <c r="C112" s="11" t="s">
        <v>261</v>
      </c>
      <c r="D112" s="2">
        <v>11</v>
      </c>
      <c r="E112" s="1">
        <v>0</v>
      </c>
      <c r="F112" s="1">
        <v>2</v>
      </c>
      <c r="G112" s="1">
        <v>0</v>
      </c>
      <c r="H112" s="1">
        <v>0</v>
      </c>
      <c r="I112" s="1">
        <v>2</v>
      </c>
      <c r="J112" s="1">
        <v>0</v>
      </c>
      <c r="K112" s="1">
        <v>0</v>
      </c>
      <c r="L112" s="13">
        <v>0</v>
      </c>
      <c r="M112" s="1">
        <v>2</v>
      </c>
    </row>
    <row r="113" spans="1:13" x14ac:dyDescent="0.55000000000000004">
      <c r="A113" s="7">
        <v>308</v>
      </c>
      <c r="B113" s="2" t="s">
        <v>59</v>
      </c>
      <c r="C113" s="7"/>
      <c r="D113" s="2">
        <v>11</v>
      </c>
      <c r="E113" s="1">
        <v>0.2</v>
      </c>
      <c r="F113" s="1">
        <v>0</v>
      </c>
      <c r="G113" s="1">
        <v>0</v>
      </c>
      <c r="H113" s="1">
        <v>0</v>
      </c>
      <c r="I113" s="1">
        <v>0.2</v>
      </c>
      <c r="J113" s="1">
        <v>0</v>
      </c>
      <c r="K113" s="1">
        <v>2486</v>
      </c>
      <c r="L113" s="13">
        <v>2486</v>
      </c>
      <c r="M113" s="1">
        <v>2486.1999999999998</v>
      </c>
    </row>
    <row r="114" spans="1:13" x14ac:dyDescent="0.55000000000000004">
      <c r="A114" s="7">
        <v>309</v>
      </c>
      <c r="B114" s="2" t="s">
        <v>176</v>
      </c>
      <c r="C114" s="11" t="s">
        <v>261</v>
      </c>
      <c r="D114" s="2">
        <v>13</v>
      </c>
      <c r="E114" s="1">
        <v>3.8000000000000003</v>
      </c>
      <c r="F114" s="1">
        <v>1701</v>
      </c>
      <c r="G114" s="1">
        <v>0</v>
      </c>
      <c r="H114" s="1">
        <v>0</v>
      </c>
      <c r="I114" s="1">
        <v>1704.8</v>
      </c>
      <c r="J114" s="1">
        <v>95.2</v>
      </c>
      <c r="K114" s="1">
        <v>13467</v>
      </c>
      <c r="L114" s="13">
        <v>13562.2</v>
      </c>
      <c r="M114" s="1">
        <v>15267</v>
      </c>
    </row>
    <row r="115" spans="1:13" x14ac:dyDescent="0.55000000000000004">
      <c r="A115" s="7">
        <v>320</v>
      </c>
      <c r="B115" s="2" t="s">
        <v>177</v>
      </c>
      <c r="C115" s="7"/>
      <c r="D115" s="2">
        <v>3</v>
      </c>
      <c r="E115" s="1">
        <v>0.3</v>
      </c>
      <c r="F115" s="1">
        <v>0</v>
      </c>
      <c r="G115" s="1">
        <v>0</v>
      </c>
      <c r="H115" s="1">
        <v>0</v>
      </c>
      <c r="I115" s="1">
        <v>0.3</v>
      </c>
      <c r="J115" s="1">
        <v>0</v>
      </c>
      <c r="K115" s="1">
        <v>0.7</v>
      </c>
      <c r="L115" s="13">
        <v>0.7</v>
      </c>
      <c r="M115" s="1">
        <v>1</v>
      </c>
    </row>
    <row r="116" spans="1:13" x14ac:dyDescent="0.55000000000000004">
      <c r="A116" s="7">
        <v>321</v>
      </c>
      <c r="B116" s="2" t="s">
        <v>178</v>
      </c>
      <c r="C116" s="7"/>
      <c r="D116" s="2">
        <v>3</v>
      </c>
      <c r="E116" s="1">
        <v>0</v>
      </c>
      <c r="F116" s="1">
        <v>10600</v>
      </c>
      <c r="G116" s="1">
        <v>0</v>
      </c>
      <c r="H116" s="1">
        <v>0</v>
      </c>
      <c r="I116" s="1">
        <v>10600</v>
      </c>
      <c r="J116" s="1">
        <v>0</v>
      </c>
      <c r="K116" s="1">
        <v>5000</v>
      </c>
      <c r="L116" s="13">
        <v>5000</v>
      </c>
      <c r="M116" s="1">
        <v>15600</v>
      </c>
    </row>
    <row r="117" spans="1:13" x14ac:dyDescent="0.55000000000000004">
      <c r="A117" s="7">
        <v>332</v>
      </c>
      <c r="B117" s="2" t="s">
        <v>179</v>
      </c>
      <c r="C117" s="11" t="s">
        <v>261</v>
      </c>
      <c r="D117" s="2">
        <v>10</v>
      </c>
      <c r="E117" s="1">
        <v>0</v>
      </c>
      <c r="F117" s="1">
        <v>0</v>
      </c>
      <c r="G117" s="1">
        <v>0</v>
      </c>
      <c r="H117" s="1">
        <v>0</v>
      </c>
      <c r="I117" s="1">
        <v>0</v>
      </c>
      <c r="J117" s="1">
        <v>0</v>
      </c>
      <c r="K117" s="1">
        <v>0</v>
      </c>
      <c r="L117" s="13">
        <v>0</v>
      </c>
      <c r="M117" s="1">
        <v>0</v>
      </c>
    </row>
    <row r="118" spans="1:13" x14ac:dyDescent="0.55000000000000004">
      <c r="A118" s="7">
        <v>333</v>
      </c>
      <c r="B118" s="2" t="s">
        <v>82</v>
      </c>
      <c r="C118" s="7"/>
      <c r="D118" s="2">
        <v>5</v>
      </c>
      <c r="E118" s="1">
        <v>0.2</v>
      </c>
      <c r="F118" s="1">
        <v>0</v>
      </c>
      <c r="G118" s="1">
        <v>0</v>
      </c>
      <c r="H118" s="1">
        <v>0</v>
      </c>
      <c r="I118" s="1">
        <v>0.2</v>
      </c>
      <c r="J118" s="1">
        <v>0</v>
      </c>
      <c r="K118" s="1">
        <v>0</v>
      </c>
      <c r="L118" s="13">
        <v>0</v>
      </c>
      <c r="M118" s="1">
        <v>0.2</v>
      </c>
    </row>
    <row r="119" spans="1:13" ht="36" x14ac:dyDescent="0.55000000000000004">
      <c r="A119" s="7">
        <v>335</v>
      </c>
      <c r="B119" s="2" t="s">
        <v>263</v>
      </c>
      <c r="C119" s="7"/>
      <c r="D119" s="2">
        <v>1</v>
      </c>
      <c r="E119" s="1">
        <v>0</v>
      </c>
      <c r="F119" s="1">
        <v>0</v>
      </c>
      <c r="G119" s="1">
        <v>0</v>
      </c>
      <c r="H119" s="1">
        <v>0</v>
      </c>
      <c r="I119" s="1">
        <v>0</v>
      </c>
      <c r="J119" s="1">
        <v>0</v>
      </c>
      <c r="K119" s="1">
        <v>0</v>
      </c>
      <c r="L119" s="13">
        <v>0</v>
      </c>
      <c r="M119" s="1">
        <v>0</v>
      </c>
    </row>
    <row r="120" spans="1:13" x14ac:dyDescent="0.55000000000000004">
      <c r="A120" s="7">
        <v>336</v>
      </c>
      <c r="B120" s="2" t="s">
        <v>180</v>
      </c>
      <c r="C120" s="7"/>
      <c r="D120" s="2">
        <v>2</v>
      </c>
      <c r="E120" s="1">
        <v>0</v>
      </c>
      <c r="F120" s="1">
        <v>0</v>
      </c>
      <c r="G120" s="1">
        <v>0</v>
      </c>
      <c r="H120" s="1">
        <v>0</v>
      </c>
      <c r="I120" s="1">
        <v>0</v>
      </c>
      <c r="J120" s="1">
        <v>0</v>
      </c>
      <c r="K120" s="1">
        <v>0</v>
      </c>
      <c r="L120" s="13">
        <v>0</v>
      </c>
      <c r="M120" s="1">
        <v>0</v>
      </c>
    </row>
    <row r="121" spans="1:13" ht="36" x14ac:dyDescent="0.55000000000000004">
      <c r="A121" s="7">
        <v>337</v>
      </c>
      <c r="B121" s="2" t="s">
        <v>181</v>
      </c>
      <c r="C121" s="7"/>
      <c r="D121" s="2">
        <v>1</v>
      </c>
      <c r="E121" s="1">
        <v>0</v>
      </c>
      <c r="F121" s="1">
        <v>0</v>
      </c>
      <c r="G121" s="1">
        <v>0</v>
      </c>
      <c r="H121" s="1">
        <v>0</v>
      </c>
      <c r="I121" s="1">
        <v>0</v>
      </c>
      <c r="J121" s="1">
        <v>0</v>
      </c>
      <c r="K121" s="1">
        <v>140000</v>
      </c>
      <c r="L121" s="13">
        <v>140000</v>
      </c>
      <c r="M121" s="1">
        <v>140000</v>
      </c>
    </row>
    <row r="122" spans="1:13" x14ac:dyDescent="0.55000000000000004">
      <c r="A122" s="7">
        <v>338</v>
      </c>
      <c r="B122" s="2" t="s">
        <v>182</v>
      </c>
      <c r="C122" s="7"/>
      <c r="D122" s="2">
        <v>1</v>
      </c>
      <c r="E122" s="1">
        <v>4.5999999999999996</v>
      </c>
      <c r="F122" s="1">
        <v>0</v>
      </c>
      <c r="G122" s="1">
        <v>0</v>
      </c>
      <c r="H122" s="1">
        <v>0</v>
      </c>
      <c r="I122" s="1">
        <v>4.5999999999999996</v>
      </c>
      <c r="J122" s="1">
        <v>0</v>
      </c>
      <c r="K122" s="1">
        <v>3100</v>
      </c>
      <c r="L122" s="13">
        <v>3100</v>
      </c>
      <c r="M122" s="1">
        <v>3104.6</v>
      </c>
    </row>
    <row r="123" spans="1:13" x14ac:dyDescent="0.55000000000000004">
      <c r="A123" s="7">
        <v>339</v>
      </c>
      <c r="B123" s="2" t="s">
        <v>183</v>
      </c>
      <c r="C123" s="7"/>
      <c r="D123" s="2">
        <v>1</v>
      </c>
      <c r="E123" s="1">
        <v>0</v>
      </c>
      <c r="F123" s="1">
        <v>0</v>
      </c>
      <c r="G123" s="1">
        <v>0</v>
      </c>
      <c r="H123" s="1">
        <v>0</v>
      </c>
      <c r="I123" s="1">
        <v>0</v>
      </c>
      <c r="J123" s="1">
        <v>0</v>
      </c>
      <c r="K123" s="1">
        <v>0</v>
      </c>
      <c r="L123" s="13">
        <v>0</v>
      </c>
      <c r="M123" s="1">
        <v>0</v>
      </c>
    </row>
    <row r="124" spans="1:13" x14ac:dyDescent="0.55000000000000004">
      <c r="A124" s="7">
        <v>340</v>
      </c>
      <c r="B124" s="2" t="s">
        <v>184</v>
      </c>
      <c r="C124" s="7"/>
      <c r="D124" s="2">
        <v>3</v>
      </c>
      <c r="E124" s="1">
        <v>9</v>
      </c>
      <c r="F124" s="1">
        <v>0</v>
      </c>
      <c r="G124" s="1">
        <v>0</v>
      </c>
      <c r="H124" s="1">
        <v>0</v>
      </c>
      <c r="I124" s="1">
        <v>9</v>
      </c>
      <c r="J124" s="1">
        <v>0</v>
      </c>
      <c r="K124" s="1">
        <v>0</v>
      </c>
      <c r="L124" s="13">
        <v>0</v>
      </c>
      <c r="M124" s="1">
        <v>9</v>
      </c>
    </row>
    <row r="125" spans="1:13" x14ac:dyDescent="0.55000000000000004">
      <c r="A125" s="7">
        <v>341</v>
      </c>
      <c r="B125" s="2" t="s">
        <v>185</v>
      </c>
      <c r="C125" s="7"/>
      <c r="D125" s="2">
        <v>2</v>
      </c>
      <c r="E125" s="1">
        <v>0</v>
      </c>
      <c r="F125" s="1">
        <v>0</v>
      </c>
      <c r="G125" s="1">
        <v>0</v>
      </c>
      <c r="H125" s="1">
        <v>0</v>
      </c>
      <c r="I125" s="1">
        <v>0</v>
      </c>
      <c r="J125" s="1">
        <v>0</v>
      </c>
      <c r="K125" s="1">
        <v>100</v>
      </c>
      <c r="L125" s="13">
        <v>100</v>
      </c>
      <c r="M125" s="1">
        <v>100</v>
      </c>
    </row>
    <row r="126" spans="1:13" x14ac:dyDescent="0.55000000000000004">
      <c r="A126" s="7">
        <v>342</v>
      </c>
      <c r="B126" s="2" t="s">
        <v>186</v>
      </c>
      <c r="C126" s="7"/>
      <c r="D126" s="2">
        <v>1</v>
      </c>
      <c r="E126" s="1">
        <v>0</v>
      </c>
      <c r="F126" s="1">
        <v>0</v>
      </c>
      <c r="G126" s="1">
        <v>0</v>
      </c>
      <c r="H126" s="1">
        <v>0</v>
      </c>
      <c r="I126" s="1">
        <v>0</v>
      </c>
      <c r="J126" s="1">
        <v>0</v>
      </c>
      <c r="K126" s="1">
        <v>0</v>
      </c>
      <c r="L126" s="13">
        <v>0</v>
      </c>
      <c r="M126" s="1">
        <v>0</v>
      </c>
    </row>
    <row r="127" spans="1:13" x14ac:dyDescent="0.55000000000000004">
      <c r="A127" s="7">
        <v>343</v>
      </c>
      <c r="B127" s="2" t="s">
        <v>187</v>
      </c>
      <c r="C127" s="7"/>
      <c r="D127" s="2">
        <v>2</v>
      </c>
      <c r="E127" s="1">
        <v>2</v>
      </c>
      <c r="F127" s="1">
        <v>0</v>
      </c>
      <c r="G127" s="1">
        <v>0</v>
      </c>
      <c r="H127" s="1">
        <v>0</v>
      </c>
      <c r="I127" s="1">
        <v>2</v>
      </c>
      <c r="J127" s="1">
        <v>0</v>
      </c>
      <c r="K127" s="1">
        <v>1500</v>
      </c>
      <c r="L127" s="13">
        <v>1500</v>
      </c>
      <c r="M127" s="1">
        <v>1502</v>
      </c>
    </row>
    <row r="128" spans="1:13" x14ac:dyDescent="0.55000000000000004">
      <c r="A128" s="7">
        <v>347</v>
      </c>
      <c r="B128" s="2" t="s">
        <v>188</v>
      </c>
      <c r="C128" s="7"/>
      <c r="D128" s="2">
        <v>2</v>
      </c>
      <c r="E128" s="1">
        <v>0</v>
      </c>
      <c r="F128" s="1">
        <v>0</v>
      </c>
      <c r="G128" s="1">
        <v>0</v>
      </c>
      <c r="H128" s="1">
        <v>0</v>
      </c>
      <c r="I128" s="1">
        <v>0</v>
      </c>
      <c r="J128" s="1">
        <v>0</v>
      </c>
      <c r="K128" s="1">
        <v>0</v>
      </c>
      <c r="L128" s="13">
        <v>0</v>
      </c>
      <c r="M128" s="1">
        <v>0</v>
      </c>
    </row>
    <row r="129" spans="1:13" x14ac:dyDescent="0.55000000000000004">
      <c r="A129" s="7">
        <v>349</v>
      </c>
      <c r="B129" s="2" t="s">
        <v>83</v>
      </c>
      <c r="C129" s="7"/>
      <c r="D129" s="2">
        <v>4</v>
      </c>
      <c r="E129" s="1">
        <v>0.5</v>
      </c>
      <c r="F129" s="1">
        <v>0</v>
      </c>
      <c r="G129" s="1">
        <v>0</v>
      </c>
      <c r="H129" s="1">
        <v>0</v>
      </c>
      <c r="I129" s="1">
        <v>0.5</v>
      </c>
      <c r="J129" s="1">
        <v>0</v>
      </c>
      <c r="K129" s="1">
        <v>3490</v>
      </c>
      <c r="L129" s="13">
        <v>3490</v>
      </c>
      <c r="M129" s="1">
        <v>3490.5</v>
      </c>
    </row>
    <row r="130" spans="1:13" x14ac:dyDescent="0.55000000000000004">
      <c r="A130" s="7">
        <v>351</v>
      </c>
      <c r="B130" s="2" t="s">
        <v>189</v>
      </c>
      <c r="C130" s="11" t="s">
        <v>261</v>
      </c>
      <c r="D130" s="2">
        <v>9</v>
      </c>
      <c r="E130" s="1">
        <v>19201</v>
      </c>
      <c r="F130" s="1">
        <v>260</v>
      </c>
      <c r="G130" s="1">
        <v>0</v>
      </c>
      <c r="H130" s="1">
        <v>0</v>
      </c>
      <c r="I130" s="1">
        <v>19461</v>
      </c>
      <c r="J130" s="1">
        <v>0</v>
      </c>
      <c r="K130" s="1">
        <v>930</v>
      </c>
      <c r="L130" s="13">
        <v>930</v>
      </c>
      <c r="M130" s="1">
        <v>20391</v>
      </c>
    </row>
    <row r="131" spans="1:13" ht="36" x14ac:dyDescent="0.55000000000000004">
      <c r="A131" s="7">
        <v>355</v>
      </c>
      <c r="B131" s="2" t="s">
        <v>191</v>
      </c>
      <c r="C131" s="7"/>
      <c r="D131" s="2">
        <v>3</v>
      </c>
      <c r="E131" s="1">
        <v>11.9</v>
      </c>
      <c r="F131" s="1">
        <v>0</v>
      </c>
      <c r="G131" s="1">
        <v>0</v>
      </c>
      <c r="H131" s="1">
        <v>0</v>
      </c>
      <c r="I131" s="1">
        <v>11.9</v>
      </c>
      <c r="J131" s="1">
        <v>0</v>
      </c>
      <c r="K131" s="1">
        <v>21000</v>
      </c>
      <c r="L131" s="13">
        <v>21000</v>
      </c>
      <c r="M131" s="1">
        <v>21011.9</v>
      </c>
    </row>
    <row r="132" spans="1:13" ht="36" x14ac:dyDescent="0.55000000000000004">
      <c r="A132" s="7">
        <v>359</v>
      </c>
      <c r="B132" s="2" t="s">
        <v>192</v>
      </c>
      <c r="C132" s="7"/>
      <c r="D132" s="2">
        <v>1</v>
      </c>
      <c r="E132" s="1">
        <v>0</v>
      </c>
      <c r="F132" s="1">
        <v>0</v>
      </c>
      <c r="G132" s="1">
        <v>0</v>
      </c>
      <c r="H132" s="1">
        <v>0</v>
      </c>
      <c r="I132" s="1">
        <v>0</v>
      </c>
      <c r="J132" s="1">
        <v>0</v>
      </c>
      <c r="K132" s="1">
        <v>310</v>
      </c>
      <c r="L132" s="13">
        <v>310</v>
      </c>
      <c r="M132" s="1">
        <v>310</v>
      </c>
    </row>
    <row r="133" spans="1:13" x14ac:dyDescent="0.55000000000000004">
      <c r="A133" s="7">
        <v>374</v>
      </c>
      <c r="B133" s="2" t="s">
        <v>193</v>
      </c>
      <c r="C133" s="7"/>
      <c r="D133" s="2">
        <v>21</v>
      </c>
      <c r="E133" s="1">
        <v>237</v>
      </c>
      <c r="F133" s="1">
        <v>58295.5</v>
      </c>
      <c r="G133" s="1">
        <v>0</v>
      </c>
      <c r="H133" s="1">
        <v>0</v>
      </c>
      <c r="I133" s="1">
        <v>58532.5</v>
      </c>
      <c r="J133" s="1">
        <v>2648.6000000000004</v>
      </c>
      <c r="K133" s="1">
        <v>20059</v>
      </c>
      <c r="L133" s="13">
        <v>22707.599999999999</v>
      </c>
      <c r="M133" s="1">
        <v>81240.100000000006</v>
      </c>
    </row>
    <row r="134" spans="1:13" x14ac:dyDescent="0.55000000000000004">
      <c r="A134" s="7">
        <v>384</v>
      </c>
      <c r="B134" s="2" t="s">
        <v>60</v>
      </c>
      <c r="C134" s="7"/>
      <c r="D134" s="2">
        <v>3</v>
      </c>
      <c r="E134" s="1">
        <v>5710</v>
      </c>
      <c r="F134" s="1">
        <v>0</v>
      </c>
      <c r="G134" s="1">
        <v>0</v>
      </c>
      <c r="H134" s="1">
        <v>0</v>
      </c>
      <c r="I134" s="1">
        <v>5710</v>
      </c>
      <c r="J134" s="1">
        <v>0</v>
      </c>
      <c r="K134" s="1">
        <v>210</v>
      </c>
      <c r="L134" s="13">
        <v>210</v>
      </c>
      <c r="M134" s="1">
        <v>5920</v>
      </c>
    </row>
    <row r="135" spans="1:13" ht="36" x14ac:dyDescent="0.55000000000000004">
      <c r="A135" s="7">
        <v>389</v>
      </c>
      <c r="B135" s="2" t="s">
        <v>194</v>
      </c>
      <c r="C135" s="7"/>
      <c r="D135" s="2">
        <v>1</v>
      </c>
      <c r="E135" s="1">
        <v>0</v>
      </c>
      <c r="F135" s="1">
        <v>0</v>
      </c>
      <c r="G135" s="1">
        <v>0</v>
      </c>
      <c r="H135" s="1">
        <v>0</v>
      </c>
      <c r="I135" s="1">
        <v>0</v>
      </c>
      <c r="J135" s="1">
        <v>0</v>
      </c>
      <c r="K135" s="1">
        <v>0</v>
      </c>
      <c r="L135" s="13">
        <v>0</v>
      </c>
      <c r="M135" s="1">
        <v>0</v>
      </c>
    </row>
    <row r="136" spans="1:13" x14ac:dyDescent="0.55000000000000004">
      <c r="A136" s="7">
        <v>392</v>
      </c>
      <c r="B136" s="2" t="s">
        <v>196</v>
      </c>
      <c r="C136" s="7"/>
      <c r="D136" s="2">
        <v>87</v>
      </c>
      <c r="E136" s="1">
        <v>377358.69999999995</v>
      </c>
      <c r="F136" s="1">
        <v>0</v>
      </c>
      <c r="G136" s="1">
        <v>0</v>
      </c>
      <c r="H136" s="1">
        <v>0</v>
      </c>
      <c r="I136" s="1">
        <v>377358.69999999995</v>
      </c>
      <c r="J136" s="1">
        <v>0</v>
      </c>
      <c r="K136" s="1">
        <v>68290</v>
      </c>
      <c r="L136" s="13">
        <v>68290</v>
      </c>
      <c r="M136" s="1">
        <v>445648.69999999995</v>
      </c>
    </row>
    <row r="137" spans="1:13" x14ac:dyDescent="0.55000000000000004">
      <c r="A137" s="7">
        <v>393</v>
      </c>
      <c r="B137" s="2" t="s">
        <v>197</v>
      </c>
      <c r="C137" s="7"/>
      <c r="D137" s="2">
        <v>1</v>
      </c>
      <c r="E137" s="1">
        <v>0</v>
      </c>
      <c r="F137" s="1">
        <v>0</v>
      </c>
      <c r="G137" s="1">
        <v>0</v>
      </c>
      <c r="H137" s="1">
        <v>0</v>
      </c>
      <c r="I137" s="1">
        <v>0</v>
      </c>
      <c r="J137" s="1">
        <v>0</v>
      </c>
      <c r="K137" s="1">
        <v>0</v>
      </c>
      <c r="L137" s="13">
        <v>0</v>
      </c>
      <c r="M137" s="1">
        <v>0</v>
      </c>
    </row>
    <row r="138" spans="1:13" x14ac:dyDescent="0.55000000000000004">
      <c r="A138" s="7">
        <v>395</v>
      </c>
      <c r="B138" s="2" t="s">
        <v>198</v>
      </c>
      <c r="C138" s="7"/>
      <c r="D138" s="2">
        <v>4</v>
      </c>
      <c r="E138" s="1">
        <v>0</v>
      </c>
      <c r="F138" s="1">
        <v>0</v>
      </c>
      <c r="G138" s="1">
        <v>0</v>
      </c>
      <c r="H138" s="1">
        <v>0</v>
      </c>
      <c r="I138" s="1">
        <v>0</v>
      </c>
      <c r="J138" s="1">
        <v>0</v>
      </c>
      <c r="K138" s="1">
        <v>0</v>
      </c>
      <c r="L138" s="13">
        <v>0</v>
      </c>
      <c r="M138" s="1">
        <v>0</v>
      </c>
    </row>
    <row r="139" spans="1:13" x14ac:dyDescent="0.55000000000000004">
      <c r="A139" s="7">
        <v>398</v>
      </c>
      <c r="B139" s="2" t="s">
        <v>262</v>
      </c>
      <c r="C139" s="7"/>
      <c r="D139" s="2">
        <v>1</v>
      </c>
      <c r="E139" s="1">
        <v>0</v>
      </c>
      <c r="F139" s="1">
        <v>0</v>
      </c>
      <c r="G139" s="1">
        <v>0</v>
      </c>
      <c r="H139" s="1">
        <v>0</v>
      </c>
      <c r="I139" s="1">
        <v>0</v>
      </c>
      <c r="J139" s="1">
        <v>0</v>
      </c>
      <c r="K139" s="1">
        <v>0</v>
      </c>
      <c r="L139" s="13">
        <v>0</v>
      </c>
      <c r="M139" s="1">
        <v>0</v>
      </c>
    </row>
    <row r="140" spans="1:13" x14ac:dyDescent="0.55000000000000004">
      <c r="A140" s="7">
        <v>400</v>
      </c>
      <c r="B140" s="2" t="s">
        <v>199</v>
      </c>
      <c r="C140" s="11" t="s">
        <v>261</v>
      </c>
      <c r="D140" s="2">
        <v>93</v>
      </c>
      <c r="E140" s="1">
        <v>28914.3</v>
      </c>
      <c r="F140" s="1">
        <v>102.6</v>
      </c>
      <c r="G140" s="1">
        <v>0</v>
      </c>
      <c r="H140" s="1">
        <v>0</v>
      </c>
      <c r="I140" s="1">
        <v>29016.899999999998</v>
      </c>
      <c r="J140" s="1">
        <v>0</v>
      </c>
      <c r="K140" s="1">
        <v>840</v>
      </c>
      <c r="L140" s="13">
        <v>840</v>
      </c>
      <c r="M140" s="1">
        <v>29856.899999999998</v>
      </c>
    </row>
    <row r="141" spans="1:13" ht="36" x14ac:dyDescent="0.55000000000000004">
      <c r="A141" s="7">
        <v>401</v>
      </c>
      <c r="B141" s="2" t="s">
        <v>200</v>
      </c>
      <c r="C141" s="7"/>
      <c r="D141" s="2">
        <v>1</v>
      </c>
      <c r="E141" s="1">
        <v>0</v>
      </c>
      <c r="F141" s="1">
        <v>0</v>
      </c>
      <c r="G141" s="1">
        <v>0</v>
      </c>
      <c r="H141" s="1">
        <v>0</v>
      </c>
      <c r="I141" s="1">
        <v>0</v>
      </c>
      <c r="J141" s="1">
        <v>0</v>
      </c>
      <c r="K141" s="1">
        <v>77</v>
      </c>
      <c r="L141" s="13">
        <v>77</v>
      </c>
      <c r="M141" s="1">
        <v>77</v>
      </c>
    </row>
    <row r="142" spans="1:13" x14ac:dyDescent="0.55000000000000004">
      <c r="A142" s="7">
        <v>405</v>
      </c>
      <c r="B142" s="2" t="s">
        <v>201</v>
      </c>
      <c r="C142" s="7"/>
      <c r="D142" s="2">
        <v>22</v>
      </c>
      <c r="E142" s="1">
        <v>76.5</v>
      </c>
      <c r="F142" s="1">
        <v>51438.400000000001</v>
      </c>
      <c r="G142" s="1">
        <v>0</v>
      </c>
      <c r="H142" s="1">
        <v>0</v>
      </c>
      <c r="I142" s="1">
        <v>51514.9</v>
      </c>
      <c r="J142" s="1">
        <v>269</v>
      </c>
      <c r="K142" s="1">
        <v>5946</v>
      </c>
      <c r="L142" s="13">
        <v>6215</v>
      </c>
      <c r="M142" s="1">
        <v>57729.899999999994</v>
      </c>
    </row>
    <row r="143" spans="1:13" x14ac:dyDescent="0.55000000000000004">
      <c r="A143" s="7">
        <v>406</v>
      </c>
      <c r="B143" s="2" t="s">
        <v>202</v>
      </c>
      <c r="C143" s="7"/>
      <c r="D143" s="2">
        <v>11</v>
      </c>
      <c r="E143" s="1">
        <v>0</v>
      </c>
      <c r="F143" s="1">
        <v>0</v>
      </c>
      <c r="G143" s="1">
        <v>0</v>
      </c>
      <c r="H143" s="1">
        <v>0</v>
      </c>
      <c r="I143" s="1">
        <v>0</v>
      </c>
      <c r="J143" s="1">
        <v>0</v>
      </c>
      <c r="K143" s="1">
        <v>21000</v>
      </c>
      <c r="L143" s="13">
        <v>21000</v>
      </c>
      <c r="M143" s="1">
        <v>21000</v>
      </c>
    </row>
    <row r="144" spans="1:13" ht="90" x14ac:dyDescent="0.55000000000000004">
      <c r="A144" s="7">
        <v>407</v>
      </c>
      <c r="B144" s="2" t="s">
        <v>203</v>
      </c>
      <c r="C144" s="7"/>
      <c r="D144" s="2">
        <v>11</v>
      </c>
      <c r="E144" s="1">
        <v>0</v>
      </c>
      <c r="F144" s="1">
        <v>35.4</v>
      </c>
      <c r="G144" s="1">
        <v>0</v>
      </c>
      <c r="H144" s="1">
        <v>0</v>
      </c>
      <c r="I144" s="1">
        <v>35.4</v>
      </c>
      <c r="J144" s="1">
        <v>2000</v>
      </c>
      <c r="K144" s="1">
        <v>21649</v>
      </c>
      <c r="L144" s="13">
        <v>23649</v>
      </c>
      <c r="M144" s="1">
        <v>23684.400000000001</v>
      </c>
    </row>
    <row r="145" spans="1:13" ht="36" x14ac:dyDescent="0.55000000000000004">
      <c r="A145" s="7">
        <v>408</v>
      </c>
      <c r="B145" s="2" t="s">
        <v>204</v>
      </c>
      <c r="C145" s="7"/>
      <c r="D145" s="2">
        <v>3</v>
      </c>
      <c r="E145" s="1">
        <v>0</v>
      </c>
      <c r="F145" s="1">
        <v>0</v>
      </c>
      <c r="G145" s="1">
        <v>0</v>
      </c>
      <c r="H145" s="1">
        <v>0</v>
      </c>
      <c r="I145" s="1">
        <v>0</v>
      </c>
      <c r="J145" s="1">
        <v>0</v>
      </c>
      <c r="K145" s="1">
        <v>0</v>
      </c>
      <c r="L145" s="13">
        <v>0</v>
      </c>
      <c r="M145" s="1">
        <v>0</v>
      </c>
    </row>
    <row r="146" spans="1:13" ht="54" x14ac:dyDescent="0.55000000000000004">
      <c r="A146" s="7">
        <v>409</v>
      </c>
      <c r="B146" s="2" t="s">
        <v>205</v>
      </c>
      <c r="C146" s="7"/>
      <c r="D146" s="2">
        <v>2</v>
      </c>
      <c r="E146" s="1">
        <v>0</v>
      </c>
      <c r="F146" s="1">
        <v>0</v>
      </c>
      <c r="G146" s="1">
        <v>0</v>
      </c>
      <c r="H146" s="1">
        <v>0</v>
      </c>
      <c r="I146" s="1">
        <v>0</v>
      </c>
      <c r="J146" s="1">
        <v>0</v>
      </c>
      <c r="K146" s="1">
        <v>0</v>
      </c>
      <c r="L146" s="13">
        <v>0</v>
      </c>
      <c r="M146" s="1">
        <v>0</v>
      </c>
    </row>
    <row r="147" spans="1:13" ht="36" x14ac:dyDescent="0.55000000000000004">
      <c r="A147" s="7">
        <v>410</v>
      </c>
      <c r="B147" s="2" t="s">
        <v>206</v>
      </c>
      <c r="C147" s="7"/>
      <c r="D147" s="2">
        <v>6</v>
      </c>
      <c r="E147" s="1">
        <v>0</v>
      </c>
      <c r="F147" s="1">
        <v>0</v>
      </c>
      <c r="G147" s="1">
        <v>0</v>
      </c>
      <c r="H147" s="1">
        <v>0</v>
      </c>
      <c r="I147" s="1">
        <v>0</v>
      </c>
      <c r="J147" s="1">
        <v>0</v>
      </c>
      <c r="K147" s="1">
        <v>390</v>
      </c>
      <c r="L147" s="13">
        <v>390</v>
      </c>
      <c r="M147" s="1">
        <v>390</v>
      </c>
    </row>
    <row r="148" spans="1:13" x14ac:dyDescent="0.55000000000000004">
      <c r="A148" s="7">
        <v>411</v>
      </c>
      <c r="B148" s="2" t="s">
        <v>84</v>
      </c>
      <c r="C148" s="11" t="s">
        <v>261</v>
      </c>
      <c r="D148" s="2">
        <v>7</v>
      </c>
      <c r="E148" s="1">
        <v>1472.8</v>
      </c>
      <c r="F148" s="1">
        <v>415</v>
      </c>
      <c r="G148" s="1">
        <v>0</v>
      </c>
      <c r="H148" s="1">
        <v>0</v>
      </c>
      <c r="I148" s="1">
        <v>1887.8</v>
      </c>
      <c r="J148" s="1">
        <v>0</v>
      </c>
      <c r="K148" s="1">
        <v>492</v>
      </c>
      <c r="L148" s="13">
        <v>492</v>
      </c>
      <c r="M148" s="1">
        <v>2379.8000000000002</v>
      </c>
    </row>
    <row r="149" spans="1:13" x14ac:dyDescent="0.55000000000000004">
      <c r="A149" s="7">
        <v>412</v>
      </c>
      <c r="B149" s="2" t="s">
        <v>207</v>
      </c>
      <c r="C149" s="7"/>
      <c r="D149" s="2">
        <v>16</v>
      </c>
      <c r="E149" s="1">
        <v>15.6</v>
      </c>
      <c r="F149" s="1">
        <v>9572.7999999999993</v>
      </c>
      <c r="G149" s="1">
        <v>0</v>
      </c>
      <c r="H149" s="1">
        <v>0</v>
      </c>
      <c r="I149" s="1">
        <v>9588.4</v>
      </c>
      <c r="J149" s="1">
        <v>0</v>
      </c>
      <c r="K149" s="1">
        <v>245220</v>
      </c>
      <c r="L149" s="13">
        <v>245220</v>
      </c>
      <c r="M149" s="1">
        <v>254808.40000000002</v>
      </c>
    </row>
    <row r="150" spans="1:13" x14ac:dyDescent="0.55000000000000004">
      <c r="A150" s="7">
        <v>413</v>
      </c>
      <c r="B150" s="2" t="s">
        <v>208</v>
      </c>
      <c r="C150" s="7"/>
      <c r="D150" s="2">
        <v>3</v>
      </c>
      <c r="E150" s="1">
        <v>160</v>
      </c>
      <c r="F150" s="1">
        <v>0</v>
      </c>
      <c r="G150" s="1">
        <v>0</v>
      </c>
      <c r="H150" s="1">
        <v>0</v>
      </c>
      <c r="I150" s="1">
        <v>160</v>
      </c>
      <c r="J150" s="1">
        <v>0</v>
      </c>
      <c r="K150" s="1">
        <v>91856</v>
      </c>
      <c r="L150" s="13">
        <v>91856</v>
      </c>
      <c r="M150" s="1">
        <v>92016</v>
      </c>
    </row>
    <row r="151" spans="1:13" x14ac:dyDescent="0.55000000000000004">
      <c r="A151" s="7">
        <v>414</v>
      </c>
      <c r="B151" s="2" t="s">
        <v>209</v>
      </c>
      <c r="C151" s="7"/>
      <c r="D151" s="2">
        <v>8</v>
      </c>
      <c r="E151" s="1">
        <v>1051</v>
      </c>
      <c r="F151" s="1">
        <v>0</v>
      </c>
      <c r="G151" s="1">
        <v>0</v>
      </c>
      <c r="H151" s="1">
        <v>0</v>
      </c>
      <c r="I151" s="1">
        <v>1051</v>
      </c>
      <c r="J151" s="1">
        <v>0</v>
      </c>
      <c r="K151" s="1">
        <v>3380</v>
      </c>
      <c r="L151" s="13">
        <v>3380</v>
      </c>
      <c r="M151" s="1">
        <v>4431</v>
      </c>
    </row>
    <row r="152" spans="1:13" x14ac:dyDescent="0.55000000000000004">
      <c r="A152" s="7">
        <v>415</v>
      </c>
      <c r="B152" s="2" t="s">
        <v>210</v>
      </c>
      <c r="C152" s="7"/>
      <c r="D152" s="2">
        <v>8</v>
      </c>
      <c r="E152" s="1">
        <v>254</v>
      </c>
      <c r="F152" s="1">
        <v>0</v>
      </c>
      <c r="G152" s="1">
        <v>0</v>
      </c>
      <c r="H152" s="1">
        <v>0</v>
      </c>
      <c r="I152" s="1">
        <v>254</v>
      </c>
      <c r="J152" s="1">
        <v>0</v>
      </c>
      <c r="K152" s="1">
        <v>2991</v>
      </c>
      <c r="L152" s="13">
        <v>2991</v>
      </c>
      <c r="M152" s="1">
        <v>3245</v>
      </c>
    </row>
    <row r="153" spans="1:13" ht="36" x14ac:dyDescent="0.55000000000000004">
      <c r="A153" s="7">
        <v>417</v>
      </c>
      <c r="B153" s="2" t="s">
        <v>211</v>
      </c>
      <c r="C153" s="7"/>
      <c r="D153" s="2">
        <v>1</v>
      </c>
      <c r="E153" s="1">
        <v>0</v>
      </c>
      <c r="F153" s="1">
        <v>0</v>
      </c>
      <c r="G153" s="1">
        <v>0</v>
      </c>
      <c r="H153" s="1">
        <v>0</v>
      </c>
      <c r="I153" s="1">
        <v>0</v>
      </c>
      <c r="J153" s="1">
        <v>0</v>
      </c>
      <c r="K153" s="1">
        <v>0</v>
      </c>
      <c r="L153" s="13">
        <v>0</v>
      </c>
      <c r="M153" s="1">
        <v>0</v>
      </c>
    </row>
    <row r="154" spans="1:13" ht="36" x14ac:dyDescent="0.55000000000000004">
      <c r="A154" s="7">
        <v>419</v>
      </c>
      <c r="B154" s="2" t="s">
        <v>212</v>
      </c>
      <c r="C154" s="7"/>
      <c r="D154" s="2">
        <v>1</v>
      </c>
      <c r="E154" s="1">
        <v>0</v>
      </c>
      <c r="F154" s="1">
        <v>0</v>
      </c>
      <c r="G154" s="1">
        <v>0</v>
      </c>
      <c r="H154" s="1">
        <v>0</v>
      </c>
      <c r="I154" s="1">
        <v>0</v>
      </c>
      <c r="J154" s="1">
        <v>0</v>
      </c>
      <c r="K154" s="1">
        <v>0</v>
      </c>
      <c r="L154" s="13">
        <v>0</v>
      </c>
      <c r="M154" s="1">
        <v>0</v>
      </c>
    </row>
    <row r="155" spans="1:13" x14ac:dyDescent="0.55000000000000004">
      <c r="A155" s="7">
        <v>420</v>
      </c>
      <c r="B155" s="2" t="s">
        <v>213</v>
      </c>
      <c r="C155" s="7"/>
      <c r="D155" s="2">
        <v>7</v>
      </c>
      <c r="E155" s="1">
        <v>20062</v>
      </c>
      <c r="F155" s="1">
        <v>0</v>
      </c>
      <c r="G155" s="1">
        <v>0</v>
      </c>
      <c r="H155" s="1">
        <v>0</v>
      </c>
      <c r="I155" s="1">
        <v>20062</v>
      </c>
      <c r="J155" s="1">
        <v>0</v>
      </c>
      <c r="K155" s="1">
        <v>4200</v>
      </c>
      <c r="L155" s="13">
        <v>4200</v>
      </c>
      <c r="M155" s="1">
        <v>24262</v>
      </c>
    </row>
    <row r="156" spans="1:13" x14ac:dyDescent="0.55000000000000004">
      <c r="A156" s="7">
        <v>423</v>
      </c>
      <c r="B156" s="2" t="s">
        <v>214</v>
      </c>
      <c r="C156" s="7"/>
      <c r="D156" s="2">
        <v>1</v>
      </c>
      <c r="E156" s="1">
        <v>0</v>
      </c>
      <c r="F156" s="1">
        <v>0</v>
      </c>
      <c r="G156" s="1">
        <v>0</v>
      </c>
      <c r="H156" s="1">
        <v>0</v>
      </c>
      <c r="I156" s="1">
        <v>0</v>
      </c>
      <c r="J156" s="1">
        <v>0</v>
      </c>
      <c r="K156" s="1">
        <v>0</v>
      </c>
      <c r="L156" s="13">
        <v>0</v>
      </c>
      <c r="M156" s="1">
        <v>0</v>
      </c>
    </row>
    <row r="157" spans="1:13" x14ac:dyDescent="0.55000000000000004">
      <c r="A157" s="7">
        <v>436</v>
      </c>
      <c r="B157" s="2" t="s">
        <v>215</v>
      </c>
      <c r="C157" s="7"/>
      <c r="D157" s="2">
        <v>4</v>
      </c>
      <c r="E157" s="1">
        <v>401.40000000000003</v>
      </c>
      <c r="F157" s="1">
        <v>0</v>
      </c>
      <c r="G157" s="1">
        <v>0</v>
      </c>
      <c r="H157" s="1">
        <v>0</v>
      </c>
      <c r="I157" s="1">
        <v>401.40000000000003</v>
      </c>
      <c r="J157" s="1">
        <v>0</v>
      </c>
      <c r="K157" s="1">
        <v>0</v>
      </c>
      <c r="L157" s="13">
        <v>0</v>
      </c>
      <c r="M157" s="1">
        <v>401.40000000000003</v>
      </c>
    </row>
    <row r="158" spans="1:13" x14ac:dyDescent="0.55000000000000004">
      <c r="A158" s="7">
        <v>438</v>
      </c>
      <c r="B158" s="2" t="s">
        <v>216</v>
      </c>
      <c r="C158" s="7"/>
      <c r="D158" s="2">
        <v>6</v>
      </c>
      <c r="E158" s="1">
        <v>467.3</v>
      </c>
      <c r="F158" s="1">
        <v>0</v>
      </c>
      <c r="G158" s="1">
        <v>0</v>
      </c>
      <c r="H158" s="1">
        <v>0</v>
      </c>
      <c r="I158" s="1">
        <v>467.3</v>
      </c>
      <c r="J158" s="1">
        <v>0</v>
      </c>
      <c r="K158" s="1">
        <v>0</v>
      </c>
      <c r="L158" s="13">
        <v>0</v>
      </c>
      <c r="M158" s="1">
        <v>467.3</v>
      </c>
    </row>
    <row r="159" spans="1:13" x14ac:dyDescent="0.55000000000000004">
      <c r="A159" s="7">
        <v>446</v>
      </c>
      <c r="B159" s="2" t="s">
        <v>260</v>
      </c>
      <c r="C159" s="7"/>
      <c r="D159" s="2">
        <v>1</v>
      </c>
      <c r="E159" s="1">
        <v>0</v>
      </c>
      <c r="F159" s="1">
        <v>0</v>
      </c>
      <c r="G159" s="1">
        <v>0</v>
      </c>
      <c r="H159" s="1">
        <v>0</v>
      </c>
      <c r="I159" s="1">
        <v>0</v>
      </c>
      <c r="J159" s="1">
        <v>0</v>
      </c>
      <c r="K159" s="1">
        <v>37</v>
      </c>
      <c r="L159" s="13">
        <v>37</v>
      </c>
      <c r="M159" s="1">
        <v>37</v>
      </c>
    </row>
    <row r="160" spans="1:13" ht="36" x14ac:dyDescent="0.55000000000000004">
      <c r="A160" s="7">
        <v>448</v>
      </c>
      <c r="B160" s="2" t="s">
        <v>217</v>
      </c>
      <c r="C160" s="7"/>
      <c r="D160" s="2">
        <v>2</v>
      </c>
      <c r="E160" s="1">
        <v>0</v>
      </c>
      <c r="F160" s="1">
        <v>0</v>
      </c>
      <c r="G160" s="1">
        <v>0</v>
      </c>
      <c r="H160" s="1">
        <v>0</v>
      </c>
      <c r="I160" s="1">
        <v>0</v>
      </c>
      <c r="J160" s="1">
        <v>0</v>
      </c>
      <c r="K160" s="1">
        <v>0</v>
      </c>
      <c r="L160" s="13">
        <v>0</v>
      </c>
      <c r="M160" s="1">
        <v>0</v>
      </c>
    </row>
    <row r="161" spans="1:13" x14ac:dyDescent="0.55000000000000004">
      <c r="A161" s="7">
        <v>453</v>
      </c>
      <c r="B161" s="2" t="s">
        <v>218</v>
      </c>
      <c r="C161" s="7"/>
      <c r="D161" s="2">
        <v>9</v>
      </c>
      <c r="E161" s="1">
        <v>2.2000000000000002</v>
      </c>
      <c r="F161" s="1">
        <v>2200</v>
      </c>
      <c r="G161" s="1">
        <v>0</v>
      </c>
      <c r="H161" s="1">
        <v>0</v>
      </c>
      <c r="I161" s="1">
        <v>2202.1999999999998</v>
      </c>
      <c r="J161" s="1">
        <v>0</v>
      </c>
      <c r="K161" s="1">
        <v>230334.2</v>
      </c>
      <c r="L161" s="13">
        <v>230334.2</v>
      </c>
      <c r="M161" s="1">
        <v>232536.4</v>
      </c>
    </row>
    <row r="162" spans="1:13" x14ac:dyDescent="0.55000000000000004">
      <c r="A162" s="7">
        <v>455</v>
      </c>
      <c r="B162" s="2" t="s">
        <v>219</v>
      </c>
      <c r="C162" s="7"/>
      <c r="D162" s="2">
        <v>2</v>
      </c>
      <c r="E162" s="1">
        <v>0</v>
      </c>
      <c r="F162" s="1">
        <v>0</v>
      </c>
      <c r="G162" s="1">
        <v>0</v>
      </c>
      <c r="H162" s="1">
        <v>0</v>
      </c>
      <c r="I162" s="1">
        <v>0</v>
      </c>
      <c r="J162" s="1">
        <v>0</v>
      </c>
      <c r="K162" s="1">
        <v>7900</v>
      </c>
      <c r="L162" s="13">
        <v>7900</v>
      </c>
      <c r="M162" s="1">
        <v>7900</v>
      </c>
    </row>
    <row r="163" spans="1:13" x14ac:dyDescent="0.55000000000000004">
      <c r="A163" s="7">
        <v>460</v>
      </c>
      <c r="B163" s="2" t="s">
        <v>220</v>
      </c>
      <c r="C163" s="7"/>
      <c r="D163" s="2">
        <v>2</v>
      </c>
      <c r="E163" s="1">
        <v>0</v>
      </c>
      <c r="F163" s="1">
        <v>0</v>
      </c>
      <c r="G163" s="1">
        <v>0</v>
      </c>
      <c r="H163" s="1">
        <v>0</v>
      </c>
      <c r="I163" s="1">
        <v>0</v>
      </c>
      <c r="J163" s="1">
        <v>0</v>
      </c>
      <c r="K163" s="1">
        <v>0</v>
      </c>
      <c r="L163" s="13">
        <v>0</v>
      </c>
      <c r="M163" s="1">
        <v>0</v>
      </c>
    </row>
    <row r="164" spans="1:13" x14ac:dyDescent="0.55000000000000004">
      <c r="A164" s="7"/>
      <c r="B164" s="2" t="s">
        <v>222</v>
      </c>
      <c r="C164" s="7"/>
      <c r="D164" s="2">
        <v>1467</v>
      </c>
      <c r="E164" s="1">
        <v>959307.202125162</v>
      </c>
      <c r="F164" s="1">
        <v>159825.10002245809</v>
      </c>
      <c r="G164" s="1">
        <v>0</v>
      </c>
      <c r="H164" s="1">
        <v>0</v>
      </c>
      <c r="I164" s="1">
        <v>1119132.3021476199</v>
      </c>
      <c r="J164" s="1">
        <v>5057.1000000000004</v>
      </c>
      <c r="K164" s="1">
        <v>3875324.7141723451</v>
      </c>
      <c r="L164" s="1">
        <v>3880381.8141723452</v>
      </c>
      <c r="M164" s="1">
        <v>4999514.1163199674</v>
      </c>
    </row>
  </sheetData>
  <autoFilter ref="A2:M2"/>
  <mergeCells count="7">
    <mergeCell ref="M1:M2"/>
    <mergeCell ref="A1:A2"/>
    <mergeCell ref="B1:B2"/>
    <mergeCell ref="C1:C2"/>
    <mergeCell ref="D1:D2"/>
    <mergeCell ref="E1:I1"/>
    <mergeCell ref="J1:L1"/>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3"/>
  <sheetViews>
    <sheetView workbookViewId="0">
      <selection activeCell="A150" sqref="A150"/>
    </sheetView>
  </sheetViews>
  <sheetFormatPr defaultColWidth="8.08203125" defaultRowHeight="18" x14ac:dyDescent="0.55000000000000004"/>
  <cols>
    <col min="1" max="1" width="6.33203125" bestFit="1" customWidth="1"/>
    <col min="2" max="2" width="25.75" style="4" customWidth="1"/>
    <col min="3" max="3" width="8.75" style="10" customWidth="1"/>
    <col min="4" max="4" width="6.33203125" style="10" customWidth="1"/>
    <col min="5" max="12" width="10.5" customWidth="1"/>
    <col min="13" max="13" width="14.58203125" customWidth="1"/>
  </cols>
  <sheetData>
    <row r="1" spans="1:13" x14ac:dyDescent="0.55000000000000004">
      <c r="A1" s="55" t="s">
        <v>280</v>
      </c>
      <c r="B1" s="53" t="s">
        <v>86</v>
      </c>
      <c r="C1" s="53" t="s">
        <v>279</v>
      </c>
      <c r="D1" s="56" t="s">
        <v>278</v>
      </c>
      <c r="E1" s="55" t="s">
        <v>277</v>
      </c>
      <c r="F1" s="55"/>
      <c r="G1" s="55"/>
      <c r="H1" s="55"/>
      <c r="I1" s="55"/>
      <c r="J1" s="55" t="s">
        <v>276</v>
      </c>
      <c r="K1" s="55"/>
      <c r="L1" s="55"/>
      <c r="M1" s="53" t="s">
        <v>85</v>
      </c>
    </row>
    <row r="2" spans="1:13" x14ac:dyDescent="0.55000000000000004">
      <c r="A2" s="54"/>
      <c r="B2" s="56"/>
      <c r="C2" s="54"/>
      <c r="D2" s="57"/>
      <c r="E2" s="12" t="s">
        <v>275</v>
      </c>
      <c r="F2" s="12" t="s">
        <v>274</v>
      </c>
      <c r="G2" s="12" t="s">
        <v>273</v>
      </c>
      <c r="H2" s="12" t="s">
        <v>272</v>
      </c>
      <c r="I2" s="12" t="s">
        <v>271</v>
      </c>
      <c r="J2" s="12" t="s">
        <v>270</v>
      </c>
      <c r="K2" s="12" t="s">
        <v>269</v>
      </c>
      <c r="L2" s="12" t="s">
        <v>268</v>
      </c>
      <c r="M2" s="54"/>
    </row>
    <row r="3" spans="1:13" x14ac:dyDescent="0.55000000000000004">
      <c r="A3" s="7">
        <v>1</v>
      </c>
      <c r="B3" s="2" t="s">
        <v>87</v>
      </c>
      <c r="C3" s="7"/>
      <c r="D3" s="2">
        <v>20</v>
      </c>
      <c r="E3" s="1">
        <v>250</v>
      </c>
      <c r="F3" s="1">
        <v>12413.1</v>
      </c>
      <c r="G3" s="1">
        <v>0</v>
      </c>
      <c r="H3" s="1">
        <v>0</v>
      </c>
      <c r="I3" s="1">
        <v>12663.1</v>
      </c>
      <c r="J3" s="13">
        <v>0</v>
      </c>
      <c r="K3" s="1">
        <v>131264</v>
      </c>
      <c r="L3" s="1">
        <v>131264</v>
      </c>
      <c r="M3" s="1">
        <v>143927.1</v>
      </c>
    </row>
    <row r="4" spans="1:13" x14ac:dyDescent="0.55000000000000004">
      <c r="A4" s="7">
        <v>2</v>
      </c>
      <c r="B4" s="2" t="s">
        <v>88</v>
      </c>
      <c r="C4" s="7"/>
      <c r="D4" s="2">
        <v>1</v>
      </c>
      <c r="E4" s="1">
        <v>30</v>
      </c>
      <c r="F4" s="1">
        <v>0</v>
      </c>
      <c r="G4" s="1">
        <v>0</v>
      </c>
      <c r="H4" s="1">
        <v>0</v>
      </c>
      <c r="I4" s="1">
        <v>30</v>
      </c>
      <c r="J4" s="13">
        <v>0</v>
      </c>
      <c r="K4" s="1">
        <v>0</v>
      </c>
      <c r="L4" s="1">
        <v>0</v>
      </c>
      <c r="M4" s="1">
        <v>30</v>
      </c>
    </row>
    <row r="5" spans="1:13" x14ac:dyDescent="0.55000000000000004">
      <c r="A5" s="7">
        <v>3</v>
      </c>
      <c r="B5" s="2" t="s">
        <v>89</v>
      </c>
      <c r="C5" s="7"/>
      <c r="D5" s="2">
        <v>4</v>
      </c>
      <c r="E5" s="1">
        <v>7617</v>
      </c>
      <c r="F5" s="1">
        <v>0</v>
      </c>
      <c r="G5" s="1">
        <v>0</v>
      </c>
      <c r="H5" s="1">
        <v>0</v>
      </c>
      <c r="I5" s="1">
        <v>7617</v>
      </c>
      <c r="J5" s="13">
        <v>0</v>
      </c>
      <c r="K5" s="1">
        <v>38600</v>
      </c>
      <c r="L5" s="1">
        <v>38600</v>
      </c>
      <c r="M5" s="1">
        <v>46217</v>
      </c>
    </row>
    <row r="6" spans="1:13" x14ac:dyDescent="0.55000000000000004">
      <c r="A6" s="7">
        <v>4</v>
      </c>
      <c r="B6" s="2" t="s">
        <v>90</v>
      </c>
      <c r="C6" s="7"/>
      <c r="D6" s="2">
        <v>6</v>
      </c>
      <c r="E6" s="1">
        <v>148</v>
      </c>
      <c r="F6" s="1">
        <v>0</v>
      </c>
      <c r="G6" s="1">
        <v>0</v>
      </c>
      <c r="H6" s="1">
        <v>0</v>
      </c>
      <c r="I6" s="1">
        <v>148</v>
      </c>
      <c r="J6" s="13">
        <v>0</v>
      </c>
      <c r="K6" s="1">
        <v>1800</v>
      </c>
      <c r="L6" s="1">
        <v>1800</v>
      </c>
      <c r="M6" s="1">
        <v>1948</v>
      </c>
    </row>
    <row r="7" spans="1:13" ht="36" x14ac:dyDescent="0.55000000000000004">
      <c r="A7" s="7">
        <v>6</v>
      </c>
      <c r="B7" s="2" t="s">
        <v>91</v>
      </c>
      <c r="C7" s="7"/>
      <c r="D7" s="2">
        <v>5</v>
      </c>
      <c r="E7" s="1">
        <v>1</v>
      </c>
      <c r="F7" s="1">
        <v>0</v>
      </c>
      <c r="G7" s="1">
        <v>0</v>
      </c>
      <c r="H7" s="1">
        <v>0</v>
      </c>
      <c r="I7" s="1">
        <v>1</v>
      </c>
      <c r="J7" s="13">
        <v>0</v>
      </c>
      <c r="K7" s="1">
        <v>900000</v>
      </c>
      <c r="L7" s="1">
        <v>900000</v>
      </c>
      <c r="M7" s="1">
        <v>900001</v>
      </c>
    </row>
    <row r="8" spans="1:13" x14ac:dyDescent="0.55000000000000004">
      <c r="A8" s="7">
        <v>7</v>
      </c>
      <c r="B8" s="2" t="s">
        <v>92</v>
      </c>
      <c r="C8" s="7"/>
      <c r="D8" s="2">
        <v>4</v>
      </c>
      <c r="E8" s="1">
        <v>1834</v>
      </c>
      <c r="F8" s="1">
        <v>0</v>
      </c>
      <c r="G8" s="1">
        <v>0</v>
      </c>
      <c r="H8" s="1">
        <v>0</v>
      </c>
      <c r="I8" s="1">
        <v>1834</v>
      </c>
      <c r="J8" s="13">
        <v>0</v>
      </c>
      <c r="K8" s="1">
        <v>6720</v>
      </c>
      <c r="L8" s="1">
        <v>6720</v>
      </c>
      <c r="M8" s="1">
        <v>8554</v>
      </c>
    </row>
    <row r="9" spans="1:13" x14ac:dyDescent="0.55000000000000004">
      <c r="A9" s="7">
        <v>8</v>
      </c>
      <c r="B9" s="2" t="s">
        <v>93</v>
      </c>
      <c r="C9" s="7"/>
      <c r="D9" s="2">
        <v>4</v>
      </c>
      <c r="E9" s="1">
        <v>3310</v>
      </c>
      <c r="F9" s="1">
        <v>0</v>
      </c>
      <c r="G9" s="1">
        <v>0</v>
      </c>
      <c r="H9" s="1">
        <v>0</v>
      </c>
      <c r="I9" s="1">
        <v>3310</v>
      </c>
      <c r="J9" s="13">
        <v>0</v>
      </c>
      <c r="K9" s="1">
        <v>0</v>
      </c>
      <c r="L9" s="1">
        <v>0</v>
      </c>
      <c r="M9" s="1">
        <v>3310</v>
      </c>
    </row>
    <row r="10" spans="1:13" x14ac:dyDescent="0.55000000000000004">
      <c r="A10" s="7">
        <v>9</v>
      </c>
      <c r="B10" s="2" t="s">
        <v>94</v>
      </c>
      <c r="C10" s="7"/>
      <c r="D10" s="2">
        <v>4</v>
      </c>
      <c r="E10" s="1">
        <v>5340</v>
      </c>
      <c r="F10" s="1">
        <v>733</v>
      </c>
      <c r="G10" s="1">
        <v>0</v>
      </c>
      <c r="H10" s="1">
        <v>0</v>
      </c>
      <c r="I10" s="1">
        <v>6073</v>
      </c>
      <c r="J10" s="13">
        <v>0</v>
      </c>
      <c r="K10" s="1">
        <v>14000</v>
      </c>
      <c r="L10" s="1">
        <v>14000</v>
      </c>
      <c r="M10" s="1">
        <v>20073</v>
      </c>
    </row>
    <row r="11" spans="1:13" x14ac:dyDescent="0.55000000000000004">
      <c r="A11" s="7">
        <v>12</v>
      </c>
      <c r="B11" s="2" t="s">
        <v>77</v>
      </c>
      <c r="C11" s="7"/>
      <c r="D11" s="2">
        <v>4</v>
      </c>
      <c r="E11" s="1">
        <v>8670</v>
      </c>
      <c r="F11" s="1">
        <v>48</v>
      </c>
      <c r="G11" s="1">
        <v>0</v>
      </c>
      <c r="H11" s="1">
        <v>0</v>
      </c>
      <c r="I11" s="1">
        <v>8718</v>
      </c>
      <c r="J11" s="13">
        <v>0</v>
      </c>
      <c r="K11" s="1">
        <v>19</v>
      </c>
      <c r="L11" s="1">
        <v>19</v>
      </c>
      <c r="M11" s="1">
        <v>8737</v>
      </c>
    </row>
    <row r="12" spans="1:13" x14ac:dyDescent="0.55000000000000004">
      <c r="A12" s="7">
        <v>13</v>
      </c>
      <c r="B12" s="2" t="s">
        <v>43</v>
      </c>
      <c r="C12" s="7"/>
      <c r="D12" s="2">
        <v>6</v>
      </c>
      <c r="E12" s="1">
        <v>973.2</v>
      </c>
      <c r="F12" s="1">
        <v>0</v>
      </c>
      <c r="G12" s="1">
        <v>0</v>
      </c>
      <c r="H12" s="1">
        <v>0</v>
      </c>
      <c r="I12" s="1">
        <v>973.2</v>
      </c>
      <c r="J12" s="13">
        <v>0.1</v>
      </c>
      <c r="K12" s="1">
        <v>7260</v>
      </c>
      <c r="L12" s="1">
        <v>7260.1</v>
      </c>
      <c r="M12" s="1">
        <v>8233.2999999999993</v>
      </c>
    </row>
    <row r="13" spans="1:13" x14ac:dyDescent="0.55000000000000004">
      <c r="A13" s="7">
        <v>15</v>
      </c>
      <c r="B13" s="2" t="s">
        <v>95</v>
      </c>
      <c r="C13" s="7"/>
      <c r="D13" s="2">
        <v>2</v>
      </c>
      <c r="E13" s="1">
        <v>0</v>
      </c>
      <c r="F13" s="1">
        <v>0</v>
      </c>
      <c r="G13" s="1">
        <v>0</v>
      </c>
      <c r="H13" s="1">
        <v>0</v>
      </c>
      <c r="I13" s="1">
        <v>0</v>
      </c>
      <c r="J13" s="13">
        <v>0</v>
      </c>
      <c r="K13" s="1">
        <v>0</v>
      </c>
      <c r="L13" s="1">
        <v>0</v>
      </c>
      <c r="M13" s="1">
        <v>0</v>
      </c>
    </row>
    <row r="14" spans="1:13" ht="36" x14ac:dyDescent="0.55000000000000004">
      <c r="A14" s="7">
        <v>16</v>
      </c>
      <c r="B14" s="2" t="s">
        <v>96</v>
      </c>
      <c r="C14" s="7"/>
      <c r="D14" s="2">
        <v>1</v>
      </c>
      <c r="E14" s="1">
        <v>0</v>
      </c>
      <c r="F14" s="1">
        <v>0</v>
      </c>
      <c r="G14" s="1">
        <v>0</v>
      </c>
      <c r="H14" s="1">
        <v>0</v>
      </c>
      <c r="I14" s="1">
        <v>0</v>
      </c>
      <c r="J14" s="13">
        <v>0</v>
      </c>
      <c r="K14" s="1">
        <v>0</v>
      </c>
      <c r="L14" s="1">
        <v>0</v>
      </c>
      <c r="M14" s="1">
        <v>0</v>
      </c>
    </row>
    <row r="15" spans="1:13" x14ac:dyDescent="0.55000000000000004">
      <c r="A15" s="7">
        <v>20</v>
      </c>
      <c r="B15" s="2" t="s">
        <v>44</v>
      </c>
      <c r="C15" s="7"/>
      <c r="D15" s="2">
        <v>9</v>
      </c>
      <c r="E15" s="1">
        <v>25.1</v>
      </c>
      <c r="F15" s="1">
        <v>930</v>
      </c>
      <c r="G15" s="1">
        <v>0</v>
      </c>
      <c r="H15" s="1">
        <v>0</v>
      </c>
      <c r="I15" s="1">
        <v>955.1</v>
      </c>
      <c r="J15" s="13">
        <v>0</v>
      </c>
      <c r="K15" s="1">
        <v>1400</v>
      </c>
      <c r="L15" s="1">
        <v>1400</v>
      </c>
      <c r="M15" s="1">
        <v>2355.1</v>
      </c>
    </row>
    <row r="16" spans="1:13" x14ac:dyDescent="0.55000000000000004">
      <c r="A16" s="7">
        <v>24</v>
      </c>
      <c r="B16" s="2" t="s">
        <v>97</v>
      </c>
      <c r="C16" s="7"/>
      <c r="D16" s="2">
        <v>1</v>
      </c>
      <c r="E16" s="1">
        <v>0</v>
      </c>
      <c r="F16" s="1">
        <v>0</v>
      </c>
      <c r="G16" s="1">
        <v>0</v>
      </c>
      <c r="H16" s="1">
        <v>0</v>
      </c>
      <c r="I16" s="1">
        <v>0</v>
      </c>
      <c r="J16" s="13">
        <v>0</v>
      </c>
      <c r="K16" s="1">
        <v>38</v>
      </c>
      <c r="L16" s="1">
        <v>38</v>
      </c>
      <c r="M16" s="1">
        <v>38</v>
      </c>
    </row>
    <row r="17" spans="1:13" x14ac:dyDescent="0.55000000000000004">
      <c r="A17" s="7">
        <v>28</v>
      </c>
      <c r="B17" s="2" t="s">
        <v>45</v>
      </c>
      <c r="C17" s="7"/>
      <c r="D17" s="2">
        <v>4</v>
      </c>
      <c r="E17" s="1">
        <v>273.3</v>
      </c>
      <c r="F17" s="1">
        <v>0</v>
      </c>
      <c r="G17" s="1">
        <v>0</v>
      </c>
      <c r="H17" s="1">
        <v>0</v>
      </c>
      <c r="I17" s="1">
        <v>273.3</v>
      </c>
      <c r="J17" s="13">
        <v>0</v>
      </c>
      <c r="K17" s="1">
        <v>0</v>
      </c>
      <c r="L17" s="1">
        <v>0</v>
      </c>
      <c r="M17" s="1">
        <v>273.3</v>
      </c>
    </row>
    <row r="18" spans="1:13" ht="36" x14ac:dyDescent="0.55000000000000004">
      <c r="A18" s="7">
        <v>29</v>
      </c>
      <c r="B18" s="2" t="s">
        <v>98</v>
      </c>
      <c r="C18" s="7"/>
      <c r="D18" s="2">
        <v>3</v>
      </c>
      <c r="E18" s="1">
        <v>10</v>
      </c>
      <c r="F18" s="1">
        <v>0</v>
      </c>
      <c r="G18" s="1">
        <v>0</v>
      </c>
      <c r="H18" s="1">
        <v>0</v>
      </c>
      <c r="I18" s="1">
        <v>10</v>
      </c>
      <c r="J18" s="13">
        <v>0</v>
      </c>
      <c r="K18" s="1">
        <v>0</v>
      </c>
      <c r="L18" s="1">
        <v>0</v>
      </c>
      <c r="M18" s="1">
        <v>10</v>
      </c>
    </row>
    <row r="19" spans="1:13" ht="90" x14ac:dyDescent="0.55000000000000004">
      <c r="A19" s="7">
        <v>30</v>
      </c>
      <c r="B19" s="2" t="s">
        <v>99</v>
      </c>
      <c r="C19" s="7"/>
      <c r="D19" s="2">
        <v>4</v>
      </c>
      <c r="E19" s="1">
        <v>0</v>
      </c>
      <c r="F19" s="1">
        <v>2040</v>
      </c>
      <c r="G19" s="1">
        <v>0</v>
      </c>
      <c r="H19" s="1">
        <v>0</v>
      </c>
      <c r="I19" s="1">
        <v>2040</v>
      </c>
      <c r="J19" s="13">
        <v>0</v>
      </c>
      <c r="K19" s="1">
        <v>7640.1</v>
      </c>
      <c r="L19" s="1">
        <v>7640.1</v>
      </c>
      <c r="M19" s="1">
        <v>9680.1</v>
      </c>
    </row>
    <row r="20" spans="1:13" x14ac:dyDescent="0.55000000000000004">
      <c r="A20" s="7">
        <v>31</v>
      </c>
      <c r="B20" s="2" t="s">
        <v>100</v>
      </c>
      <c r="C20" s="7"/>
      <c r="D20" s="2">
        <v>3</v>
      </c>
      <c r="E20" s="1">
        <v>0</v>
      </c>
      <c r="F20" s="1">
        <v>0</v>
      </c>
      <c r="G20" s="1">
        <v>0</v>
      </c>
      <c r="H20" s="1">
        <v>0</v>
      </c>
      <c r="I20" s="1">
        <v>0</v>
      </c>
      <c r="J20" s="13">
        <v>0</v>
      </c>
      <c r="K20" s="1">
        <v>1040</v>
      </c>
      <c r="L20" s="1">
        <v>1040</v>
      </c>
      <c r="M20" s="1">
        <v>1040</v>
      </c>
    </row>
    <row r="21" spans="1:13" x14ac:dyDescent="0.55000000000000004">
      <c r="A21" s="7">
        <v>32</v>
      </c>
      <c r="B21" s="2" t="s">
        <v>101</v>
      </c>
      <c r="C21" s="7"/>
      <c r="D21" s="2">
        <v>1</v>
      </c>
      <c r="E21" s="1">
        <v>0</v>
      </c>
      <c r="F21" s="1">
        <v>0</v>
      </c>
      <c r="G21" s="1">
        <v>0</v>
      </c>
      <c r="H21" s="1">
        <v>0</v>
      </c>
      <c r="I21" s="1">
        <v>0</v>
      </c>
      <c r="J21" s="13">
        <v>0</v>
      </c>
      <c r="K21" s="1">
        <v>0</v>
      </c>
      <c r="L21" s="1">
        <v>0</v>
      </c>
      <c r="M21" s="1">
        <v>0</v>
      </c>
    </row>
    <row r="22" spans="1:13" x14ac:dyDescent="0.55000000000000004">
      <c r="A22" s="7">
        <v>35</v>
      </c>
      <c r="B22" s="2" t="s">
        <v>102</v>
      </c>
      <c r="C22" s="7"/>
      <c r="D22" s="2">
        <v>1</v>
      </c>
      <c r="E22" s="1">
        <v>0</v>
      </c>
      <c r="F22" s="1">
        <v>0</v>
      </c>
      <c r="G22" s="1">
        <v>0</v>
      </c>
      <c r="H22" s="1">
        <v>0</v>
      </c>
      <c r="I22" s="1">
        <v>0</v>
      </c>
      <c r="J22" s="13">
        <v>0</v>
      </c>
      <c r="K22" s="1">
        <v>0</v>
      </c>
      <c r="L22" s="1">
        <v>0</v>
      </c>
      <c r="M22" s="1">
        <v>0</v>
      </c>
    </row>
    <row r="23" spans="1:13" x14ac:dyDescent="0.55000000000000004">
      <c r="A23" s="7">
        <v>36</v>
      </c>
      <c r="B23" s="2" t="s">
        <v>46</v>
      </c>
      <c r="C23" s="7"/>
      <c r="D23" s="2">
        <v>6</v>
      </c>
      <c r="E23" s="1">
        <v>3805</v>
      </c>
      <c r="F23" s="1">
        <v>280</v>
      </c>
      <c r="G23" s="1">
        <v>0</v>
      </c>
      <c r="H23" s="1">
        <v>0</v>
      </c>
      <c r="I23" s="1">
        <v>4085</v>
      </c>
      <c r="J23" s="13">
        <v>0</v>
      </c>
      <c r="K23" s="1">
        <v>1100</v>
      </c>
      <c r="L23" s="1">
        <v>1100</v>
      </c>
      <c r="M23" s="1">
        <v>5185</v>
      </c>
    </row>
    <row r="24" spans="1:13" x14ac:dyDescent="0.55000000000000004">
      <c r="A24" s="7">
        <v>37</v>
      </c>
      <c r="B24" s="2" t="s">
        <v>103</v>
      </c>
      <c r="C24" s="7"/>
      <c r="D24" s="2">
        <v>3</v>
      </c>
      <c r="E24" s="1">
        <v>0</v>
      </c>
      <c r="F24" s="1">
        <v>0</v>
      </c>
      <c r="G24" s="1">
        <v>0</v>
      </c>
      <c r="H24" s="1">
        <v>0</v>
      </c>
      <c r="I24" s="1">
        <v>0</v>
      </c>
      <c r="J24" s="13">
        <v>0</v>
      </c>
      <c r="K24" s="1">
        <v>932.5</v>
      </c>
      <c r="L24" s="1">
        <v>932.5</v>
      </c>
      <c r="M24" s="1">
        <v>932.5</v>
      </c>
    </row>
    <row r="25" spans="1:13" x14ac:dyDescent="0.55000000000000004">
      <c r="A25" s="7">
        <v>48</v>
      </c>
      <c r="B25" s="2" t="s">
        <v>104</v>
      </c>
      <c r="C25" s="7"/>
      <c r="D25" s="2">
        <v>10</v>
      </c>
      <c r="E25" s="1">
        <v>0</v>
      </c>
      <c r="F25" s="1">
        <v>0</v>
      </c>
      <c r="G25" s="1">
        <v>0</v>
      </c>
      <c r="H25" s="1">
        <v>0</v>
      </c>
      <c r="I25" s="1">
        <v>0</v>
      </c>
      <c r="J25" s="13">
        <v>0</v>
      </c>
      <c r="K25" s="1">
        <v>0</v>
      </c>
      <c r="L25" s="1">
        <v>0</v>
      </c>
      <c r="M25" s="1">
        <v>0</v>
      </c>
    </row>
    <row r="26" spans="1:13" x14ac:dyDescent="0.55000000000000004">
      <c r="A26" s="7">
        <v>53</v>
      </c>
      <c r="B26" s="2" t="s">
        <v>47</v>
      </c>
      <c r="C26" s="7"/>
      <c r="D26" s="2">
        <v>89</v>
      </c>
      <c r="E26" s="1">
        <v>62607.899999999987</v>
      </c>
      <c r="F26" s="1">
        <v>0</v>
      </c>
      <c r="G26" s="1">
        <v>0</v>
      </c>
      <c r="H26" s="1">
        <v>0</v>
      </c>
      <c r="I26" s="1">
        <v>62607.899999999987</v>
      </c>
      <c r="J26" s="13">
        <v>21</v>
      </c>
      <c r="K26" s="1">
        <v>47891</v>
      </c>
      <c r="L26" s="1">
        <v>47912</v>
      </c>
      <c r="M26" s="1">
        <v>110519.89999999997</v>
      </c>
    </row>
    <row r="27" spans="1:13" x14ac:dyDescent="0.55000000000000004">
      <c r="A27" s="7">
        <v>55</v>
      </c>
      <c r="B27" s="2" t="s">
        <v>105</v>
      </c>
      <c r="C27" s="7"/>
      <c r="D27" s="2">
        <v>1</v>
      </c>
      <c r="E27" s="1">
        <v>0</v>
      </c>
      <c r="F27" s="1">
        <v>0</v>
      </c>
      <c r="G27" s="1">
        <v>0</v>
      </c>
      <c r="H27" s="1">
        <v>0</v>
      </c>
      <c r="I27" s="1">
        <v>0</v>
      </c>
      <c r="J27" s="13">
        <v>0</v>
      </c>
      <c r="K27" s="1">
        <v>0</v>
      </c>
      <c r="L27" s="1">
        <v>0</v>
      </c>
      <c r="M27" s="1">
        <v>0</v>
      </c>
    </row>
    <row r="28" spans="1:13" x14ac:dyDescent="0.55000000000000004">
      <c r="A28" s="7">
        <v>56</v>
      </c>
      <c r="B28" s="2" t="s">
        <v>48</v>
      </c>
      <c r="C28" s="11" t="s">
        <v>261</v>
      </c>
      <c r="D28" s="2">
        <v>5</v>
      </c>
      <c r="E28" s="1">
        <v>4048</v>
      </c>
      <c r="F28" s="1">
        <v>0</v>
      </c>
      <c r="G28" s="1">
        <v>0</v>
      </c>
      <c r="H28" s="1">
        <v>0</v>
      </c>
      <c r="I28" s="1">
        <v>4048</v>
      </c>
      <c r="J28" s="13">
        <v>0</v>
      </c>
      <c r="K28" s="1">
        <v>0</v>
      </c>
      <c r="L28" s="1">
        <v>0</v>
      </c>
      <c r="M28" s="1">
        <v>4048</v>
      </c>
    </row>
    <row r="29" spans="1:13" ht="36" x14ac:dyDescent="0.55000000000000004">
      <c r="A29" s="7">
        <v>57</v>
      </c>
      <c r="B29" s="2" t="s">
        <v>267</v>
      </c>
      <c r="C29" s="7"/>
      <c r="D29" s="2">
        <v>1</v>
      </c>
      <c r="E29" s="1">
        <v>0</v>
      </c>
      <c r="F29" s="1">
        <v>0</v>
      </c>
      <c r="G29" s="1">
        <v>0</v>
      </c>
      <c r="H29" s="1">
        <v>0</v>
      </c>
      <c r="I29" s="1">
        <v>0</v>
      </c>
      <c r="J29" s="13">
        <v>0</v>
      </c>
      <c r="K29" s="1">
        <v>0</v>
      </c>
      <c r="L29" s="1">
        <v>0</v>
      </c>
      <c r="M29" s="1">
        <v>0</v>
      </c>
    </row>
    <row r="30" spans="1:13" ht="36" x14ac:dyDescent="0.55000000000000004">
      <c r="A30" s="7">
        <v>58</v>
      </c>
      <c r="B30" s="2" t="s">
        <v>49</v>
      </c>
      <c r="C30" s="7"/>
      <c r="D30" s="2">
        <v>4</v>
      </c>
      <c r="E30" s="1">
        <v>386.3</v>
      </c>
      <c r="F30" s="1">
        <v>0</v>
      </c>
      <c r="G30" s="1">
        <v>0</v>
      </c>
      <c r="H30" s="1">
        <v>0</v>
      </c>
      <c r="I30" s="1">
        <v>386.3</v>
      </c>
      <c r="J30" s="13">
        <v>0</v>
      </c>
      <c r="K30" s="1">
        <v>0</v>
      </c>
      <c r="L30" s="1">
        <v>0</v>
      </c>
      <c r="M30" s="1">
        <v>386.3</v>
      </c>
    </row>
    <row r="31" spans="1:13" x14ac:dyDescent="0.55000000000000004">
      <c r="A31" s="7">
        <v>59</v>
      </c>
      <c r="B31" s="2" t="s">
        <v>106</v>
      </c>
      <c r="C31" s="7"/>
      <c r="D31" s="2">
        <v>4</v>
      </c>
      <c r="E31" s="1">
        <v>9</v>
      </c>
      <c r="F31" s="1">
        <v>11</v>
      </c>
      <c r="G31" s="1">
        <v>0</v>
      </c>
      <c r="H31" s="1">
        <v>0</v>
      </c>
      <c r="I31" s="1">
        <v>20</v>
      </c>
      <c r="J31" s="13">
        <v>0</v>
      </c>
      <c r="K31" s="1">
        <v>25.3</v>
      </c>
      <c r="L31" s="1">
        <v>25.3</v>
      </c>
      <c r="M31" s="1">
        <v>45.3</v>
      </c>
    </row>
    <row r="32" spans="1:13" x14ac:dyDescent="0.55000000000000004">
      <c r="A32" s="7">
        <v>60</v>
      </c>
      <c r="B32" s="2" t="s">
        <v>107</v>
      </c>
      <c r="C32" s="7"/>
      <c r="D32" s="2">
        <v>2</v>
      </c>
      <c r="E32" s="1">
        <v>0</v>
      </c>
      <c r="F32" s="1">
        <v>0</v>
      </c>
      <c r="G32" s="1">
        <v>0</v>
      </c>
      <c r="H32" s="1">
        <v>0</v>
      </c>
      <c r="I32" s="1">
        <v>0</v>
      </c>
      <c r="J32" s="13">
        <v>0</v>
      </c>
      <c r="K32" s="1">
        <v>0</v>
      </c>
      <c r="L32" s="1">
        <v>0</v>
      </c>
      <c r="M32" s="1">
        <v>0</v>
      </c>
    </row>
    <row r="33" spans="1:13" x14ac:dyDescent="0.55000000000000004">
      <c r="A33" s="7">
        <v>65</v>
      </c>
      <c r="B33" s="2" t="s">
        <v>78</v>
      </c>
      <c r="C33" s="7"/>
      <c r="D33" s="2">
        <v>1</v>
      </c>
      <c r="E33" s="1">
        <v>0</v>
      </c>
      <c r="F33" s="1">
        <v>0</v>
      </c>
      <c r="G33" s="1">
        <v>0</v>
      </c>
      <c r="H33" s="1">
        <v>0</v>
      </c>
      <c r="I33" s="1">
        <v>0</v>
      </c>
      <c r="J33" s="13">
        <v>0</v>
      </c>
      <c r="K33" s="1">
        <v>0</v>
      </c>
      <c r="L33" s="1">
        <v>0</v>
      </c>
      <c r="M33" s="1">
        <v>0</v>
      </c>
    </row>
    <row r="34" spans="1:13" x14ac:dyDescent="0.55000000000000004">
      <c r="A34" s="7">
        <v>66</v>
      </c>
      <c r="B34" s="2" t="s">
        <v>50</v>
      </c>
      <c r="C34" s="7"/>
      <c r="D34" s="2">
        <v>3</v>
      </c>
      <c r="E34" s="1">
        <v>22.5</v>
      </c>
      <c r="F34" s="1">
        <v>0</v>
      </c>
      <c r="G34" s="1">
        <v>0</v>
      </c>
      <c r="H34" s="1">
        <v>0</v>
      </c>
      <c r="I34" s="1">
        <v>22.5</v>
      </c>
      <c r="J34" s="13">
        <v>0</v>
      </c>
      <c r="K34" s="1">
        <v>0</v>
      </c>
      <c r="L34" s="1">
        <v>0</v>
      </c>
      <c r="M34" s="1">
        <v>22.5</v>
      </c>
    </row>
    <row r="35" spans="1:13" ht="36" x14ac:dyDescent="0.55000000000000004">
      <c r="A35" s="7">
        <v>67</v>
      </c>
      <c r="B35" s="2" t="s">
        <v>108</v>
      </c>
      <c r="C35" s="7"/>
      <c r="D35" s="2">
        <v>1</v>
      </c>
      <c r="E35" s="1">
        <v>0</v>
      </c>
      <c r="F35" s="1">
        <v>0</v>
      </c>
      <c r="G35" s="1">
        <v>0</v>
      </c>
      <c r="H35" s="1">
        <v>0</v>
      </c>
      <c r="I35" s="1">
        <v>0</v>
      </c>
      <c r="J35" s="13">
        <v>0</v>
      </c>
      <c r="K35" s="1">
        <v>0</v>
      </c>
      <c r="L35" s="1">
        <v>0</v>
      </c>
      <c r="M35" s="1">
        <v>0</v>
      </c>
    </row>
    <row r="36" spans="1:13" x14ac:dyDescent="0.55000000000000004">
      <c r="A36" s="7">
        <v>68</v>
      </c>
      <c r="B36" s="2" t="s">
        <v>109</v>
      </c>
      <c r="C36" s="7"/>
      <c r="D36" s="2">
        <v>5</v>
      </c>
      <c r="E36" s="1">
        <v>6200</v>
      </c>
      <c r="F36" s="1">
        <v>0</v>
      </c>
      <c r="G36" s="1">
        <v>0</v>
      </c>
      <c r="H36" s="1">
        <v>0</v>
      </c>
      <c r="I36" s="1">
        <v>6200</v>
      </c>
      <c r="J36" s="13">
        <v>0</v>
      </c>
      <c r="K36" s="1">
        <v>0</v>
      </c>
      <c r="L36" s="1">
        <v>0</v>
      </c>
      <c r="M36" s="1">
        <v>6200</v>
      </c>
    </row>
    <row r="37" spans="1:13" x14ac:dyDescent="0.55000000000000004">
      <c r="A37" s="7">
        <v>71</v>
      </c>
      <c r="B37" s="2" t="s">
        <v>110</v>
      </c>
      <c r="C37" s="7"/>
      <c r="D37" s="2">
        <v>15</v>
      </c>
      <c r="E37" s="1">
        <v>0</v>
      </c>
      <c r="F37" s="1">
        <v>0</v>
      </c>
      <c r="G37" s="1">
        <v>0</v>
      </c>
      <c r="H37" s="1">
        <v>0</v>
      </c>
      <c r="I37" s="1">
        <v>0</v>
      </c>
      <c r="J37" s="13">
        <v>0</v>
      </c>
      <c r="K37" s="1">
        <v>0</v>
      </c>
      <c r="L37" s="1">
        <v>0</v>
      </c>
      <c r="M37" s="1">
        <v>0</v>
      </c>
    </row>
    <row r="38" spans="1:13" x14ac:dyDescent="0.55000000000000004">
      <c r="A38" s="7">
        <v>73</v>
      </c>
      <c r="B38" s="2" t="s">
        <v>111</v>
      </c>
      <c r="C38" s="7"/>
      <c r="D38" s="2">
        <v>1</v>
      </c>
      <c r="E38" s="1">
        <v>0</v>
      </c>
      <c r="F38" s="1">
        <v>0</v>
      </c>
      <c r="G38" s="1">
        <v>0</v>
      </c>
      <c r="H38" s="1">
        <v>0</v>
      </c>
      <c r="I38" s="1">
        <v>0</v>
      </c>
      <c r="J38" s="13">
        <v>0</v>
      </c>
      <c r="K38" s="1">
        <v>0</v>
      </c>
      <c r="L38" s="1">
        <v>0</v>
      </c>
      <c r="M38" s="1">
        <v>0</v>
      </c>
    </row>
    <row r="39" spans="1:13" x14ac:dyDescent="0.55000000000000004">
      <c r="A39" s="7">
        <v>74</v>
      </c>
      <c r="B39" s="2" t="s">
        <v>112</v>
      </c>
      <c r="C39" s="7"/>
      <c r="D39" s="2">
        <v>3</v>
      </c>
      <c r="E39" s="1">
        <v>0</v>
      </c>
      <c r="F39" s="1">
        <v>0</v>
      </c>
      <c r="G39" s="1">
        <v>0</v>
      </c>
      <c r="H39" s="1">
        <v>0</v>
      </c>
      <c r="I39" s="1">
        <v>0</v>
      </c>
      <c r="J39" s="13">
        <v>0</v>
      </c>
      <c r="K39" s="1">
        <v>0</v>
      </c>
      <c r="L39" s="1">
        <v>0</v>
      </c>
      <c r="M39" s="1">
        <v>0</v>
      </c>
    </row>
    <row r="40" spans="1:13" x14ac:dyDescent="0.55000000000000004">
      <c r="A40" s="7">
        <v>75</v>
      </c>
      <c r="B40" s="2" t="s">
        <v>113</v>
      </c>
      <c r="C40" s="11" t="s">
        <v>261</v>
      </c>
      <c r="D40" s="2">
        <v>11</v>
      </c>
      <c r="E40" s="1">
        <v>0.2</v>
      </c>
      <c r="F40" s="1">
        <v>0.1</v>
      </c>
      <c r="G40" s="1">
        <v>0</v>
      </c>
      <c r="H40" s="1">
        <v>0</v>
      </c>
      <c r="I40" s="1">
        <v>0.30000000000000004</v>
      </c>
      <c r="J40" s="13">
        <v>0</v>
      </c>
      <c r="K40" s="1">
        <v>18</v>
      </c>
      <c r="L40" s="1">
        <v>18</v>
      </c>
      <c r="M40" s="1">
        <v>18.3</v>
      </c>
    </row>
    <row r="41" spans="1:13" x14ac:dyDescent="0.55000000000000004">
      <c r="A41" s="7">
        <v>80</v>
      </c>
      <c r="B41" s="2" t="s">
        <v>79</v>
      </c>
      <c r="C41" s="7"/>
      <c r="D41" s="2">
        <v>103</v>
      </c>
      <c r="E41" s="1">
        <v>111313.00000000001</v>
      </c>
      <c r="F41" s="1">
        <v>220</v>
      </c>
      <c r="G41" s="1">
        <v>0</v>
      </c>
      <c r="H41" s="1">
        <v>0</v>
      </c>
      <c r="I41" s="1">
        <v>111533.00000000001</v>
      </c>
      <c r="J41" s="13">
        <v>20</v>
      </c>
      <c r="K41" s="1">
        <v>436460</v>
      </c>
      <c r="L41" s="1">
        <v>436480</v>
      </c>
      <c r="M41" s="1">
        <v>548013</v>
      </c>
    </row>
    <row r="42" spans="1:13" x14ac:dyDescent="0.55000000000000004">
      <c r="A42" s="7">
        <v>81</v>
      </c>
      <c r="B42" s="2" t="s">
        <v>114</v>
      </c>
      <c r="C42" s="7"/>
      <c r="D42" s="2">
        <v>1</v>
      </c>
      <c r="E42" s="1">
        <v>0</v>
      </c>
      <c r="F42" s="1">
        <v>0</v>
      </c>
      <c r="G42" s="1">
        <v>0</v>
      </c>
      <c r="H42" s="1">
        <v>0</v>
      </c>
      <c r="I42" s="1">
        <v>0</v>
      </c>
      <c r="J42" s="13">
        <v>0</v>
      </c>
      <c r="K42" s="1">
        <v>0</v>
      </c>
      <c r="L42" s="1">
        <v>0</v>
      </c>
      <c r="M42" s="1">
        <v>0</v>
      </c>
    </row>
    <row r="43" spans="1:13" x14ac:dyDescent="0.55000000000000004">
      <c r="A43" s="7">
        <v>82</v>
      </c>
      <c r="B43" s="2" t="s">
        <v>115</v>
      </c>
      <c r="C43" s="7"/>
      <c r="D43" s="2">
        <v>2</v>
      </c>
      <c r="E43" s="1">
        <v>0</v>
      </c>
      <c r="F43" s="1">
        <v>0</v>
      </c>
      <c r="G43" s="1">
        <v>0</v>
      </c>
      <c r="H43" s="1">
        <v>0</v>
      </c>
      <c r="I43" s="1">
        <v>0</v>
      </c>
      <c r="J43" s="13">
        <v>0</v>
      </c>
      <c r="K43" s="1">
        <v>0</v>
      </c>
      <c r="L43" s="1">
        <v>0</v>
      </c>
      <c r="M43" s="1">
        <v>0</v>
      </c>
    </row>
    <row r="44" spans="1:13" x14ac:dyDescent="0.55000000000000004">
      <c r="A44" s="7">
        <v>83</v>
      </c>
      <c r="B44" s="2" t="s">
        <v>51</v>
      </c>
      <c r="C44" s="7"/>
      <c r="D44" s="2">
        <v>6</v>
      </c>
      <c r="E44" s="1">
        <v>21</v>
      </c>
      <c r="F44" s="1">
        <v>1100</v>
      </c>
      <c r="G44" s="1">
        <v>0</v>
      </c>
      <c r="H44" s="1">
        <v>0</v>
      </c>
      <c r="I44" s="1">
        <v>1121</v>
      </c>
      <c r="J44" s="13">
        <v>0</v>
      </c>
      <c r="K44" s="1">
        <v>172</v>
      </c>
      <c r="L44" s="1">
        <v>172</v>
      </c>
      <c r="M44" s="1">
        <v>1293</v>
      </c>
    </row>
    <row r="45" spans="1:13" x14ac:dyDescent="0.55000000000000004">
      <c r="A45" s="7">
        <v>86</v>
      </c>
      <c r="B45" s="2" t="s">
        <v>116</v>
      </c>
      <c r="C45" s="7"/>
      <c r="D45" s="2">
        <v>3</v>
      </c>
      <c r="E45" s="1">
        <v>0</v>
      </c>
      <c r="F45" s="1">
        <v>0</v>
      </c>
      <c r="G45" s="1">
        <v>0</v>
      </c>
      <c r="H45" s="1">
        <v>0</v>
      </c>
      <c r="I45" s="1">
        <v>0</v>
      </c>
      <c r="J45" s="13">
        <v>0</v>
      </c>
      <c r="K45" s="1">
        <v>140.1</v>
      </c>
      <c r="L45" s="1">
        <v>140.1</v>
      </c>
      <c r="M45" s="1">
        <v>140.1</v>
      </c>
    </row>
    <row r="46" spans="1:13" x14ac:dyDescent="0.55000000000000004">
      <c r="A46" s="7">
        <v>87</v>
      </c>
      <c r="B46" s="2" t="s">
        <v>117</v>
      </c>
      <c r="C46" s="7"/>
      <c r="D46" s="2">
        <v>23</v>
      </c>
      <c r="E46" s="1">
        <v>21.2</v>
      </c>
      <c r="F46" s="1">
        <v>322.3</v>
      </c>
      <c r="G46" s="1">
        <v>0</v>
      </c>
      <c r="H46" s="1">
        <v>0</v>
      </c>
      <c r="I46" s="1">
        <v>343.5</v>
      </c>
      <c r="J46" s="13">
        <v>5.0999999999999996</v>
      </c>
      <c r="K46" s="1">
        <v>451492</v>
      </c>
      <c r="L46" s="1">
        <v>451497.1</v>
      </c>
      <c r="M46" s="1">
        <v>451840.6</v>
      </c>
    </row>
    <row r="47" spans="1:13" x14ac:dyDescent="0.55000000000000004">
      <c r="A47" s="7">
        <v>88</v>
      </c>
      <c r="B47" s="2" t="s">
        <v>118</v>
      </c>
      <c r="C47" s="11" t="s">
        <v>261</v>
      </c>
      <c r="D47" s="2">
        <v>18</v>
      </c>
      <c r="E47" s="1">
        <v>1.5</v>
      </c>
      <c r="F47" s="1">
        <v>0.8</v>
      </c>
      <c r="G47" s="1">
        <v>0</v>
      </c>
      <c r="H47" s="1">
        <v>0</v>
      </c>
      <c r="I47" s="1">
        <v>2.2999999999999998</v>
      </c>
      <c r="J47" s="13">
        <v>0</v>
      </c>
      <c r="K47" s="1">
        <v>2990</v>
      </c>
      <c r="L47" s="1">
        <v>2990</v>
      </c>
      <c r="M47" s="1">
        <v>2992.3</v>
      </c>
    </row>
    <row r="48" spans="1:13" x14ac:dyDescent="0.55000000000000004">
      <c r="A48" s="7">
        <v>94</v>
      </c>
      <c r="B48" s="2" t="s">
        <v>119</v>
      </c>
      <c r="C48" s="11" t="s">
        <v>261</v>
      </c>
      <c r="D48" s="2">
        <v>2</v>
      </c>
      <c r="E48" s="1">
        <v>10200</v>
      </c>
      <c r="F48" s="1">
        <v>1.5</v>
      </c>
      <c r="G48" s="1">
        <v>0</v>
      </c>
      <c r="H48" s="1">
        <v>0</v>
      </c>
      <c r="I48" s="1">
        <v>10201.5</v>
      </c>
      <c r="J48" s="13">
        <v>0</v>
      </c>
      <c r="K48" s="1">
        <v>0</v>
      </c>
      <c r="L48" s="1">
        <v>0</v>
      </c>
      <c r="M48" s="1">
        <v>10201.5</v>
      </c>
    </row>
    <row r="49" spans="1:13" x14ac:dyDescent="0.55000000000000004">
      <c r="A49" s="7">
        <v>104</v>
      </c>
      <c r="B49" s="2" t="s">
        <v>121</v>
      </c>
      <c r="C49" s="7"/>
      <c r="D49" s="2">
        <v>2</v>
      </c>
      <c r="E49" s="1">
        <v>1560</v>
      </c>
      <c r="F49" s="1">
        <v>0</v>
      </c>
      <c r="G49" s="1">
        <v>0</v>
      </c>
      <c r="H49" s="1">
        <v>0</v>
      </c>
      <c r="I49" s="1">
        <v>1560</v>
      </c>
      <c r="J49" s="13">
        <v>0</v>
      </c>
      <c r="K49" s="1">
        <v>7</v>
      </c>
      <c r="L49" s="1">
        <v>7</v>
      </c>
      <c r="M49" s="1">
        <v>1567</v>
      </c>
    </row>
    <row r="50" spans="1:13" x14ac:dyDescent="0.55000000000000004">
      <c r="A50" s="7">
        <v>113</v>
      </c>
      <c r="B50" s="2" t="s">
        <v>122</v>
      </c>
      <c r="C50" s="7"/>
      <c r="D50" s="2">
        <v>10</v>
      </c>
      <c r="E50" s="1">
        <v>0</v>
      </c>
      <c r="F50" s="1">
        <v>0</v>
      </c>
      <c r="G50" s="1">
        <v>0</v>
      </c>
      <c r="H50" s="1">
        <v>0</v>
      </c>
      <c r="I50" s="1">
        <v>0</v>
      </c>
      <c r="J50" s="13">
        <v>0</v>
      </c>
      <c r="K50" s="1">
        <v>0</v>
      </c>
      <c r="L50" s="1">
        <v>0</v>
      </c>
      <c r="M50" s="1">
        <v>0</v>
      </c>
    </row>
    <row r="51" spans="1:13" x14ac:dyDescent="0.55000000000000004">
      <c r="A51" s="7">
        <v>123</v>
      </c>
      <c r="B51" s="2" t="s">
        <v>123</v>
      </c>
      <c r="C51" s="7"/>
      <c r="D51" s="2">
        <v>1</v>
      </c>
      <c r="E51" s="1">
        <v>11000</v>
      </c>
      <c r="F51" s="1">
        <v>0</v>
      </c>
      <c r="G51" s="1">
        <v>0</v>
      </c>
      <c r="H51" s="1">
        <v>0</v>
      </c>
      <c r="I51" s="1">
        <v>11000</v>
      </c>
      <c r="J51" s="13">
        <v>0</v>
      </c>
      <c r="K51" s="1">
        <v>8500</v>
      </c>
      <c r="L51" s="1">
        <v>8500</v>
      </c>
      <c r="M51" s="1">
        <v>19500</v>
      </c>
    </row>
    <row r="52" spans="1:13" x14ac:dyDescent="0.55000000000000004">
      <c r="A52" s="7">
        <v>127</v>
      </c>
      <c r="B52" s="2" t="s">
        <v>124</v>
      </c>
      <c r="C52" s="7"/>
      <c r="D52" s="2">
        <v>3</v>
      </c>
      <c r="E52" s="1">
        <v>321</v>
      </c>
      <c r="F52" s="1">
        <v>0</v>
      </c>
      <c r="G52" s="1">
        <v>0</v>
      </c>
      <c r="H52" s="1">
        <v>0</v>
      </c>
      <c r="I52" s="1">
        <v>321</v>
      </c>
      <c r="J52" s="13">
        <v>0</v>
      </c>
      <c r="K52" s="1">
        <v>6100</v>
      </c>
      <c r="L52" s="1">
        <v>6100</v>
      </c>
      <c r="M52" s="1">
        <v>6421</v>
      </c>
    </row>
    <row r="53" spans="1:13" x14ac:dyDescent="0.55000000000000004">
      <c r="A53" s="7">
        <v>128</v>
      </c>
      <c r="B53" s="2" t="s">
        <v>125</v>
      </c>
      <c r="C53" s="7"/>
      <c r="D53" s="2">
        <v>3</v>
      </c>
      <c r="E53" s="1">
        <v>86000</v>
      </c>
      <c r="F53" s="1">
        <v>4900</v>
      </c>
      <c r="G53" s="1">
        <v>0</v>
      </c>
      <c r="H53" s="1">
        <v>0</v>
      </c>
      <c r="I53" s="1">
        <v>90900</v>
      </c>
      <c r="J53" s="13">
        <v>0</v>
      </c>
      <c r="K53" s="1">
        <v>0</v>
      </c>
      <c r="L53" s="1">
        <v>0</v>
      </c>
      <c r="M53" s="1">
        <v>90900</v>
      </c>
    </row>
    <row r="54" spans="1:13" ht="36" x14ac:dyDescent="0.55000000000000004">
      <c r="A54" s="7">
        <v>131</v>
      </c>
      <c r="B54" s="2" t="s">
        <v>126</v>
      </c>
      <c r="C54" s="7"/>
      <c r="D54" s="2">
        <v>1</v>
      </c>
      <c r="E54" s="1">
        <v>8100</v>
      </c>
      <c r="F54" s="1">
        <v>0</v>
      </c>
      <c r="G54" s="1">
        <v>0</v>
      </c>
      <c r="H54" s="1">
        <v>0</v>
      </c>
      <c r="I54" s="1">
        <v>8100</v>
      </c>
      <c r="J54" s="13">
        <v>0</v>
      </c>
      <c r="K54" s="1">
        <v>0</v>
      </c>
      <c r="L54" s="1">
        <v>0</v>
      </c>
      <c r="M54" s="1">
        <v>8100</v>
      </c>
    </row>
    <row r="55" spans="1:13" x14ac:dyDescent="0.55000000000000004">
      <c r="A55" s="7">
        <v>132</v>
      </c>
      <c r="B55" s="2" t="s">
        <v>127</v>
      </c>
      <c r="C55" s="7"/>
      <c r="D55" s="2">
        <v>4</v>
      </c>
      <c r="E55" s="1">
        <v>0.30000000000000004</v>
      </c>
      <c r="F55" s="1">
        <v>0</v>
      </c>
      <c r="G55" s="1">
        <v>0</v>
      </c>
      <c r="H55" s="1">
        <v>0</v>
      </c>
      <c r="I55" s="1">
        <v>0.30000000000000004</v>
      </c>
      <c r="J55" s="13">
        <v>0</v>
      </c>
      <c r="K55" s="1">
        <v>42</v>
      </c>
      <c r="L55" s="1">
        <v>42</v>
      </c>
      <c r="M55" s="1">
        <v>42.300000000000004</v>
      </c>
    </row>
    <row r="56" spans="1:13" x14ac:dyDescent="0.55000000000000004">
      <c r="A56" s="7">
        <v>134</v>
      </c>
      <c r="B56" s="2" t="s">
        <v>128</v>
      </c>
      <c r="C56" s="7"/>
      <c r="D56" s="2">
        <v>4</v>
      </c>
      <c r="E56" s="1">
        <v>11200</v>
      </c>
      <c r="F56" s="1">
        <v>0</v>
      </c>
      <c r="G56" s="1">
        <v>0</v>
      </c>
      <c r="H56" s="1">
        <v>0</v>
      </c>
      <c r="I56" s="1">
        <v>11200</v>
      </c>
      <c r="J56" s="13">
        <v>0</v>
      </c>
      <c r="K56" s="1">
        <v>120440</v>
      </c>
      <c r="L56" s="1">
        <v>120440</v>
      </c>
      <c r="M56" s="1">
        <v>131640</v>
      </c>
    </row>
    <row r="57" spans="1:13" ht="36" x14ac:dyDescent="0.55000000000000004">
      <c r="A57" s="7">
        <v>135</v>
      </c>
      <c r="B57" s="2" t="s">
        <v>129</v>
      </c>
      <c r="C57" s="7"/>
      <c r="D57" s="2">
        <v>1</v>
      </c>
      <c r="E57" s="1">
        <v>0</v>
      </c>
      <c r="F57" s="1">
        <v>0</v>
      </c>
      <c r="G57" s="1">
        <v>0</v>
      </c>
      <c r="H57" s="1">
        <v>0</v>
      </c>
      <c r="I57" s="1">
        <v>0</v>
      </c>
      <c r="J57" s="13">
        <v>0</v>
      </c>
      <c r="K57" s="1">
        <v>300</v>
      </c>
      <c r="L57" s="1">
        <v>300</v>
      </c>
      <c r="M57" s="1">
        <v>300</v>
      </c>
    </row>
    <row r="58" spans="1:13" ht="36" x14ac:dyDescent="0.55000000000000004">
      <c r="A58" s="7">
        <v>144</v>
      </c>
      <c r="B58" s="2" t="s">
        <v>130</v>
      </c>
      <c r="C58" s="7"/>
      <c r="D58" s="2">
        <v>13</v>
      </c>
      <c r="E58" s="1">
        <v>380</v>
      </c>
      <c r="F58" s="1">
        <v>152.60000000000002</v>
      </c>
      <c r="G58" s="1">
        <v>0</v>
      </c>
      <c r="H58" s="1">
        <v>0</v>
      </c>
      <c r="I58" s="1">
        <v>532.6</v>
      </c>
      <c r="J58" s="13">
        <v>0</v>
      </c>
      <c r="K58" s="1">
        <v>601</v>
      </c>
      <c r="L58" s="1">
        <v>601</v>
      </c>
      <c r="M58" s="1">
        <v>1133.5999999999999</v>
      </c>
    </row>
    <row r="59" spans="1:13" ht="36" x14ac:dyDescent="0.55000000000000004">
      <c r="A59" s="7">
        <v>145</v>
      </c>
      <c r="B59" s="2" t="s">
        <v>131</v>
      </c>
      <c r="C59" s="7"/>
      <c r="D59" s="2">
        <v>1</v>
      </c>
      <c r="E59" s="1">
        <v>2</v>
      </c>
      <c r="F59" s="1">
        <v>0</v>
      </c>
      <c r="G59" s="1">
        <v>0</v>
      </c>
      <c r="H59" s="1">
        <v>0</v>
      </c>
      <c r="I59" s="1">
        <v>2</v>
      </c>
      <c r="J59" s="13">
        <v>0</v>
      </c>
      <c r="K59" s="1">
        <v>0</v>
      </c>
      <c r="L59" s="1">
        <v>0</v>
      </c>
      <c r="M59" s="1">
        <v>2</v>
      </c>
    </row>
    <row r="60" spans="1:13" x14ac:dyDescent="0.55000000000000004">
      <c r="A60" s="7">
        <v>147</v>
      </c>
      <c r="B60" s="2" t="s">
        <v>132</v>
      </c>
      <c r="C60" s="7"/>
      <c r="D60" s="2">
        <v>10</v>
      </c>
      <c r="E60" s="1">
        <v>0</v>
      </c>
      <c r="F60" s="1">
        <v>0</v>
      </c>
      <c r="G60" s="1">
        <v>0</v>
      </c>
      <c r="H60" s="1">
        <v>0</v>
      </c>
      <c r="I60" s="1">
        <v>0</v>
      </c>
      <c r="J60" s="13">
        <v>0</v>
      </c>
      <c r="K60" s="1">
        <v>0</v>
      </c>
      <c r="L60" s="1">
        <v>0</v>
      </c>
      <c r="M60" s="1">
        <v>0</v>
      </c>
    </row>
    <row r="61" spans="1:13" x14ac:dyDescent="0.55000000000000004">
      <c r="A61" s="7">
        <v>149</v>
      </c>
      <c r="B61" s="2" t="s">
        <v>133</v>
      </c>
      <c r="C61" s="7"/>
      <c r="D61" s="2">
        <v>11</v>
      </c>
      <c r="E61" s="1">
        <v>260</v>
      </c>
      <c r="F61" s="1">
        <v>1.1000000000000001</v>
      </c>
      <c r="G61" s="1">
        <v>0</v>
      </c>
      <c r="H61" s="1">
        <v>0</v>
      </c>
      <c r="I61" s="1">
        <v>261.10000000000002</v>
      </c>
      <c r="J61" s="13">
        <v>0</v>
      </c>
      <c r="K61" s="1">
        <v>11000</v>
      </c>
      <c r="L61" s="1">
        <v>11000</v>
      </c>
      <c r="M61" s="1">
        <v>11261.1</v>
      </c>
    </row>
    <row r="62" spans="1:13" x14ac:dyDescent="0.55000000000000004">
      <c r="A62" s="7">
        <v>150</v>
      </c>
      <c r="B62" s="2" t="s">
        <v>52</v>
      </c>
      <c r="C62" s="7"/>
      <c r="D62" s="2">
        <v>14</v>
      </c>
      <c r="E62" s="1">
        <v>1900</v>
      </c>
      <c r="F62" s="1">
        <v>1469.1</v>
      </c>
      <c r="G62" s="1">
        <v>0</v>
      </c>
      <c r="H62" s="1">
        <v>0</v>
      </c>
      <c r="I62" s="1">
        <v>3369.1</v>
      </c>
      <c r="J62" s="13">
        <v>0</v>
      </c>
      <c r="K62" s="1">
        <v>0.6</v>
      </c>
      <c r="L62" s="1">
        <v>0.6</v>
      </c>
      <c r="M62" s="1">
        <v>3369.7</v>
      </c>
    </row>
    <row r="63" spans="1:13" x14ac:dyDescent="0.55000000000000004">
      <c r="A63" s="7">
        <v>154</v>
      </c>
      <c r="B63" s="2" t="s">
        <v>134</v>
      </c>
      <c r="C63" s="7"/>
      <c r="D63" s="2">
        <v>4</v>
      </c>
      <c r="E63" s="1">
        <v>0</v>
      </c>
      <c r="F63" s="1">
        <v>0</v>
      </c>
      <c r="G63" s="1">
        <v>0</v>
      </c>
      <c r="H63" s="1">
        <v>0</v>
      </c>
      <c r="I63" s="1">
        <v>0</v>
      </c>
      <c r="J63" s="13">
        <v>0</v>
      </c>
      <c r="K63" s="1">
        <v>0.2</v>
      </c>
      <c r="L63" s="1">
        <v>0.2</v>
      </c>
      <c r="M63" s="1">
        <v>0.2</v>
      </c>
    </row>
    <row r="64" spans="1:13" x14ac:dyDescent="0.55000000000000004">
      <c r="A64" s="7">
        <v>157</v>
      </c>
      <c r="B64" s="2" t="s">
        <v>135</v>
      </c>
      <c r="C64" s="7"/>
      <c r="D64" s="2">
        <v>13</v>
      </c>
      <c r="E64" s="1">
        <v>788</v>
      </c>
      <c r="F64" s="1">
        <v>0</v>
      </c>
      <c r="G64" s="1">
        <v>0</v>
      </c>
      <c r="H64" s="1">
        <v>0</v>
      </c>
      <c r="I64" s="1">
        <v>788</v>
      </c>
      <c r="J64" s="13">
        <v>0</v>
      </c>
      <c r="K64" s="1">
        <v>54</v>
      </c>
      <c r="L64" s="1">
        <v>54</v>
      </c>
      <c r="M64" s="1">
        <v>842</v>
      </c>
    </row>
    <row r="65" spans="1:13" x14ac:dyDescent="0.55000000000000004">
      <c r="A65" s="7">
        <v>158</v>
      </c>
      <c r="B65" s="2" t="s">
        <v>136</v>
      </c>
      <c r="C65" s="7"/>
      <c r="D65" s="2">
        <v>10</v>
      </c>
      <c r="E65" s="1">
        <v>0</v>
      </c>
      <c r="F65" s="1">
        <v>0</v>
      </c>
      <c r="G65" s="1">
        <v>0</v>
      </c>
      <c r="H65" s="1">
        <v>0</v>
      </c>
      <c r="I65" s="1">
        <v>0</v>
      </c>
      <c r="J65" s="13">
        <v>0</v>
      </c>
      <c r="K65" s="1">
        <v>0</v>
      </c>
      <c r="L65" s="1">
        <v>0</v>
      </c>
      <c r="M65" s="1">
        <v>0</v>
      </c>
    </row>
    <row r="66" spans="1:13" ht="36" x14ac:dyDescent="0.55000000000000004">
      <c r="A66" s="7">
        <v>159</v>
      </c>
      <c r="B66" s="2" t="s">
        <v>137</v>
      </c>
      <c r="C66" s="7"/>
      <c r="D66" s="2">
        <v>10</v>
      </c>
      <c r="E66" s="1">
        <v>0</v>
      </c>
      <c r="F66" s="1">
        <v>0</v>
      </c>
      <c r="G66" s="1">
        <v>0</v>
      </c>
      <c r="H66" s="1">
        <v>0</v>
      </c>
      <c r="I66" s="1">
        <v>0</v>
      </c>
      <c r="J66" s="13">
        <v>0</v>
      </c>
      <c r="K66" s="1">
        <v>0</v>
      </c>
      <c r="L66" s="1">
        <v>0</v>
      </c>
      <c r="M66" s="1">
        <v>0</v>
      </c>
    </row>
    <row r="67" spans="1:13" x14ac:dyDescent="0.55000000000000004">
      <c r="A67" s="7">
        <v>179</v>
      </c>
      <c r="B67" s="2" t="s">
        <v>138</v>
      </c>
      <c r="C67" s="7"/>
      <c r="D67" s="2">
        <v>10</v>
      </c>
      <c r="E67" s="1">
        <v>0</v>
      </c>
      <c r="F67" s="1">
        <v>0</v>
      </c>
      <c r="G67" s="1">
        <v>0</v>
      </c>
      <c r="H67" s="1">
        <v>0</v>
      </c>
      <c r="I67" s="1">
        <v>0</v>
      </c>
      <c r="J67" s="13">
        <v>0</v>
      </c>
      <c r="K67" s="1">
        <v>0</v>
      </c>
      <c r="L67" s="1">
        <v>0</v>
      </c>
      <c r="M67" s="1">
        <v>0</v>
      </c>
    </row>
    <row r="68" spans="1:13" x14ac:dyDescent="0.55000000000000004">
      <c r="A68" s="7">
        <v>185</v>
      </c>
      <c r="B68" s="2" t="s">
        <v>139</v>
      </c>
      <c r="C68" s="7"/>
      <c r="D68" s="2">
        <v>1</v>
      </c>
      <c r="E68" s="1">
        <v>900</v>
      </c>
      <c r="F68" s="1">
        <v>0</v>
      </c>
      <c r="G68" s="1">
        <v>0</v>
      </c>
      <c r="H68" s="1">
        <v>0</v>
      </c>
      <c r="I68" s="1">
        <v>900</v>
      </c>
      <c r="J68" s="13">
        <v>0</v>
      </c>
      <c r="K68" s="1">
        <v>0</v>
      </c>
      <c r="L68" s="1">
        <v>0</v>
      </c>
      <c r="M68" s="1">
        <v>900</v>
      </c>
    </row>
    <row r="69" spans="1:13" x14ac:dyDescent="0.55000000000000004">
      <c r="A69" s="7">
        <v>186</v>
      </c>
      <c r="B69" s="2" t="s">
        <v>140</v>
      </c>
      <c r="C69" s="7"/>
      <c r="D69" s="2">
        <v>14</v>
      </c>
      <c r="E69" s="1">
        <v>9500</v>
      </c>
      <c r="F69" s="1">
        <v>2.1</v>
      </c>
      <c r="G69" s="1">
        <v>0</v>
      </c>
      <c r="H69" s="1">
        <v>0</v>
      </c>
      <c r="I69" s="1">
        <v>9502.1</v>
      </c>
      <c r="J69" s="13">
        <v>0</v>
      </c>
      <c r="K69" s="1">
        <v>8460</v>
      </c>
      <c r="L69" s="1">
        <v>8460</v>
      </c>
      <c r="M69" s="1">
        <v>17962.099999999999</v>
      </c>
    </row>
    <row r="70" spans="1:13" x14ac:dyDescent="0.55000000000000004">
      <c r="A70" s="7">
        <v>190</v>
      </c>
      <c r="B70" s="2" t="s">
        <v>53</v>
      </c>
      <c r="C70" s="7"/>
      <c r="D70" s="2">
        <v>4</v>
      </c>
      <c r="E70" s="1">
        <v>1062</v>
      </c>
      <c r="F70" s="1">
        <v>0</v>
      </c>
      <c r="G70" s="1">
        <v>0</v>
      </c>
      <c r="H70" s="1">
        <v>0</v>
      </c>
      <c r="I70" s="1">
        <v>1062</v>
      </c>
      <c r="J70" s="13">
        <v>0</v>
      </c>
      <c r="K70" s="1">
        <v>310</v>
      </c>
      <c r="L70" s="1">
        <v>310</v>
      </c>
      <c r="M70" s="1">
        <v>1372</v>
      </c>
    </row>
    <row r="71" spans="1:13" x14ac:dyDescent="0.55000000000000004">
      <c r="A71" s="7">
        <v>199</v>
      </c>
      <c r="B71" s="2" t="s">
        <v>266</v>
      </c>
      <c r="C71" s="7"/>
      <c r="D71" s="2">
        <v>1</v>
      </c>
      <c r="E71" s="1">
        <v>0</v>
      </c>
      <c r="F71" s="1">
        <v>0</v>
      </c>
      <c r="G71" s="1">
        <v>0</v>
      </c>
      <c r="H71" s="1">
        <v>0</v>
      </c>
      <c r="I71" s="1">
        <v>0</v>
      </c>
      <c r="J71" s="13">
        <v>0</v>
      </c>
      <c r="K71" s="1">
        <v>0.6</v>
      </c>
      <c r="L71" s="1">
        <v>0.6</v>
      </c>
      <c r="M71" s="1">
        <v>0.6</v>
      </c>
    </row>
    <row r="72" spans="1:13" x14ac:dyDescent="0.55000000000000004">
      <c r="A72" s="7">
        <v>202</v>
      </c>
      <c r="B72" s="2" t="s">
        <v>141</v>
      </c>
      <c r="C72" s="7"/>
      <c r="D72" s="2">
        <v>1</v>
      </c>
      <c r="E72" s="1">
        <v>0</v>
      </c>
      <c r="F72" s="1">
        <v>0</v>
      </c>
      <c r="G72" s="1">
        <v>0</v>
      </c>
      <c r="H72" s="1">
        <v>0</v>
      </c>
      <c r="I72" s="1">
        <v>0</v>
      </c>
      <c r="J72" s="13">
        <v>0</v>
      </c>
      <c r="K72" s="1">
        <v>0</v>
      </c>
      <c r="L72" s="1">
        <v>0</v>
      </c>
      <c r="M72" s="1">
        <v>0</v>
      </c>
    </row>
    <row r="73" spans="1:13" ht="36" x14ac:dyDescent="0.55000000000000004">
      <c r="A73" s="7">
        <v>207</v>
      </c>
      <c r="B73" s="2" t="s">
        <v>143</v>
      </c>
      <c r="C73" s="7"/>
      <c r="D73" s="2">
        <v>11</v>
      </c>
      <c r="E73" s="1">
        <v>0</v>
      </c>
      <c r="F73" s="1">
        <v>23</v>
      </c>
      <c r="G73" s="1">
        <v>0</v>
      </c>
      <c r="H73" s="1">
        <v>0</v>
      </c>
      <c r="I73" s="1">
        <v>23</v>
      </c>
      <c r="J73" s="13">
        <v>0</v>
      </c>
      <c r="K73" s="1">
        <v>3743</v>
      </c>
      <c r="L73" s="1">
        <v>3743</v>
      </c>
      <c r="M73" s="1">
        <v>3766</v>
      </c>
    </row>
    <row r="74" spans="1:13" ht="36" x14ac:dyDescent="0.55000000000000004">
      <c r="A74" s="7">
        <v>213</v>
      </c>
      <c r="B74" s="2" t="s">
        <v>144</v>
      </c>
      <c r="C74" s="7"/>
      <c r="D74" s="2">
        <v>1</v>
      </c>
      <c r="E74" s="1">
        <v>11</v>
      </c>
      <c r="F74" s="1">
        <v>0</v>
      </c>
      <c r="G74" s="1">
        <v>0</v>
      </c>
      <c r="H74" s="1">
        <v>0</v>
      </c>
      <c r="I74" s="1">
        <v>11</v>
      </c>
      <c r="J74" s="13">
        <v>0</v>
      </c>
      <c r="K74" s="1">
        <v>71000</v>
      </c>
      <c r="L74" s="1">
        <v>71000</v>
      </c>
      <c r="M74" s="1">
        <v>71011</v>
      </c>
    </row>
    <row r="75" spans="1:13" x14ac:dyDescent="0.55000000000000004">
      <c r="A75" s="7">
        <v>218</v>
      </c>
      <c r="B75" s="2" t="s">
        <v>80</v>
      </c>
      <c r="C75" s="7"/>
      <c r="D75" s="2">
        <v>2</v>
      </c>
      <c r="E75" s="1">
        <v>0</v>
      </c>
      <c r="F75" s="1">
        <v>0</v>
      </c>
      <c r="G75" s="1">
        <v>0</v>
      </c>
      <c r="H75" s="1">
        <v>0</v>
      </c>
      <c r="I75" s="1">
        <v>0</v>
      </c>
      <c r="J75" s="13">
        <v>0</v>
      </c>
      <c r="K75" s="1">
        <v>0</v>
      </c>
      <c r="L75" s="1">
        <v>0</v>
      </c>
      <c r="M75" s="1">
        <v>0</v>
      </c>
    </row>
    <row r="76" spans="1:13" x14ac:dyDescent="0.55000000000000004">
      <c r="A76" s="7">
        <v>219</v>
      </c>
      <c r="B76" s="2" t="s">
        <v>145</v>
      </c>
      <c r="C76" s="7"/>
      <c r="D76" s="2">
        <v>2</v>
      </c>
      <c r="E76" s="1">
        <v>0</v>
      </c>
      <c r="F76" s="1">
        <v>0</v>
      </c>
      <c r="G76" s="1">
        <v>0</v>
      </c>
      <c r="H76" s="1">
        <v>0</v>
      </c>
      <c r="I76" s="1">
        <v>0</v>
      </c>
      <c r="J76" s="13">
        <v>0</v>
      </c>
      <c r="K76" s="1">
        <v>0</v>
      </c>
      <c r="L76" s="1">
        <v>0</v>
      </c>
      <c r="M76" s="1">
        <v>0</v>
      </c>
    </row>
    <row r="77" spans="1:13" ht="36" x14ac:dyDescent="0.55000000000000004">
      <c r="A77" s="7">
        <v>223</v>
      </c>
      <c r="B77" s="2" t="s">
        <v>146</v>
      </c>
      <c r="C77" s="7"/>
      <c r="D77" s="2">
        <v>2</v>
      </c>
      <c r="E77" s="1">
        <v>0</v>
      </c>
      <c r="F77" s="1">
        <v>0</v>
      </c>
      <c r="G77" s="1">
        <v>0</v>
      </c>
      <c r="H77" s="1">
        <v>0</v>
      </c>
      <c r="I77" s="1">
        <v>0</v>
      </c>
      <c r="J77" s="13">
        <v>0</v>
      </c>
      <c r="K77" s="1">
        <v>0</v>
      </c>
      <c r="L77" s="1">
        <v>0</v>
      </c>
      <c r="M77" s="1">
        <v>0</v>
      </c>
    </row>
    <row r="78" spans="1:13" ht="36" x14ac:dyDescent="0.55000000000000004">
      <c r="A78" s="7">
        <v>224</v>
      </c>
      <c r="B78" s="2" t="s">
        <v>147</v>
      </c>
      <c r="C78" s="7"/>
      <c r="D78" s="2">
        <v>2</v>
      </c>
      <c r="E78" s="1">
        <v>0</v>
      </c>
      <c r="F78" s="1">
        <v>0</v>
      </c>
      <c r="G78" s="1">
        <v>0</v>
      </c>
      <c r="H78" s="1">
        <v>0</v>
      </c>
      <c r="I78" s="1">
        <v>0</v>
      </c>
      <c r="J78" s="13">
        <v>0</v>
      </c>
      <c r="K78" s="1">
        <v>870</v>
      </c>
      <c r="L78" s="1">
        <v>870</v>
      </c>
      <c r="M78" s="1">
        <v>870</v>
      </c>
    </row>
    <row r="79" spans="1:13" ht="36" x14ac:dyDescent="0.55000000000000004">
      <c r="A79" s="7">
        <v>232</v>
      </c>
      <c r="B79" s="2" t="s">
        <v>148</v>
      </c>
      <c r="C79" s="7"/>
      <c r="D79" s="2">
        <v>3</v>
      </c>
      <c r="E79" s="1">
        <v>35.1</v>
      </c>
      <c r="F79" s="1">
        <v>640</v>
      </c>
      <c r="G79" s="1">
        <v>0</v>
      </c>
      <c r="H79" s="1">
        <v>0</v>
      </c>
      <c r="I79" s="1">
        <v>675.1</v>
      </c>
      <c r="J79" s="13">
        <v>0</v>
      </c>
      <c r="K79" s="1">
        <v>500</v>
      </c>
      <c r="L79" s="1">
        <v>500</v>
      </c>
      <c r="M79" s="1">
        <v>1175.0999999999999</v>
      </c>
    </row>
    <row r="80" spans="1:13" x14ac:dyDescent="0.55000000000000004">
      <c r="A80" s="7">
        <v>234</v>
      </c>
      <c r="B80" s="2" t="s">
        <v>265</v>
      </c>
      <c r="C80" s="7"/>
      <c r="D80" s="2">
        <v>1</v>
      </c>
      <c r="E80" s="1">
        <v>0</v>
      </c>
      <c r="F80" s="1">
        <v>0</v>
      </c>
      <c r="G80" s="1">
        <v>0</v>
      </c>
      <c r="H80" s="1">
        <v>0</v>
      </c>
      <c r="I80" s="1">
        <v>0</v>
      </c>
      <c r="J80" s="13">
        <v>0</v>
      </c>
      <c r="K80" s="1">
        <v>0</v>
      </c>
      <c r="L80" s="1">
        <v>0</v>
      </c>
      <c r="M80" s="1">
        <v>0</v>
      </c>
    </row>
    <row r="81" spans="1:13" x14ac:dyDescent="0.55000000000000004">
      <c r="A81" s="7">
        <v>237</v>
      </c>
      <c r="B81" s="2" t="s">
        <v>149</v>
      </c>
      <c r="C81" s="7"/>
      <c r="D81" s="2">
        <v>10</v>
      </c>
      <c r="E81" s="1">
        <v>0</v>
      </c>
      <c r="F81" s="1">
        <v>0</v>
      </c>
      <c r="G81" s="1">
        <v>0</v>
      </c>
      <c r="H81" s="1">
        <v>0</v>
      </c>
      <c r="I81" s="1">
        <v>0</v>
      </c>
      <c r="J81" s="13">
        <v>0</v>
      </c>
      <c r="K81" s="1">
        <v>0</v>
      </c>
      <c r="L81" s="1">
        <v>0</v>
      </c>
      <c r="M81" s="1">
        <v>0</v>
      </c>
    </row>
    <row r="82" spans="1:13" x14ac:dyDescent="0.55000000000000004">
      <c r="A82" s="7">
        <v>240</v>
      </c>
      <c r="B82" s="2" t="s">
        <v>56</v>
      </c>
      <c r="C82" s="7"/>
      <c r="D82" s="2">
        <v>11</v>
      </c>
      <c r="E82" s="1">
        <v>1324</v>
      </c>
      <c r="F82" s="1">
        <v>47</v>
      </c>
      <c r="G82" s="1">
        <v>0</v>
      </c>
      <c r="H82" s="1">
        <v>0</v>
      </c>
      <c r="I82" s="1">
        <v>1371</v>
      </c>
      <c r="J82" s="13">
        <v>0</v>
      </c>
      <c r="K82" s="1">
        <v>367410</v>
      </c>
      <c r="L82" s="1">
        <v>367410</v>
      </c>
      <c r="M82" s="1">
        <v>368781</v>
      </c>
    </row>
    <row r="83" spans="1:13" x14ac:dyDescent="0.55000000000000004">
      <c r="A83" s="7">
        <v>242</v>
      </c>
      <c r="B83" s="2" t="s">
        <v>151</v>
      </c>
      <c r="C83" s="7"/>
      <c r="D83" s="2">
        <v>10</v>
      </c>
      <c r="E83" s="1">
        <v>0</v>
      </c>
      <c r="F83" s="1">
        <v>0.2</v>
      </c>
      <c r="G83" s="1">
        <v>0</v>
      </c>
      <c r="H83" s="1">
        <v>0</v>
      </c>
      <c r="I83" s="1">
        <v>0.2</v>
      </c>
      <c r="J83" s="13">
        <v>0</v>
      </c>
      <c r="K83" s="1">
        <v>0</v>
      </c>
      <c r="L83" s="1">
        <v>0</v>
      </c>
      <c r="M83" s="1">
        <v>0.2</v>
      </c>
    </row>
    <row r="84" spans="1:13" x14ac:dyDescent="0.55000000000000004">
      <c r="A84" s="7">
        <v>243</v>
      </c>
      <c r="B84" s="2" t="s">
        <v>152</v>
      </c>
      <c r="C84" s="11" t="s">
        <v>261</v>
      </c>
      <c r="D84" s="2">
        <v>26</v>
      </c>
      <c r="E84" s="1">
        <v>2.0063188180000002E-3</v>
      </c>
      <c r="F84" s="1">
        <v>3.1244582209999999E-5</v>
      </c>
      <c r="G84" s="1">
        <v>0</v>
      </c>
      <c r="H84" s="1">
        <v>0</v>
      </c>
      <c r="I84" s="1">
        <v>2.0375634002100002E-3</v>
      </c>
      <c r="J84" s="13">
        <v>0</v>
      </c>
      <c r="K84" s="1">
        <v>1.4446051558900001E-2</v>
      </c>
      <c r="L84" s="1">
        <v>1.4446051558900001E-2</v>
      </c>
      <c r="M84" s="1">
        <v>1.6483614959109997E-2</v>
      </c>
    </row>
    <row r="85" spans="1:13" x14ac:dyDescent="0.55000000000000004">
      <c r="A85" s="7">
        <v>245</v>
      </c>
      <c r="B85" s="2" t="s">
        <v>153</v>
      </c>
      <c r="C85" s="7"/>
      <c r="D85" s="2">
        <v>1</v>
      </c>
      <c r="E85" s="1">
        <v>0</v>
      </c>
      <c r="F85" s="1">
        <v>0</v>
      </c>
      <c r="G85" s="1">
        <v>0</v>
      </c>
      <c r="H85" s="1">
        <v>0</v>
      </c>
      <c r="I85" s="1">
        <v>0</v>
      </c>
      <c r="J85" s="13">
        <v>0</v>
      </c>
      <c r="K85" s="1">
        <v>0</v>
      </c>
      <c r="L85" s="1">
        <v>0</v>
      </c>
      <c r="M85" s="1">
        <v>0</v>
      </c>
    </row>
    <row r="86" spans="1:13" x14ac:dyDescent="0.55000000000000004">
      <c r="A86" s="7">
        <v>256</v>
      </c>
      <c r="B86" s="2" t="s">
        <v>154</v>
      </c>
      <c r="C86" s="7"/>
      <c r="D86" s="2">
        <v>2</v>
      </c>
      <c r="E86" s="1">
        <v>0</v>
      </c>
      <c r="F86" s="1">
        <v>0</v>
      </c>
      <c r="G86" s="1">
        <v>0</v>
      </c>
      <c r="H86" s="1">
        <v>0</v>
      </c>
      <c r="I86" s="1">
        <v>0</v>
      </c>
      <c r="J86" s="13">
        <v>0</v>
      </c>
      <c r="K86" s="1">
        <v>0</v>
      </c>
      <c r="L86" s="1">
        <v>0</v>
      </c>
      <c r="M86" s="1">
        <v>0</v>
      </c>
    </row>
    <row r="87" spans="1:13" x14ac:dyDescent="0.55000000000000004">
      <c r="A87" s="7">
        <v>257</v>
      </c>
      <c r="B87" s="2" t="s">
        <v>155</v>
      </c>
      <c r="C87" s="7"/>
      <c r="D87" s="2">
        <v>5</v>
      </c>
      <c r="E87" s="1">
        <v>0</v>
      </c>
      <c r="F87" s="1">
        <v>0</v>
      </c>
      <c r="G87" s="1">
        <v>0</v>
      </c>
      <c r="H87" s="1">
        <v>0</v>
      </c>
      <c r="I87" s="1">
        <v>0</v>
      </c>
      <c r="J87" s="13">
        <v>0</v>
      </c>
      <c r="K87" s="1">
        <v>0.30000000000000004</v>
      </c>
      <c r="L87" s="1">
        <v>0.30000000000000004</v>
      </c>
      <c r="M87" s="1">
        <v>0.30000000000000004</v>
      </c>
    </row>
    <row r="88" spans="1:13" x14ac:dyDescent="0.55000000000000004">
      <c r="A88" s="7">
        <v>259</v>
      </c>
      <c r="B88" s="2" t="s">
        <v>264</v>
      </c>
      <c r="C88" s="7"/>
      <c r="D88" s="2">
        <v>1</v>
      </c>
      <c r="E88" s="1">
        <v>0</v>
      </c>
      <c r="F88" s="1">
        <v>0</v>
      </c>
      <c r="G88" s="1">
        <v>0</v>
      </c>
      <c r="H88" s="1">
        <v>0</v>
      </c>
      <c r="I88" s="1">
        <v>0</v>
      </c>
      <c r="J88" s="13">
        <v>0</v>
      </c>
      <c r="K88" s="1">
        <v>0</v>
      </c>
      <c r="L88" s="1">
        <v>0</v>
      </c>
      <c r="M88" s="1">
        <v>0</v>
      </c>
    </row>
    <row r="89" spans="1:13" x14ac:dyDescent="0.55000000000000004">
      <c r="A89" s="7">
        <v>262</v>
      </c>
      <c r="B89" s="2" t="s">
        <v>156</v>
      </c>
      <c r="C89" s="7"/>
      <c r="D89" s="2">
        <v>16</v>
      </c>
      <c r="E89" s="1">
        <v>6700</v>
      </c>
      <c r="F89" s="1">
        <v>0.7</v>
      </c>
      <c r="G89" s="1">
        <v>0</v>
      </c>
      <c r="H89" s="1">
        <v>0</v>
      </c>
      <c r="I89" s="1">
        <v>6700.7</v>
      </c>
      <c r="J89" s="13">
        <v>0</v>
      </c>
      <c r="K89" s="1">
        <v>1600</v>
      </c>
      <c r="L89" s="1">
        <v>1600</v>
      </c>
      <c r="M89" s="1">
        <v>8300.7000000000007</v>
      </c>
    </row>
    <row r="90" spans="1:13" ht="36" x14ac:dyDescent="0.55000000000000004">
      <c r="A90" s="7">
        <v>265</v>
      </c>
      <c r="B90" s="2" t="s">
        <v>157</v>
      </c>
      <c r="C90" s="7"/>
      <c r="D90" s="2">
        <v>3</v>
      </c>
      <c r="E90" s="1">
        <v>0</v>
      </c>
      <c r="F90" s="1">
        <v>0</v>
      </c>
      <c r="G90" s="1">
        <v>0</v>
      </c>
      <c r="H90" s="1">
        <v>0</v>
      </c>
      <c r="I90" s="1">
        <v>0</v>
      </c>
      <c r="J90" s="13">
        <v>0</v>
      </c>
      <c r="K90" s="1">
        <v>29500</v>
      </c>
      <c r="L90" s="1">
        <v>29500</v>
      </c>
      <c r="M90" s="1">
        <v>29500</v>
      </c>
    </row>
    <row r="91" spans="1:13" x14ac:dyDescent="0.55000000000000004">
      <c r="A91" s="7">
        <v>268</v>
      </c>
      <c r="B91" s="2" t="s">
        <v>158</v>
      </c>
      <c r="C91" s="7"/>
      <c r="D91" s="2">
        <v>10</v>
      </c>
      <c r="E91" s="1">
        <v>0</v>
      </c>
      <c r="F91" s="1">
        <v>0</v>
      </c>
      <c r="G91" s="1">
        <v>0</v>
      </c>
      <c r="H91" s="1">
        <v>0</v>
      </c>
      <c r="I91" s="1">
        <v>0</v>
      </c>
      <c r="J91" s="13">
        <v>0</v>
      </c>
      <c r="K91" s="1">
        <v>0</v>
      </c>
      <c r="L91" s="1">
        <v>0</v>
      </c>
      <c r="M91" s="1">
        <v>0</v>
      </c>
    </row>
    <row r="92" spans="1:13" x14ac:dyDescent="0.55000000000000004">
      <c r="A92" s="7">
        <v>270</v>
      </c>
      <c r="B92" s="2" t="s">
        <v>159</v>
      </c>
      <c r="C92" s="7"/>
      <c r="D92" s="2">
        <v>3</v>
      </c>
      <c r="E92" s="1">
        <v>0</v>
      </c>
      <c r="F92" s="1">
        <v>0</v>
      </c>
      <c r="G92" s="1">
        <v>0</v>
      </c>
      <c r="H92" s="1">
        <v>0</v>
      </c>
      <c r="I92" s="1">
        <v>0</v>
      </c>
      <c r="J92" s="13">
        <v>0</v>
      </c>
      <c r="K92" s="1">
        <v>0</v>
      </c>
      <c r="L92" s="1">
        <v>0</v>
      </c>
      <c r="M92" s="1">
        <v>0</v>
      </c>
    </row>
    <row r="93" spans="1:13" x14ac:dyDescent="0.55000000000000004">
      <c r="A93" s="7">
        <v>271</v>
      </c>
      <c r="B93" s="2" t="s">
        <v>160</v>
      </c>
      <c r="C93" s="7"/>
      <c r="D93" s="2">
        <v>1</v>
      </c>
      <c r="E93" s="1">
        <v>0</v>
      </c>
      <c r="F93" s="1">
        <v>0</v>
      </c>
      <c r="G93" s="1">
        <v>0</v>
      </c>
      <c r="H93" s="1">
        <v>0</v>
      </c>
      <c r="I93" s="1">
        <v>0</v>
      </c>
      <c r="J93" s="13">
        <v>0</v>
      </c>
      <c r="K93" s="1">
        <v>470</v>
      </c>
      <c r="L93" s="1">
        <v>470</v>
      </c>
      <c r="M93" s="1">
        <v>470</v>
      </c>
    </row>
    <row r="94" spans="1:13" x14ac:dyDescent="0.55000000000000004">
      <c r="A94" s="7">
        <v>272</v>
      </c>
      <c r="B94" s="2" t="s">
        <v>161</v>
      </c>
      <c r="C94" s="7"/>
      <c r="D94" s="2">
        <v>10</v>
      </c>
      <c r="E94" s="1">
        <v>0</v>
      </c>
      <c r="F94" s="1">
        <v>214</v>
      </c>
      <c r="G94" s="1">
        <v>0</v>
      </c>
      <c r="H94" s="1">
        <v>0</v>
      </c>
      <c r="I94" s="1">
        <v>214</v>
      </c>
      <c r="J94" s="13">
        <v>0</v>
      </c>
      <c r="K94" s="1">
        <v>0</v>
      </c>
      <c r="L94" s="1">
        <v>0</v>
      </c>
      <c r="M94" s="1">
        <v>214</v>
      </c>
    </row>
    <row r="95" spans="1:13" ht="36" x14ac:dyDescent="0.55000000000000004">
      <c r="A95" s="7">
        <v>273</v>
      </c>
      <c r="B95" s="2" t="s">
        <v>162</v>
      </c>
      <c r="C95" s="7"/>
      <c r="D95" s="2">
        <v>6</v>
      </c>
      <c r="E95" s="1">
        <v>160</v>
      </c>
      <c r="F95" s="1">
        <v>0.1</v>
      </c>
      <c r="G95" s="1">
        <v>0</v>
      </c>
      <c r="H95" s="1">
        <v>0</v>
      </c>
      <c r="I95" s="1">
        <v>160.1</v>
      </c>
      <c r="J95" s="13">
        <v>0</v>
      </c>
      <c r="K95" s="1">
        <v>252.39999999999998</v>
      </c>
      <c r="L95" s="1">
        <v>252.39999999999998</v>
      </c>
      <c r="M95" s="1">
        <v>412.5</v>
      </c>
    </row>
    <row r="96" spans="1:13" ht="36" x14ac:dyDescent="0.55000000000000004">
      <c r="A96" s="7">
        <v>274</v>
      </c>
      <c r="B96" s="2" t="s">
        <v>163</v>
      </c>
      <c r="C96" s="7"/>
      <c r="D96" s="2">
        <v>2</v>
      </c>
      <c r="E96" s="1">
        <v>10</v>
      </c>
      <c r="F96" s="1">
        <v>0</v>
      </c>
      <c r="G96" s="1">
        <v>0</v>
      </c>
      <c r="H96" s="1">
        <v>0</v>
      </c>
      <c r="I96" s="1">
        <v>10</v>
      </c>
      <c r="J96" s="13">
        <v>0</v>
      </c>
      <c r="K96" s="1">
        <v>0</v>
      </c>
      <c r="L96" s="1">
        <v>0</v>
      </c>
      <c r="M96" s="1">
        <v>10</v>
      </c>
    </row>
    <row r="97" spans="1:13" x14ac:dyDescent="0.55000000000000004">
      <c r="A97" s="7">
        <v>275</v>
      </c>
      <c r="B97" s="2" t="s">
        <v>164</v>
      </c>
      <c r="C97" s="7"/>
      <c r="D97" s="2">
        <v>2</v>
      </c>
      <c r="E97" s="1">
        <v>0</v>
      </c>
      <c r="F97" s="1">
        <v>370</v>
      </c>
      <c r="G97" s="1">
        <v>0</v>
      </c>
      <c r="H97" s="1">
        <v>0</v>
      </c>
      <c r="I97" s="1">
        <v>370</v>
      </c>
      <c r="J97" s="13">
        <v>0</v>
      </c>
      <c r="K97" s="1">
        <v>40</v>
      </c>
      <c r="L97" s="1">
        <v>40</v>
      </c>
      <c r="M97" s="1">
        <v>410</v>
      </c>
    </row>
    <row r="98" spans="1:13" x14ac:dyDescent="0.55000000000000004">
      <c r="A98" s="7">
        <v>277</v>
      </c>
      <c r="B98" s="2" t="s">
        <v>165</v>
      </c>
      <c r="C98" s="7"/>
      <c r="D98" s="2">
        <v>2</v>
      </c>
      <c r="E98" s="1">
        <v>0</v>
      </c>
      <c r="F98" s="1">
        <v>0</v>
      </c>
      <c r="G98" s="1">
        <v>0</v>
      </c>
      <c r="H98" s="1">
        <v>0</v>
      </c>
      <c r="I98" s="1">
        <v>0</v>
      </c>
      <c r="J98" s="13">
        <v>0</v>
      </c>
      <c r="K98" s="1">
        <v>0</v>
      </c>
      <c r="L98" s="1">
        <v>0</v>
      </c>
      <c r="M98" s="1">
        <v>0</v>
      </c>
    </row>
    <row r="99" spans="1:13" ht="36" x14ac:dyDescent="0.55000000000000004">
      <c r="A99" s="7">
        <v>279</v>
      </c>
      <c r="B99" s="2" t="s">
        <v>166</v>
      </c>
      <c r="C99" s="7"/>
      <c r="D99" s="2">
        <v>10</v>
      </c>
      <c r="E99" s="1">
        <v>0</v>
      </c>
      <c r="F99" s="1">
        <v>0</v>
      </c>
      <c r="G99" s="1">
        <v>0</v>
      </c>
      <c r="H99" s="1">
        <v>0</v>
      </c>
      <c r="I99" s="1">
        <v>0</v>
      </c>
      <c r="J99" s="13">
        <v>0</v>
      </c>
      <c r="K99" s="1">
        <v>0</v>
      </c>
      <c r="L99" s="1">
        <v>0</v>
      </c>
      <c r="M99" s="1">
        <v>0</v>
      </c>
    </row>
    <row r="100" spans="1:13" ht="36" x14ac:dyDescent="0.55000000000000004">
      <c r="A100" s="7">
        <v>280</v>
      </c>
      <c r="B100" s="2" t="s">
        <v>167</v>
      </c>
      <c r="C100" s="7"/>
      <c r="D100" s="2">
        <v>11</v>
      </c>
      <c r="E100" s="1">
        <v>0</v>
      </c>
      <c r="F100" s="1">
        <v>0.6</v>
      </c>
      <c r="G100" s="1">
        <v>0</v>
      </c>
      <c r="H100" s="1">
        <v>0</v>
      </c>
      <c r="I100" s="1">
        <v>0.6</v>
      </c>
      <c r="J100" s="13">
        <v>0</v>
      </c>
      <c r="K100" s="1">
        <v>1700</v>
      </c>
      <c r="L100" s="1">
        <v>1700</v>
      </c>
      <c r="M100" s="1">
        <v>1700.6</v>
      </c>
    </row>
    <row r="101" spans="1:13" x14ac:dyDescent="0.55000000000000004">
      <c r="A101" s="7">
        <v>281</v>
      </c>
      <c r="B101" s="2" t="s">
        <v>168</v>
      </c>
      <c r="C101" s="7"/>
      <c r="D101" s="2">
        <v>12</v>
      </c>
      <c r="E101" s="1">
        <v>16400</v>
      </c>
      <c r="F101" s="1">
        <v>2.8</v>
      </c>
      <c r="G101" s="1">
        <v>0</v>
      </c>
      <c r="H101" s="1">
        <v>0</v>
      </c>
      <c r="I101" s="1">
        <v>16402.8</v>
      </c>
      <c r="J101" s="13">
        <v>0</v>
      </c>
      <c r="K101" s="1">
        <v>0</v>
      </c>
      <c r="L101" s="1">
        <v>0</v>
      </c>
      <c r="M101" s="1">
        <v>16402.8</v>
      </c>
    </row>
    <row r="102" spans="1:13" ht="36" x14ac:dyDescent="0.55000000000000004">
      <c r="A102" s="7">
        <v>295</v>
      </c>
      <c r="B102" s="2" t="s">
        <v>169</v>
      </c>
      <c r="C102" s="7"/>
      <c r="D102" s="2">
        <v>1</v>
      </c>
      <c r="E102" s="1">
        <v>0</v>
      </c>
      <c r="F102" s="1">
        <v>0</v>
      </c>
      <c r="G102" s="1">
        <v>0</v>
      </c>
      <c r="H102" s="1">
        <v>0</v>
      </c>
      <c r="I102" s="1">
        <v>0</v>
      </c>
      <c r="J102" s="13">
        <v>0</v>
      </c>
      <c r="K102" s="1">
        <v>0</v>
      </c>
      <c r="L102" s="1">
        <v>0</v>
      </c>
      <c r="M102" s="1">
        <v>0</v>
      </c>
    </row>
    <row r="103" spans="1:13" ht="36" x14ac:dyDescent="0.55000000000000004">
      <c r="A103" s="7">
        <v>296</v>
      </c>
      <c r="B103" s="2" t="s">
        <v>57</v>
      </c>
      <c r="C103" s="7"/>
      <c r="D103" s="2">
        <v>88</v>
      </c>
      <c r="E103" s="1">
        <v>8941.2000000000007</v>
      </c>
      <c r="F103" s="1">
        <v>0.8</v>
      </c>
      <c r="G103" s="1">
        <v>0</v>
      </c>
      <c r="H103" s="1">
        <v>0</v>
      </c>
      <c r="I103" s="1">
        <v>8942</v>
      </c>
      <c r="J103" s="13">
        <v>0</v>
      </c>
      <c r="K103" s="1">
        <v>16692</v>
      </c>
      <c r="L103" s="1">
        <v>16692</v>
      </c>
      <c r="M103" s="1">
        <v>25634</v>
      </c>
    </row>
    <row r="104" spans="1:13" ht="36" x14ac:dyDescent="0.55000000000000004">
      <c r="A104" s="7">
        <v>297</v>
      </c>
      <c r="B104" s="2" t="s">
        <v>170</v>
      </c>
      <c r="C104" s="7"/>
      <c r="D104" s="2">
        <v>79</v>
      </c>
      <c r="E104" s="1">
        <v>1234.7000000000003</v>
      </c>
      <c r="F104" s="1">
        <v>0.7</v>
      </c>
      <c r="G104" s="1">
        <v>0</v>
      </c>
      <c r="H104" s="1">
        <v>0</v>
      </c>
      <c r="I104" s="1">
        <v>1235.4000000000001</v>
      </c>
      <c r="J104" s="13">
        <v>0</v>
      </c>
      <c r="K104" s="1">
        <v>6880</v>
      </c>
      <c r="L104" s="1">
        <v>6880</v>
      </c>
      <c r="M104" s="1">
        <v>8115.4000000000087</v>
      </c>
    </row>
    <row r="105" spans="1:13" x14ac:dyDescent="0.55000000000000004">
      <c r="A105" s="7">
        <v>298</v>
      </c>
      <c r="B105" s="2" t="s">
        <v>171</v>
      </c>
      <c r="C105" s="7"/>
      <c r="D105" s="2">
        <v>1</v>
      </c>
      <c r="E105" s="1">
        <v>0</v>
      </c>
      <c r="F105" s="1">
        <v>0</v>
      </c>
      <c r="G105" s="1">
        <v>0</v>
      </c>
      <c r="H105" s="1">
        <v>0</v>
      </c>
      <c r="I105" s="1">
        <v>0</v>
      </c>
      <c r="J105" s="13">
        <v>0</v>
      </c>
      <c r="K105" s="1">
        <v>130</v>
      </c>
      <c r="L105" s="1">
        <v>130</v>
      </c>
      <c r="M105" s="1">
        <v>130</v>
      </c>
    </row>
    <row r="106" spans="1:13" x14ac:dyDescent="0.55000000000000004">
      <c r="A106" s="7">
        <v>299</v>
      </c>
      <c r="B106" s="2" t="s">
        <v>172</v>
      </c>
      <c r="C106" s="7"/>
      <c r="D106" s="2">
        <v>1</v>
      </c>
      <c r="E106" s="1">
        <v>0</v>
      </c>
      <c r="F106" s="1">
        <v>0</v>
      </c>
      <c r="G106" s="1">
        <v>0</v>
      </c>
      <c r="H106" s="1">
        <v>0</v>
      </c>
      <c r="I106" s="1">
        <v>0</v>
      </c>
      <c r="J106" s="13">
        <v>0</v>
      </c>
      <c r="K106" s="1">
        <v>0</v>
      </c>
      <c r="L106" s="1">
        <v>0</v>
      </c>
      <c r="M106" s="1">
        <v>0</v>
      </c>
    </row>
    <row r="107" spans="1:13" x14ac:dyDescent="0.55000000000000004">
      <c r="A107" s="7">
        <v>300</v>
      </c>
      <c r="B107" s="2" t="s">
        <v>81</v>
      </c>
      <c r="C107" s="7"/>
      <c r="D107" s="2">
        <v>105</v>
      </c>
      <c r="E107" s="1">
        <v>110425.9</v>
      </c>
      <c r="F107" s="1">
        <v>38</v>
      </c>
      <c r="G107" s="1">
        <v>0</v>
      </c>
      <c r="H107" s="1">
        <v>0</v>
      </c>
      <c r="I107" s="1">
        <v>110463.9</v>
      </c>
      <c r="J107" s="13">
        <v>0</v>
      </c>
      <c r="K107" s="1">
        <v>357846</v>
      </c>
      <c r="L107" s="1">
        <v>357846</v>
      </c>
      <c r="M107" s="1">
        <v>468309.9</v>
      </c>
    </row>
    <row r="108" spans="1:13" x14ac:dyDescent="0.55000000000000004">
      <c r="A108" s="7">
        <v>301</v>
      </c>
      <c r="B108" s="2" t="s">
        <v>173</v>
      </c>
      <c r="C108" s="7"/>
      <c r="D108" s="2">
        <v>1</v>
      </c>
      <c r="E108" s="1">
        <v>0.4</v>
      </c>
      <c r="F108" s="1">
        <v>0</v>
      </c>
      <c r="G108" s="1">
        <v>0</v>
      </c>
      <c r="H108" s="1">
        <v>0</v>
      </c>
      <c r="I108" s="1">
        <v>0.4</v>
      </c>
      <c r="J108" s="13">
        <v>0</v>
      </c>
      <c r="K108" s="1">
        <v>0</v>
      </c>
      <c r="L108" s="1">
        <v>0</v>
      </c>
      <c r="M108" s="1">
        <v>0.4</v>
      </c>
    </row>
    <row r="109" spans="1:13" x14ac:dyDescent="0.55000000000000004">
      <c r="A109" s="7">
        <v>302</v>
      </c>
      <c r="B109" s="2" t="s">
        <v>58</v>
      </c>
      <c r="C109" s="7"/>
      <c r="D109" s="2">
        <v>10</v>
      </c>
      <c r="E109" s="1">
        <v>12226.8</v>
      </c>
      <c r="F109" s="1">
        <v>0</v>
      </c>
      <c r="G109" s="1">
        <v>0</v>
      </c>
      <c r="H109" s="1">
        <v>0</v>
      </c>
      <c r="I109" s="1">
        <v>12226.8</v>
      </c>
      <c r="J109" s="13">
        <v>0</v>
      </c>
      <c r="K109" s="1">
        <v>112</v>
      </c>
      <c r="L109" s="1">
        <v>112</v>
      </c>
      <c r="M109" s="1">
        <v>12338.8</v>
      </c>
    </row>
    <row r="110" spans="1:13" x14ac:dyDescent="0.55000000000000004">
      <c r="A110" s="7">
        <v>304</v>
      </c>
      <c r="B110" s="2" t="s">
        <v>174</v>
      </c>
      <c r="C110" s="7"/>
      <c r="D110" s="2">
        <v>1</v>
      </c>
      <c r="E110" s="1">
        <v>15</v>
      </c>
      <c r="F110" s="1">
        <v>4.3</v>
      </c>
      <c r="G110" s="1">
        <v>0</v>
      </c>
      <c r="H110" s="1">
        <v>0</v>
      </c>
      <c r="I110" s="1">
        <v>19.3</v>
      </c>
      <c r="J110" s="13">
        <v>0</v>
      </c>
      <c r="K110" s="1">
        <v>170</v>
      </c>
      <c r="L110" s="1">
        <v>170</v>
      </c>
      <c r="M110" s="1">
        <v>189.3</v>
      </c>
    </row>
    <row r="111" spans="1:13" x14ac:dyDescent="0.55000000000000004">
      <c r="A111" s="7">
        <v>305</v>
      </c>
      <c r="B111" s="2" t="s">
        <v>175</v>
      </c>
      <c r="C111" s="11" t="s">
        <v>261</v>
      </c>
      <c r="D111" s="2">
        <v>11</v>
      </c>
      <c r="E111" s="1">
        <v>0</v>
      </c>
      <c r="F111" s="1">
        <v>1.7</v>
      </c>
      <c r="G111" s="1">
        <v>0</v>
      </c>
      <c r="H111" s="1">
        <v>0</v>
      </c>
      <c r="I111" s="1">
        <v>1.7</v>
      </c>
      <c r="J111" s="13">
        <v>0</v>
      </c>
      <c r="K111" s="1">
        <v>0</v>
      </c>
      <c r="L111" s="1">
        <v>0</v>
      </c>
      <c r="M111" s="1">
        <v>1.7</v>
      </c>
    </row>
    <row r="112" spans="1:13" x14ac:dyDescent="0.55000000000000004">
      <c r="A112" s="7">
        <v>308</v>
      </c>
      <c r="B112" s="2" t="s">
        <v>59</v>
      </c>
      <c r="C112" s="7"/>
      <c r="D112" s="2">
        <v>11</v>
      </c>
      <c r="E112" s="1">
        <v>0.30000000000000004</v>
      </c>
      <c r="F112" s="1">
        <v>0</v>
      </c>
      <c r="G112" s="1">
        <v>0</v>
      </c>
      <c r="H112" s="1">
        <v>0</v>
      </c>
      <c r="I112" s="1">
        <v>0.30000000000000004</v>
      </c>
      <c r="J112" s="13">
        <v>0</v>
      </c>
      <c r="K112" s="1">
        <v>2387</v>
      </c>
      <c r="L112" s="1">
        <v>2387</v>
      </c>
      <c r="M112" s="1">
        <v>2387.2999999999997</v>
      </c>
    </row>
    <row r="113" spans="1:13" x14ac:dyDescent="0.55000000000000004">
      <c r="A113" s="7">
        <v>309</v>
      </c>
      <c r="B113" s="2" t="s">
        <v>176</v>
      </c>
      <c r="C113" s="11" t="s">
        <v>261</v>
      </c>
      <c r="D113" s="2">
        <v>15</v>
      </c>
      <c r="E113" s="1">
        <v>3.4</v>
      </c>
      <c r="F113" s="1">
        <v>631</v>
      </c>
      <c r="G113" s="1">
        <v>0</v>
      </c>
      <c r="H113" s="1">
        <v>0</v>
      </c>
      <c r="I113" s="1">
        <v>634.4</v>
      </c>
      <c r="J113" s="13">
        <v>78.2</v>
      </c>
      <c r="K113" s="1">
        <v>14569</v>
      </c>
      <c r="L113" s="1">
        <v>14647.2</v>
      </c>
      <c r="M113" s="1">
        <v>15281.600000000002</v>
      </c>
    </row>
    <row r="114" spans="1:13" x14ac:dyDescent="0.55000000000000004">
      <c r="A114" s="7">
        <v>320</v>
      </c>
      <c r="B114" s="2" t="s">
        <v>177</v>
      </c>
      <c r="C114" s="7"/>
      <c r="D114" s="2">
        <v>3</v>
      </c>
      <c r="E114" s="1">
        <v>0.3</v>
      </c>
      <c r="F114" s="1">
        <v>0</v>
      </c>
      <c r="G114" s="1">
        <v>0</v>
      </c>
      <c r="H114" s="1">
        <v>0</v>
      </c>
      <c r="I114" s="1">
        <v>0.3</v>
      </c>
      <c r="J114" s="13">
        <v>0</v>
      </c>
      <c r="K114" s="1">
        <v>0.7</v>
      </c>
      <c r="L114" s="1">
        <v>0.7</v>
      </c>
      <c r="M114" s="1">
        <v>1</v>
      </c>
    </row>
    <row r="115" spans="1:13" x14ac:dyDescent="0.55000000000000004">
      <c r="A115" s="7">
        <v>321</v>
      </c>
      <c r="B115" s="2" t="s">
        <v>178</v>
      </c>
      <c r="C115" s="7"/>
      <c r="D115" s="2">
        <v>3</v>
      </c>
      <c r="E115" s="1">
        <v>0</v>
      </c>
      <c r="F115" s="1">
        <v>10200</v>
      </c>
      <c r="G115" s="1">
        <v>0</v>
      </c>
      <c r="H115" s="1">
        <v>0</v>
      </c>
      <c r="I115" s="1">
        <v>10200</v>
      </c>
      <c r="J115" s="13">
        <v>0</v>
      </c>
      <c r="K115" s="1">
        <v>4600</v>
      </c>
      <c r="L115" s="1">
        <v>4600</v>
      </c>
      <c r="M115" s="1">
        <v>14800</v>
      </c>
    </row>
    <row r="116" spans="1:13" x14ac:dyDescent="0.55000000000000004">
      <c r="A116" s="7">
        <v>332</v>
      </c>
      <c r="B116" s="2" t="s">
        <v>179</v>
      </c>
      <c r="C116" s="11" t="s">
        <v>261</v>
      </c>
      <c r="D116" s="2">
        <v>10</v>
      </c>
      <c r="E116" s="1">
        <v>0</v>
      </c>
      <c r="F116" s="1">
        <v>0</v>
      </c>
      <c r="G116" s="1">
        <v>0</v>
      </c>
      <c r="H116" s="1">
        <v>0</v>
      </c>
      <c r="I116" s="1">
        <v>0</v>
      </c>
      <c r="J116" s="13">
        <v>0</v>
      </c>
      <c r="K116" s="1">
        <v>0</v>
      </c>
      <c r="L116" s="1">
        <v>0</v>
      </c>
      <c r="M116" s="1">
        <v>0</v>
      </c>
    </row>
    <row r="117" spans="1:13" x14ac:dyDescent="0.55000000000000004">
      <c r="A117" s="7">
        <v>333</v>
      </c>
      <c r="B117" s="2" t="s">
        <v>82</v>
      </c>
      <c r="C117" s="7"/>
      <c r="D117" s="2">
        <v>4</v>
      </c>
      <c r="E117" s="1">
        <v>0.2</v>
      </c>
      <c r="F117" s="1">
        <v>1</v>
      </c>
      <c r="G117" s="1">
        <v>0</v>
      </c>
      <c r="H117" s="1">
        <v>0</v>
      </c>
      <c r="I117" s="1">
        <v>1.2</v>
      </c>
      <c r="J117" s="13">
        <v>0</v>
      </c>
      <c r="K117" s="1">
        <v>0</v>
      </c>
      <c r="L117" s="1">
        <v>0</v>
      </c>
      <c r="M117" s="1">
        <v>1.2</v>
      </c>
    </row>
    <row r="118" spans="1:13" ht="36" x14ac:dyDescent="0.55000000000000004">
      <c r="A118" s="7">
        <v>335</v>
      </c>
      <c r="B118" s="2" t="s">
        <v>263</v>
      </c>
      <c r="C118" s="7"/>
      <c r="D118" s="2">
        <v>1</v>
      </c>
      <c r="E118" s="1">
        <v>0</v>
      </c>
      <c r="F118" s="1">
        <v>0</v>
      </c>
      <c r="G118" s="1">
        <v>0</v>
      </c>
      <c r="H118" s="1">
        <v>0</v>
      </c>
      <c r="I118" s="1">
        <v>0</v>
      </c>
      <c r="J118" s="13">
        <v>0</v>
      </c>
      <c r="K118" s="1">
        <v>0</v>
      </c>
      <c r="L118" s="1">
        <v>0</v>
      </c>
      <c r="M118" s="1">
        <v>0</v>
      </c>
    </row>
    <row r="119" spans="1:13" x14ac:dyDescent="0.55000000000000004">
      <c r="A119" s="7">
        <v>336</v>
      </c>
      <c r="B119" s="2" t="s">
        <v>180</v>
      </c>
      <c r="C119" s="7"/>
      <c r="D119" s="2">
        <v>2</v>
      </c>
      <c r="E119" s="1">
        <v>0</v>
      </c>
      <c r="F119" s="1">
        <v>0</v>
      </c>
      <c r="G119" s="1">
        <v>0</v>
      </c>
      <c r="H119" s="1">
        <v>0</v>
      </c>
      <c r="I119" s="1">
        <v>0</v>
      </c>
      <c r="J119" s="13">
        <v>0</v>
      </c>
      <c r="K119" s="1">
        <v>0</v>
      </c>
      <c r="L119" s="1">
        <v>0</v>
      </c>
      <c r="M119" s="1">
        <v>0</v>
      </c>
    </row>
    <row r="120" spans="1:13" ht="36" x14ac:dyDescent="0.55000000000000004">
      <c r="A120" s="7">
        <v>337</v>
      </c>
      <c r="B120" s="2" t="s">
        <v>181</v>
      </c>
      <c r="C120" s="7"/>
      <c r="D120" s="2">
        <v>1</v>
      </c>
      <c r="E120" s="1">
        <v>0</v>
      </c>
      <c r="F120" s="1">
        <v>0</v>
      </c>
      <c r="G120" s="1">
        <v>0</v>
      </c>
      <c r="H120" s="1">
        <v>0</v>
      </c>
      <c r="I120" s="1">
        <v>0</v>
      </c>
      <c r="J120" s="13">
        <v>0</v>
      </c>
      <c r="K120" s="1">
        <v>99000</v>
      </c>
      <c r="L120" s="1">
        <v>99000</v>
      </c>
      <c r="M120" s="1">
        <v>99000</v>
      </c>
    </row>
    <row r="121" spans="1:13" x14ac:dyDescent="0.55000000000000004">
      <c r="A121" s="7">
        <v>338</v>
      </c>
      <c r="B121" s="2" t="s">
        <v>182</v>
      </c>
      <c r="C121" s="7"/>
      <c r="D121" s="2">
        <v>1</v>
      </c>
      <c r="E121" s="1">
        <v>5</v>
      </c>
      <c r="F121" s="1">
        <v>0</v>
      </c>
      <c r="G121" s="1">
        <v>0</v>
      </c>
      <c r="H121" s="1">
        <v>0</v>
      </c>
      <c r="I121" s="1">
        <v>5</v>
      </c>
      <c r="J121" s="13">
        <v>0</v>
      </c>
      <c r="K121" s="1">
        <v>0</v>
      </c>
      <c r="L121" s="1">
        <v>0</v>
      </c>
      <c r="M121" s="1">
        <v>5</v>
      </c>
    </row>
    <row r="122" spans="1:13" x14ac:dyDescent="0.55000000000000004">
      <c r="A122" s="7">
        <v>339</v>
      </c>
      <c r="B122" s="2" t="s">
        <v>183</v>
      </c>
      <c r="C122" s="7"/>
      <c r="D122" s="2">
        <v>1</v>
      </c>
      <c r="E122" s="1">
        <v>0</v>
      </c>
      <c r="F122" s="1">
        <v>0</v>
      </c>
      <c r="G122" s="1">
        <v>0</v>
      </c>
      <c r="H122" s="1">
        <v>0</v>
      </c>
      <c r="I122" s="1">
        <v>0</v>
      </c>
      <c r="J122" s="13">
        <v>0</v>
      </c>
      <c r="K122" s="1">
        <v>0</v>
      </c>
      <c r="L122" s="1">
        <v>0</v>
      </c>
      <c r="M122" s="1">
        <v>0</v>
      </c>
    </row>
    <row r="123" spans="1:13" x14ac:dyDescent="0.55000000000000004">
      <c r="A123" s="7">
        <v>340</v>
      </c>
      <c r="B123" s="2" t="s">
        <v>184</v>
      </c>
      <c r="C123" s="7"/>
      <c r="D123" s="2">
        <v>3</v>
      </c>
      <c r="E123" s="1">
        <v>7.4</v>
      </c>
      <c r="F123" s="1">
        <v>0</v>
      </c>
      <c r="G123" s="1">
        <v>0</v>
      </c>
      <c r="H123" s="1">
        <v>0</v>
      </c>
      <c r="I123" s="1">
        <v>7.4</v>
      </c>
      <c r="J123" s="13">
        <v>0</v>
      </c>
      <c r="K123" s="1">
        <v>0</v>
      </c>
      <c r="L123" s="1">
        <v>0</v>
      </c>
      <c r="M123" s="1">
        <v>7.4</v>
      </c>
    </row>
    <row r="124" spans="1:13" x14ac:dyDescent="0.55000000000000004">
      <c r="A124" s="7">
        <v>341</v>
      </c>
      <c r="B124" s="2" t="s">
        <v>185</v>
      </c>
      <c r="C124" s="7"/>
      <c r="D124" s="2">
        <v>2</v>
      </c>
      <c r="E124" s="1">
        <v>0</v>
      </c>
      <c r="F124" s="1">
        <v>0</v>
      </c>
      <c r="G124" s="1">
        <v>0</v>
      </c>
      <c r="H124" s="1">
        <v>0</v>
      </c>
      <c r="I124" s="1">
        <v>0</v>
      </c>
      <c r="J124" s="13">
        <v>0</v>
      </c>
      <c r="K124" s="1">
        <v>91</v>
      </c>
      <c r="L124" s="1">
        <v>91</v>
      </c>
      <c r="M124" s="1">
        <v>91</v>
      </c>
    </row>
    <row r="125" spans="1:13" x14ac:dyDescent="0.55000000000000004">
      <c r="A125" s="7">
        <v>342</v>
      </c>
      <c r="B125" s="2" t="s">
        <v>186</v>
      </c>
      <c r="C125" s="7"/>
      <c r="D125" s="2">
        <v>1</v>
      </c>
      <c r="E125" s="1">
        <v>0</v>
      </c>
      <c r="F125" s="1">
        <v>0</v>
      </c>
      <c r="G125" s="1">
        <v>0</v>
      </c>
      <c r="H125" s="1">
        <v>0</v>
      </c>
      <c r="I125" s="1">
        <v>0</v>
      </c>
      <c r="J125" s="13">
        <v>0</v>
      </c>
      <c r="K125" s="1">
        <v>0</v>
      </c>
      <c r="L125" s="1">
        <v>0</v>
      </c>
      <c r="M125" s="1">
        <v>0</v>
      </c>
    </row>
    <row r="126" spans="1:13" x14ac:dyDescent="0.55000000000000004">
      <c r="A126" s="7">
        <v>343</v>
      </c>
      <c r="B126" s="2" t="s">
        <v>187</v>
      </c>
      <c r="C126" s="7"/>
      <c r="D126" s="2">
        <v>2</v>
      </c>
      <c r="E126" s="1">
        <v>2</v>
      </c>
      <c r="F126" s="1">
        <v>0</v>
      </c>
      <c r="G126" s="1">
        <v>0</v>
      </c>
      <c r="H126" s="1">
        <v>0</v>
      </c>
      <c r="I126" s="1">
        <v>2</v>
      </c>
      <c r="J126" s="13">
        <v>0</v>
      </c>
      <c r="K126" s="1">
        <v>1200</v>
      </c>
      <c r="L126" s="1">
        <v>1200</v>
      </c>
      <c r="M126" s="1">
        <v>1202</v>
      </c>
    </row>
    <row r="127" spans="1:13" x14ac:dyDescent="0.55000000000000004">
      <c r="A127" s="7">
        <v>347</v>
      </c>
      <c r="B127" s="2" t="s">
        <v>188</v>
      </c>
      <c r="C127" s="7"/>
      <c r="D127" s="2">
        <v>2</v>
      </c>
      <c r="E127" s="1">
        <v>0</v>
      </c>
      <c r="F127" s="1">
        <v>0</v>
      </c>
      <c r="G127" s="1">
        <v>0</v>
      </c>
      <c r="H127" s="1">
        <v>0</v>
      </c>
      <c r="I127" s="1">
        <v>0</v>
      </c>
      <c r="J127" s="13">
        <v>0</v>
      </c>
      <c r="K127" s="1">
        <v>0</v>
      </c>
      <c r="L127" s="1">
        <v>0</v>
      </c>
      <c r="M127" s="1">
        <v>0</v>
      </c>
    </row>
    <row r="128" spans="1:13" x14ac:dyDescent="0.55000000000000004">
      <c r="A128" s="7">
        <v>349</v>
      </c>
      <c r="B128" s="2" t="s">
        <v>83</v>
      </c>
      <c r="C128" s="7"/>
      <c r="D128" s="2">
        <v>4</v>
      </c>
      <c r="E128" s="1">
        <v>0.4</v>
      </c>
      <c r="F128" s="1">
        <v>0</v>
      </c>
      <c r="G128" s="1">
        <v>0</v>
      </c>
      <c r="H128" s="1">
        <v>0</v>
      </c>
      <c r="I128" s="1">
        <v>0.4</v>
      </c>
      <c r="J128" s="13">
        <v>0</v>
      </c>
      <c r="K128" s="1">
        <v>4297</v>
      </c>
      <c r="L128" s="1">
        <v>4297</v>
      </c>
      <c r="M128" s="1">
        <v>4297.3999999999996</v>
      </c>
    </row>
    <row r="129" spans="1:13" x14ac:dyDescent="0.55000000000000004">
      <c r="A129" s="7">
        <v>351</v>
      </c>
      <c r="B129" s="2" t="s">
        <v>189</v>
      </c>
      <c r="C129" s="11" t="s">
        <v>261</v>
      </c>
      <c r="D129" s="2">
        <v>9</v>
      </c>
      <c r="E129" s="1">
        <v>19946</v>
      </c>
      <c r="F129" s="1">
        <v>240</v>
      </c>
      <c r="G129" s="1">
        <v>0</v>
      </c>
      <c r="H129" s="1">
        <v>0</v>
      </c>
      <c r="I129" s="1">
        <v>20186</v>
      </c>
      <c r="J129" s="13">
        <v>0</v>
      </c>
      <c r="K129" s="1">
        <v>550</v>
      </c>
      <c r="L129" s="1">
        <v>550</v>
      </c>
      <c r="M129" s="1">
        <v>20736</v>
      </c>
    </row>
    <row r="130" spans="1:13" ht="36" x14ac:dyDescent="0.55000000000000004">
      <c r="A130" s="7">
        <v>355</v>
      </c>
      <c r="B130" s="2" t="s">
        <v>191</v>
      </c>
      <c r="C130" s="7"/>
      <c r="D130" s="2">
        <v>3</v>
      </c>
      <c r="E130" s="1">
        <v>26</v>
      </c>
      <c r="F130" s="1">
        <v>0</v>
      </c>
      <c r="G130" s="1">
        <v>0</v>
      </c>
      <c r="H130" s="1">
        <v>0</v>
      </c>
      <c r="I130" s="1">
        <v>26</v>
      </c>
      <c r="J130" s="13">
        <v>0</v>
      </c>
      <c r="K130" s="1">
        <v>10000</v>
      </c>
      <c r="L130" s="1">
        <v>10000</v>
      </c>
      <c r="M130" s="1">
        <v>10026</v>
      </c>
    </row>
    <row r="131" spans="1:13" ht="36" x14ac:dyDescent="0.55000000000000004">
      <c r="A131" s="7">
        <v>359</v>
      </c>
      <c r="B131" s="2" t="s">
        <v>192</v>
      </c>
      <c r="C131" s="7"/>
      <c r="D131" s="2">
        <v>1</v>
      </c>
      <c r="E131" s="1">
        <v>0</v>
      </c>
      <c r="F131" s="1">
        <v>0</v>
      </c>
      <c r="G131" s="1">
        <v>0</v>
      </c>
      <c r="H131" s="1">
        <v>0</v>
      </c>
      <c r="I131" s="1">
        <v>0</v>
      </c>
      <c r="J131" s="13">
        <v>0</v>
      </c>
      <c r="K131" s="1">
        <v>360</v>
      </c>
      <c r="L131" s="1">
        <v>360</v>
      </c>
      <c r="M131" s="1">
        <v>360</v>
      </c>
    </row>
    <row r="132" spans="1:13" x14ac:dyDescent="0.55000000000000004">
      <c r="A132" s="7">
        <v>374</v>
      </c>
      <c r="B132" s="2" t="s">
        <v>193</v>
      </c>
      <c r="C132" s="7"/>
      <c r="D132" s="2">
        <v>21</v>
      </c>
      <c r="E132" s="1">
        <v>254</v>
      </c>
      <c r="F132" s="1">
        <v>51648</v>
      </c>
      <c r="G132" s="1">
        <v>0</v>
      </c>
      <c r="H132" s="1">
        <v>0</v>
      </c>
      <c r="I132" s="1">
        <v>51902</v>
      </c>
      <c r="J132" s="13">
        <v>2356.9</v>
      </c>
      <c r="K132" s="1">
        <v>19800</v>
      </c>
      <c r="L132" s="1">
        <v>22156.899999999998</v>
      </c>
      <c r="M132" s="1">
        <v>74058.900000000009</v>
      </c>
    </row>
    <row r="133" spans="1:13" x14ac:dyDescent="0.55000000000000004">
      <c r="A133" s="7">
        <v>384</v>
      </c>
      <c r="B133" s="2" t="s">
        <v>60</v>
      </c>
      <c r="C133" s="7"/>
      <c r="D133" s="2">
        <v>3</v>
      </c>
      <c r="E133" s="1">
        <v>12510</v>
      </c>
      <c r="F133" s="1">
        <v>0</v>
      </c>
      <c r="G133" s="1">
        <v>0</v>
      </c>
      <c r="H133" s="1">
        <v>0</v>
      </c>
      <c r="I133" s="1">
        <v>12510</v>
      </c>
      <c r="J133" s="13">
        <v>0</v>
      </c>
      <c r="K133" s="1">
        <v>120</v>
      </c>
      <c r="L133" s="1">
        <v>120</v>
      </c>
      <c r="M133" s="1">
        <v>12630</v>
      </c>
    </row>
    <row r="134" spans="1:13" ht="36" x14ac:dyDescent="0.55000000000000004">
      <c r="A134" s="7">
        <v>389</v>
      </c>
      <c r="B134" s="2" t="s">
        <v>194</v>
      </c>
      <c r="C134" s="7"/>
      <c r="D134" s="2">
        <v>2</v>
      </c>
      <c r="E134" s="1">
        <v>0</v>
      </c>
      <c r="F134" s="1">
        <v>0</v>
      </c>
      <c r="G134" s="1">
        <v>0</v>
      </c>
      <c r="H134" s="1">
        <v>0</v>
      </c>
      <c r="I134" s="1">
        <v>0</v>
      </c>
      <c r="J134" s="13">
        <v>0</v>
      </c>
      <c r="K134" s="1">
        <v>0</v>
      </c>
      <c r="L134" s="1">
        <v>0</v>
      </c>
      <c r="M134" s="1">
        <v>0</v>
      </c>
    </row>
    <row r="135" spans="1:13" x14ac:dyDescent="0.55000000000000004">
      <c r="A135" s="7">
        <v>392</v>
      </c>
      <c r="B135" s="2" t="s">
        <v>196</v>
      </c>
      <c r="C135" s="7"/>
      <c r="D135" s="2">
        <v>85</v>
      </c>
      <c r="E135" s="1">
        <v>330935.2</v>
      </c>
      <c r="F135" s="1">
        <v>0</v>
      </c>
      <c r="G135" s="1">
        <v>0</v>
      </c>
      <c r="H135" s="1">
        <v>0</v>
      </c>
      <c r="I135" s="1">
        <v>330935.2</v>
      </c>
      <c r="J135" s="13">
        <v>0</v>
      </c>
      <c r="K135" s="1">
        <v>68820</v>
      </c>
      <c r="L135" s="1">
        <v>68820</v>
      </c>
      <c r="M135" s="1">
        <v>399755.2</v>
      </c>
    </row>
    <row r="136" spans="1:13" x14ac:dyDescent="0.55000000000000004">
      <c r="A136" s="7">
        <v>393</v>
      </c>
      <c r="B136" s="2" t="s">
        <v>197</v>
      </c>
      <c r="C136" s="7"/>
      <c r="D136" s="2">
        <v>1</v>
      </c>
      <c r="E136" s="1">
        <v>0</v>
      </c>
      <c r="F136" s="1">
        <v>0</v>
      </c>
      <c r="G136" s="1">
        <v>0</v>
      </c>
      <c r="H136" s="1">
        <v>0</v>
      </c>
      <c r="I136" s="1">
        <v>0</v>
      </c>
      <c r="J136" s="13">
        <v>0</v>
      </c>
      <c r="K136" s="1">
        <v>0</v>
      </c>
      <c r="L136" s="1">
        <v>0</v>
      </c>
      <c r="M136" s="1">
        <v>0</v>
      </c>
    </row>
    <row r="137" spans="1:13" x14ac:dyDescent="0.55000000000000004">
      <c r="A137" s="7">
        <v>395</v>
      </c>
      <c r="B137" s="2" t="s">
        <v>198</v>
      </c>
      <c r="C137" s="7"/>
      <c r="D137" s="2">
        <v>5</v>
      </c>
      <c r="E137" s="1">
        <v>0</v>
      </c>
      <c r="F137" s="1">
        <v>0</v>
      </c>
      <c r="G137" s="1">
        <v>0</v>
      </c>
      <c r="H137" s="1">
        <v>0</v>
      </c>
      <c r="I137" s="1">
        <v>0</v>
      </c>
      <c r="J137" s="13">
        <v>0</v>
      </c>
      <c r="K137" s="1">
        <v>0</v>
      </c>
      <c r="L137" s="1">
        <v>0</v>
      </c>
      <c r="M137" s="1">
        <v>0</v>
      </c>
    </row>
    <row r="138" spans="1:13" x14ac:dyDescent="0.55000000000000004">
      <c r="A138" s="7">
        <v>398</v>
      </c>
      <c r="B138" s="2" t="s">
        <v>262</v>
      </c>
      <c r="C138" s="7"/>
      <c r="D138" s="2">
        <v>2</v>
      </c>
      <c r="E138" s="1">
        <v>0</v>
      </c>
      <c r="F138" s="1">
        <v>0</v>
      </c>
      <c r="G138" s="1">
        <v>0</v>
      </c>
      <c r="H138" s="1">
        <v>0</v>
      </c>
      <c r="I138" s="1">
        <v>0</v>
      </c>
      <c r="J138" s="13">
        <v>0</v>
      </c>
      <c r="K138" s="1">
        <v>0</v>
      </c>
      <c r="L138" s="1">
        <v>0</v>
      </c>
      <c r="M138" s="1">
        <v>0</v>
      </c>
    </row>
    <row r="139" spans="1:13" x14ac:dyDescent="0.55000000000000004">
      <c r="A139" s="7">
        <v>400</v>
      </c>
      <c r="B139" s="2" t="s">
        <v>199</v>
      </c>
      <c r="C139" s="11" t="s">
        <v>261</v>
      </c>
      <c r="D139" s="2">
        <v>91</v>
      </c>
      <c r="E139" s="1">
        <v>27955.1</v>
      </c>
      <c r="F139" s="1">
        <v>80.7</v>
      </c>
      <c r="G139" s="1">
        <v>0</v>
      </c>
      <c r="H139" s="1">
        <v>0</v>
      </c>
      <c r="I139" s="1">
        <v>28035.8</v>
      </c>
      <c r="J139" s="13">
        <v>0</v>
      </c>
      <c r="K139" s="1">
        <v>2240</v>
      </c>
      <c r="L139" s="1">
        <v>2240</v>
      </c>
      <c r="M139" s="1">
        <v>30275.8</v>
      </c>
    </row>
    <row r="140" spans="1:13" ht="36" x14ac:dyDescent="0.55000000000000004">
      <c r="A140" s="7">
        <v>401</v>
      </c>
      <c r="B140" s="2" t="s">
        <v>200</v>
      </c>
      <c r="C140" s="7"/>
      <c r="D140" s="2">
        <v>1</v>
      </c>
      <c r="E140" s="1">
        <v>0</v>
      </c>
      <c r="F140" s="1">
        <v>0</v>
      </c>
      <c r="G140" s="1">
        <v>0</v>
      </c>
      <c r="H140" s="1">
        <v>0</v>
      </c>
      <c r="I140" s="1">
        <v>0</v>
      </c>
      <c r="J140" s="13">
        <v>0</v>
      </c>
      <c r="K140" s="1">
        <v>87</v>
      </c>
      <c r="L140" s="1">
        <v>87</v>
      </c>
      <c r="M140" s="1">
        <v>87</v>
      </c>
    </row>
    <row r="141" spans="1:13" x14ac:dyDescent="0.55000000000000004">
      <c r="A141" s="7">
        <v>405</v>
      </c>
      <c r="B141" s="2" t="s">
        <v>201</v>
      </c>
      <c r="C141" s="7"/>
      <c r="D141" s="2">
        <v>22</v>
      </c>
      <c r="E141" s="1">
        <v>19.3</v>
      </c>
      <c r="F141" s="1">
        <v>54866.400000000001</v>
      </c>
      <c r="G141" s="1">
        <v>0</v>
      </c>
      <c r="H141" s="1">
        <v>0</v>
      </c>
      <c r="I141" s="1">
        <v>54885.7</v>
      </c>
      <c r="J141" s="13">
        <v>259</v>
      </c>
      <c r="K141" s="1">
        <v>5126.2</v>
      </c>
      <c r="L141" s="1">
        <v>5385.2</v>
      </c>
      <c r="M141" s="1">
        <v>60270.899999999994</v>
      </c>
    </row>
    <row r="142" spans="1:13" x14ac:dyDescent="0.55000000000000004">
      <c r="A142" s="7">
        <v>406</v>
      </c>
      <c r="B142" s="2" t="s">
        <v>202</v>
      </c>
      <c r="C142" s="7"/>
      <c r="D142" s="2">
        <v>11</v>
      </c>
      <c r="E142" s="1">
        <v>0</v>
      </c>
      <c r="F142" s="1">
        <v>0</v>
      </c>
      <c r="G142" s="1">
        <v>0</v>
      </c>
      <c r="H142" s="1">
        <v>0</v>
      </c>
      <c r="I142" s="1">
        <v>0</v>
      </c>
      <c r="J142" s="13">
        <v>0</v>
      </c>
      <c r="K142" s="1">
        <v>16000</v>
      </c>
      <c r="L142" s="1">
        <v>16000</v>
      </c>
      <c r="M142" s="1">
        <v>16000</v>
      </c>
    </row>
    <row r="143" spans="1:13" ht="90" x14ac:dyDescent="0.55000000000000004">
      <c r="A143" s="7">
        <v>407</v>
      </c>
      <c r="B143" s="2" t="s">
        <v>203</v>
      </c>
      <c r="C143" s="7"/>
      <c r="D143" s="2">
        <v>10</v>
      </c>
      <c r="E143" s="1">
        <v>0</v>
      </c>
      <c r="F143" s="1">
        <v>3</v>
      </c>
      <c r="G143" s="1">
        <v>0</v>
      </c>
      <c r="H143" s="1">
        <v>0</v>
      </c>
      <c r="I143" s="1">
        <v>3</v>
      </c>
      <c r="J143" s="13">
        <v>1900</v>
      </c>
      <c r="K143" s="1">
        <v>20970</v>
      </c>
      <c r="L143" s="1">
        <v>22870</v>
      </c>
      <c r="M143" s="1">
        <v>22873</v>
      </c>
    </row>
    <row r="144" spans="1:13" ht="36" x14ac:dyDescent="0.55000000000000004">
      <c r="A144" s="7">
        <v>408</v>
      </c>
      <c r="B144" s="2" t="s">
        <v>204</v>
      </c>
      <c r="C144" s="7"/>
      <c r="D144" s="2">
        <v>2</v>
      </c>
      <c r="E144" s="1">
        <v>0</v>
      </c>
      <c r="F144" s="1">
        <v>0</v>
      </c>
      <c r="G144" s="1">
        <v>0</v>
      </c>
      <c r="H144" s="1">
        <v>0</v>
      </c>
      <c r="I144" s="1">
        <v>0</v>
      </c>
      <c r="J144" s="13">
        <v>0</v>
      </c>
      <c r="K144" s="1">
        <v>0</v>
      </c>
      <c r="L144" s="1">
        <v>0</v>
      </c>
      <c r="M144" s="1">
        <v>0</v>
      </c>
    </row>
    <row r="145" spans="1:13" ht="54" x14ac:dyDescent="0.55000000000000004">
      <c r="A145" s="7">
        <v>409</v>
      </c>
      <c r="B145" s="2" t="s">
        <v>205</v>
      </c>
      <c r="C145" s="7"/>
      <c r="D145" s="2">
        <v>2</v>
      </c>
      <c r="E145" s="1">
        <v>0</v>
      </c>
      <c r="F145" s="1">
        <v>0</v>
      </c>
      <c r="G145" s="1">
        <v>0</v>
      </c>
      <c r="H145" s="1">
        <v>0</v>
      </c>
      <c r="I145" s="1">
        <v>0</v>
      </c>
      <c r="J145" s="13">
        <v>0</v>
      </c>
      <c r="K145" s="1">
        <v>0</v>
      </c>
      <c r="L145" s="1">
        <v>0</v>
      </c>
      <c r="M145" s="1">
        <v>0</v>
      </c>
    </row>
    <row r="146" spans="1:13" ht="36" x14ac:dyDescent="0.55000000000000004">
      <c r="A146" s="7">
        <v>410</v>
      </c>
      <c r="B146" s="2" t="s">
        <v>206</v>
      </c>
      <c r="C146" s="7"/>
      <c r="D146" s="2">
        <v>7</v>
      </c>
      <c r="E146" s="1">
        <v>0</v>
      </c>
      <c r="F146" s="1">
        <v>4</v>
      </c>
      <c r="G146" s="1">
        <v>0</v>
      </c>
      <c r="H146" s="1">
        <v>0</v>
      </c>
      <c r="I146" s="1">
        <v>4</v>
      </c>
      <c r="J146" s="13">
        <v>0</v>
      </c>
      <c r="K146" s="1">
        <v>440</v>
      </c>
      <c r="L146" s="1">
        <v>440</v>
      </c>
      <c r="M146" s="1">
        <v>444</v>
      </c>
    </row>
    <row r="147" spans="1:13" x14ac:dyDescent="0.55000000000000004">
      <c r="A147" s="7">
        <v>411</v>
      </c>
      <c r="B147" s="2" t="s">
        <v>84</v>
      </c>
      <c r="C147" s="11" t="s">
        <v>261</v>
      </c>
      <c r="D147" s="2">
        <v>7</v>
      </c>
      <c r="E147" s="1">
        <v>1778.8</v>
      </c>
      <c r="F147" s="1">
        <v>421</v>
      </c>
      <c r="G147" s="1">
        <v>0</v>
      </c>
      <c r="H147" s="1">
        <v>0</v>
      </c>
      <c r="I147" s="1">
        <v>2199.8000000000002</v>
      </c>
      <c r="J147" s="13">
        <v>0</v>
      </c>
      <c r="K147" s="1">
        <v>532</v>
      </c>
      <c r="L147" s="1">
        <v>532</v>
      </c>
      <c r="M147" s="1">
        <v>2731.8</v>
      </c>
    </row>
    <row r="148" spans="1:13" x14ac:dyDescent="0.55000000000000004">
      <c r="A148" s="7">
        <v>412</v>
      </c>
      <c r="B148" s="2" t="s">
        <v>207</v>
      </c>
      <c r="C148" s="7"/>
      <c r="D148" s="2">
        <v>17</v>
      </c>
      <c r="E148" s="1">
        <v>15</v>
      </c>
      <c r="F148" s="1">
        <v>8410</v>
      </c>
      <c r="G148" s="1">
        <v>0</v>
      </c>
      <c r="H148" s="1">
        <v>0</v>
      </c>
      <c r="I148" s="1">
        <v>8425</v>
      </c>
      <c r="J148" s="13">
        <v>0</v>
      </c>
      <c r="K148" s="1">
        <v>238113</v>
      </c>
      <c r="L148" s="1">
        <v>238113</v>
      </c>
      <c r="M148" s="1">
        <v>246538</v>
      </c>
    </row>
    <row r="149" spans="1:13" x14ac:dyDescent="0.55000000000000004">
      <c r="A149" s="7">
        <v>413</v>
      </c>
      <c r="B149" s="2" t="s">
        <v>208</v>
      </c>
      <c r="C149" s="7"/>
      <c r="D149" s="2">
        <v>3</v>
      </c>
      <c r="E149" s="1">
        <v>160</v>
      </c>
      <c r="F149" s="1">
        <v>0</v>
      </c>
      <c r="G149" s="1">
        <v>0</v>
      </c>
      <c r="H149" s="1">
        <v>0</v>
      </c>
      <c r="I149" s="1">
        <v>160</v>
      </c>
      <c r="J149" s="13">
        <v>0</v>
      </c>
      <c r="K149" s="1">
        <v>100708</v>
      </c>
      <c r="L149" s="1">
        <v>100708</v>
      </c>
      <c r="M149" s="1">
        <v>100868</v>
      </c>
    </row>
    <row r="150" spans="1:13" x14ac:dyDescent="0.55000000000000004">
      <c r="A150" s="7">
        <v>414</v>
      </c>
      <c r="B150" s="2" t="s">
        <v>209</v>
      </c>
      <c r="C150" s="7"/>
      <c r="D150" s="2">
        <v>8</v>
      </c>
      <c r="E150" s="1">
        <v>170</v>
      </c>
      <c r="F150" s="1">
        <v>0</v>
      </c>
      <c r="G150" s="1">
        <v>0</v>
      </c>
      <c r="H150" s="1">
        <v>0</v>
      </c>
      <c r="I150" s="1">
        <v>170</v>
      </c>
      <c r="J150" s="13">
        <v>0</v>
      </c>
      <c r="K150" s="1">
        <v>3130</v>
      </c>
      <c r="L150" s="1">
        <v>3130</v>
      </c>
      <c r="M150" s="1">
        <v>3300</v>
      </c>
    </row>
    <row r="151" spans="1:13" x14ac:dyDescent="0.55000000000000004">
      <c r="A151" s="7">
        <v>415</v>
      </c>
      <c r="B151" s="2" t="s">
        <v>210</v>
      </c>
      <c r="C151" s="7"/>
      <c r="D151" s="2">
        <v>8</v>
      </c>
      <c r="E151" s="1">
        <v>344</v>
      </c>
      <c r="F151" s="1">
        <v>0</v>
      </c>
      <c r="G151" s="1">
        <v>0</v>
      </c>
      <c r="H151" s="1">
        <v>0</v>
      </c>
      <c r="I151" s="1">
        <v>344</v>
      </c>
      <c r="J151" s="13">
        <v>0</v>
      </c>
      <c r="K151" s="1">
        <v>2888</v>
      </c>
      <c r="L151" s="1">
        <v>2888</v>
      </c>
      <c r="M151" s="1">
        <v>3232</v>
      </c>
    </row>
    <row r="152" spans="1:13" ht="36" x14ac:dyDescent="0.55000000000000004">
      <c r="A152" s="7">
        <v>417</v>
      </c>
      <c r="B152" s="2" t="s">
        <v>211</v>
      </c>
      <c r="C152" s="7"/>
      <c r="D152" s="2">
        <v>1</v>
      </c>
      <c r="E152" s="1">
        <v>0</v>
      </c>
      <c r="F152" s="1">
        <v>0</v>
      </c>
      <c r="G152" s="1">
        <v>0</v>
      </c>
      <c r="H152" s="1">
        <v>0</v>
      </c>
      <c r="I152" s="1">
        <v>0</v>
      </c>
      <c r="J152" s="13">
        <v>0</v>
      </c>
      <c r="K152" s="1">
        <v>0</v>
      </c>
      <c r="L152" s="1">
        <v>0</v>
      </c>
      <c r="M152" s="1">
        <v>0</v>
      </c>
    </row>
    <row r="153" spans="1:13" ht="36" x14ac:dyDescent="0.55000000000000004">
      <c r="A153" s="7">
        <v>419</v>
      </c>
      <c r="B153" s="2" t="s">
        <v>212</v>
      </c>
      <c r="C153" s="7"/>
      <c r="D153" s="2">
        <v>1</v>
      </c>
      <c r="E153" s="1">
        <v>0</v>
      </c>
      <c r="F153" s="1">
        <v>0</v>
      </c>
      <c r="G153" s="1">
        <v>0</v>
      </c>
      <c r="H153" s="1">
        <v>0</v>
      </c>
      <c r="I153" s="1">
        <v>0</v>
      </c>
      <c r="J153" s="13">
        <v>0</v>
      </c>
      <c r="K153" s="1">
        <v>0</v>
      </c>
      <c r="L153" s="1">
        <v>0</v>
      </c>
      <c r="M153" s="1">
        <v>0</v>
      </c>
    </row>
    <row r="154" spans="1:13" x14ac:dyDescent="0.55000000000000004">
      <c r="A154" s="7">
        <v>420</v>
      </c>
      <c r="B154" s="2" t="s">
        <v>213</v>
      </c>
      <c r="C154" s="7"/>
      <c r="D154" s="2">
        <v>7</v>
      </c>
      <c r="E154" s="1">
        <v>18959</v>
      </c>
      <c r="F154" s="1">
        <v>0</v>
      </c>
      <c r="G154" s="1">
        <v>0</v>
      </c>
      <c r="H154" s="1">
        <v>0</v>
      </c>
      <c r="I154" s="1">
        <v>18959</v>
      </c>
      <c r="J154" s="13">
        <v>0</v>
      </c>
      <c r="K154" s="1">
        <v>2500</v>
      </c>
      <c r="L154" s="1">
        <v>2500</v>
      </c>
      <c r="M154" s="1">
        <v>21459</v>
      </c>
    </row>
    <row r="155" spans="1:13" x14ac:dyDescent="0.55000000000000004">
      <c r="A155" s="7">
        <v>423</v>
      </c>
      <c r="B155" s="2" t="s">
        <v>214</v>
      </c>
      <c r="C155" s="7"/>
      <c r="D155" s="2">
        <v>1</v>
      </c>
      <c r="E155" s="1">
        <v>0</v>
      </c>
      <c r="F155" s="1">
        <v>0</v>
      </c>
      <c r="G155" s="1">
        <v>0</v>
      </c>
      <c r="H155" s="1">
        <v>0</v>
      </c>
      <c r="I155" s="1">
        <v>0</v>
      </c>
      <c r="J155" s="13">
        <v>0</v>
      </c>
      <c r="K155" s="1">
        <v>0</v>
      </c>
      <c r="L155" s="1">
        <v>0</v>
      </c>
      <c r="M155" s="1">
        <v>0</v>
      </c>
    </row>
    <row r="156" spans="1:13" x14ac:dyDescent="0.55000000000000004">
      <c r="A156" s="7">
        <v>436</v>
      </c>
      <c r="B156" s="2" t="s">
        <v>215</v>
      </c>
      <c r="C156" s="7"/>
      <c r="D156" s="2">
        <v>4</v>
      </c>
      <c r="E156" s="1">
        <v>418.40000000000003</v>
      </c>
      <c r="F156" s="1">
        <v>0</v>
      </c>
      <c r="G156" s="1">
        <v>0</v>
      </c>
      <c r="H156" s="1">
        <v>0</v>
      </c>
      <c r="I156" s="1">
        <v>418.40000000000003</v>
      </c>
      <c r="J156" s="13">
        <v>0</v>
      </c>
      <c r="K156" s="1">
        <v>0</v>
      </c>
      <c r="L156" s="1">
        <v>0</v>
      </c>
      <c r="M156" s="1">
        <v>418.40000000000003</v>
      </c>
    </row>
    <row r="157" spans="1:13" x14ac:dyDescent="0.55000000000000004">
      <c r="A157" s="7">
        <v>438</v>
      </c>
      <c r="B157" s="2" t="s">
        <v>216</v>
      </c>
      <c r="C157" s="7"/>
      <c r="D157" s="2">
        <v>6</v>
      </c>
      <c r="E157" s="1">
        <v>475.3</v>
      </c>
      <c r="F157" s="1">
        <v>0</v>
      </c>
      <c r="G157" s="1">
        <v>0</v>
      </c>
      <c r="H157" s="1">
        <v>0</v>
      </c>
      <c r="I157" s="1">
        <v>475.3</v>
      </c>
      <c r="J157" s="13">
        <v>0</v>
      </c>
      <c r="K157" s="1">
        <v>0</v>
      </c>
      <c r="L157" s="1">
        <v>0</v>
      </c>
      <c r="M157" s="1">
        <v>475.3</v>
      </c>
    </row>
    <row r="158" spans="1:13" x14ac:dyDescent="0.55000000000000004">
      <c r="A158" s="7">
        <v>446</v>
      </c>
      <c r="B158" s="2" t="s">
        <v>260</v>
      </c>
      <c r="C158" s="7"/>
      <c r="D158" s="2">
        <v>1</v>
      </c>
      <c r="E158" s="1">
        <v>0</v>
      </c>
      <c r="F158" s="1">
        <v>0</v>
      </c>
      <c r="G158" s="1">
        <v>0</v>
      </c>
      <c r="H158" s="1">
        <v>0</v>
      </c>
      <c r="I158" s="1">
        <v>0</v>
      </c>
      <c r="J158" s="13">
        <v>0</v>
      </c>
      <c r="K158" s="1">
        <v>44</v>
      </c>
      <c r="L158" s="1">
        <v>44</v>
      </c>
      <c r="M158" s="1">
        <v>44</v>
      </c>
    </row>
    <row r="159" spans="1:13" ht="36" x14ac:dyDescent="0.55000000000000004">
      <c r="A159" s="7">
        <v>448</v>
      </c>
      <c r="B159" s="2" t="s">
        <v>217</v>
      </c>
      <c r="C159" s="7"/>
      <c r="D159" s="2">
        <v>2</v>
      </c>
      <c r="E159" s="1">
        <v>0</v>
      </c>
      <c r="F159" s="1">
        <v>0</v>
      </c>
      <c r="G159" s="1">
        <v>0</v>
      </c>
      <c r="H159" s="1">
        <v>0</v>
      </c>
      <c r="I159" s="1">
        <v>0</v>
      </c>
      <c r="J159" s="13">
        <v>0</v>
      </c>
      <c r="K159" s="1">
        <v>0</v>
      </c>
      <c r="L159" s="1">
        <v>0</v>
      </c>
      <c r="M159" s="1">
        <v>0</v>
      </c>
    </row>
    <row r="160" spans="1:13" x14ac:dyDescent="0.55000000000000004">
      <c r="A160" s="7">
        <v>453</v>
      </c>
      <c r="B160" s="2" t="s">
        <v>218</v>
      </c>
      <c r="C160" s="7"/>
      <c r="D160" s="2">
        <v>10</v>
      </c>
      <c r="E160" s="1">
        <v>3.1</v>
      </c>
      <c r="F160" s="1">
        <v>2700</v>
      </c>
      <c r="G160" s="1">
        <v>0</v>
      </c>
      <c r="H160" s="1">
        <v>0</v>
      </c>
      <c r="I160" s="1">
        <v>2703.1000000000004</v>
      </c>
      <c r="J160" s="13">
        <v>0</v>
      </c>
      <c r="K160" s="1">
        <v>182981.1</v>
      </c>
      <c r="L160" s="1">
        <v>182981.1</v>
      </c>
      <c r="M160" s="1">
        <v>185684.2</v>
      </c>
    </row>
    <row r="161" spans="1:13" x14ac:dyDescent="0.55000000000000004">
      <c r="A161" s="7">
        <v>455</v>
      </c>
      <c r="B161" s="2" t="s">
        <v>219</v>
      </c>
      <c r="C161" s="7"/>
      <c r="D161" s="2">
        <v>2</v>
      </c>
      <c r="E161" s="1">
        <v>0</v>
      </c>
      <c r="F161" s="1">
        <v>0</v>
      </c>
      <c r="G161" s="1">
        <v>0</v>
      </c>
      <c r="H161" s="1">
        <v>0</v>
      </c>
      <c r="I161" s="1">
        <v>0</v>
      </c>
      <c r="J161" s="13">
        <v>0</v>
      </c>
      <c r="K161" s="1">
        <v>1900</v>
      </c>
      <c r="L161" s="1">
        <v>1900</v>
      </c>
      <c r="M161" s="1">
        <v>1900</v>
      </c>
    </row>
    <row r="162" spans="1:13" x14ac:dyDescent="0.55000000000000004">
      <c r="A162" s="7">
        <v>460</v>
      </c>
      <c r="B162" s="2" t="s">
        <v>220</v>
      </c>
      <c r="C162" s="7"/>
      <c r="D162" s="2">
        <v>1</v>
      </c>
      <c r="E162" s="1">
        <v>0</v>
      </c>
      <c r="F162" s="1">
        <v>0</v>
      </c>
      <c r="G162" s="1">
        <v>0</v>
      </c>
      <c r="H162" s="1">
        <v>0</v>
      </c>
      <c r="I162" s="1">
        <v>0</v>
      </c>
      <c r="J162" s="13">
        <v>0</v>
      </c>
      <c r="K162" s="1">
        <v>4.0999999999999996</v>
      </c>
      <c r="L162" s="1">
        <v>4.0999999999999996</v>
      </c>
      <c r="M162" s="1">
        <v>4.0999999999999996</v>
      </c>
    </row>
    <row r="163" spans="1:13" x14ac:dyDescent="0.55000000000000004">
      <c r="A163" s="7"/>
      <c r="B163" s="2" t="s">
        <v>222</v>
      </c>
      <c r="C163" s="7"/>
      <c r="D163" s="2">
        <v>1455</v>
      </c>
      <c r="E163" s="1">
        <v>931562.80200631788</v>
      </c>
      <c r="F163" s="1">
        <v>155173.70003124457</v>
      </c>
      <c r="G163" s="1">
        <v>0</v>
      </c>
      <c r="H163" s="1">
        <v>0</v>
      </c>
      <c r="I163" s="1">
        <v>1086736.5020375624</v>
      </c>
      <c r="J163" s="1">
        <v>4640.3</v>
      </c>
      <c r="K163" s="1">
        <v>3869191.2144460534</v>
      </c>
      <c r="L163" s="1">
        <v>3873831.5144460541</v>
      </c>
      <c r="M163" s="1">
        <v>4960568.0164836226</v>
      </c>
    </row>
  </sheetData>
  <autoFilter ref="A2:M2"/>
  <mergeCells count="7">
    <mergeCell ref="M1:M2"/>
    <mergeCell ref="A1:A2"/>
    <mergeCell ref="B1:B2"/>
    <mergeCell ref="C1:C2"/>
    <mergeCell ref="D1:D2"/>
    <mergeCell ref="E1:I1"/>
    <mergeCell ref="J1:L1"/>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51"/>
  <sheetViews>
    <sheetView workbookViewId="0">
      <selection activeCell="C13" sqref="C13:C15"/>
    </sheetView>
  </sheetViews>
  <sheetFormatPr defaultRowHeight="18" x14ac:dyDescent="0.55000000000000004"/>
  <cols>
    <col min="2" max="2" width="4.33203125" bestFit="1" customWidth="1"/>
  </cols>
  <sheetData>
    <row r="2" spans="2:7" x14ac:dyDescent="0.55000000000000004">
      <c r="B2" t="s">
        <v>0</v>
      </c>
      <c r="C2">
        <v>2016</v>
      </c>
      <c r="D2">
        <v>2017</v>
      </c>
      <c r="E2">
        <v>2018</v>
      </c>
      <c r="F2">
        <v>2019</v>
      </c>
      <c r="G2">
        <v>2020</v>
      </c>
    </row>
    <row r="3" spans="2:7" x14ac:dyDescent="0.55000000000000004">
      <c r="B3" t="s">
        <v>42</v>
      </c>
      <c r="C3" t="e">
        <f>VLOOKUP($B3,PRTR排出量・移動量!$B:$H,3,FALSE)</f>
        <v>#N/A</v>
      </c>
      <c r="D3" t="e">
        <f>VLOOKUP($B3,PRTR排出量・移動量!$B:$H,4,FALSE)</f>
        <v>#N/A</v>
      </c>
      <c r="E3" t="e">
        <f>VLOOKUP($B3,PRTR排出量・移動量!$B:$H,5,FALSE)</f>
        <v>#N/A</v>
      </c>
      <c r="F3" t="e">
        <f>VLOOKUP($B3,PRTR排出量・移動量!$B:$H,6,FALSE)</f>
        <v>#N/A</v>
      </c>
      <c r="G3" t="e">
        <f>VLOOKUP($B3,PRTR排出量・移動量!$B:$H,7,FALSE)</f>
        <v>#N/A</v>
      </c>
    </row>
    <row r="4" spans="2:7" x14ac:dyDescent="0.55000000000000004">
      <c r="B4" t="s">
        <v>2</v>
      </c>
      <c r="C4" t="e">
        <f>VLOOKUP($B4,PRTR排出量・移動量!$B:$H,3,FALSE)</f>
        <v>#N/A</v>
      </c>
      <c r="D4" t="e">
        <f>VLOOKUP($B4,PRTR排出量・移動量!$B:$H,4,FALSE)</f>
        <v>#N/A</v>
      </c>
      <c r="E4" t="e">
        <f>VLOOKUP($B4,PRTR排出量・移動量!$B:$H,5,FALSE)</f>
        <v>#N/A</v>
      </c>
      <c r="F4" t="e">
        <f>VLOOKUP($B4,PRTR排出量・移動量!$B:$H,6,FALSE)</f>
        <v>#N/A</v>
      </c>
      <c r="G4" t="e">
        <f>VLOOKUP($B4,PRTR排出量・移動量!$B:$H,7,FALSE)</f>
        <v>#N/A</v>
      </c>
    </row>
    <row r="5" spans="2:7" x14ac:dyDescent="0.55000000000000004">
      <c r="B5" t="s">
        <v>3</v>
      </c>
      <c r="C5" t="e">
        <f>VLOOKUP($B5,PRTR排出量・移動量!$B:$H,3,FALSE)</f>
        <v>#N/A</v>
      </c>
      <c r="D5" t="e">
        <f>VLOOKUP($B5,PRTR排出量・移動量!$B:$H,4,FALSE)</f>
        <v>#N/A</v>
      </c>
      <c r="E5" t="e">
        <f>VLOOKUP($B5,PRTR排出量・移動量!$B:$H,5,FALSE)</f>
        <v>#N/A</v>
      </c>
      <c r="F5" t="e">
        <f>VLOOKUP($B5,PRTR排出量・移動量!$B:$H,6,FALSE)</f>
        <v>#N/A</v>
      </c>
      <c r="G5" t="e">
        <f>VLOOKUP($B5,PRTR排出量・移動量!$B:$H,7,FALSE)</f>
        <v>#N/A</v>
      </c>
    </row>
    <row r="6" spans="2:7" x14ac:dyDescent="0.55000000000000004">
      <c r="B6" t="s">
        <v>4</v>
      </c>
      <c r="C6" t="e">
        <f>VLOOKUP($B6,PRTR排出量・移動量!$B:$H,3,FALSE)</f>
        <v>#N/A</v>
      </c>
      <c r="D6" t="e">
        <f>VLOOKUP($B6,PRTR排出量・移動量!$B:$H,4,FALSE)</f>
        <v>#N/A</v>
      </c>
      <c r="E6" t="e">
        <f>VLOOKUP($B6,PRTR排出量・移動量!$B:$H,5,FALSE)</f>
        <v>#N/A</v>
      </c>
      <c r="F6" t="e">
        <f>VLOOKUP($B6,PRTR排出量・移動量!$B:$H,6,FALSE)</f>
        <v>#N/A</v>
      </c>
      <c r="G6" t="e">
        <f>VLOOKUP($B6,PRTR排出量・移動量!$B:$H,7,FALSE)</f>
        <v>#N/A</v>
      </c>
    </row>
    <row r="7" spans="2:7" x14ac:dyDescent="0.55000000000000004">
      <c r="B7" t="s">
        <v>6</v>
      </c>
      <c r="C7" t="e">
        <f>VLOOKUP($B7,PRTR排出量・移動量!$B:$H,3,FALSE)</f>
        <v>#N/A</v>
      </c>
      <c r="D7" t="e">
        <f>VLOOKUP($B7,PRTR排出量・移動量!$B:$H,4,FALSE)</f>
        <v>#N/A</v>
      </c>
      <c r="E7" t="e">
        <f>VLOOKUP($B7,PRTR排出量・移動量!$B:$H,5,FALSE)</f>
        <v>#N/A</v>
      </c>
      <c r="F7" t="e">
        <f>VLOOKUP($B7,PRTR排出量・移動量!$B:$H,6,FALSE)</f>
        <v>#N/A</v>
      </c>
      <c r="G7" t="e">
        <f>VLOOKUP($B7,PRTR排出量・移動量!$B:$H,7,FALSE)</f>
        <v>#N/A</v>
      </c>
    </row>
    <row r="8" spans="2:7" x14ac:dyDescent="0.55000000000000004">
      <c r="B8" t="s">
        <v>7</v>
      </c>
      <c r="C8" t="e">
        <f>VLOOKUP($B8,PRTR排出量・移動量!$B:$H,3,FALSE)</f>
        <v>#N/A</v>
      </c>
      <c r="D8" t="e">
        <f>VLOOKUP($B8,PRTR排出量・移動量!$B:$H,4,FALSE)</f>
        <v>#N/A</v>
      </c>
      <c r="E8" t="e">
        <f>VLOOKUP($B8,PRTR排出量・移動量!$B:$H,5,FALSE)</f>
        <v>#N/A</v>
      </c>
      <c r="F8" t="e">
        <f>VLOOKUP($B8,PRTR排出量・移動量!$B:$H,6,FALSE)</f>
        <v>#N/A</v>
      </c>
      <c r="G8" t="e">
        <f>VLOOKUP($B8,PRTR排出量・移動量!$B:$H,7,FALSE)</f>
        <v>#N/A</v>
      </c>
    </row>
    <row r="9" spans="2:7" x14ac:dyDescent="0.55000000000000004">
      <c r="B9" t="s">
        <v>8</v>
      </c>
      <c r="C9" t="e">
        <f>VLOOKUP($B9,PRTR排出量・移動量!$B:$H,3,FALSE)</f>
        <v>#N/A</v>
      </c>
      <c r="D9" t="e">
        <f>VLOOKUP($B9,PRTR排出量・移動量!$B:$H,4,FALSE)</f>
        <v>#N/A</v>
      </c>
      <c r="E9" t="e">
        <f>VLOOKUP($B9,PRTR排出量・移動量!$B:$H,5,FALSE)</f>
        <v>#N/A</v>
      </c>
      <c r="F9" t="e">
        <f>VLOOKUP($B9,PRTR排出量・移動量!$B:$H,6,FALSE)</f>
        <v>#N/A</v>
      </c>
      <c r="G9" t="e">
        <f>VLOOKUP($B9,PRTR排出量・移動量!$B:$H,7,FALSE)</f>
        <v>#N/A</v>
      </c>
    </row>
    <row r="10" spans="2:7" x14ac:dyDescent="0.55000000000000004">
      <c r="B10" t="s">
        <v>9</v>
      </c>
      <c r="C10" t="e">
        <f>VLOOKUP($B10,PRTR排出量・移動量!$B:$H,3,FALSE)</f>
        <v>#N/A</v>
      </c>
      <c r="D10" t="e">
        <f>VLOOKUP($B10,PRTR排出量・移動量!$B:$H,4,FALSE)</f>
        <v>#N/A</v>
      </c>
      <c r="E10" t="e">
        <f>VLOOKUP($B10,PRTR排出量・移動量!$B:$H,5,FALSE)</f>
        <v>#N/A</v>
      </c>
      <c r="F10" t="e">
        <f>VLOOKUP($B10,PRTR排出量・移動量!$B:$H,6,FALSE)</f>
        <v>#N/A</v>
      </c>
      <c r="G10" t="e">
        <f>VLOOKUP($B10,PRTR排出量・移動量!$B:$H,7,FALSE)</f>
        <v>#N/A</v>
      </c>
    </row>
    <row r="11" spans="2:7" x14ac:dyDescent="0.55000000000000004">
      <c r="B11" t="s">
        <v>10</v>
      </c>
      <c r="C11" t="e">
        <f>VLOOKUP($B11,PRTR排出量・移動量!$B:$H,3,FALSE)</f>
        <v>#N/A</v>
      </c>
      <c r="D11" t="e">
        <f>VLOOKUP($B11,PRTR排出量・移動量!$B:$H,4,FALSE)</f>
        <v>#N/A</v>
      </c>
      <c r="E11" t="e">
        <f>VLOOKUP($B11,PRTR排出量・移動量!$B:$H,5,FALSE)</f>
        <v>#N/A</v>
      </c>
      <c r="F11" t="e">
        <f>VLOOKUP($B11,PRTR排出量・移動量!$B:$H,6,FALSE)</f>
        <v>#N/A</v>
      </c>
      <c r="G11" t="e">
        <f>VLOOKUP($B11,PRTR排出量・移動量!$B:$H,7,FALSE)</f>
        <v>#N/A</v>
      </c>
    </row>
    <row r="12" spans="2:7" x14ac:dyDescent="0.55000000000000004">
      <c r="B12" t="s">
        <v>11</v>
      </c>
      <c r="C12">
        <f>VLOOKUP($B12,PRTR排出量・移動量!$B:$H,3,FALSE)</f>
        <v>64274.099999999991</v>
      </c>
      <c r="D12">
        <f>VLOOKUP($B12,PRTR排出量・移動量!$B:$H,4,FALSE)</f>
        <v>47804.5</v>
      </c>
      <c r="E12">
        <f>VLOOKUP($B12,PRTR排出量・移動量!$B:$H,5,FALSE)</f>
        <v>48713.899999999994</v>
      </c>
      <c r="F12">
        <f>VLOOKUP($B12,PRTR排出量・移動量!$B:$H,6,FALSE)</f>
        <v>39260.899999999994</v>
      </c>
      <c r="G12">
        <f>VLOOKUP($B12,PRTR排出量・移動量!$B:$H,7,FALSE)</f>
        <v>39220.800000000017</v>
      </c>
    </row>
    <row r="13" spans="2:7" x14ac:dyDescent="0.55000000000000004">
      <c r="B13" t="s">
        <v>12</v>
      </c>
      <c r="C13">
        <f>VLOOKUP($B13,PRTR排出量・移動量!$B:$H,3,FALSE)</f>
        <v>4408</v>
      </c>
      <c r="D13">
        <f>VLOOKUP($B13,PRTR排出量・移動量!$B:$H,4,FALSE)</f>
        <v>3650</v>
      </c>
      <c r="E13">
        <f>VLOOKUP($B13,PRTR排出量・移動量!$B:$H,5,FALSE)</f>
        <v>3666</v>
      </c>
      <c r="F13">
        <f>VLOOKUP($B13,PRTR排出量・移動量!$B:$H,6,FALSE)</f>
        <v>3428</v>
      </c>
      <c r="G13">
        <f>VLOOKUP($B13,PRTR排出量・移動量!$B:$H,7,FALSE)</f>
        <v>3659</v>
      </c>
    </row>
    <row r="14" spans="2:7" x14ac:dyDescent="0.55000000000000004">
      <c r="B14" t="s">
        <v>13</v>
      </c>
      <c r="C14">
        <f>VLOOKUP($B14,PRTR排出量・移動量!$B:$H,3,FALSE)</f>
        <v>421.3</v>
      </c>
      <c r="D14">
        <f>VLOOKUP($B14,PRTR排出量・移動量!$B:$H,4,FALSE)</f>
        <v>440.2</v>
      </c>
      <c r="E14">
        <f>VLOOKUP($B14,PRTR排出量・移動量!$B:$H,5,FALSE)</f>
        <v>380.2</v>
      </c>
      <c r="F14">
        <f>VLOOKUP($B14,PRTR排出量・移動量!$B:$H,6,FALSE)</f>
        <v>363.1</v>
      </c>
      <c r="G14">
        <f>VLOOKUP($B14,PRTR排出量・移動量!$B:$H,7,FALSE)</f>
        <v>410</v>
      </c>
    </row>
    <row r="15" spans="2:7" x14ac:dyDescent="0.55000000000000004">
      <c r="B15" t="s">
        <v>14</v>
      </c>
      <c r="C15">
        <f>VLOOKUP($B15,PRTR排出量・移動量!$B:$H,3,FALSE)</f>
        <v>24.5</v>
      </c>
      <c r="D15">
        <f>VLOOKUP($B15,PRTR排出量・移動量!$B:$H,4,FALSE)</f>
        <v>18</v>
      </c>
      <c r="E15">
        <f>VLOOKUP($B15,PRTR排出量・移動量!$B:$H,5,FALSE)</f>
        <v>19</v>
      </c>
      <c r="F15">
        <f>VLOOKUP($B15,PRTR排出量・移動量!$B:$H,6,FALSE)</f>
        <v>18</v>
      </c>
      <c r="G15">
        <f>VLOOKUP($B15,PRTR排出量・移動量!$B:$H,7,FALSE)</f>
        <v>23</v>
      </c>
    </row>
    <row r="16" spans="2:7" x14ac:dyDescent="0.55000000000000004">
      <c r="B16" t="s">
        <v>15</v>
      </c>
      <c r="C16">
        <f>VLOOKUP($B16,PRTR排出量・移動量!$B:$H,3,FALSE)</f>
        <v>6386</v>
      </c>
      <c r="D16">
        <f>VLOOKUP($B16,PRTR排出量・移動量!$B:$H,4,FALSE)</f>
        <v>6340</v>
      </c>
      <c r="E16">
        <f>VLOOKUP($B16,PRTR排出量・移動量!$B:$H,5,FALSE)</f>
        <v>5140</v>
      </c>
      <c r="F16">
        <f>VLOOKUP($B16,PRTR排出量・移動量!$B:$H,6,FALSE)</f>
        <v>5060</v>
      </c>
      <c r="G16">
        <f>VLOOKUP($B16,PRTR排出量・移動量!$B:$H,7,FALSE)</f>
        <v>5650</v>
      </c>
    </row>
    <row r="17" spans="2:7" x14ac:dyDescent="0.55000000000000004">
      <c r="B17" t="s">
        <v>16</v>
      </c>
      <c r="C17">
        <f>VLOOKUP($B17,PRTR排出量・移動量!$B:$H,3,FALSE)</f>
        <v>21.2</v>
      </c>
      <c r="D17">
        <f>VLOOKUP($B17,PRTR排出量・移動量!$B:$H,4,FALSE)</f>
        <v>20.3</v>
      </c>
      <c r="E17">
        <f>VLOOKUP($B17,PRTR排出量・移動量!$B:$H,5,FALSE)</f>
        <v>18.3</v>
      </c>
      <c r="F17">
        <f>VLOOKUP($B17,PRTR排出量・移動量!$B:$H,6,FALSE)</f>
        <v>11.9</v>
      </c>
      <c r="G17">
        <f>VLOOKUP($B17,PRTR排出量・移動量!$B:$H,7,FALSE)</f>
        <v>12.4</v>
      </c>
    </row>
    <row r="18" spans="2:7" x14ac:dyDescent="0.55000000000000004">
      <c r="B18" t="s">
        <v>17</v>
      </c>
      <c r="C18">
        <f>VLOOKUP($B18,PRTR排出量・移動量!$B:$H,3,FALSE)</f>
        <v>36.200000000000003</v>
      </c>
      <c r="D18">
        <f>VLOOKUP($B18,PRTR排出量・移動量!$B:$H,4,FALSE)</f>
        <v>30</v>
      </c>
      <c r="E18">
        <f>VLOOKUP($B18,PRTR排出量・移動量!$B:$H,5,FALSE)</f>
        <v>52.1</v>
      </c>
      <c r="F18">
        <f>VLOOKUP($B18,PRTR排出量・移動量!$B:$H,6,FALSE)</f>
        <v>22.700000000000003</v>
      </c>
      <c r="G18">
        <f>VLOOKUP($B18,PRTR排出量・移動量!$B:$H,7,FALSE)</f>
        <v>34.1</v>
      </c>
    </row>
    <row r="19" spans="2:7" x14ac:dyDescent="0.55000000000000004">
      <c r="B19" t="s">
        <v>18</v>
      </c>
      <c r="C19">
        <f>VLOOKUP($B19,PRTR排出量・移動量!$B:$H,3,FALSE)</f>
        <v>11000</v>
      </c>
      <c r="D19">
        <f>VLOOKUP($B19,PRTR排出量・移動量!$B:$H,4,FALSE)</f>
        <v>12000</v>
      </c>
      <c r="E19">
        <f>VLOOKUP($B19,PRTR排出量・移動量!$B:$H,5,FALSE)</f>
        <v>8500</v>
      </c>
      <c r="F19">
        <f>VLOOKUP($B19,PRTR排出量・移動量!$B:$H,6,FALSE)</f>
        <v>8400</v>
      </c>
      <c r="G19">
        <f>VLOOKUP($B19,PRTR排出量・移動量!$B:$H,7,FALSE)</f>
        <v>4400</v>
      </c>
    </row>
    <row r="20" spans="2:7" x14ac:dyDescent="0.55000000000000004">
      <c r="B20" t="s">
        <v>19</v>
      </c>
      <c r="C20">
        <f>VLOOKUP($B20,PRTR排出量・移動量!$B:$H,3,FALSE)</f>
        <v>0.2</v>
      </c>
      <c r="D20">
        <f>VLOOKUP($B20,PRTR排出量・移動量!$B:$H,4,FALSE)</f>
        <v>0.2</v>
      </c>
      <c r="E20">
        <f>VLOOKUP($B20,PRTR排出量・移動量!$B:$H,5,FALSE)</f>
        <v>0.1</v>
      </c>
      <c r="F20">
        <f>VLOOKUP($B20,PRTR排出量・移動量!$B:$H,6,FALSE)</f>
        <v>0.1</v>
      </c>
      <c r="G20">
        <f>VLOOKUP($B20,PRTR排出量・移動量!$B:$H,7,FALSE)</f>
        <v>0.1</v>
      </c>
    </row>
    <row r="21" spans="2:7" x14ac:dyDescent="0.55000000000000004">
      <c r="B21" t="s">
        <v>21</v>
      </c>
      <c r="C21">
        <f>VLOOKUP($B21,PRTR排出量・移動量!$B:$H,3,FALSE)</f>
        <v>8700</v>
      </c>
      <c r="D21">
        <f>VLOOKUP($B21,PRTR排出量・移動量!$B:$H,4,FALSE)</f>
        <v>9600</v>
      </c>
      <c r="E21">
        <f>VLOOKUP($B21,PRTR排出量・移動量!$B:$H,5,FALSE)</f>
        <v>7300</v>
      </c>
      <c r="F21">
        <f>VLOOKUP($B21,PRTR排出量・移動量!$B:$H,6,FALSE)</f>
        <v>8800</v>
      </c>
      <c r="G21">
        <f>VLOOKUP($B21,PRTR排出量・移動量!$B:$H,7,FALSE)</f>
        <v>5900</v>
      </c>
    </row>
    <row r="22" spans="2:7" x14ac:dyDescent="0.55000000000000004">
      <c r="B22" t="s">
        <v>23</v>
      </c>
      <c r="C22">
        <f>VLOOKUP($B22,PRTR排出量・移動量!$B:$H,3,FALSE)</f>
        <v>240</v>
      </c>
      <c r="D22">
        <f>VLOOKUP($B22,PRTR排出量・移動量!$B:$H,4,FALSE)</f>
        <v>240</v>
      </c>
      <c r="E22">
        <f>VLOOKUP($B22,PRTR排出量・移動量!$B:$H,5,FALSE)</f>
        <v>240</v>
      </c>
      <c r="F22">
        <f>VLOOKUP($B22,PRTR排出量・移動量!$B:$H,6,FALSE)</f>
        <v>170</v>
      </c>
      <c r="G22">
        <f>VLOOKUP($B22,PRTR排出量・移動量!$B:$H,7,FALSE)</f>
        <v>260</v>
      </c>
    </row>
    <row r="23" spans="2:7" x14ac:dyDescent="0.55000000000000004">
      <c r="B23" t="s">
        <v>25</v>
      </c>
      <c r="C23">
        <f>VLOOKUP($B23,PRTR排出量・移動量!$B:$H,3,FALSE)</f>
        <v>1600</v>
      </c>
      <c r="D23">
        <f>VLOOKUP($B23,PRTR排出量・移動量!$B:$H,4,FALSE)</f>
        <v>1600</v>
      </c>
      <c r="E23">
        <f>VLOOKUP($B23,PRTR排出量・移動量!$B:$H,5,FALSE)</f>
        <v>1200</v>
      </c>
      <c r="F23">
        <f>VLOOKUP($B23,PRTR排出量・移動量!$B:$H,6,FALSE)</f>
        <v>1300</v>
      </c>
      <c r="G23">
        <f>VLOOKUP($B23,PRTR排出量・移動量!$B:$H,7,FALSE)</f>
        <v>2600</v>
      </c>
    </row>
    <row r="24" spans="2:7" x14ac:dyDescent="0.55000000000000004">
      <c r="B24" t="s">
        <v>26</v>
      </c>
      <c r="C24">
        <f>VLOOKUP($B24,PRTR排出量・移動量!$B:$H,3,FALSE)</f>
        <v>1757</v>
      </c>
      <c r="D24">
        <f>VLOOKUP($B24,PRTR排出量・移動量!$B:$H,4,FALSE)</f>
        <v>1891</v>
      </c>
      <c r="E24">
        <f>VLOOKUP($B24,PRTR排出量・移動量!$B:$H,5,FALSE)</f>
        <v>1966</v>
      </c>
      <c r="F24">
        <f>VLOOKUP($B24,PRTR排出量・移動量!$B:$H,6,FALSE)</f>
        <v>1113</v>
      </c>
      <c r="G24">
        <f>VLOOKUP($B24,PRTR排出量・移動量!$B:$H,7,FALSE)</f>
        <v>1488</v>
      </c>
    </row>
    <row r="25" spans="2:7" x14ac:dyDescent="0.55000000000000004">
      <c r="B25" t="s">
        <v>27</v>
      </c>
      <c r="C25">
        <f>VLOOKUP($B25,PRTR排出量・移動量!$B:$H,3,FALSE)</f>
        <v>10</v>
      </c>
      <c r="D25">
        <f>VLOOKUP($B25,PRTR排出量・移動量!$B:$H,4,FALSE)</f>
        <v>10</v>
      </c>
      <c r="E25">
        <f>VLOOKUP($B25,PRTR排出量・移動量!$B:$H,5,FALSE)</f>
        <v>11</v>
      </c>
      <c r="F25">
        <f>VLOOKUP($B25,PRTR排出量・移動量!$B:$H,6,FALSE)</f>
        <v>11</v>
      </c>
      <c r="G25">
        <f>VLOOKUP($B25,PRTR排出量・移動量!$B:$H,7,FALSE)</f>
        <v>12</v>
      </c>
    </row>
    <row r="26" spans="2:7" x14ac:dyDescent="0.55000000000000004">
      <c r="B26" t="s">
        <v>28</v>
      </c>
      <c r="C26">
        <f>VLOOKUP($B26,PRTR排出量・移動量!$B:$H,3,FALSE)</f>
        <v>34</v>
      </c>
      <c r="D26">
        <f>VLOOKUP($B26,PRTR排出量・移動量!$B:$H,4,FALSE)</f>
        <v>34</v>
      </c>
      <c r="E26">
        <f>VLOOKUP($B26,PRTR排出量・移動量!$B:$H,5,FALSE)</f>
        <v>34</v>
      </c>
      <c r="F26">
        <f>VLOOKUP($B26,PRTR排出量・移動量!$B:$H,6,FALSE)</f>
        <v>34</v>
      </c>
      <c r="G26">
        <f>VLOOKUP($B26,PRTR排出量・移動量!$B:$H,7,FALSE)</f>
        <v>34.4</v>
      </c>
    </row>
    <row r="27" spans="2:7" x14ac:dyDescent="0.55000000000000004">
      <c r="B27" t="s">
        <v>29</v>
      </c>
      <c r="C27">
        <f>VLOOKUP($B27,PRTR排出量・移動量!$B:$H,3,FALSE)</f>
        <v>1491</v>
      </c>
      <c r="D27">
        <f>VLOOKUP($B27,PRTR排出量・移動量!$B:$H,4,FALSE)</f>
        <v>1274</v>
      </c>
      <c r="E27">
        <f>VLOOKUP($B27,PRTR排出量・移動量!$B:$H,5,FALSE)</f>
        <v>1242</v>
      </c>
      <c r="F27">
        <f>VLOOKUP($B27,PRTR排出量・移動量!$B:$H,6,FALSE)</f>
        <v>848</v>
      </c>
      <c r="G27">
        <f>VLOOKUP($B27,PRTR排出量・移動量!$B:$H,7,FALSE)</f>
        <v>795.9</v>
      </c>
    </row>
    <row r="28" spans="2:7" x14ac:dyDescent="0.55000000000000004">
      <c r="B28" t="s">
        <v>30</v>
      </c>
      <c r="C28">
        <f>VLOOKUP($B28,PRTR排出量・移動量!$B:$H,3,FALSE)</f>
        <v>10296.300000000001</v>
      </c>
      <c r="D28">
        <f>VLOOKUP($B28,PRTR排出量・移動量!$B:$H,4,FALSE)</f>
        <v>10165.500000000002</v>
      </c>
      <c r="E28">
        <f>VLOOKUP($B28,PRTR排出量・移動量!$B:$H,5,FALSE)</f>
        <v>10798.500000000002</v>
      </c>
      <c r="F28">
        <f>VLOOKUP($B28,PRTR排出量・移動量!$B:$H,6,FALSE)</f>
        <v>7879.1999999999971</v>
      </c>
      <c r="G28">
        <f>VLOOKUP($B28,PRTR排出量・移動量!$B:$H,7,FALSE)</f>
        <v>7657.300000000002</v>
      </c>
    </row>
    <row r="29" spans="2:7" x14ac:dyDescent="0.55000000000000004">
      <c r="B29" t="s">
        <v>31</v>
      </c>
      <c r="C29">
        <f>VLOOKUP($B29,PRTR排出量・移動量!$B:$H,3,FALSE)</f>
        <v>10192.1</v>
      </c>
      <c r="D29">
        <f>VLOOKUP($B29,PRTR排出量・移動量!$B:$H,4,FALSE)</f>
        <v>12182.7</v>
      </c>
      <c r="E29">
        <f>VLOOKUP($B29,PRTR排出量・移動量!$B:$H,5,FALSE)</f>
        <v>6739.3</v>
      </c>
      <c r="F29">
        <f>VLOOKUP($B29,PRTR排出量・移動量!$B:$H,6,FALSE)</f>
        <v>5046.9000000000005</v>
      </c>
      <c r="G29">
        <f>VLOOKUP($B29,PRTR排出量・移動量!$B:$H,7,FALSE)</f>
        <v>6558.5</v>
      </c>
    </row>
    <row r="30" spans="2:7" x14ac:dyDescent="0.55000000000000004">
      <c r="B30" t="s">
        <v>32</v>
      </c>
      <c r="C30">
        <f>VLOOKUP($B30,PRTR排出量・移動量!$B:$H,3,FALSE)</f>
        <v>0.2</v>
      </c>
      <c r="D30">
        <f>VLOOKUP($B30,PRTR排出量・移動量!$B:$H,4,FALSE)</f>
        <v>0.2</v>
      </c>
      <c r="E30">
        <f>VLOOKUP($B30,PRTR排出量・移動量!$B:$H,5,FALSE)</f>
        <v>0.1</v>
      </c>
      <c r="F30">
        <f>VLOOKUP($B30,PRTR排出量・移動量!$B:$H,6,FALSE)</f>
        <v>0.1</v>
      </c>
      <c r="G30">
        <f>VLOOKUP($B30,PRTR排出量・移動量!$B:$H,7,FALSE)</f>
        <v>0.1</v>
      </c>
    </row>
    <row r="31" spans="2:7" x14ac:dyDescent="0.55000000000000004">
      <c r="B31" t="s">
        <v>33</v>
      </c>
      <c r="C31">
        <f>VLOOKUP($B31,PRTR排出量・移動量!$B:$H,3,FALSE)</f>
        <v>5710</v>
      </c>
      <c r="D31">
        <f>VLOOKUP($B31,PRTR排出量・移動量!$B:$H,4,FALSE)</f>
        <v>9810</v>
      </c>
      <c r="E31">
        <f>VLOOKUP($B31,PRTR排出量・移動量!$B:$H,5,FALSE)</f>
        <v>7190</v>
      </c>
      <c r="F31">
        <f>VLOOKUP($B31,PRTR排出量・移動量!$B:$H,6,FALSE)</f>
        <v>4140</v>
      </c>
      <c r="G31">
        <f>VLOOKUP($B31,PRTR排出量・移動量!$B:$H,7,FALSE)</f>
        <v>8420</v>
      </c>
    </row>
    <row r="32" spans="2:7" x14ac:dyDescent="0.55000000000000004">
      <c r="B32" t="s">
        <v>34</v>
      </c>
      <c r="C32">
        <f>VLOOKUP($B32,PRTR排出量・移動量!$B:$H,3,FALSE)</f>
        <v>377358.69999999995</v>
      </c>
      <c r="D32">
        <f>VLOOKUP($B32,PRTR排出量・移動量!$B:$H,4,FALSE)</f>
        <v>322687</v>
      </c>
      <c r="E32">
        <f>VLOOKUP($B32,PRTR排出量・移動量!$B:$H,5,FALSE)</f>
        <v>313328.09999999998</v>
      </c>
      <c r="F32">
        <f>VLOOKUP($B32,PRTR排出量・移動量!$B:$H,6,FALSE)</f>
        <v>203378.2</v>
      </c>
      <c r="G32">
        <f>VLOOKUP($B32,PRTR排出量・移動量!$B:$H,7,FALSE)</f>
        <v>160814.29999999999</v>
      </c>
    </row>
    <row r="33" spans="2:7" x14ac:dyDescent="0.55000000000000004">
      <c r="B33" t="s">
        <v>35</v>
      </c>
      <c r="C33">
        <f>VLOOKUP($B33,PRTR排出量・移動量!$B:$H,3,FALSE)</f>
        <v>254</v>
      </c>
      <c r="D33">
        <f>VLOOKUP($B33,PRTR排出量・移動量!$B:$H,4,FALSE)</f>
        <v>254</v>
      </c>
      <c r="E33">
        <f>VLOOKUP($B33,PRTR排出量・移動量!$B:$H,5,FALSE)</f>
        <v>243</v>
      </c>
      <c r="F33">
        <f>VLOOKUP($B33,PRTR排出量・移動量!$B:$H,6,FALSE)</f>
        <v>242</v>
      </c>
      <c r="G33">
        <f>VLOOKUP($B33,PRTR排出量・移動量!$B:$H,7,FALSE)</f>
        <v>232</v>
      </c>
    </row>
    <row r="34" spans="2:7" x14ac:dyDescent="0.55000000000000004">
      <c r="B34" t="s">
        <v>37</v>
      </c>
      <c r="C34">
        <f>VLOOKUP($B34,PRTR排出量・移動量!$B:$H,3,FALSE)</f>
        <v>20062</v>
      </c>
      <c r="D34">
        <f>VLOOKUP($B34,PRTR排出量・移動量!$B:$H,4,FALSE)</f>
        <v>19600</v>
      </c>
      <c r="E34">
        <f>VLOOKUP($B34,PRTR排出量・移動量!$B:$H,5,FALSE)</f>
        <v>5738</v>
      </c>
      <c r="F34">
        <f>VLOOKUP($B34,PRTR排出量・移動量!$B:$H,6,FALSE)</f>
        <v>5840</v>
      </c>
      <c r="G34">
        <f>VLOOKUP($B34,PRTR排出量・移動量!$B:$H,7,FALSE)</f>
        <v>4746</v>
      </c>
    </row>
    <row r="35" spans="2:7" x14ac:dyDescent="0.55000000000000004">
      <c r="B35" t="s">
        <v>39</v>
      </c>
      <c r="C35">
        <f>VLOOKUP($B35,PRTR排出量・移動量!$B:$H,3,FALSE)</f>
        <v>401.40000000000003</v>
      </c>
      <c r="D35">
        <f>VLOOKUP($B35,PRTR排出量・移動量!$B:$H,4,FALSE)</f>
        <v>433.8</v>
      </c>
      <c r="E35">
        <f>VLOOKUP($B35,PRTR排出量・移動量!$B:$H,5,FALSE)</f>
        <v>453.5</v>
      </c>
      <c r="F35">
        <f>VLOOKUP($B35,PRTR排出量・移動量!$B:$H,6,FALSE)</f>
        <v>426.5</v>
      </c>
      <c r="G35">
        <f>VLOOKUP($B35,PRTR排出量・移動量!$B:$H,7,FALSE)</f>
        <v>483.4</v>
      </c>
    </row>
    <row r="36" spans="2:7" x14ac:dyDescent="0.55000000000000004">
      <c r="B36" t="s">
        <v>40</v>
      </c>
      <c r="C36">
        <f>VLOOKUP($B36,PRTR排出量・移動量!$B:$H,3,FALSE)</f>
        <v>2.2000000000000002</v>
      </c>
      <c r="D36">
        <f>VLOOKUP($B36,PRTR排出量・移動量!$B:$H,4,FALSE)</f>
        <v>2.2999999999999998</v>
      </c>
      <c r="E36">
        <f>VLOOKUP($B36,PRTR排出量・移動量!$B:$H,5,FALSE)</f>
        <v>2.8000000000000003</v>
      </c>
      <c r="F36">
        <f>VLOOKUP($B36,PRTR排出量・移動量!$B:$H,6,FALSE)</f>
        <v>1.6</v>
      </c>
      <c r="G36">
        <f>VLOOKUP($B36,PRTR排出量・移動量!$B:$H,7,FALSE)</f>
        <v>2.4</v>
      </c>
    </row>
    <row r="37" spans="2:7" x14ac:dyDescent="0.55000000000000004">
      <c r="B37" t="s">
        <v>76</v>
      </c>
      <c r="C37" t="e">
        <f>VLOOKUP($B37,PRTR排出量・移動量!$B:$H,3,FALSE)</f>
        <v>#N/A</v>
      </c>
      <c r="D37" t="e">
        <f>VLOOKUP($B37,PRTR排出量・移動量!$B:$H,4,FALSE)</f>
        <v>#N/A</v>
      </c>
      <c r="E37" t="e">
        <f>VLOOKUP($B37,PRTR排出量・移動量!$B:$H,5,FALSE)</f>
        <v>#N/A</v>
      </c>
      <c r="F37" t="e">
        <f>VLOOKUP($B37,PRTR排出量・移動量!$B:$H,6,FALSE)</f>
        <v>#N/A</v>
      </c>
      <c r="G37" t="e">
        <f>VLOOKUP($B37,PRTR排出量・移動量!$B:$H,7,FALSE)</f>
        <v>#N/A</v>
      </c>
    </row>
    <row r="38" spans="2:7" x14ac:dyDescent="0.55000000000000004">
      <c r="B38" t="s">
        <v>62</v>
      </c>
      <c r="C38" t="e">
        <f>VLOOKUP($B38,PRTR排出量・移動量!$B:$H,3,FALSE)</f>
        <v>#N/A</v>
      </c>
      <c r="D38" t="e">
        <f>VLOOKUP($B38,PRTR排出量・移動量!$B:$H,4,FALSE)</f>
        <v>#N/A</v>
      </c>
      <c r="E38" t="e">
        <f>VLOOKUP($B38,PRTR排出量・移動量!$B:$H,5,FALSE)</f>
        <v>#N/A</v>
      </c>
      <c r="F38" t="e">
        <f>VLOOKUP($B38,PRTR排出量・移動量!$B:$H,6,FALSE)</f>
        <v>#N/A</v>
      </c>
      <c r="G38" t="e">
        <f>VLOOKUP($B38,PRTR排出量・移動量!$B:$H,7,FALSE)</f>
        <v>#N/A</v>
      </c>
    </row>
    <row r="39" spans="2:7" x14ac:dyDescent="0.55000000000000004">
      <c r="B39" t="s">
        <v>63</v>
      </c>
      <c r="C39" t="e">
        <f>VLOOKUP($B39,PRTR排出量・移動量!$B:$H,3,FALSE)</f>
        <v>#N/A</v>
      </c>
      <c r="D39" t="e">
        <f>VLOOKUP($B39,PRTR排出量・移動量!$B:$H,4,FALSE)</f>
        <v>#N/A</v>
      </c>
      <c r="E39" t="e">
        <f>VLOOKUP($B39,PRTR排出量・移動量!$B:$H,5,FALSE)</f>
        <v>#N/A</v>
      </c>
      <c r="F39" t="e">
        <f>VLOOKUP($B39,PRTR排出量・移動量!$B:$H,6,FALSE)</f>
        <v>#N/A</v>
      </c>
      <c r="G39" t="e">
        <f>VLOOKUP($B39,PRTR排出量・移動量!$B:$H,7,FALSE)</f>
        <v>#N/A</v>
      </c>
    </row>
    <row r="40" spans="2:7" x14ac:dyDescent="0.55000000000000004">
      <c r="B40" t="s">
        <v>64</v>
      </c>
      <c r="C40" t="e">
        <f>VLOOKUP($B40,PRTR排出量・移動量!$B:$H,3,FALSE)</f>
        <v>#N/A</v>
      </c>
      <c r="D40" t="e">
        <f>VLOOKUP($B40,PRTR排出量・移動量!$B:$H,4,FALSE)</f>
        <v>#N/A</v>
      </c>
      <c r="E40" t="e">
        <f>VLOOKUP($B40,PRTR排出量・移動量!$B:$H,5,FALSE)</f>
        <v>#N/A</v>
      </c>
      <c r="F40" t="e">
        <f>VLOOKUP($B40,PRTR排出量・移動量!$B:$H,6,FALSE)</f>
        <v>#N/A</v>
      </c>
      <c r="G40" t="e">
        <f>VLOOKUP($B40,PRTR排出量・移動量!$B:$H,7,FALSE)</f>
        <v>#N/A</v>
      </c>
    </row>
    <row r="41" spans="2:7" x14ac:dyDescent="0.55000000000000004">
      <c r="B41" t="s">
        <v>65</v>
      </c>
      <c r="C41" t="e">
        <f>VLOOKUP($B41,PRTR排出量・移動量!$B:$H,3,FALSE)</f>
        <v>#N/A</v>
      </c>
      <c r="D41" t="e">
        <f>VLOOKUP($B41,PRTR排出量・移動量!$B:$H,4,FALSE)</f>
        <v>#N/A</v>
      </c>
      <c r="E41" t="e">
        <f>VLOOKUP($B41,PRTR排出量・移動量!$B:$H,5,FALSE)</f>
        <v>#N/A</v>
      </c>
      <c r="F41" t="e">
        <f>VLOOKUP($B41,PRTR排出量・移動量!$B:$H,6,FALSE)</f>
        <v>#N/A</v>
      </c>
      <c r="G41" t="e">
        <f>VLOOKUP($B41,PRTR排出量・移動量!$B:$H,7,FALSE)</f>
        <v>#N/A</v>
      </c>
    </row>
    <row r="42" spans="2:7" x14ac:dyDescent="0.55000000000000004">
      <c r="B42" t="s">
        <v>66</v>
      </c>
      <c r="C42" t="e">
        <f>VLOOKUP($B42,PRTR排出量・移動量!$B:$H,3,FALSE)</f>
        <v>#N/A</v>
      </c>
      <c r="D42" t="e">
        <f>VLOOKUP($B42,PRTR排出量・移動量!$B:$H,4,FALSE)</f>
        <v>#N/A</v>
      </c>
      <c r="E42" t="e">
        <f>VLOOKUP($B42,PRTR排出量・移動量!$B:$H,5,FALSE)</f>
        <v>#N/A</v>
      </c>
      <c r="F42" t="e">
        <f>VLOOKUP($B42,PRTR排出量・移動量!$B:$H,6,FALSE)</f>
        <v>#N/A</v>
      </c>
      <c r="G42" t="e">
        <f>VLOOKUP($B42,PRTR排出量・移動量!$B:$H,7,FALSE)</f>
        <v>#N/A</v>
      </c>
    </row>
    <row r="43" spans="2:7" x14ac:dyDescent="0.55000000000000004">
      <c r="B43" t="s">
        <v>67</v>
      </c>
      <c r="C43" t="e">
        <f>VLOOKUP($B43,PRTR排出量・移動量!$B:$H,3,FALSE)</f>
        <v>#N/A</v>
      </c>
      <c r="D43" t="e">
        <f>VLOOKUP($B43,PRTR排出量・移動量!$B:$H,4,FALSE)</f>
        <v>#N/A</v>
      </c>
      <c r="E43" t="e">
        <f>VLOOKUP($B43,PRTR排出量・移動量!$B:$H,5,FALSE)</f>
        <v>#N/A</v>
      </c>
      <c r="F43" t="e">
        <f>VLOOKUP($B43,PRTR排出量・移動量!$B:$H,6,FALSE)</f>
        <v>#N/A</v>
      </c>
      <c r="G43" t="e">
        <f>VLOOKUP($B43,PRTR排出量・移動量!$B:$H,7,FALSE)</f>
        <v>#N/A</v>
      </c>
    </row>
    <row r="44" spans="2:7" x14ac:dyDescent="0.55000000000000004">
      <c r="B44" t="s">
        <v>68</v>
      </c>
      <c r="C44" t="e">
        <f>VLOOKUP($B44,PRTR排出量・移動量!$B:$H,3,FALSE)</f>
        <v>#N/A</v>
      </c>
      <c r="D44" t="e">
        <f>VLOOKUP($B44,PRTR排出量・移動量!$B:$H,4,FALSE)</f>
        <v>#N/A</v>
      </c>
      <c r="E44" t="e">
        <f>VLOOKUP($B44,PRTR排出量・移動量!$B:$H,5,FALSE)</f>
        <v>#N/A</v>
      </c>
      <c r="F44" t="e">
        <f>VLOOKUP($B44,PRTR排出量・移動量!$B:$H,6,FALSE)</f>
        <v>#N/A</v>
      </c>
      <c r="G44" t="e">
        <f>VLOOKUP($B44,PRTR排出量・移動量!$B:$H,7,FALSE)</f>
        <v>#N/A</v>
      </c>
    </row>
    <row r="45" spans="2:7" x14ac:dyDescent="0.55000000000000004">
      <c r="B45" t="s">
        <v>69</v>
      </c>
      <c r="C45" t="e">
        <f>VLOOKUP($B45,PRTR排出量・移動量!$B:$H,3,FALSE)</f>
        <v>#N/A</v>
      </c>
      <c r="D45" t="e">
        <f>VLOOKUP($B45,PRTR排出量・移動量!$B:$H,4,FALSE)</f>
        <v>#N/A</v>
      </c>
      <c r="E45" t="e">
        <f>VLOOKUP($B45,PRTR排出量・移動量!$B:$H,5,FALSE)</f>
        <v>#N/A</v>
      </c>
      <c r="F45" t="e">
        <f>VLOOKUP($B45,PRTR排出量・移動量!$B:$H,6,FALSE)</f>
        <v>#N/A</v>
      </c>
      <c r="G45" t="e">
        <f>VLOOKUP($B45,PRTR排出量・移動量!$B:$H,7,FALSE)</f>
        <v>#N/A</v>
      </c>
    </row>
    <row r="46" spans="2:7" x14ac:dyDescent="0.55000000000000004">
      <c r="B46" t="s">
        <v>70</v>
      </c>
      <c r="C46">
        <f>VLOOKUP($B46,PRTR排出量・移動量!$B:$H,3,FALSE)</f>
        <v>113069.8</v>
      </c>
      <c r="D46">
        <f>VLOOKUP($B46,PRTR排出量・移動量!$B:$H,4,FALSE)</f>
        <v>108436.09999999999</v>
      </c>
      <c r="E46">
        <f>VLOOKUP($B46,PRTR排出量・移動量!$B:$H,5,FALSE)</f>
        <v>90892</v>
      </c>
      <c r="F46">
        <f>VLOOKUP($B46,PRTR排出量・移動量!$B:$H,6,FALSE)</f>
        <v>89923.5</v>
      </c>
      <c r="G46">
        <f>VLOOKUP($B46,PRTR排出量・移動量!$B:$H,7,FALSE)</f>
        <v>95336.299999999988</v>
      </c>
    </row>
    <row r="47" spans="2:7" x14ac:dyDescent="0.55000000000000004">
      <c r="B47" t="s">
        <v>71</v>
      </c>
      <c r="C47">
        <f>VLOOKUP($B47,PRTR排出量・移動量!$B:$H,3,FALSE)</f>
        <v>0.2</v>
      </c>
      <c r="D47">
        <f>VLOOKUP($B47,PRTR排出量・移動量!$B:$H,4,FALSE)</f>
        <v>1</v>
      </c>
      <c r="E47">
        <f>VLOOKUP($B47,PRTR排出量・移動量!$B:$H,5,FALSE)</f>
        <v>1.2</v>
      </c>
      <c r="F47">
        <f>VLOOKUP($B47,PRTR排出量・移動量!$B:$H,6,FALSE)</f>
        <v>0.2</v>
      </c>
      <c r="G47">
        <f>VLOOKUP($B47,PRTR排出量・移動量!$B:$H,7,FALSE)</f>
        <v>0.2</v>
      </c>
    </row>
    <row r="48" spans="2:7" x14ac:dyDescent="0.55000000000000004">
      <c r="B48" t="s">
        <v>72</v>
      </c>
      <c r="C48">
        <f>VLOOKUP($B48,PRTR排出量・移動量!$B:$H,3,FALSE)</f>
        <v>0.5</v>
      </c>
      <c r="D48">
        <f>VLOOKUP($B48,PRTR排出量・移動量!$B:$H,4,FALSE)</f>
        <v>0.4</v>
      </c>
      <c r="E48">
        <f>VLOOKUP($B48,PRTR排出量・移動量!$B:$H,5,FALSE)</f>
        <v>0.4</v>
      </c>
      <c r="F48">
        <f>VLOOKUP($B48,PRTR排出量・移動量!$B:$H,6,FALSE)</f>
        <v>0.4</v>
      </c>
      <c r="G48">
        <f>VLOOKUP($B48,PRTR排出量・移動量!$B:$H,7,FALSE)</f>
        <v>0.3</v>
      </c>
    </row>
    <row r="49" spans="2:7" x14ac:dyDescent="0.55000000000000004">
      <c r="B49" t="s">
        <v>73</v>
      </c>
      <c r="C49" t="e">
        <f>VLOOKUP($B49,PRTR排出量・移動量!$B:$H,3,FALSE)</f>
        <v>#N/A</v>
      </c>
      <c r="D49" t="e">
        <f>VLOOKUP($B49,PRTR排出量・移動量!$B:$H,4,FALSE)</f>
        <v>#N/A</v>
      </c>
      <c r="E49" t="e">
        <f>VLOOKUP($B49,PRTR排出量・移動量!$B:$H,5,FALSE)</f>
        <v>#N/A</v>
      </c>
      <c r="F49" t="e">
        <f>VLOOKUP($B49,PRTR排出量・移動量!$B:$H,6,FALSE)</f>
        <v>#N/A</v>
      </c>
      <c r="G49" t="e">
        <f>VLOOKUP($B49,PRTR排出量・移動量!$B:$H,7,FALSE)</f>
        <v>#N/A</v>
      </c>
    </row>
    <row r="50" spans="2:7" x14ac:dyDescent="0.55000000000000004">
      <c r="B50" t="s">
        <v>74</v>
      </c>
      <c r="C50" t="e">
        <f>VLOOKUP($B50,PRTR排出量・移動量!$B:$H,3,FALSE)</f>
        <v>#N/A</v>
      </c>
      <c r="D50" t="e">
        <f>VLOOKUP($B50,PRTR排出量・移動量!$B:$H,4,FALSE)</f>
        <v>#N/A</v>
      </c>
      <c r="E50" t="e">
        <f>VLOOKUP($B50,PRTR排出量・移動量!$B:$H,5,FALSE)</f>
        <v>#N/A</v>
      </c>
      <c r="F50" t="e">
        <f>VLOOKUP($B50,PRTR排出量・移動量!$B:$H,6,FALSE)</f>
        <v>#N/A</v>
      </c>
      <c r="G50" t="e">
        <f>VLOOKUP($B50,PRTR排出量・移動量!$B:$H,7,FALSE)</f>
        <v>#N/A</v>
      </c>
    </row>
    <row r="51" spans="2:7" x14ac:dyDescent="0.55000000000000004">
      <c r="B51" t="s">
        <v>75</v>
      </c>
      <c r="C51">
        <f>VLOOKUP($B51,PRTR排出量・移動量!$B:$H,3,FALSE)</f>
        <v>1472.8</v>
      </c>
      <c r="D51">
        <f>VLOOKUP($B51,PRTR排出量・移動量!$B:$H,4,FALSE)</f>
        <v>1257.0999999999999</v>
      </c>
      <c r="E51">
        <f>VLOOKUP($B51,PRTR排出量・移動量!$B:$H,5,FALSE)</f>
        <v>992.8</v>
      </c>
      <c r="F51">
        <f>VLOOKUP($B51,PRTR排出量・移動量!$B:$H,6,FALSE)</f>
        <v>1103.6999999999998</v>
      </c>
      <c r="G51">
        <f>VLOOKUP($B51,PRTR排出量・移動量!$B:$H,7,FALSE)</f>
        <v>1289.5999999999999</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1:D41"/>
  <sheetViews>
    <sheetView showGridLines="0" tabSelected="1" view="pageBreakPreview" zoomScaleNormal="40" zoomScaleSheetLayoutView="100" workbookViewId="0"/>
  </sheetViews>
  <sheetFormatPr defaultColWidth="8.58203125" defaultRowHeight="15" x14ac:dyDescent="0.55000000000000004"/>
  <cols>
    <col min="1" max="1" width="3.08203125" style="38" customWidth="1"/>
    <col min="2" max="2" width="4.25" style="38" customWidth="1"/>
    <col min="3" max="3" width="43.5" style="38" bestFit="1" customWidth="1"/>
    <col min="4" max="4" width="97.83203125" style="38" customWidth="1"/>
    <col min="5" max="5" width="3.33203125" style="38" customWidth="1"/>
    <col min="6" max="16384" width="8.58203125" style="38"/>
  </cols>
  <sheetData>
    <row r="1" spans="2:2" x14ac:dyDescent="0.55000000000000004">
      <c r="B1" s="37" t="s">
        <v>390</v>
      </c>
    </row>
    <row r="2" spans="2:2" x14ac:dyDescent="0.55000000000000004">
      <c r="B2" s="38" t="s">
        <v>398</v>
      </c>
    </row>
    <row r="4" spans="2:2" x14ac:dyDescent="0.55000000000000004">
      <c r="B4" s="39" t="s">
        <v>396</v>
      </c>
    </row>
    <row r="24" spans="2:4" x14ac:dyDescent="0.55000000000000004">
      <c r="B24" s="39" t="s">
        <v>397</v>
      </c>
    </row>
    <row r="26" spans="2:4" x14ac:dyDescent="0.55000000000000004">
      <c r="B26" s="40" t="s">
        <v>0</v>
      </c>
      <c r="C26" s="40" t="s">
        <v>392</v>
      </c>
      <c r="D26" s="40" t="s">
        <v>393</v>
      </c>
    </row>
    <row r="27" spans="2:4" ht="45" x14ac:dyDescent="0.55000000000000004">
      <c r="B27" s="41" t="s">
        <v>391</v>
      </c>
      <c r="C27" s="47" t="str">
        <f>[1]詳細情報一覧!B3</f>
        <v>環境
リスク評価書
No.</v>
      </c>
      <c r="D27" s="42" t="s">
        <v>441</v>
      </c>
    </row>
    <row r="28" spans="2:4" x14ac:dyDescent="0.55000000000000004">
      <c r="B28" s="41" t="s">
        <v>394</v>
      </c>
      <c r="C28" s="47" t="str">
        <f>[1]詳細情報一覧!C3</f>
        <v>PRTR
管理
番号</v>
      </c>
      <c r="D28" s="41" t="s">
        <v>410</v>
      </c>
    </row>
    <row r="29" spans="2:4" x14ac:dyDescent="0.55000000000000004">
      <c r="B29" s="41" t="s">
        <v>395</v>
      </c>
      <c r="C29" s="41" t="str">
        <f>[1]詳細情報一覧!D3</f>
        <v>評価対象物質
（PRTR制度の名称)/測定対象物質</v>
      </c>
      <c r="D29" s="41" t="s">
        <v>443</v>
      </c>
    </row>
    <row r="30" spans="2:4" ht="149.5" customHeight="1" x14ac:dyDescent="0.55000000000000004">
      <c r="B30" s="41" t="s">
        <v>399</v>
      </c>
      <c r="C30" s="41" t="str">
        <f>[1]詳細情報一覧!E3</f>
        <v>環境リスク評価/
自主管理優先物質
指定状況</v>
      </c>
      <c r="D30" s="43" t="s">
        <v>451</v>
      </c>
    </row>
    <row r="31" spans="2:4" x14ac:dyDescent="0.55000000000000004">
      <c r="B31" s="41" t="s">
        <v>401</v>
      </c>
      <c r="C31" s="41" t="str">
        <f>[1]詳細情報一覧!F3</f>
        <v>今後の川崎市
の取組予定</v>
      </c>
      <c r="D31" s="44" t="s">
        <v>411</v>
      </c>
    </row>
    <row r="32" spans="2:4" x14ac:dyDescent="0.55000000000000004">
      <c r="B32" s="58" t="s">
        <v>400</v>
      </c>
      <c r="C32" s="59"/>
      <c r="D32" s="60"/>
    </row>
    <row r="33" spans="2:4" ht="45" x14ac:dyDescent="0.55000000000000004">
      <c r="B33" s="41" t="s">
        <v>402</v>
      </c>
      <c r="C33" s="42" t="str">
        <f>[1]詳細情報一覧!G4</f>
        <v>予測年度/実測年度</v>
      </c>
      <c r="D33" s="42" t="s">
        <v>444</v>
      </c>
    </row>
    <row r="34" spans="2:4" ht="198" customHeight="1" x14ac:dyDescent="0.55000000000000004">
      <c r="B34" s="41" t="s">
        <v>403</v>
      </c>
      <c r="C34" s="41" t="str">
        <f>[1]詳細情報一覧!H4</f>
        <v>地域</v>
      </c>
      <c r="D34" s="45" t="s">
        <v>412</v>
      </c>
    </row>
    <row r="35" spans="2:4" ht="78.650000000000006" customHeight="1" x14ac:dyDescent="0.55000000000000004">
      <c r="B35" s="41" t="s">
        <v>404</v>
      </c>
      <c r="C35" s="41" t="str">
        <f>[1]詳細情報一覧!I4</f>
        <v>予測/実測</v>
      </c>
      <c r="D35" s="42" t="s">
        <v>447</v>
      </c>
    </row>
    <row r="36" spans="2:4" x14ac:dyDescent="0.55000000000000004">
      <c r="B36" s="41" t="s">
        <v>405</v>
      </c>
      <c r="C36" s="41" t="str">
        <f>[1]詳細情報一覧!J4</f>
        <v>環境濃度
(μg/ｍ3)</v>
      </c>
      <c r="D36" s="41" t="s">
        <v>413</v>
      </c>
    </row>
    <row r="37" spans="2:4" ht="303" customHeight="1" x14ac:dyDescent="0.55000000000000004">
      <c r="B37" s="58" t="e">
        <f>[1]詳細情報一覧!#REF!</f>
        <v>#REF!</v>
      </c>
      <c r="C37" s="60"/>
      <c r="D37" s="46" t="s">
        <v>449</v>
      </c>
    </row>
    <row r="38" spans="2:4" x14ac:dyDescent="0.55000000000000004">
      <c r="B38" s="41" t="s">
        <v>409</v>
      </c>
      <c r="C38" s="48" t="str">
        <f>[1]詳細情報一覧!K4</f>
        <v>MOE/EPI/がん過剰発生率</v>
      </c>
      <c r="D38" s="42" t="s">
        <v>448</v>
      </c>
    </row>
    <row r="39" spans="2:4" x14ac:dyDescent="0.55000000000000004">
      <c r="B39" s="41" t="s">
        <v>406</v>
      </c>
      <c r="C39" s="41" t="str">
        <f>[1]詳細情報一覧!L4</f>
        <v>指標の種別</v>
      </c>
      <c r="D39" s="41" t="s">
        <v>450</v>
      </c>
    </row>
    <row r="40" spans="2:4" ht="69" customHeight="1" x14ac:dyDescent="0.55000000000000004">
      <c r="B40" s="41" t="s">
        <v>407</v>
      </c>
      <c r="C40" s="41" t="str">
        <f>[1]詳細情報一覧!M4</f>
        <v>評価区分</v>
      </c>
      <c r="D40" s="42" t="s">
        <v>452</v>
      </c>
    </row>
    <row r="41" spans="2:4" x14ac:dyDescent="0.55000000000000004">
      <c r="B41" s="41" t="s">
        <v>408</v>
      </c>
      <c r="C41" s="41" t="str">
        <f>[1]詳細情報一覧!N3</f>
        <v>市内におけるPRTR届出排出量の推移</v>
      </c>
      <c r="D41" s="41" t="s">
        <v>445</v>
      </c>
    </row>
  </sheetData>
  <mergeCells count="2">
    <mergeCell ref="B32:D32"/>
    <mergeCell ref="B37:C37"/>
  </mergeCells>
  <phoneticPr fontId="2"/>
  <pageMargins left="0.7" right="0.7" top="0.75" bottom="0.75" header="0.3" footer="0.3"/>
  <pageSetup paperSize="9"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B1:N104"/>
  <sheetViews>
    <sheetView showGridLines="0" zoomScale="55" zoomScaleNormal="55" zoomScaleSheetLayoutView="55" workbookViewId="0">
      <selection activeCell="B35" sqref="B35:N49"/>
    </sheetView>
  </sheetViews>
  <sheetFormatPr defaultRowHeight="18" x14ac:dyDescent="0.55000000000000004"/>
  <cols>
    <col min="1" max="1" width="2.5" customWidth="1"/>
    <col min="2" max="2" width="8" style="19" customWidth="1"/>
    <col min="3" max="3" width="8.58203125" style="19" customWidth="1"/>
    <col min="4" max="4" width="26.5" style="20" customWidth="1"/>
    <col min="5" max="5" width="25.33203125" style="20" customWidth="1"/>
    <col min="6" max="6" width="24.08203125" style="21" customWidth="1"/>
    <col min="7" max="7" width="11.58203125" style="20" customWidth="1"/>
    <col min="8" max="8" width="15" style="20" customWidth="1"/>
    <col min="9" max="9" width="7.25" style="20" customWidth="1"/>
    <col min="10" max="10" width="15" style="20" customWidth="1"/>
    <col min="11" max="11" width="34.08203125" style="30" bestFit="1" customWidth="1"/>
    <col min="12" max="12" width="15" style="20" customWidth="1"/>
    <col min="13" max="13" width="16" style="21" customWidth="1"/>
    <col min="14" max="14" width="58.75" style="22" customWidth="1"/>
    <col min="15" max="15" width="11.25" customWidth="1"/>
  </cols>
  <sheetData>
    <row r="1" spans="2:14" ht="10.15" customHeight="1" x14ac:dyDescent="0.55000000000000004">
      <c r="K1" s="20"/>
      <c r="L1" s="21"/>
      <c r="M1" s="22"/>
      <c r="N1"/>
    </row>
    <row r="2" spans="2:14" s="18" customFormat="1" ht="44.5" customHeight="1" x14ac:dyDescent="0.55000000000000004">
      <c r="B2" s="23" t="s">
        <v>386</v>
      </c>
      <c r="C2" s="23"/>
      <c r="D2" s="24"/>
      <c r="E2" s="24"/>
      <c r="F2" s="100" t="s">
        <v>454</v>
      </c>
      <c r="G2" s="100"/>
      <c r="H2" s="100"/>
      <c r="I2" s="100"/>
      <c r="J2" s="100"/>
      <c r="K2" s="100"/>
      <c r="L2" s="100"/>
      <c r="M2" s="100"/>
      <c r="N2" s="100"/>
    </row>
    <row r="3" spans="2:14" s="17" customFormat="1" ht="33.75" customHeight="1" x14ac:dyDescent="0.55000000000000004">
      <c r="B3" s="61" t="s">
        <v>439</v>
      </c>
      <c r="C3" s="63" t="s">
        <v>416</v>
      </c>
      <c r="D3" s="65" t="s">
        <v>442</v>
      </c>
      <c r="E3" s="101" t="s">
        <v>440</v>
      </c>
      <c r="F3" s="101" t="s">
        <v>414</v>
      </c>
      <c r="G3" s="65" t="s">
        <v>387</v>
      </c>
      <c r="H3" s="65"/>
      <c r="I3" s="65"/>
      <c r="J3" s="65"/>
      <c r="K3" s="70"/>
      <c r="L3" s="70"/>
      <c r="M3" s="71"/>
      <c r="N3" s="65" t="s">
        <v>304</v>
      </c>
    </row>
    <row r="4" spans="2:14" s="17" customFormat="1" ht="58.5" x14ac:dyDescent="0.55000000000000004">
      <c r="B4" s="62"/>
      <c r="C4" s="64"/>
      <c r="D4" s="65"/>
      <c r="E4" s="102"/>
      <c r="F4" s="103"/>
      <c r="G4" s="25" t="s">
        <v>415</v>
      </c>
      <c r="H4" s="26" t="s">
        <v>253</v>
      </c>
      <c r="I4" s="25" t="s">
        <v>389</v>
      </c>
      <c r="J4" s="26" t="s">
        <v>438</v>
      </c>
      <c r="K4" s="31" t="s">
        <v>308</v>
      </c>
      <c r="L4" s="26" t="s">
        <v>388</v>
      </c>
      <c r="M4" s="27" t="s">
        <v>446</v>
      </c>
      <c r="N4" s="66"/>
    </row>
    <row r="5" spans="2:14" ht="63.75" customHeight="1" x14ac:dyDescent="0.55000000000000004">
      <c r="B5" s="72" t="s">
        <v>287</v>
      </c>
      <c r="C5" s="72" t="s">
        <v>421</v>
      </c>
      <c r="D5" s="74" t="s">
        <v>1</v>
      </c>
      <c r="E5" s="77" t="s">
        <v>300</v>
      </c>
      <c r="F5" s="67" t="s">
        <v>302</v>
      </c>
      <c r="G5" s="74" t="s">
        <v>314</v>
      </c>
      <c r="H5" s="28" t="s">
        <v>305</v>
      </c>
      <c r="I5" s="28" t="s">
        <v>428</v>
      </c>
      <c r="J5" s="28">
        <v>4.8999999999999998E-3</v>
      </c>
      <c r="K5" s="35">
        <v>15000</v>
      </c>
      <c r="L5" s="74" t="s">
        <v>254</v>
      </c>
      <c r="M5" s="84" t="s">
        <v>418</v>
      </c>
      <c r="N5" s="80"/>
    </row>
    <row r="6" spans="2:14" ht="63.75" customHeight="1" x14ac:dyDescent="0.55000000000000004">
      <c r="B6" s="73"/>
      <c r="C6" s="73"/>
      <c r="D6" s="75"/>
      <c r="E6" s="78"/>
      <c r="F6" s="68"/>
      <c r="G6" s="75"/>
      <c r="H6" s="28" t="s">
        <v>306</v>
      </c>
      <c r="I6" s="28"/>
      <c r="J6" s="28" t="s">
        <v>424</v>
      </c>
      <c r="K6" s="35" t="s">
        <v>424</v>
      </c>
      <c r="L6" s="75"/>
      <c r="M6" s="85"/>
      <c r="N6" s="81"/>
    </row>
    <row r="7" spans="2:14" ht="63.75" customHeight="1" x14ac:dyDescent="0.55000000000000004">
      <c r="B7" s="73"/>
      <c r="C7" s="73"/>
      <c r="D7" s="75"/>
      <c r="E7" s="79"/>
      <c r="F7" s="69"/>
      <c r="G7" s="83"/>
      <c r="H7" s="28" t="s">
        <v>307</v>
      </c>
      <c r="I7" s="28"/>
      <c r="J7" s="28" t="s">
        <v>424</v>
      </c>
      <c r="K7" s="35" t="s">
        <v>424</v>
      </c>
      <c r="L7" s="83"/>
      <c r="M7" s="86"/>
      <c r="N7" s="82"/>
    </row>
    <row r="8" spans="2:14" ht="63.75" customHeight="1" x14ac:dyDescent="0.55000000000000004">
      <c r="B8" s="72" t="s">
        <v>317</v>
      </c>
      <c r="C8" s="72" t="s">
        <v>422</v>
      </c>
      <c r="D8" s="77" t="s">
        <v>433</v>
      </c>
      <c r="E8" s="77" t="s">
        <v>285</v>
      </c>
      <c r="F8" s="87" t="s">
        <v>309</v>
      </c>
      <c r="G8" s="74" t="s">
        <v>425</v>
      </c>
      <c r="H8" s="28" t="s">
        <v>305</v>
      </c>
      <c r="I8" s="28" t="s">
        <v>428</v>
      </c>
      <c r="J8" s="28">
        <v>8.7999999999999995E-2</v>
      </c>
      <c r="K8" s="35">
        <v>30</v>
      </c>
      <c r="L8" s="74" t="s">
        <v>254</v>
      </c>
      <c r="M8" s="84" t="s">
        <v>420</v>
      </c>
      <c r="N8" s="80"/>
    </row>
    <row r="9" spans="2:14" ht="63.75" customHeight="1" x14ac:dyDescent="0.55000000000000004">
      <c r="B9" s="73"/>
      <c r="C9" s="73"/>
      <c r="D9" s="78"/>
      <c r="E9" s="85"/>
      <c r="F9" s="88"/>
      <c r="G9" s="75"/>
      <c r="H9" s="28" t="s">
        <v>306</v>
      </c>
      <c r="I9" s="28"/>
      <c r="J9" s="28" t="s">
        <v>424</v>
      </c>
      <c r="K9" s="35" t="s">
        <v>424</v>
      </c>
      <c r="L9" s="75"/>
      <c r="M9" s="85"/>
      <c r="N9" s="81"/>
    </row>
    <row r="10" spans="2:14" ht="63.75" customHeight="1" x14ac:dyDescent="0.55000000000000004">
      <c r="B10" s="76"/>
      <c r="C10" s="76"/>
      <c r="D10" s="79"/>
      <c r="E10" s="86"/>
      <c r="F10" s="89"/>
      <c r="G10" s="83"/>
      <c r="H10" s="28" t="s">
        <v>307</v>
      </c>
      <c r="I10" s="28"/>
      <c r="J10" s="28" t="s">
        <v>424</v>
      </c>
      <c r="K10" s="35" t="s">
        <v>424</v>
      </c>
      <c r="L10" s="83"/>
      <c r="M10" s="86"/>
      <c r="N10" s="82"/>
    </row>
    <row r="11" spans="2:14" ht="60" customHeight="1" x14ac:dyDescent="0.55000000000000004">
      <c r="B11" s="72" t="s">
        <v>318</v>
      </c>
      <c r="C11" s="72" t="s">
        <v>324</v>
      </c>
      <c r="D11" s="74" t="s">
        <v>427</v>
      </c>
      <c r="E11" s="77" t="s">
        <v>301</v>
      </c>
      <c r="F11" s="67" t="s">
        <v>302</v>
      </c>
      <c r="G11" s="74" t="s">
        <v>437</v>
      </c>
      <c r="H11" s="28" t="s">
        <v>305</v>
      </c>
      <c r="I11" s="28" t="s">
        <v>312</v>
      </c>
      <c r="J11" s="33">
        <v>0.3</v>
      </c>
      <c r="K11" s="35">
        <v>430</v>
      </c>
      <c r="L11" s="74" t="s">
        <v>254</v>
      </c>
      <c r="M11" s="84" t="s">
        <v>418</v>
      </c>
      <c r="N11" s="80"/>
    </row>
    <row r="12" spans="2:14" ht="60" customHeight="1" x14ac:dyDescent="0.55000000000000004">
      <c r="B12" s="73"/>
      <c r="C12" s="73"/>
      <c r="D12" s="75"/>
      <c r="E12" s="78"/>
      <c r="F12" s="68"/>
      <c r="G12" s="75"/>
      <c r="H12" s="28" t="s">
        <v>306</v>
      </c>
      <c r="I12" s="28"/>
      <c r="J12" s="28"/>
      <c r="K12" s="35" t="s">
        <v>315</v>
      </c>
      <c r="L12" s="75"/>
      <c r="M12" s="85"/>
      <c r="N12" s="81"/>
    </row>
    <row r="13" spans="2:14" ht="60" customHeight="1" x14ac:dyDescent="0.55000000000000004">
      <c r="B13" s="76"/>
      <c r="C13" s="76"/>
      <c r="D13" s="83"/>
      <c r="E13" s="79"/>
      <c r="F13" s="69"/>
      <c r="G13" s="83"/>
      <c r="H13" s="28" t="s">
        <v>307</v>
      </c>
      <c r="I13" s="28"/>
      <c r="J13" s="28"/>
      <c r="K13" s="35" t="s">
        <v>315</v>
      </c>
      <c r="L13" s="83"/>
      <c r="M13" s="86"/>
      <c r="N13" s="82"/>
    </row>
    <row r="14" spans="2:14" ht="60" customHeight="1" x14ac:dyDescent="0.55000000000000004">
      <c r="B14" s="72" t="s">
        <v>319</v>
      </c>
      <c r="C14" s="72" t="s">
        <v>325</v>
      </c>
      <c r="D14" s="74" t="s">
        <v>5</v>
      </c>
      <c r="E14" s="77" t="s">
        <v>301</v>
      </c>
      <c r="F14" s="67" t="s">
        <v>302</v>
      </c>
      <c r="G14" s="74" t="s">
        <v>316</v>
      </c>
      <c r="H14" s="28" t="s">
        <v>305</v>
      </c>
      <c r="I14" s="29" t="s">
        <v>312</v>
      </c>
      <c r="J14" s="29">
        <v>8.5000000000000006E-2</v>
      </c>
      <c r="K14" s="35">
        <v>1000</v>
      </c>
      <c r="L14" s="74" t="s">
        <v>254</v>
      </c>
      <c r="M14" s="84" t="s">
        <v>417</v>
      </c>
      <c r="N14" s="80"/>
    </row>
    <row r="15" spans="2:14" ht="60" customHeight="1" x14ac:dyDescent="0.55000000000000004">
      <c r="B15" s="73"/>
      <c r="C15" s="73"/>
      <c r="D15" s="75"/>
      <c r="E15" s="78"/>
      <c r="F15" s="68"/>
      <c r="G15" s="75"/>
      <c r="H15" s="28" t="s">
        <v>306</v>
      </c>
      <c r="I15" s="29" t="s">
        <v>312</v>
      </c>
      <c r="J15" s="29">
        <v>5.8999999999999999E-3</v>
      </c>
      <c r="K15" s="35">
        <v>15000</v>
      </c>
      <c r="L15" s="75"/>
      <c r="M15" s="85"/>
      <c r="N15" s="81"/>
    </row>
    <row r="16" spans="2:14" ht="60" customHeight="1" x14ac:dyDescent="0.55000000000000004">
      <c r="B16" s="76"/>
      <c r="C16" s="76"/>
      <c r="D16" s="83"/>
      <c r="E16" s="79"/>
      <c r="F16" s="69"/>
      <c r="G16" s="83"/>
      <c r="H16" s="28" t="s">
        <v>307</v>
      </c>
      <c r="I16" s="29" t="s">
        <v>312</v>
      </c>
      <c r="J16" s="29">
        <v>2.7000000000000001E-3</v>
      </c>
      <c r="K16" s="35">
        <v>33000</v>
      </c>
      <c r="L16" s="83"/>
      <c r="M16" s="86"/>
      <c r="N16" s="82"/>
    </row>
    <row r="17" spans="2:14" ht="60" customHeight="1" x14ac:dyDescent="0.55000000000000004">
      <c r="B17" s="72" t="s">
        <v>320</v>
      </c>
      <c r="C17" s="72" t="s">
        <v>327</v>
      </c>
      <c r="D17" s="77" t="s">
        <v>44</v>
      </c>
      <c r="E17" s="77" t="s">
        <v>300</v>
      </c>
      <c r="F17" s="67" t="s">
        <v>302</v>
      </c>
      <c r="G17" s="74" t="s">
        <v>257</v>
      </c>
      <c r="H17" s="28" t="s">
        <v>305</v>
      </c>
      <c r="I17" s="28" t="s">
        <v>428</v>
      </c>
      <c r="J17" s="34">
        <v>0.01</v>
      </c>
      <c r="K17" s="35">
        <v>1200</v>
      </c>
      <c r="L17" s="74" t="s">
        <v>254</v>
      </c>
      <c r="M17" s="84" t="s">
        <v>417</v>
      </c>
      <c r="N17" s="80"/>
    </row>
    <row r="18" spans="2:14" ht="60" customHeight="1" x14ac:dyDescent="0.55000000000000004">
      <c r="B18" s="73"/>
      <c r="C18" s="73"/>
      <c r="D18" s="78"/>
      <c r="E18" s="78"/>
      <c r="F18" s="68"/>
      <c r="G18" s="75"/>
      <c r="H18" s="28" t="s">
        <v>306</v>
      </c>
      <c r="I18" s="29"/>
      <c r="J18" s="29" t="s">
        <v>424</v>
      </c>
      <c r="K18" s="35" t="s">
        <v>424</v>
      </c>
      <c r="L18" s="75"/>
      <c r="M18" s="85"/>
      <c r="N18" s="81"/>
    </row>
    <row r="19" spans="2:14" ht="60" customHeight="1" x14ac:dyDescent="0.55000000000000004">
      <c r="B19" s="76"/>
      <c r="C19" s="76"/>
      <c r="D19" s="79"/>
      <c r="E19" s="79"/>
      <c r="F19" s="69"/>
      <c r="G19" s="83"/>
      <c r="H19" s="28" t="s">
        <v>307</v>
      </c>
      <c r="I19" s="29"/>
      <c r="J19" s="29" t="s">
        <v>424</v>
      </c>
      <c r="K19" s="35" t="s">
        <v>424</v>
      </c>
      <c r="L19" s="83"/>
      <c r="M19" s="86"/>
      <c r="N19" s="82"/>
    </row>
    <row r="20" spans="2:14" ht="60" customHeight="1" x14ac:dyDescent="0.55000000000000004">
      <c r="B20" s="72" t="s">
        <v>321</v>
      </c>
      <c r="C20" s="72" t="s">
        <v>326</v>
      </c>
      <c r="D20" s="74" t="s">
        <v>45</v>
      </c>
      <c r="E20" s="77" t="s">
        <v>301</v>
      </c>
      <c r="F20" s="67" t="s">
        <v>302</v>
      </c>
      <c r="G20" s="74" t="s">
        <v>258</v>
      </c>
      <c r="H20" s="28" t="s">
        <v>305</v>
      </c>
      <c r="I20" s="28" t="s">
        <v>428</v>
      </c>
      <c r="J20" s="29">
        <v>1.6E-2</v>
      </c>
      <c r="K20" s="35">
        <v>610</v>
      </c>
      <c r="L20" s="74" t="s">
        <v>254</v>
      </c>
      <c r="M20" s="84" t="s">
        <v>417</v>
      </c>
      <c r="N20" s="80"/>
    </row>
    <row r="21" spans="2:14" ht="60" customHeight="1" x14ac:dyDescent="0.55000000000000004">
      <c r="B21" s="73"/>
      <c r="C21" s="73"/>
      <c r="D21" s="75"/>
      <c r="E21" s="78"/>
      <c r="F21" s="68"/>
      <c r="G21" s="75"/>
      <c r="H21" s="28" t="s">
        <v>306</v>
      </c>
      <c r="I21" s="28" t="s">
        <v>428</v>
      </c>
      <c r="J21" s="29">
        <v>1.2999999999999999E-2</v>
      </c>
      <c r="K21" s="35">
        <v>750</v>
      </c>
      <c r="L21" s="75"/>
      <c r="M21" s="85"/>
      <c r="N21" s="81"/>
    </row>
    <row r="22" spans="2:14" ht="60" customHeight="1" x14ac:dyDescent="0.55000000000000004">
      <c r="B22" s="76"/>
      <c r="C22" s="76"/>
      <c r="D22" s="83"/>
      <c r="E22" s="79"/>
      <c r="F22" s="69"/>
      <c r="G22" s="83"/>
      <c r="H22" s="28" t="s">
        <v>307</v>
      </c>
      <c r="I22" s="28" t="s">
        <v>428</v>
      </c>
      <c r="J22" s="29">
        <v>9.1999999999999998E-3</v>
      </c>
      <c r="K22" s="35">
        <v>1100</v>
      </c>
      <c r="L22" s="83"/>
      <c r="M22" s="86"/>
      <c r="N22" s="82"/>
    </row>
    <row r="23" spans="2:14" ht="60" customHeight="1" x14ac:dyDescent="0.55000000000000004">
      <c r="B23" s="72" t="s">
        <v>423</v>
      </c>
      <c r="C23" s="72" t="s">
        <v>328</v>
      </c>
      <c r="D23" s="74" t="s">
        <v>46</v>
      </c>
      <c r="E23" s="77" t="s">
        <v>301</v>
      </c>
      <c r="F23" s="67" t="s">
        <v>302</v>
      </c>
      <c r="G23" s="77" t="s">
        <v>459</v>
      </c>
      <c r="H23" s="28" t="s">
        <v>305</v>
      </c>
      <c r="I23" s="29" t="s">
        <v>428</v>
      </c>
      <c r="J23" s="29">
        <v>0.16</v>
      </c>
      <c r="K23" s="35">
        <v>920000</v>
      </c>
      <c r="L23" s="74" t="s">
        <v>254</v>
      </c>
      <c r="M23" s="84" t="s">
        <v>417</v>
      </c>
      <c r="N23" s="80"/>
    </row>
    <row r="24" spans="2:14" ht="60" customHeight="1" x14ac:dyDescent="0.55000000000000004">
      <c r="B24" s="73"/>
      <c r="C24" s="73"/>
      <c r="D24" s="75"/>
      <c r="E24" s="78"/>
      <c r="F24" s="68"/>
      <c r="G24" s="78"/>
      <c r="H24" s="28" t="s">
        <v>306</v>
      </c>
      <c r="I24" s="29" t="s">
        <v>428</v>
      </c>
      <c r="J24" s="29">
        <v>0.11</v>
      </c>
      <c r="K24" s="35">
        <v>1300000</v>
      </c>
      <c r="L24" s="75"/>
      <c r="M24" s="85"/>
      <c r="N24" s="81"/>
    </row>
    <row r="25" spans="2:14" ht="60" customHeight="1" x14ac:dyDescent="0.55000000000000004">
      <c r="B25" s="76"/>
      <c r="C25" s="76"/>
      <c r="D25" s="83"/>
      <c r="E25" s="79"/>
      <c r="F25" s="69"/>
      <c r="G25" s="79"/>
      <c r="H25" s="28" t="s">
        <v>307</v>
      </c>
      <c r="I25" s="29" t="s">
        <v>428</v>
      </c>
      <c r="J25" s="29">
        <v>0.44</v>
      </c>
      <c r="K25" s="35">
        <v>340000</v>
      </c>
      <c r="L25" s="83"/>
      <c r="M25" s="86"/>
      <c r="N25" s="82"/>
    </row>
    <row r="26" spans="2:14" ht="60" customHeight="1" x14ac:dyDescent="0.55000000000000004">
      <c r="B26" s="72" t="s">
        <v>322</v>
      </c>
      <c r="C26" s="72" t="s">
        <v>329</v>
      </c>
      <c r="D26" s="77" t="s">
        <v>47</v>
      </c>
      <c r="E26" s="77" t="s">
        <v>301</v>
      </c>
      <c r="F26" s="67" t="s">
        <v>302</v>
      </c>
      <c r="G26" s="77" t="s">
        <v>459</v>
      </c>
      <c r="H26" s="28" t="s">
        <v>305</v>
      </c>
      <c r="I26" s="29" t="s">
        <v>428</v>
      </c>
      <c r="J26" s="28">
        <v>1.9</v>
      </c>
      <c r="K26" s="35">
        <v>120</v>
      </c>
      <c r="L26" s="74" t="s">
        <v>254</v>
      </c>
      <c r="M26" s="84" t="s">
        <v>417</v>
      </c>
      <c r="N26" s="80"/>
    </row>
    <row r="27" spans="2:14" ht="60" customHeight="1" x14ac:dyDescent="0.55000000000000004">
      <c r="B27" s="73"/>
      <c r="C27" s="73"/>
      <c r="D27" s="78"/>
      <c r="E27" s="78"/>
      <c r="F27" s="68"/>
      <c r="G27" s="78"/>
      <c r="H27" s="28" t="s">
        <v>306</v>
      </c>
      <c r="I27" s="29" t="s">
        <v>428</v>
      </c>
      <c r="J27" s="28">
        <v>1.3</v>
      </c>
      <c r="K27" s="35">
        <v>180</v>
      </c>
      <c r="L27" s="75"/>
      <c r="M27" s="85"/>
      <c r="N27" s="81"/>
    </row>
    <row r="28" spans="2:14" ht="60" customHeight="1" x14ac:dyDescent="0.55000000000000004">
      <c r="B28" s="76"/>
      <c r="C28" s="76"/>
      <c r="D28" s="79"/>
      <c r="E28" s="79"/>
      <c r="F28" s="69"/>
      <c r="G28" s="79"/>
      <c r="H28" s="28" t="s">
        <v>307</v>
      </c>
      <c r="I28" s="29" t="s">
        <v>428</v>
      </c>
      <c r="J28" s="105">
        <v>2</v>
      </c>
      <c r="K28" s="35">
        <v>120</v>
      </c>
      <c r="L28" s="83"/>
      <c r="M28" s="86"/>
      <c r="N28" s="82"/>
    </row>
    <row r="29" spans="2:14" ht="60" customHeight="1" x14ac:dyDescent="0.55000000000000004">
      <c r="B29" s="72" t="s">
        <v>323</v>
      </c>
      <c r="C29" s="90" t="s">
        <v>330</v>
      </c>
      <c r="D29" s="77" t="s">
        <v>431</v>
      </c>
      <c r="E29" s="77" t="s">
        <v>285</v>
      </c>
      <c r="F29" s="87" t="s">
        <v>309</v>
      </c>
      <c r="G29" s="77" t="s">
        <v>459</v>
      </c>
      <c r="H29" s="28" t="s">
        <v>305</v>
      </c>
      <c r="I29" s="28" t="s">
        <v>428</v>
      </c>
      <c r="J29" s="104">
        <v>0.3</v>
      </c>
      <c r="K29" s="52">
        <v>1.3999999999999999E-4</v>
      </c>
      <c r="L29" s="74" t="s">
        <v>310</v>
      </c>
      <c r="M29" s="84" t="s">
        <v>419</v>
      </c>
      <c r="N29" s="80"/>
    </row>
    <row r="30" spans="2:14" ht="60" customHeight="1" x14ac:dyDescent="0.55000000000000004">
      <c r="B30" s="73"/>
      <c r="C30" s="91"/>
      <c r="D30" s="78"/>
      <c r="E30" s="85"/>
      <c r="F30" s="88"/>
      <c r="G30" s="78"/>
      <c r="H30" s="28" t="s">
        <v>306</v>
      </c>
      <c r="I30" s="28"/>
      <c r="J30" s="28" t="s">
        <v>315</v>
      </c>
      <c r="K30" s="35" t="s">
        <v>315</v>
      </c>
      <c r="L30" s="75"/>
      <c r="M30" s="85"/>
      <c r="N30" s="81"/>
    </row>
    <row r="31" spans="2:14" ht="60" customHeight="1" x14ac:dyDescent="0.55000000000000004">
      <c r="B31" s="76"/>
      <c r="C31" s="92"/>
      <c r="D31" s="79"/>
      <c r="E31" s="86"/>
      <c r="F31" s="89"/>
      <c r="G31" s="79"/>
      <c r="H31" s="28" t="s">
        <v>307</v>
      </c>
      <c r="I31" s="28"/>
      <c r="J31" s="28" t="s">
        <v>315</v>
      </c>
      <c r="K31" s="35" t="s">
        <v>315</v>
      </c>
      <c r="L31" s="83"/>
      <c r="M31" s="86"/>
      <c r="N31" s="82"/>
    </row>
    <row r="32" spans="2:14" ht="60" customHeight="1" x14ac:dyDescent="0.55000000000000004">
      <c r="B32" s="72" t="s">
        <v>11</v>
      </c>
      <c r="C32" s="72" t="s">
        <v>331</v>
      </c>
      <c r="D32" s="74" t="s">
        <v>49</v>
      </c>
      <c r="E32" s="77" t="s">
        <v>301</v>
      </c>
      <c r="F32" s="67" t="s">
        <v>302</v>
      </c>
      <c r="G32" s="74" t="s">
        <v>311</v>
      </c>
      <c r="H32" s="28" t="s">
        <v>305</v>
      </c>
      <c r="I32" s="28" t="s">
        <v>428</v>
      </c>
      <c r="J32" s="28">
        <v>2.1000000000000001E-2</v>
      </c>
      <c r="K32" s="35">
        <v>11000</v>
      </c>
      <c r="L32" s="74" t="s">
        <v>254</v>
      </c>
      <c r="M32" s="84" t="s">
        <v>417</v>
      </c>
      <c r="N32" s="80"/>
    </row>
    <row r="33" spans="2:14" ht="60" customHeight="1" x14ac:dyDescent="0.55000000000000004">
      <c r="B33" s="73"/>
      <c r="C33" s="73"/>
      <c r="D33" s="75"/>
      <c r="E33" s="78"/>
      <c r="F33" s="68"/>
      <c r="G33" s="75"/>
      <c r="H33" s="28" t="s">
        <v>306</v>
      </c>
      <c r="I33" s="28" t="s">
        <v>428</v>
      </c>
      <c r="J33" s="28">
        <v>2.8000000000000001E-2</v>
      </c>
      <c r="K33" s="35">
        <v>8200</v>
      </c>
      <c r="L33" s="75"/>
      <c r="M33" s="85"/>
      <c r="N33" s="81"/>
    </row>
    <row r="34" spans="2:14" ht="60" customHeight="1" x14ac:dyDescent="0.55000000000000004">
      <c r="B34" s="76"/>
      <c r="C34" s="76"/>
      <c r="D34" s="83"/>
      <c r="E34" s="79"/>
      <c r="F34" s="69"/>
      <c r="G34" s="83"/>
      <c r="H34" s="28" t="s">
        <v>307</v>
      </c>
      <c r="I34" s="28" t="s">
        <v>428</v>
      </c>
      <c r="J34" s="28">
        <v>1.4E-2</v>
      </c>
      <c r="K34" s="35">
        <v>16000</v>
      </c>
      <c r="L34" s="83"/>
      <c r="M34" s="86"/>
      <c r="N34" s="82"/>
    </row>
    <row r="35" spans="2:14" ht="60" customHeight="1" x14ac:dyDescent="0.55000000000000004">
      <c r="B35" s="72" t="s">
        <v>12</v>
      </c>
      <c r="C35" s="72" t="s">
        <v>332</v>
      </c>
      <c r="D35" s="74" t="s">
        <v>50</v>
      </c>
      <c r="E35" s="77" t="s">
        <v>301</v>
      </c>
      <c r="F35" s="67" t="s">
        <v>302</v>
      </c>
      <c r="G35" s="74" t="s">
        <v>314</v>
      </c>
      <c r="H35" s="28" t="s">
        <v>305</v>
      </c>
      <c r="I35" s="28" t="s">
        <v>428</v>
      </c>
      <c r="J35" s="28">
        <v>7.3000000000000001E-3</v>
      </c>
      <c r="K35" s="35">
        <v>7100</v>
      </c>
      <c r="L35" s="74" t="s">
        <v>254</v>
      </c>
      <c r="M35" s="84" t="s">
        <v>417</v>
      </c>
      <c r="N35" s="80"/>
    </row>
    <row r="36" spans="2:14" ht="60" customHeight="1" x14ac:dyDescent="0.55000000000000004">
      <c r="B36" s="73"/>
      <c r="C36" s="73"/>
      <c r="D36" s="75"/>
      <c r="E36" s="78"/>
      <c r="F36" s="68"/>
      <c r="G36" s="75"/>
      <c r="H36" s="28" t="s">
        <v>306</v>
      </c>
      <c r="I36" s="28" t="s">
        <v>428</v>
      </c>
      <c r="J36" s="28">
        <v>4.1999999999999997E-3</v>
      </c>
      <c r="K36" s="35">
        <v>12000</v>
      </c>
      <c r="L36" s="75"/>
      <c r="M36" s="85"/>
      <c r="N36" s="81"/>
    </row>
    <row r="37" spans="2:14" ht="60" customHeight="1" x14ac:dyDescent="0.55000000000000004">
      <c r="B37" s="76"/>
      <c r="C37" s="76"/>
      <c r="D37" s="83"/>
      <c r="E37" s="79"/>
      <c r="F37" s="69"/>
      <c r="G37" s="83"/>
      <c r="H37" s="28" t="s">
        <v>307</v>
      </c>
      <c r="I37" s="28" t="s">
        <v>428</v>
      </c>
      <c r="J37" s="28">
        <v>6.4000000000000003E-3</v>
      </c>
      <c r="K37" s="35">
        <v>8100</v>
      </c>
      <c r="L37" s="83"/>
      <c r="M37" s="86"/>
      <c r="N37" s="82"/>
    </row>
    <row r="38" spans="2:14" ht="60" customHeight="1" x14ac:dyDescent="0.55000000000000004">
      <c r="B38" s="72" t="s">
        <v>13</v>
      </c>
      <c r="C38" s="72" t="s">
        <v>333</v>
      </c>
      <c r="D38" s="74" t="s">
        <v>435</v>
      </c>
      <c r="E38" s="77" t="s">
        <v>285</v>
      </c>
      <c r="F38" s="93" t="s">
        <v>302</v>
      </c>
      <c r="G38" s="77" t="s">
        <v>459</v>
      </c>
      <c r="H38" s="28" t="s">
        <v>305</v>
      </c>
      <c r="I38" s="28" t="s">
        <v>428</v>
      </c>
      <c r="J38" s="49">
        <v>0.41</v>
      </c>
      <c r="K38" s="35">
        <v>32</v>
      </c>
      <c r="L38" s="74" t="s">
        <v>254</v>
      </c>
      <c r="M38" s="84" t="s">
        <v>419</v>
      </c>
      <c r="N38" s="80"/>
    </row>
    <row r="39" spans="2:14" ht="60" customHeight="1" x14ac:dyDescent="0.55000000000000004">
      <c r="B39" s="73"/>
      <c r="C39" s="73"/>
      <c r="D39" s="75"/>
      <c r="E39" s="85"/>
      <c r="F39" s="94"/>
      <c r="G39" s="78"/>
      <c r="H39" s="28" t="s">
        <v>306</v>
      </c>
      <c r="I39" s="28"/>
      <c r="J39" s="28" t="s">
        <v>315</v>
      </c>
      <c r="K39" s="35" t="s">
        <v>315</v>
      </c>
      <c r="L39" s="75"/>
      <c r="M39" s="85"/>
      <c r="N39" s="81"/>
    </row>
    <row r="40" spans="2:14" ht="60" customHeight="1" x14ac:dyDescent="0.55000000000000004">
      <c r="B40" s="76"/>
      <c r="C40" s="76"/>
      <c r="D40" s="83"/>
      <c r="E40" s="86"/>
      <c r="F40" s="95"/>
      <c r="G40" s="79"/>
      <c r="H40" s="28" t="s">
        <v>307</v>
      </c>
      <c r="I40" s="28"/>
      <c r="J40" s="28" t="s">
        <v>315</v>
      </c>
      <c r="K40" s="35" t="s">
        <v>315</v>
      </c>
      <c r="L40" s="83"/>
      <c r="M40" s="86"/>
      <c r="N40" s="82"/>
    </row>
    <row r="41" spans="2:14" ht="60" customHeight="1" x14ac:dyDescent="0.55000000000000004">
      <c r="B41" s="72" t="s">
        <v>14</v>
      </c>
      <c r="C41" s="72" t="s">
        <v>334</v>
      </c>
      <c r="D41" s="74" t="s">
        <v>51</v>
      </c>
      <c r="E41" s="77" t="s">
        <v>301</v>
      </c>
      <c r="F41" s="67" t="s">
        <v>302</v>
      </c>
      <c r="G41" s="77" t="s">
        <v>459</v>
      </c>
      <c r="H41" s="28" t="s">
        <v>305</v>
      </c>
      <c r="I41" s="28" t="s">
        <v>428</v>
      </c>
      <c r="J41" s="34">
        <v>6.3E-2</v>
      </c>
      <c r="K41" s="35">
        <v>14000</v>
      </c>
      <c r="L41" s="74" t="s">
        <v>254</v>
      </c>
      <c r="M41" s="84" t="s">
        <v>417</v>
      </c>
      <c r="N41" s="80"/>
    </row>
    <row r="42" spans="2:14" ht="60" customHeight="1" x14ac:dyDescent="0.55000000000000004">
      <c r="B42" s="73"/>
      <c r="C42" s="73"/>
      <c r="D42" s="75"/>
      <c r="E42" s="78"/>
      <c r="F42" s="68"/>
      <c r="G42" s="78"/>
      <c r="H42" s="28" t="s">
        <v>306</v>
      </c>
      <c r="I42" s="28" t="s">
        <v>428</v>
      </c>
      <c r="J42" s="34">
        <v>0.04</v>
      </c>
      <c r="K42" s="35">
        <v>22000</v>
      </c>
      <c r="L42" s="75"/>
      <c r="M42" s="85"/>
      <c r="N42" s="81"/>
    </row>
    <row r="43" spans="2:14" ht="60" customHeight="1" x14ac:dyDescent="0.55000000000000004">
      <c r="B43" s="76"/>
      <c r="C43" s="76"/>
      <c r="D43" s="83"/>
      <c r="E43" s="79"/>
      <c r="F43" s="69"/>
      <c r="G43" s="79"/>
      <c r="H43" s="28" t="s">
        <v>307</v>
      </c>
      <c r="I43" s="28" t="s">
        <v>428</v>
      </c>
      <c r="J43" s="28">
        <v>6.3E-2</v>
      </c>
      <c r="K43" s="35">
        <v>14000</v>
      </c>
      <c r="L43" s="83"/>
      <c r="M43" s="86"/>
      <c r="N43" s="82"/>
    </row>
    <row r="44" spans="2:14" ht="60" customHeight="1" x14ac:dyDescent="0.55000000000000004">
      <c r="B44" s="72" t="s">
        <v>15</v>
      </c>
      <c r="C44" s="72" t="s">
        <v>335</v>
      </c>
      <c r="D44" s="74" t="s">
        <v>432</v>
      </c>
      <c r="E44" s="77" t="s">
        <v>285</v>
      </c>
      <c r="F44" s="87" t="s">
        <v>309</v>
      </c>
      <c r="G44" s="74" t="s">
        <v>425</v>
      </c>
      <c r="H44" s="28" t="s">
        <v>305</v>
      </c>
      <c r="I44" s="28" t="s">
        <v>428</v>
      </c>
      <c r="J44" s="28">
        <v>5.6000000000000001E-2</v>
      </c>
      <c r="K44" s="36">
        <v>8.9285714285714288</v>
      </c>
      <c r="L44" s="74" t="s">
        <v>254</v>
      </c>
      <c r="M44" s="84" t="s">
        <v>429</v>
      </c>
      <c r="N44" s="80"/>
    </row>
    <row r="45" spans="2:14" ht="60" customHeight="1" x14ac:dyDescent="0.55000000000000004">
      <c r="B45" s="73"/>
      <c r="C45" s="73"/>
      <c r="D45" s="75"/>
      <c r="E45" s="85"/>
      <c r="F45" s="88"/>
      <c r="G45" s="75"/>
      <c r="H45" s="28" t="s">
        <v>306</v>
      </c>
      <c r="I45" s="28"/>
      <c r="J45" s="28" t="s">
        <v>315</v>
      </c>
      <c r="K45" s="35" t="s">
        <v>315</v>
      </c>
      <c r="L45" s="75"/>
      <c r="M45" s="85"/>
      <c r="N45" s="81"/>
    </row>
    <row r="46" spans="2:14" ht="60" customHeight="1" x14ac:dyDescent="0.55000000000000004">
      <c r="B46" s="76"/>
      <c r="C46" s="76"/>
      <c r="D46" s="83"/>
      <c r="E46" s="86"/>
      <c r="F46" s="89"/>
      <c r="G46" s="83"/>
      <c r="H46" s="28" t="s">
        <v>307</v>
      </c>
      <c r="I46" s="28"/>
      <c r="J46" s="28" t="s">
        <v>315</v>
      </c>
      <c r="K46" s="35" t="s">
        <v>315</v>
      </c>
      <c r="L46" s="83"/>
      <c r="M46" s="86"/>
      <c r="N46" s="82"/>
    </row>
    <row r="47" spans="2:14" ht="60" customHeight="1" x14ac:dyDescent="0.55000000000000004">
      <c r="B47" s="72" t="s">
        <v>16</v>
      </c>
      <c r="C47" s="72" t="s">
        <v>336</v>
      </c>
      <c r="D47" s="77" t="s">
        <v>434</v>
      </c>
      <c r="E47" s="77" t="s">
        <v>301</v>
      </c>
      <c r="F47" s="67" t="s">
        <v>302</v>
      </c>
      <c r="G47" s="77" t="s">
        <v>459</v>
      </c>
      <c r="H47" s="28" t="s">
        <v>305</v>
      </c>
      <c r="I47" s="28" t="s">
        <v>428</v>
      </c>
      <c r="J47" s="34">
        <v>1.0999999999999999E-2</v>
      </c>
      <c r="K47" s="35">
        <v>3600</v>
      </c>
      <c r="L47" s="74" t="s">
        <v>254</v>
      </c>
      <c r="M47" s="84" t="s">
        <v>417</v>
      </c>
      <c r="N47" s="80"/>
    </row>
    <row r="48" spans="2:14" ht="60" customHeight="1" x14ac:dyDescent="0.55000000000000004">
      <c r="B48" s="73"/>
      <c r="C48" s="73"/>
      <c r="D48" s="78"/>
      <c r="E48" s="78"/>
      <c r="F48" s="68"/>
      <c r="G48" s="78"/>
      <c r="H48" s="28" t="s">
        <v>306</v>
      </c>
      <c r="I48" s="28" t="s">
        <v>428</v>
      </c>
      <c r="J48" s="32">
        <v>6.3E-3</v>
      </c>
      <c r="K48" s="35">
        <v>5700</v>
      </c>
      <c r="L48" s="75"/>
      <c r="M48" s="85"/>
      <c r="N48" s="81"/>
    </row>
    <row r="49" spans="2:14" ht="60" customHeight="1" x14ac:dyDescent="0.55000000000000004">
      <c r="B49" s="76"/>
      <c r="C49" s="76"/>
      <c r="D49" s="79"/>
      <c r="E49" s="79"/>
      <c r="F49" s="69"/>
      <c r="G49" s="79"/>
      <c r="H49" s="28" t="s">
        <v>307</v>
      </c>
      <c r="I49" s="28" t="s">
        <v>428</v>
      </c>
      <c r="J49" s="28">
        <v>5.8999999999999999E-3</v>
      </c>
      <c r="K49" s="35">
        <v>6100</v>
      </c>
      <c r="L49" s="83"/>
      <c r="M49" s="86"/>
      <c r="N49" s="82"/>
    </row>
    <row r="50" spans="2:14" ht="60" customHeight="1" x14ac:dyDescent="0.55000000000000004">
      <c r="B50" s="72" t="s">
        <v>17</v>
      </c>
      <c r="C50" s="72" t="s">
        <v>337</v>
      </c>
      <c r="D50" s="74" t="s">
        <v>20</v>
      </c>
      <c r="E50" s="77" t="s">
        <v>301</v>
      </c>
      <c r="F50" s="67" t="s">
        <v>302</v>
      </c>
      <c r="G50" s="74" t="s">
        <v>314</v>
      </c>
      <c r="H50" s="28" t="s">
        <v>305</v>
      </c>
      <c r="I50" s="28" t="s">
        <v>428</v>
      </c>
      <c r="J50" s="28">
        <v>4.6000000000000001E-4</v>
      </c>
      <c r="K50" s="35">
        <v>430</v>
      </c>
      <c r="L50" s="74" t="s">
        <v>254</v>
      </c>
      <c r="M50" s="84" t="s">
        <v>417</v>
      </c>
      <c r="N50" s="80"/>
    </row>
    <row r="51" spans="2:14" ht="60" customHeight="1" x14ac:dyDescent="0.55000000000000004">
      <c r="B51" s="73"/>
      <c r="C51" s="73"/>
      <c r="D51" s="75"/>
      <c r="E51" s="78"/>
      <c r="F51" s="68"/>
      <c r="G51" s="75"/>
      <c r="H51" s="28" t="s">
        <v>306</v>
      </c>
      <c r="I51" s="28" t="s">
        <v>428</v>
      </c>
      <c r="J51" s="28">
        <v>1.3999999999999999E-4</v>
      </c>
      <c r="K51" s="35">
        <v>1400</v>
      </c>
      <c r="L51" s="75"/>
      <c r="M51" s="85"/>
      <c r="N51" s="81"/>
    </row>
    <row r="52" spans="2:14" ht="60" customHeight="1" x14ac:dyDescent="0.55000000000000004">
      <c r="B52" s="76"/>
      <c r="C52" s="76"/>
      <c r="D52" s="83"/>
      <c r="E52" s="79"/>
      <c r="F52" s="69"/>
      <c r="G52" s="83"/>
      <c r="H52" s="28" t="s">
        <v>307</v>
      </c>
      <c r="I52" s="28" t="s">
        <v>428</v>
      </c>
      <c r="J52" s="28">
        <v>9.6000000000000002E-5</v>
      </c>
      <c r="K52" s="35">
        <v>2100</v>
      </c>
      <c r="L52" s="83"/>
      <c r="M52" s="86"/>
      <c r="N52" s="82"/>
    </row>
    <row r="53" spans="2:14" ht="60" customHeight="1" x14ac:dyDescent="0.55000000000000004">
      <c r="B53" s="72" t="s">
        <v>18</v>
      </c>
      <c r="C53" s="72" t="s">
        <v>338</v>
      </c>
      <c r="D53" s="74" t="s">
        <v>22</v>
      </c>
      <c r="E53" s="77" t="s">
        <v>301</v>
      </c>
      <c r="F53" s="67" t="s">
        <v>302</v>
      </c>
      <c r="G53" s="74" t="s">
        <v>316</v>
      </c>
      <c r="H53" s="28" t="s">
        <v>305</v>
      </c>
      <c r="I53" s="28" t="s">
        <v>312</v>
      </c>
      <c r="J53" s="28">
        <v>0.32</v>
      </c>
      <c r="K53" s="35">
        <v>9700</v>
      </c>
      <c r="L53" s="74" t="s">
        <v>254</v>
      </c>
      <c r="M53" s="84" t="s">
        <v>417</v>
      </c>
      <c r="N53" s="80"/>
    </row>
    <row r="54" spans="2:14" ht="60" customHeight="1" x14ac:dyDescent="0.55000000000000004">
      <c r="B54" s="73"/>
      <c r="C54" s="73"/>
      <c r="D54" s="75"/>
      <c r="E54" s="78"/>
      <c r="F54" s="68"/>
      <c r="G54" s="75"/>
      <c r="H54" s="28" t="s">
        <v>306</v>
      </c>
      <c r="I54" s="28" t="s">
        <v>312</v>
      </c>
      <c r="J54" s="28">
        <v>0.12</v>
      </c>
      <c r="K54" s="35">
        <v>26000</v>
      </c>
      <c r="L54" s="75"/>
      <c r="M54" s="85"/>
      <c r="N54" s="81"/>
    </row>
    <row r="55" spans="2:14" ht="60" customHeight="1" x14ac:dyDescent="0.55000000000000004">
      <c r="B55" s="76"/>
      <c r="C55" s="76"/>
      <c r="D55" s="83"/>
      <c r="E55" s="79"/>
      <c r="F55" s="69"/>
      <c r="G55" s="83"/>
      <c r="H55" s="28" t="s">
        <v>307</v>
      </c>
      <c r="I55" s="28" t="s">
        <v>312</v>
      </c>
      <c r="J55" s="28">
        <v>1.9E-2</v>
      </c>
      <c r="K55" s="35">
        <v>160000</v>
      </c>
      <c r="L55" s="83"/>
      <c r="M55" s="86"/>
      <c r="N55" s="82"/>
    </row>
    <row r="56" spans="2:14" ht="60" customHeight="1" x14ac:dyDescent="0.55000000000000004">
      <c r="B56" s="72" t="s">
        <v>19</v>
      </c>
      <c r="C56" s="72" t="s">
        <v>339</v>
      </c>
      <c r="D56" s="77" t="s">
        <v>24</v>
      </c>
      <c r="E56" s="77" t="s">
        <v>285</v>
      </c>
      <c r="F56" s="87" t="s">
        <v>309</v>
      </c>
      <c r="G56" s="74" t="s">
        <v>425</v>
      </c>
      <c r="H56" s="28" t="s">
        <v>305</v>
      </c>
      <c r="I56" s="28" t="s">
        <v>428</v>
      </c>
      <c r="J56" s="28">
        <v>0.62</v>
      </c>
      <c r="K56" s="35">
        <v>18</v>
      </c>
      <c r="L56" s="74" t="s">
        <v>254</v>
      </c>
      <c r="M56" s="84" t="s">
        <v>419</v>
      </c>
      <c r="N56" s="80"/>
    </row>
    <row r="57" spans="2:14" ht="60" customHeight="1" x14ac:dyDescent="0.55000000000000004">
      <c r="B57" s="73"/>
      <c r="C57" s="73"/>
      <c r="D57" s="78"/>
      <c r="E57" s="85"/>
      <c r="F57" s="88"/>
      <c r="G57" s="75"/>
      <c r="H57" s="28" t="s">
        <v>306</v>
      </c>
      <c r="I57" s="28"/>
      <c r="J57" s="28" t="s">
        <v>315</v>
      </c>
      <c r="K57" s="35" t="s">
        <v>315</v>
      </c>
      <c r="L57" s="75"/>
      <c r="M57" s="85"/>
      <c r="N57" s="81"/>
    </row>
    <row r="58" spans="2:14" ht="60" customHeight="1" x14ac:dyDescent="0.55000000000000004">
      <c r="B58" s="76"/>
      <c r="C58" s="76"/>
      <c r="D58" s="79"/>
      <c r="E58" s="86"/>
      <c r="F58" s="89"/>
      <c r="G58" s="83"/>
      <c r="H58" s="28" t="s">
        <v>307</v>
      </c>
      <c r="I58" s="28"/>
      <c r="J58" s="28" t="s">
        <v>315</v>
      </c>
      <c r="K58" s="35" t="s">
        <v>315</v>
      </c>
      <c r="L58" s="83"/>
      <c r="M58" s="86"/>
      <c r="N58" s="82"/>
    </row>
    <row r="59" spans="2:14" ht="60" customHeight="1" x14ac:dyDescent="0.55000000000000004">
      <c r="B59" s="72" t="s">
        <v>21</v>
      </c>
      <c r="C59" s="72" t="s">
        <v>340</v>
      </c>
      <c r="D59" s="74" t="s">
        <v>52</v>
      </c>
      <c r="E59" s="77" t="s">
        <v>301</v>
      </c>
      <c r="F59" s="67" t="s">
        <v>302</v>
      </c>
      <c r="G59" s="74" t="s">
        <v>313</v>
      </c>
      <c r="H59" s="28" t="s">
        <v>305</v>
      </c>
      <c r="I59" s="28" t="s">
        <v>312</v>
      </c>
      <c r="J59" s="28">
        <v>4.7000000000000002E-3</v>
      </c>
      <c r="K59" s="35">
        <v>1800000</v>
      </c>
      <c r="L59" s="74" t="s">
        <v>254</v>
      </c>
      <c r="M59" s="84" t="s">
        <v>417</v>
      </c>
      <c r="N59" s="80"/>
    </row>
    <row r="60" spans="2:14" ht="60" customHeight="1" x14ac:dyDescent="0.55000000000000004">
      <c r="B60" s="73"/>
      <c r="C60" s="73"/>
      <c r="D60" s="75"/>
      <c r="E60" s="78"/>
      <c r="F60" s="68"/>
      <c r="G60" s="75"/>
      <c r="H60" s="28" t="s">
        <v>306</v>
      </c>
      <c r="I60" s="28" t="s">
        <v>312</v>
      </c>
      <c r="J60" s="28">
        <v>4.7000000000000002E-3</v>
      </c>
      <c r="K60" s="35">
        <v>1800000</v>
      </c>
      <c r="L60" s="75"/>
      <c r="M60" s="85"/>
      <c r="N60" s="81"/>
    </row>
    <row r="61" spans="2:14" ht="60" customHeight="1" x14ac:dyDescent="0.55000000000000004">
      <c r="B61" s="76"/>
      <c r="C61" s="76"/>
      <c r="D61" s="83"/>
      <c r="E61" s="79"/>
      <c r="F61" s="69"/>
      <c r="G61" s="83"/>
      <c r="H61" s="28" t="s">
        <v>307</v>
      </c>
      <c r="I61" s="28" t="s">
        <v>312</v>
      </c>
      <c r="J61" s="28">
        <v>3.3E-3</v>
      </c>
      <c r="K61" s="35">
        <v>2500000</v>
      </c>
      <c r="L61" s="83"/>
      <c r="M61" s="86"/>
      <c r="N61" s="82"/>
    </row>
    <row r="62" spans="2:14" ht="60" customHeight="1" x14ac:dyDescent="0.55000000000000004">
      <c r="B62" s="72" t="s">
        <v>23</v>
      </c>
      <c r="C62" s="72" t="s">
        <v>341</v>
      </c>
      <c r="D62" s="74" t="s">
        <v>53</v>
      </c>
      <c r="E62" s="77" t="s">
        <v>301</v>
      </c>
      <c r="F62" s="67" t="s">
        <v>302</v>
      </c>
      <c r="G62" s="74" t="s">
        <v>258</v>
      </c>
      <c r="H62" s="28" t="s">
        <v>305</v>
      </c>
      <c r="I62" s="28" t="s">
        <v>312</v>
      </c>
      <c r="J62" s="28">
        <v>1.7000000000000001E-2</v>
      </c>
      <c r="K62" s="35">
        <v>2900</v>
      </c>
      <c r="L62" s="74" t="s">
        <v>254</v>
      </c>
      <c r="M62" s="84" t="s">
        <v>417</v>
      </c>
      <c r="N62" s="80"/>
    </row>
    <row r="63" spans="2:14" ht="60" customHeight="1" x14ac:dyDescent="0.55000000000000004">
      <c r="B63" s="73"/>
      <c r="C63" s="73"/>
      <c r="D63" s="75"/>
      <c r="E63" s="78"/>
      <c r="F63" s="68"/>
      <c r="G63" s="75"/>
      <c r="H63" s="28" t="s">
        <v>306</v>
      </c>
      <c r="I63" s="28" t="s">
        <v>312</v>
      </c>
      <c r="J63" s="28">
        <v>1.5E-3</v>
      </c>
      <c r="K63" s="35">
        <v>33000</v>
      </c>
      <c r="L63" s="75"/>
      <c r="M63" s="85"/>
      <c r="N63" s="81"/>
    </row>
    <row r="64" spans="2:14" ht="60" customHeight="1" x14ac:dyDescent="0.55000000000000004">
      <c r="B64" s="76"/>
      <c r="C64" s="76"/>
      <c r="D64" s="83"/>
      <c r="E64" s="79"/>
      <c r="F64" s="69"/>
      <c r="G64" s="83"/>
      <c r="H64" s="28" t="s">
        <v>307</v>
      </c>
      <c r="I64" s="28" t="s">
        <v>312</v>
      </c>
      <c r="J64" s="28">
        <v>1.9000000000000001E-4</v>
      </c>
      <c r="K64" s="35">
        <v>260000</v>
      </c>
      <c r="L64" s="83"/>
      <c r="M64" s="86"/>
      <c r="N64" s="82"/>
    </row>
    <row r="65" spans="2:14" ht="60" customHeight="1" x14ac:dyDescent="0.55000000000000004">
      <c r="B65" s="72" t="s">
        <v>25</v>
      </c>
      <c r="C65" s="72" t="s">
        <v>342</v>
      </c>
      <c r="D65" s="74" t="s">
        <v>54</v>
      </c>
      <c r="E65" s="77" t="s">
        <v>301</v>
      </c>
      <c r="F65" s="67" t="s">
        <v>302</v>
      </c>
      <c r="G65" s="74" t="s">
        <v>257</v>
      </c>
      <c r="H65" s="28" t="s">
        <v>305</v>
      </c>
      <c r="I65" s="28" t="s">
        <v>428</v>
      </c>
      <c r="J65" s="28">
        <v>3.5000000000000001E-3</v>
      </c>
      <c r="K65" s="35">
        <v>63000</v>
      </c>
      <c r="L65" s="74" t="s">
        <v>254</v>
      </c>
      <c r="M65" s="84" t="s">
        <v>417</v>
      </c>
      <c r="N65" s="80"/>
    </row>
    <row r="66" spans="2:14" ht="60" customHeight="1" x14ac:dyDescent="0.55000000000000004">
      <c r="B66" s="73"/>
      <c r="C66" s="73"/>
      <c r="D66" s="75"/>
      <c r="E66" s="78"/>
      <c r="F66" s="68"/>
      <c r="G66" s="75"/>
      <c r="H66" s="28" t="s">
        <v>306</v>
      </c>
      <c r="I66" s="28" t="s">
        <v>428</v>
      </c>
      <c r="J66" s="28">
        <v>3.6999999999999998E-2</v>
      </c>
      <c r="K66" s="35">
        <v>5900</v>
      </c>
      <c r="L66" s="75"/>
      <c r="M66" s="85"/>
      <c r="N66" s="81"/>
    </row>
    <row r="67" spans="2:14" ht="60" customHeight="1" x14ac:dyDescent="0.55000000000000004">
      <c r="B67" s="76"/>
      <c r="C67" s="76"/>
      <c r="D67" s="83"/>
      <c r="E67" s="79"/>
      <c r="F67" s="69"/>
      <c r="G67" s="83"/>
      <c r="H67" s="28" t="s">
        <v>307</v>
      </c>
      <c r="I67" s="28" t="s">
        <v>428</v>
      </c>
      <c r="J67" s="32">
        <v>5.0000000000000001E-3</v>
      </c>
      <c r="K67" s="35">
        <v>44000</v>
      </c>
      <c r="L67" s="83"/>
      <c r="M67" s="86"/>
      <c r="N67" s="82"/>
    </row>
    <row r="68" spans="2:14" ht="60" customHeight="1" x14ac:dyDescent="0.55000000000000004">
      <c r="B68" s="72" t="s">
        <v>26</v>
      </c>
      <c r="C68" s="72" t="s">
        <v>343</v>
      </c>
      <c r="D68" s="74" t="s">
        <v>55</v>
      </c>
      <c r="E68" s="77" t="s">
        <v>301</v>
      </c>
      <c r="F68" s="67" t="s">
        <v>302</v>
      </c>
      <c r="G68" s="74" t="s">
        <v>258</v>
      </c>
      <c r="H68" s="28" t="s">
        <v>305</v>
      </c>
      <c r="I68" s="28" t="s">
        <v>428</v>
      </c>
      <c r="J68" s="28">
        <v>8.5000000000000006E-2</v>
      </c>
      <c r="K68" s="35">
        <v>6100</v>
      </c>
      <c r="L68" s="74" t="s">
        <v>254</v>
      </c>
      <c r="M68" s="84" t="s">
        <v>417</v>
      </c>
      <c r="N68" s="80"/>
    </row>
    <row r="69" spans="2:14" ht="60" customHeight="1" x14ac:dyDescent="0.55000000000000004">
      <c r="B69" s="73"/>
      <c r="C69" s="73"/>
      <c r="D69" s="75"/>
      <c r="E69" s="78"/>
      <c r="F69" s="68"/>
      <c r="G69" s="75"/>
      <c r="H69" s="28" t="s">
        <v>306</v>
      </c>
      <c r="I69" s="28" t="s">
        <v>428</v>
      </c>
      <c r="J69" s="28">
        <v>0.14000000000000001</v>
      </c>
      <c r="K69" s="35">
        <v>3700</v>
      </c>
      <c r="L69" s="75"/>
      <c r="M69" s="85"/>
      <c r="N69" s="81"/>
    </row>
    <row r="70" spans="2:14" ht="60" customHeight="1" x14ac:dyDescent="0.55000000000000004">
      <c r="B70" s="76"/>
      <c r="C70" s="76"/>
      <c r="D70" s="83"/>
      <c r="E70" s="79"/>
      <c r="F70" s="69"/>
      <c r="G70" s="83"/>
      <c r="H70" s="28" t="s">
        <v>307</v>
      </c>
      <c r="I70" s="28" t="s">
        <v>428</v>
      </c>
      <c r="J70" s="28">
        <v>0.13</v>
      </c>
      <c r="K70" s="35">
        <v>4000</v>
      </c>
      <c r="L70" s="83"/>
      <c r="M70" s="86"/>
      <c r="N70" s="82"/>
    </row>
    <row r="71" spans="2:14" ht="60" customHeight="1" x14ac:dyDescent="0.55000000000000004">
      <c r="B71" s="72" t="s">
        <v>27</v>
      </c>
      <c r="C71" s="72" t="s">
        <v>344</v>
      </c>
      <c r="D71" s="74" t="s">
        <v>56</v>
      </c>
      <c r="E71" s="77" t="s">
        <v>301</v>
      </c>
      <c r="F71" s="67" t="s">
        <v>302</v>
      </c>
      <c r="G71" s="77" t="s">
        <v>459</v>
      </c>
      <c r="H71" s="28" t="s">
        <v>305</v>
      </c>
      <c r="I71" s="28" t="s">
        <v>428</v>
      </c>
      <c r="J71" s="28">
        <v>0.33</v>
      </c>
      <c r="K71" s="35">
        <v>2100</v>
      </c>
      <c r="L71" s="74" t="s">
        <v>254</v>
      </c>
      <c r="M71" s="84" t="s">
        <v>417</v>
      </c>
      <c r="N71" s="80"/>
    </row>
    <row r="72" spans="2:14" ht="60" customHeight="1" x14ac:dyDescent="0.55000000000000004">
      <c r="B72" s="73"/>
      <c r="C72" s="73"/>
      <c r="D72" s="75"/>
      <c r="E72" s="78"/>
      <c r="F72" s="68"/>
      <c r="G72" s="78"/>
      <c r="H72" s="28" t="s">
        <v>306</v>
      </c>
      <c r="I72" s="28" t="s">
        <v>428</v>
      </c>
      <c r="J72" s="28">
        <v>0.12</v>
      </c>
      <c r="K72" s="35">
        <v>5700</v>
      </c>
      <c r="L72" s="75"/>
      <c r="M72" s="85"/>
      <c r="N72" s="81"/>
    </row>
    <row r="73" spans="2:14" ht="60" customHeight="1" x14ac:dyDescent="0.55000000000000004">
      <c r="B73" s="76"/>
      <c r="C73" s="76"/>
      <c r="D73" s="83"/>
      <c r="E73" s="79"/>
      <c r="F73" s="69"/>
      <c r="G73" s="79"/>
      <c r="H73" s="28" t="s">
        <v>307</v>
      </c>
      <c r="I73" s="28" t="s">
        <v>428</v>
      </c>
      <c r="J73" s="28">
        <v>0.53</v>
      </c>
      <c r="K73" s="35">
        <v>1300</v>
      </c>
      <c r="L73" s="83"/>
      <c r="M73" s="86"/>
      <c r="N73" s="82"/>
    </row>
    <row r="74" spans="2:14" ht="60" customHeight="1" x14ac:dyDescent="0.55000000000000004">
      <c r="B74" s="72" t="s">
        <v>28</v>
      </c>
      <c r="C74" s="72" t="s">
        <v>345</v>
      </c>
      <c r="D74" s="74" t="s">
        <v>430</v>
      </c>
      <c r="E74" s="77" t="s">
        <v>301</v>
      </c>
      <c r="F74" s="67" t="s">
        <v>302</v>
      </c>
      <c r="G74" s="77" t="s">
        <v>459</v>
      </c>
      <c r="H74" s="28" t="s">
        <v>305</v>
      </c>
      <c r="I74" s="28" t="s">
        <v>428</v>
      </c>
      <c r="J74" s="28">
        <v>0.76</v>
      </c>
      <c r="K74" s="35">
        <v>290</v>
      </c>
      <c r="L74" s="74" t="s">
        <v>254</v>
      </c>
      <c r="M74" s="84" t="s">
        <v>460</v>
      </c>
      <c r="N74" s="80"/>
    </row>
    <row r="75" spans="2:14" ht="60" customHeight="1" x14ac:dyDescent="0.55000000000000004">
      <c r="B75" s="73"/>
      <c r="C75" s="73"/>
      <c r="D75" s="75"/>
      <c r="E75" s="78"/>
      <c r="F75" s="68"/>
      <c r="G75" s="78"/>
      <c r="H75" s="28" t="s">
        <v>306</v>
      </c>
      <c r="I75" s="28" t="s">
        <v>428</v>
      </c>
      <c r="J75" s="50">
        <v>0.6</v>
      </c>
      <c r="K75" s="35">
        <v>370</v>
      </c>
      <c r="L75" s="75"/>
      <c r="M75" s="85"/>
      <c r="N75" s="81"/>
    </row>
    <row r="76" spans="2:14" ht="60" customHeight="1" x14ac:dyDescent="0.55000000000000004">
      <c r="B76" s="76"/>
      <c r="C76" s="76"/>
      <c r="D76" s="83"/>
      <c r="E76" s="79"/>
      <c r="F76" s="69"/>
      <c r="G76" s="79"/>
      <c r="H76" s="28" t="s">
        <v>307</v>
      </c>
      <c r="I76" s="28" t="s">
        <v>428</v>
      </c>
      <c r="J76" s="29">
        <v>0.71</v>
      </c>
      <c r="K76" s="35">
        <v>310</v>
      </c>
      <c r="L76" s="83"/>
      <c r="M76" s="86"/>
      <c r="N76" s="82"/>
    </row>
    <row r="77" spans="2:14" ht="60" customHeight="1" x14ac:dyDescent="0.55000000000000004">
      <c r="B77" s="72" t="s">
        <v>29</v>
      </c>
      <c r="C77" s="72" t="s">
        <v>346</v>
      </c>
      <c r="D77" s="74" t="s">
        <v>58</v>
      </c>
      <c r="E77" s="77" t="s">
        <v>285</v>
      </c>
      <c r="F77" s="87" t="s">
        <v>309</v>
      </c>
      <c r="G77" s="77" t="s">
        <v>459</v>
      </c>
      <c r="H77" s="28" t="s">
        <v>305</v>
      </c>
      <c r="I77" s="28" t="s">
        <v>428</v>
      </c>
      <c r="J77" s="49">
        <v>0.56000000000000005</v>
      </c>
      <c r="K77" s="35">
        <v>34</v>
      </c>
      <c r="L77" s="74" t="s">
        <v>254</v>
      </c>
      <c r="M77" s="84" t="s">
        <v>419</v>
      </c>
      <c r="N77" s="80"/>
    </row>
    <row r="78" spans="2:14" ht="60" customHeight="1" x14ac:dyDescent="0.55000000000000004">
      <c r="B78" s="73"/>
      <c r="C78" s="73"/>
      <c r="D78" s="75"/>
      <c r="E78" s="85"/>
      <c r="F78" s="88"/>
      <c r="G78" s="78"/>
      <c r="H78" s="28" t="s">
        <v>306</v>
      </c>
      <c r="I78" s="28"/>
      <c r="J78" s="28" t="s">
        <v>315</v>
      </c>
      <c r="K78" s="35" t="s">
        <v>315</v>
      </c>
      <c r="L78" s="75"/>
      <c r="M78" s="85"/>
      <c r="N78" s="81"/>
    </row>
    <row r="79" spans="2:14" ht="60" customHeight="1" x14ac:dyDescent="0.55000000000000004">
      <c r="B79" s="76"/>
      <c r="C79" s="76"/>
      <c r="D79" s="83"/>
      <c r="E79" s="86"/>
      <c r="F79" s="89"/>
      <c r="G79" s="79"/>
      <c r="H79" s="28" t="s">
        <v>307</v>
      </c>
      <c r="I79" s="28"/>
      <c r="J79" s="28" t="s">
        <v>315</v>
      </c>
      <c r="K79" s="35" t="s">
        <v>315</v>
      </c>
      <c r="L79" s="83"/>
      <c r="M79" s="86"/>
      <c r="N79" s="82"/>
    </row>
    <row r="80" spans="2:14" ht="60" customHeight="1" x14ac:dyDescent="0.55000000000000004">
      <c r="B80" s="72" t="s">
        <v>30</v>
      </c>
      <c r="C80" s="72" t="s">
        <v>347</v>
      </c>
      <c r="D80" s="74" t="s">
        <v>436</v>
      </c>
      <c r="E80" s="77" t="s">
        <v>301</v>
      </c>
      <c r="F80" s="67" t="s">
        <v>302</v>
      </c>
      <c r="G80" s="77" t="s">
        <v>459</v>
      </c>
      <c r="H80" s="28" t="s">
        <v>305</v>
      </c>
      <c r="I80" s="28" t="s">
        <v>428</v>
      </c>
      <c r="J80" s="28">
        <v>1.2E-2</v>
      </c>
      <c r="K80" s="35">
        <v>27000</v>
      </c>
      <c r="L80" s="74" t="s">
        <v>254</v>
      </c>
      <c r="M80" s="84" t="s">
        <v>417</v>
      </c>
      <c r="N80" s="80"/>
    </row>
    <row r="81" spans="2:14" ht="60" customHeight="1" x14ac:dyDescent="0.55000000000000004">
      <c r="B81" s="73"/>
      <c r="C81" s="73"/>
      <c r="D81" s="75"/>
      <c r="E81" s="78"/>
      <c r="F81" s="68"/>
      <c r="G81" s="78"/>
      <c r="H81" s="28" t="s">
        <v>306</v>
      </c>
      <c r="I81" s="28" t="s">
        <v>428</v>
      </c>
      <c r="J81" s="28">
        <v>2.7000000000000001E-3</v>
      </c>
      <c r="K81" s="35">
        <v>120000</v>
      </c>
      <c r="L81" s="75"/>
      <c r="M81" s="85"/>
      <c r="N81" s="81"/>
    </row>
    <row r="82" spans="2:14" ht="60" customHeight="1" x14ac:dyDescent="0.55000000000000004">
      <c r="B82" s="76"/>
      <c r="C82" s="76"/>
      <c r="D82" s="83"/>
      <c r="E82" s="79"/>
      <c r="F82" s="69"/>
      <c r="G82" s="79"/>
      <c r="H82" s="28" t="s">
        <v>307</v>
      </c>
      <c r="I82" s="28" t="s">
        <v>428</v>
      </c>
      <c r="J82" s="32">
        <v>1.8E-3</v>
      </c>
      <c r="K82" s="35">
        <v>180000</v>
      </c>
      <c r="L82" s="83"/>
      <c r="M82" s="86"/>
      <c r="N82" s="82"/>
    </row>
    <row r="83" spans="2:14" ht="60" customHeight="1" x14ac:dyDescent="0.55000000000000004">
      <c r="B83" s="72" t="s">
        <v>31</v>
      </c>
      <c r="C83" s="72" t="s">
        <v>456</v>
      </c>
      <c r="D83" s="77" t="s">
        <v>457</v>
      </c>
      <c r="E83" s="77" t="s">
        <v>301</v>
      </c>
      <c r="F83" s="67" t="s">
        <v>302</v>
      </c>
      <c r="G83" s="77" t="s">
        <v>313</v>
      </c>
      <c r="H83" s="49" t="s">
        <v>305</v>
      </c>
      <c r="I83" s="49" t="s">
        <v>312</v>
      </c>
      <c r="J83" s="49">
        <f>2.6/100000</f>
        <v>2.6000000000000002E-5</v>
      </c>
      <c r="K83" s="51">
        <v>120000</v>
      </c>
      <c r="L83" s="77" t="s">
        <v>254</v>
      </c>
      <c r="M83" s="84" t="s">
        <v>417</v>
      </c>
      <c r="N83" s="96"/>
    </row>
    <row r="84" spans="2:14" ht="60" customHeight="1" x14ac:dyDescent="0.55000000000000004">
      <c r="B84" s="73"/>
      <c r="C84" s="73"/>
      <c r="D84" s="78"/>
      <c r="E84" s="78"/>
      <c r="F84" s="68"/>
      <c r="G84" s="78"/>
      <c r="H84" s="49" t="s">
        <v>306</v>
      </c>
      <c r="I84" s="49" t="s">
        <v>312</v>
      </c>
      <c r="J84" s="49">
        <v>2.6000000000000002E-5</v>
      </c>
      <c r="K84" s="51">
        <v>120000</v>
      </c>
      <c r="L84" s="78"/>
      <c r="M84" s="85"/>
      <c r="N84" s="97"/>
    </row>
    <row r="85" spans="2:14" ht="60" customHeight="1" x14ac:dyDescent="0.55000000000000004">
      <c r="B85" s="76"/>
      <c r="C85" s="76"/>
      <c r="D85" s="79"/>
      <c r="E85" s="79"/>
      <c r="F85" s="69"/>
      <c r="G85" s="79"/>
      <c r="H85" s="49" t="s">
        <v>307</v>
      </c>
      <c r="I85" s="49" t="s">
        <v>312</v>
      </c>
      <c r="J85" s="49">
        <v>2.9E-5</v>
      </c>
      <c r="K85" s="51">
        <v>110000</v>
      </c>
      <c r="L85" s="79"/>
      <c r="M85" s="86"/>
      <c r="N85" s="98"/>
    </row>
    <row r="86" spans="2:14" ht="60" customHeight="1" x14ac:dyDescent="0.55000000000000004">
      <c r="B86" s="72" t="s">
        <v>458</v>
      </c>
      <c r="C86" s="72" t="s">
        <v>348</v>
      </c>
      <c r="D86" s="77" t="s">
        <v>60</v>
      </c>
      <c r="E86" s="77" t="s">
        <v>301</v>
      </c>
      <c r="F86" s="67" t="s">
        <v>302</v>
      </c>
      <c r="G86" s="74" t="s">
        <v>258</v>
      </c>
      <c r="H86" s="28" t="s">
        <v>305</v>
      </c>
      <c r="I86" s="28" t="s">
        <v>428</v>
      </c>
      <c r="J86" s="28">
        <v>0.24</v>
      </c>
      <c r="K86" s="35">
        <v>540</v>
      </c>
      <c r="L86" s="74" t="s">
        <v>254</v>
      </c>
      <c r="M86" s="84" t="s">
        <v>417</v>
      </c>
      <c r="N86" s="80"/>
    </row>
    <row r="87" spans="2:14" ht="60" customHeight="1" x14ac:dyDescent="0.55000000000000004">
      <c r="B87" s="73"/>
      <c r="C87" s="73"/>
      <c r="D87" s="78"/>
      <c r="E87" s="78"/>
      <c r="F87" s="68"/>
      <c r="G87" s="75"/>
      <c r="H87" s="28" t="s">
        <v>306</v>
      </c>
      <c r="I87" s="28" t="s">
        <v>428</v>
      </c>
      <c r="J87" s="28">
        <v>0.18</v>
      </c>
      <c r="K87" s="35">
        <v>720</v>
      </c>
      <c r="L87" s="75"/>
      <c r="M87" s="85"/>
      <c r="N87" s="81"/>
    </row>
    <row r="88" spans="2:14" ht="60" customHeight="1" x14ac:dyDescent="0.55000000000000004">
      <c r="B88" s="76"/>
      <c r="C88" s="76"/>
      <c r="D88" s="79"/>
      <c r="E88" s="79"/>
      <c r="F88" s="69"/>
      <c r="G88" s="83"/>
      <c r="H88" s="28" t="s">
        <v>307</v>
      </c>
      <c r="I88" s="28" t="s">
        <v>428</v>
      </c>
      <c r="J88" s="28">
        <v>0.25</v>
      </c>
      <c r="K88" s="35">
        <v>520</v>
      </c>
      <c r="L88" s="83"/>
      <c r="M88" s="86"/>
      <c r="N88" s="82"/>
    </row>
    <row r="89" spans="2:14" ht="60" customHeight="1" x14ac:dyDescent="0.55000000000000004">
      <c r="B89" s="72" t="s">
        <v>33</v>
      </c>
      <c r="C89" s="72" t="s">
        <v>349</v>
      </c>
      <c r="D89" s="77" t="s">
        <v>426</v>
      </c>
      <c r="E89" s="77" t="s">
        <v>303</v>
      </c>
      <c r="F89" s="99" t="s">
        <v>461</v>
      </c>
      <c r="G89" s="74" t="s">
        <v>425</v>
      </c>
      <c r="H89" s="28" t="s">
        <v>305</v>
      </c>
      <c r="I89" s="28" t="s">
        <v>428</v>
      </c>
      <c r="J89" s="28">
        <v>12</v>
      </c>
      <c r="K89" s="35">
        <v>83</v>
      </c>
      <c r="L89" s="74" t="s">
        <v>254</v>
      </c>
      <c r="M89" s="84" t="s">
        <v>453</v>
      </c>
      <c r="N89" s="80"/>
    </row>
    <row r="90" spans="2:14" ht="60" customHeight="1" x14ac:dyDescent="0.55000000000000004">
      <c r="B90" s="73"/>
      <c r="C90" s="73"/>
      <c r="D90" s="78"/>
      <c r="E90" s="78"/>
      <c r="F90" s="68"/>
      <c r="G90" s="75"/>
      <c r="H90" s="28" t="s">
        <v>306</v>
      </c>
      <c r="I90" s="28"/>
      <c r="J90" s="28" t="s">
        <v>455</v>
      </c>
      <c r="K90" s="35" t="s">
        <v>424</v>
      </c>
      <c r="L90" s="75"/>
      <c r="M90" s="85"/>
      <c r="N90" s="81"/>
    </row>
    <row r="91" spans="2:14" ht="60" customHeight="1" x14ac:dyDescent="0.55000000000000004">
      <c r="B91" s="76"/>
      <c r="C91" s="76"/>
      <c r="D91" s="79"/>
      <c r="E91" s="79"/>
      <c r="F91" s="69"/>
      <c r="G91" s="83"/>
      <c r="H91" s="28" t="s">
        <v>307</v>
      </c>
      <c r="I91" s="28"/>
      <c r="J91" s="28" t="s">
        <v>455</v>
      </c>
      <c r="K91" s="35" t="s">
        <v>424</v>
      </c>
      <c r="L91" s="83"/>
      <c r="M91" s="86"/>
      <c r="N91" s="82"/>
    </row>
    <row r="92" spans="2:14" ht="60" customHeight="1" x14ac:dyDescent="0.55000000000000004">
      <c r="B92" s="72" t="s">
        <v>34</v>
      </c>
      <c r="C92" s="72" t="s">
        <v>350</v>
      </c>
      <c r="D92" s="77" t="s">
        <v>36</v>
      </c>
      <c r="E92" s="77" t="s">
        <v>301</v>
      </c>
      <c r="F92" s="67" t="s">
        <v>302</v>
      </c>
      <c r="G92" s="74" t="s">
        <v>437</v>
      </c>
      <c r="H92" s="28" t="s">
        <v>305</v>
      </c>
      <c r="I92" s="28" t="s">
        <v>312</v>
      </c>
      <c r="J92" s="28">
        <v>4.2999999999999997E-2</v>
      </c>
      <c r="K92" s="35">
        <v>300</v>
      </c>
      <c r="L92" s="74" t="s">
        <v>254</v>
      </c>
      <c r="M92" s="84" t="s">
        <v>417</v>
      </c>
      <c r="N92" s="80"/>
    </row>
    <row r="93" spans="2:14" ht="60" customHeight="1" x14ac:dyDescent="0.55000000000000004">
      <c r="B93" s="73"/>
      <c r="C93" s="73"/>
      <c r="D93" s="78"/>
      <c r="E93" s="78"/>
      <c r="F93" s="68"/>
      <c r="G93" s="75"/>
      <c r="H93" s="28" t="s">
        <v>306</v>
      </c>
      <c r="I93" s="28"/>
      <c r="J93" s="28" t="s">
        <v>455</v>
      </c>
      <c r="K93" s="35" t="s">
        <v>315</v>
      </c>
      <c r="L93" s="75"/>
      <c r="M93" s="85"/>
      <c r="N93" s="81"/>
    </row>
    <row r="94" spans="2:14" ht="60" customHeight="1" x14ac:dyDescent="0.55000000000000004">
      <c r="B94" s="76"/>
      <c r="C94" s="76"/>
      <c r="D94" s="79"/>
      <c r="E94" s="79"/>
      <c r="F94" s="69"/>
      <c r="G94" s="83"/>
      <c r="H94" s="28" t="s">
        <v>307</v>
      </c>
      <c r="I94" s="28"/>
      <c r="J94" s="28" t="s">
        <v>455</v>
      </c>
      <c r="K94" s="35" t="s">
        <v>315</v>
      </c>
      <c r="L94" s="83"/>
      <c r="M94" s="86"/>
      <c r="N94" s="82"/>
    </row>
    <row r="95" spans="2:14" ht="60" customHeight="1" x14ac:dyDescent="0.55000000000000004">
      <c r="B95" s="72" t="s">
        <v>35</v>
      </c>
      <c r="C95" s="72" t="s">
        <v>351</v>
      </c>
      <c r="D95" s="74" t="s">
        <v>38</v>
      </c>
      <c r="E95" s="77" t="s">
        <v>301</v>
      </c>
      <c r="F95" s="67" t="s">
        <v>302</v>
      </c>
      <c r="G95" s="74" t="s">
        <v>437</v>
      </c>
      <c r="H95" s="28" t="s">
        <v>305</v>
      </c>
      <c r="I95" s="28" t="s">
        <v>312</v>
      </c>
      <c r="J95" s="28">
        <v>2</v>
      </c>
      <c r="K95" s="35">
        <v>900</v>
      </c>
      <c r="L95" s="74" t="s">
        <v>254</v>
      </c>
      <c r="M95" s="84" t="s">
        <v>417</v>
      </c>
      <c r="N95" s="80"/>
    </row>
    <row r="96" spans="2:14" ht="60" customHeight="1" x14ac:dyDescent="0.55000000000000004">
      <c r="B96" s="73"/>
      <c r="C96" s="73"/>
      <c r="D96" s="75"/>
      <c r="E96" s="78"/>
      <c r="F96" s="68"/>
      <c r="G96" s="75"/>
      <c r="H96" s="28" t="s">
        <v>306</v>
      </c>
      <c r="I96" s="28"/>
      <c r="J96" s="28" t="s">
        <v>455</v>
      </c>
      <c r="K96" s="35" t="s">
        <v>315</v>
      </c>
      <c r="L96" s="75"/>
      <c r="M96" s="85"/>
      <c r="N96" s="81"/>
    </row>
    <row r="97" spans="2:14" ht="60" customHeight="1" x14ac:dyDescent="0.55000000000000004">
      <c r="B97" s="76"/>
      <c r="C97" s="76"/>
      <c r="D97" s="83"/>
      <c r="E97" s="79"/>
      <c r="F97" s="69"/>
      <c r="G97" s="83"/>
      <c r="H97" s="28" t="s">
        <v>307</v>
      </c>
      <c r="I97" s="28"/>
      <c r="J97" s="28" t="s">
        <v>455</v>
      </c>
      <c r="K97" s="35" t="s">
        <v>315</v>
      </c>
      <c r="L97" s="83"/>
      <c r="M97" s="86"/>
      <c r="N97" s="82"/>
    </row>
    <row r="98" spans="2:14" ht="60" customHeight="1" x14ac:dyDescent="0.55000000000000004">
      <c r="B98" s="72" t="s">
        <v>37</v>
      </c>
      <c r="C98" s="72" t="s">
        <v>352</v>
      </c>
      <c r="D98" s="74" t="s">
        <v>61</v>
      </c>
      <c r="E98" s="77" t="s">
        <v>301</v>
      </c>
      <c r="F98" s="67" t="s">
        <v>302</v>
      </c>
      <c r="G98" s="74" t="s">
        <v>314</v>
      </c>
      <c r="H98" s="28" t="s">
        <v>305</v>
      </c>
      <c r="I98" s="28" t="s">
        <v>428</v>
      </c>
      <c r="J98" s="28">
        <v>1.9E-2</v>
      </c>
      <c r="K98" s="35">
        <v>3400</v>
      </c>
      <c r="L98" s="74" t="s">
        <v>254</v>
      </c>
      <c r="M98" s="84" t="s">
        <v>417</v>
      </c>
      <c r="N98" s="80"/>
    </row>
    <row r="99" spans="2:14" ht="60" customHeight="1" x14ac:dyDescent="0.55000000000000004">
      <c r="B99" s="73"/>
      <c r="C99" s="73"/>
      <c r="D99" s="75"/>
      <c r="E99" s="78"/>
      <c r="F99" s="68"/>
      <c r="G99" s="75"/>
      <c r="H99" s="28" t="s">
        <v>306</v>
      </c>
      <c r="I99" s="28" t="s">
        <v>428</v>
      </c>
      <c r="J99" s="28">
        <v>1.7999999999999999E-2</v>
      </c>
      <c r="K99" s="35">
        <v>3600</v>
      </c>
      <c r="L99" s="75"/>
      <c r="M99" s="85"/>
      <c r="N99" s="81"/>
    </row>
    <row r="100" spans="2:14" ht="60" customHeight="1" x14ac:dyDescent="0.55000000000000004">
      <c r="B100" s="76"/>
      <c r="C100" s="76"/>
      <c r="D100" s="83"/>
      <c r="E100" s="79"/>
      <c r="F100" s="69"/>
      <c r="G100" s="83"/>
      <c r="H100" s="28" t="s">
        <v>307</v>
      </c>
      <c r="I100" s="28" t="s">
        <v>428</v>
      </c>
      <c r="J100" s="28">
        <v>4.8999999999999998E-3</v>
      </c>
      <c r="K100" s="35">
        <v>13000</v>
      </c>
      <c r="L100" s="83"/>
      <c r="M100" s="86"/>
      <c r="N100" s="82"/>
    </row>
    <row r="101" spans="2:14" ht="60" customHeight="1" x14ac:dyDescent="0.55000000000000004">
      <c r="B101" s="72" t="s">
        <v>39</v>
      </c>
      <c r="C101" s="72" t="s">
        <v>353</v>
      </c>
      <c r="D101" s="74" t="s">
        <v>41</v>
      </c>
      <c r="E101" s="77" t="s">
        <v>301</v>
      </c>
      <c r="F101" s="67" t="s">
        <v>302</v>
      </c>
      <c r="G101" s="74" t="s">
        <v>314</v>
      </c>
      <c r="H101" s="28" t="s">
        <v>305</v>
      </c>
      <c r="I101" s="28" t="s">
        <v>428</v>
      </c>
      <c r="J101" s="28">
        <v>1.9E-3</v>
      </c>
      <c r="K101" s="35">
        <v>6300</v>
      </c>
      <c r="L101" s="74" t="s">
        <v>254</v>
      </c>
      <c r="M101" s="84" t="s">
        <v>417</v>
      </c>
      <c r="N101" s="80"/>
    </row>
    <row r="102" spans="2:14" ht="60" customHeight="1" x14ac:dyDescent="0.55000000000000004">
      <c r="B102" s="73"/>
      <c r="C102" s="73"/>
      <c r="D102" s="75"/>
      <c r="E102" s="78"/>
      <c r="F102" s="68"/>
      <c r="G102" s="75"/>
      <c r="H102" s="28" t="s">
        <v>306</v>
      </c>
      <c r="I102" s="28" t="s">
        <v>428</v>
      </c>
      <c r="J102" s="28">
        <v>5.1000000000000004E-4</v>
      </c>
      <c r="K102" s="35">
        <v>24000</v>
      </c>
      <c r="L102" s="75"/>
      <c r="M102" s="85"/>
      <c r="N102" s="81"/>
    </row>
    <row r="103" spans="2:14" ht="60" customHeight="1" x14ac:dyDescent="0.55000000000000004">
      <c r="B103" s="76"/>
      <c r="C103" s="76"/>
      <c r="D103" s="83"/>
      <c r="E103" s="79"/>
      <c r="F103" s="69"/>
      <c r="G103" s="83"/>
      <c r="H103" s="28" t="s">
        <v>307</v>
      </c>
      <c r="I103" s="28" t="s">
        <v>428</v>
      </c>
      <c r="J103" s="28">
        <v>4.4000000000000002E-4</v>
      </c>
      <c r="K103" s="35">
        <v>27000</v>
      </c>
      <c r="L103" s="83"/>
      <c r="M103" s="86"/>
      <c r="N103" s="82"/>
    </row>
    <row r="104" spans="2:14" ht="18.75" customHeight="1" x14ac:dyDescent="0.55000000000000004">
      <c r="E104" s="21"/>
    </row>
  </sheetData>
  <mergeCells count="306">
    <mergeCell ref="F2:N2"/>
    <mergeCell ref="F101:F103"/>
    <mergeCell ref="E98:E100"/>
    <mergeCell ref="F98:F100"/>
    <mergeCell ref="M80:M82"/>
    <mergeCell ref="E80:E82"/>
    <mergeCell ref="F80:F82"/>
    <mergeCell ref="M68:M70"/>
    <mergeCell ref="E68:E70"/>
    <mergeCell ref="F68:F70"/>
    <mergeCell ref="M11:M13"/>
    <mergeCell ref="E11:E13"/>
    <mergeCell ref="F11:F13"/>
    <mergeCell ref="E3:E4"/>
    <mergeCell ref="F3:F4"/>
    <mergeCell ref="N5:N7"/>
    <mergeCell ref="G5:G7"/>
    <mergeCell ref="L5:L7"/>
    <mergeCell ref="M5:M7"/>
    <mergeCell ref="E5:E7"/>
    <mergeCell ref="E83:E85"/>
    <mergeCell ref="F83:F85"/>
    <mergeCell ref="G83:G85"/>
    <mergeCell ref="L83:L85"/>
    <mergeCell ref="B101:B103"/>
    <mergeCell ref="C101:C103"/>
    <mergeCell ref="D101:D103"/>
    <mergeCell ref="N101:N103"/>
    <mergeCell ref="G101:G103"/>
    <mergeCell ref="L101:L103"/>
    <mergeCell ref="M101:M103"/>
    <mergeCell ref="E101:E103"/>
    <mergeCell ref="M95:M97"/>
    <mergeCell ref="E95:E97"/>
    <mergeCell ref="F95:F97"/>
    <mergeCell ref="B98:B100"/>
    <mergeCell ref="C98:C100"/>
    <mergeCell ref="D98:D100"/>
    <mergeCell ref="N98:N100"/>
    <mergeCell ref="G98:G100"/>
    <mergeCell ref="L98:L100"/>
    <mergeCell ref="M98:M100"/>
    <mergeCell ref="B95:B97"/>
    <mergeCell ref="C95:C97"/>
    <mergeCell ref="D95:D97"/>
    <mergeCell ref="N95:N97"/>
    <mergeCell ref="G95:G97"/>
    <mergeCell ref="L95:L97"/>
    <mergeCell ref="B92:B94"/>
    <mergeCell ref="C92:C94"/>
    <mergeCell ref="D92:D94"/>
    <mergeCell ref="N92:N94"/>
    <mergeCell ref="G92:G94"/>
    <mergeCell ref="L92:L94"/>
    <mergeCell ref="M92:M94"/>
    <mergeCell ref="E92:E94"/>
    <mergeCell ref="F92:F94"/>
    <mergeCell ref="B89:B91"/>
    <mergeCell ref="C89:C91"/>
    <mergeCell ref="D89:D91"/>
    <mergeCell ref="N89:N91"/>
    <mergeCell ref="G89:G91"/>
    <mergeCell ref="L89:L91"/>
    <mergeCell ref="M89:M91"/>
    <mergeCell ref="E89:E91"/>
    <mergeCell ref="F89:F91"/>
    <mergeCell ref="B86:B88"/>
    <mergeCell ref="C86:C88"/>
    <mergeCell ref="D86:D88"/>
    <mergeCell ref="N86:N88"/>
    <mergeCell ref="G86:G88"/>
    <mergeCell ref="L86:L88"/>
    <mergeCell ref="M86:M88"/>
    <mergeCell ref="B80:B82"/>
    <mergeCell ref="C80:C82"/>
    <mergeCell ref="D80:D82"/>
    <mergeCell ref="N80:N82"/>
    <mergeCell ref="G80:G82"/>
    <mergeCell ref="L80:L82"/>
    <mergeCell ref="E86:E88"/>
    <mergeCell ref="F86:F88"/>
    <mergeCell ref="B83:B85"/>
    <mergeCell ref="C83:C85"/>
    <mergeCell ref="D83:D85"/>
    <mergeCell ref="M83:M85"/>
    <mergeCell ref="N83:N85"/>
    <mergeCell ref="B77:B79"/>
    <mergeCell ref="C77:C79"/>
    <mergeCell ref="D77:D79"/>
    <mergeCell ref="N77:N79"/>
    <mergeCell ref="G77:G79"/>
    <mergeCell ref="L77:L79"/>
    <mergeCell ref="M77:M79"/>
    <mergeCell ref="E77:E79"/>
    <mergeCell ref="F77:F79"/>
    <mergeCell ref="B74:B76"/>
    <mergeCell ref="C74:C76"/>
    <mergeCell ref="D74:D76"/>
    <mergeCell ref="N74:N76"/>
    <mergeCell ref="G74:G76"/>
    <mergeCell ref="L74:L76"/>
    <mergeCell ref="M74:M76"/>
    <mergeCell ref="E74:E76"/>
    <mergeCell ref="F74:F76"/>
    <mergeCell ref="B71:B73"/>
    <mergeCell ref="C71:C73"/>
    <mergeCell ref="D71:D73"/>
    <mergeCell ref="N71:N73"/>
    <mergeCell ref="G71:G73"/>
    <mergeCell ref="L71:L73"/>
    <mergeCell ref="M71:M73"/>
    <mergeCell ref="B68:B70"/>
    <mergeCell ref="C68:C70"/>
    <mergeCell ref="D68:D70"/>
    <mergeCell ref="N68:N70"/>
    <mergeCell ref="G68:G70"/>
    <mergeCell ref="L68:L70"/>
    <mergeCell ref="E71:E73"/>
    <mergeCell ref="F71:F73"/>
    <mergeCell ref="B65:B67"/>
    <mergeCell ref="C65:C67"/>
    <mergeCell ref="D65:D67"/>
    <mergeCell ref="N65:N67"/>
    <mergeCell ref="G65:G67"/>
    <mergeCell ref="L65:L67"/>
    <mergeCell ref="M65:M67"/>
    <mergeCell ref="E65:E67"/>
    <mergeCell ref="F65:F67"/>
    <mergeCell ref="B62:B64"/>
    <mergeCell ref="C62:C64"/>
    <mergeCell ref="D62:D64"/>
    <mergeCell ref="N62:N64"/>
    <mergeCell ref="G62:G64"/>
    <mergeCell ref="L62:L64"/>
    <mergeCell ref="M62:M64"/>
    <mergeCell ref="E62:E64"/>
    <mergeCell ref="F62:F64"/>
    <mergeCell ref="B59:B61"/>
    <mergeCell ref="C59:C61"/>
    <mergeCell ref="D59:D61"/>
    <mergeCell ref="N59:N61"/>
    <mergeCell ref="G59:G61"/>
    <mergeCell ref="L59:L61"/>
    <mergeCell ref="M59:M61"/>
    <mergeCell ref="B56:B58"/>
    <mergeCell ref="C56:C58"/>
    <mergeCell ref="D56:D58"/>
    <mergeCell ref="N56:N58"/>
    <mergeCell ref="G56:G58"/>
    <mergeCell ref="L56:L58"/>
    <mergeCell ref="E59:E61"/>
    <mergeCell ref="F59:F61"/>
    <mergeCell ref="M56:M58"/>
    <mergeCell ref="E56:E58"/>
    <mergeCell ref="F56:F58"/>
    <mergeCell ref="B53:B55"/>
    <mergeCell ref="C53:C55"/>
    <mergeCell ref="D53:D55"/>
    <mergeCell ref="N53:N55"/>
    <mergeCell ref="G53:G55"/>
    <mergeCell ref="L53:L55"/>
    <mergeCell ref="M53:M55"/>
    <mergeCell ref="E53:E55"/>
    <mergeCell ref="F53:F55"/>
    <mergeCell ref="B50:B52"/>
    <mergeCell ref="C50:C52"/>
    <mergeCell ref="D50:D52"/>
    <mergeCell ref="N50:N52"/>
    <mergeCell ref="G50:G52"/>
    <mergeCell ref="L50:L52"/>
    <mergeCell ref="M50:M52"/>
    <mergeCell ref="E50:E52"/>
    <mergeCell ref="F50:F52"/>
    <mergeCell ref="B47:B49"/>
    <mergeCell ref="C47:C49"/>
    <mergeCell ref="D47:D49"/>
    <mergeCell ref="N47:N49"/>
    <mergeCell ref="G47:G49"/>
    <mergeCell ref="L47:L49"/>
    <mergeCell ref="M47:M49"/>
    <mergeCell ref="B44:B46"/>
    <mergeCell ref="C44:C46"/>
    <mergeCell ref="D44:D46"/>
    <mergeCell ref="N44:N46"/>
    <mergeCell ref="G44:G46"/>
    <mergeCell ref="L44:L46"/>
    <mergeCell ref="E47:E49"/>
    <mergeCell ref="F47:F49"/>
    <mergeCell ref="M44:M46"/>
    <mergeCell ref="E44:E46"/>
    <mergeCell ref="F44:F46"/>
    <mergeCell ref="B41:B43"/>
    <mergeCell ref="C41:C43"/>
    <mergeCell ref="D41:D43"/>
    <mergeCell ref="N41:N43"/>
    <mergeCell ref="G41:G43"/>
    <mergeCell ref="L41:L43"/>
    <mergeCell ref="M41:M43"/>
    <mergeCell ref="E41:E43"/>
    <mergeCell ref="F41:F43"/>
    <mergeCell ref="B38:B40"/>
    <mergeCell ref="C38:C40"/>
    <mergeCell ref="D38:D40"/>
    <mergeCell ref="N38:N40"/>
    <mergeCell ref="G38:G40"/>
    <mergeCell ref="L38:L40"/>
    <mergeCell ref="M38:M40"/>
    <mergeCell ref="E38:E40"/>
    <mergeCell ref="F38:F40"/>
    <mergeCell ref="B35:B37"/>
    <mergeCell ref="C35:C37"/>
    <mergeCell ref="D35:D37"/>
    <mergeCell ref="N35:N37"/>
    <mergeCell ref="G35:G37"/>
    <mergeCell ref="L35:L37"/>
    <mergeCell ref="M35:M37"/>
    <mergeCell ref="B32:B34"/>
    <mergeCell ref="C32:C34"/>
    <mergeCell ref="D32:D34"/>
    <mergeCell ref="N32:N34"/>
    <mergeCell ref="G32:G34"/>
    <mergeCell ref="L32:L34"/>
    <mergeCell ref="E35:E37"/>
    <mergeCell ref="F35:F37"/>
    <mergeCell ref="M32:M34"/>
    <mergeCell ref="E32:E34"/>
    <mergeCell ref="F32:F34"/>
    <mergeCell ref="B29:B31"/>
    <mergeCell ref="C29:C31"/>
    <mergeCell ref="D29:D31"/>
    <mergeCell ref="N29:N31"/>
    <mergeCell ref="G29:G31"/>
    <mergeCell ref="L29:L31"/>
    <mergeCell ref="M29:M31"/>
    <mergeCell ref="E29:E31"/>
    <mergeCell ref="F29:F31"/>
    <mergeCell ref="B26:B28"/>
    <mergeCell ref="C26:C28"/>
    <mergeCell ref="D26:D28"/>
    <mergeCell ref="N26:N28"/>
    <mergeCell ref="G26:G28"/>
    <mergeCell ref="L26:L28"/>
    <mergeCell ref="M26:M28"/>
    <mergeCell ref="E26:E28"/>
    <mergeCell ref="F26:F28"/>
    <mergeCell ref="B23:B25"/>
    <mergeCell ref="C23:C25"/>
    <mergeCell ref="D23:D25"/>
    <mergeCell ref="N23:N25"/>
    <mergeCell ref="G23:G25"/>
    <mergeCell ref="L23:L25"/>
    <mergeCell ref="M23:M25"/>
    <mergeCell ref="E23:E25"/>
    <mergeCell ref="F23:F25"/>
    <mergeCell ref="B20:B22"/>
    <mergeCell ref="C20:C22"/>
    <mergeCell ref="D20:D22"/>
    <mergeCell ref="N20:N22"/>
    <mergeCell ref="G20:G22"/>
    <mergeCell ref="L20:L22"/>
    <mergeCell ref="M20:M22"/>
    <mergeCell ref="E20:E22"/>
    <mergeCell ref="F20:F22"/>
    <mergeCell ref="B17:B19"/>
    <mergeCell ref="C17:C19"/>
    <mergeCell ref="D17:D19"/>
    <mergeCell ref="N17:N19"/>
    <mergeCell ref="G17:G19"/>
    <mergeCell ref="L17:L19"/>
    <mergeCell ref="M17:M19"/>
    <mergeCell ref="E17:E19"/>
    <mergeCell ref="F17:F19"/>
    <mergeCell ref="B14:B16"/>
    <mergeCell ref="C14:C16"/>
    <mergeCell ref="D14:D16"/>
    <mergeCell ref="N14:N16"/>
    <mergeCell ref="G14:G16"/>
    <mergeCell ref="L14:L16"/>
    <mergeCell ref="M14:M16"/>
    <mergeCell ref="B11:B13"/>
    <mergeCell ref="C11:C13"/>
    <mergeCell ref="D11:D13"/>
    <mergeCell ref="N11:N13"/>
    <mergeCell ref="G11:G13"/>
    <mergeCell ref="L11:L13"/>
    <mergeCell ref="E14:E16"/>
    <mergeCell ref="F14:F16"/>
    <mergeCell ref="B8:B10"/>
    <mergeCell ref="C8:C10"/>
    <mergeCell ref="D8:D10"/>
    <mergeCell ref="N8:N10"/>
    <mergeCell ref="G8:G10"/>
    <mergeCell ref="L8:L10"/>
    <mergeCell ref="M8:M10"/>
    <mergeCell ref="E8:E10"/>
    <mergeCell ref="F8:F10"/>
    <mergeCell ref="B3:B4"/>
    <mergeCell ref="C3:C4"/>
    <mergeCell ref="D3:D4"/>
    <mergeCell ref="N3:N4"/>
    <mergeCell ref="G3:J3"/>
    <mergeCell ref="F5:F7"/>
    <mergeCell ref="K3:M3"/>
    <mergeCell ref="B5:B7"/>
    <mergeCell ref="C5:C7"/>
    <mergeCell ref="D5:D7"/>
  </mergeCells>
  <phoneticPr fontId="2"/>
  <conditionalFormatting sqref="E5:E82 E86:E103">
    <cfRule type="containsText" dxfId="14" priority="187" operator="containsText" text="排出管理物質">
      <formula>NOT(ISERROR(SEARCH("排出管理物質",E5)))</formula>
    </cfRule>
    <cfRule type="containsText" dxfId="13" priority="188" operator="containsText" text="排出抑制物質">
      <formula>NOT(ISERROR(SEARCH("排出抑制物質",E5)))</formula>
    </cfRule>
  </conditionalFormatting>
  <conditionalFormatting sqref="E83:E85">
    <cfRule type="containsText" dxfId="12" priority="3" operator="containsText" text="排出管理物質">
      <formula>NOT(ISERROR(SEARCH("排出管理物質",E83)))</formula>
    </cfRule>
    <cfRule type="containsText" dxfId="11" priority="4" operator="containsText" text="排出抑制物質">
      <formula>NOT(ISERROR(SEARCH("排出抑制物質",E83)))</formula>
    </cfRule>
  </conditionalFormatting>
  <pageMargins left="0.39370078740157483" right="0.39370078740157483" top="0.39370078740157483" bottom="0.39370078740157483" header="0.35433070866141736" footer="0.19685039370078741"/>
  <pageSetup paperSize="9" scale="48" fitToHeight="0" orientation="landscape" r:id="rId1"/>
  <rowBreaks count="4" manualBreakCount="4">
    <brk id="34" max="23" man="1"/>
    <brk id="64" max="23" man="1"/>
    <brk id="97" max="23" man="1"/>
    <brk id="103" max="23" man="1"/>
  </rowBreaks>
  <ignoredErrors>
    <ignoredError sqref="C5 C8 C14 C17 C20 C23 C26 C29 C32 C35 C38 C41 C44 C47 C50 C53 C56 C59 C62 C65 C68 C71 C74 C77 C80 C86 C89 C92 C101 C98 C95" numberStoredAsText="1"/>
  </ignoredErrors>
  <drawing r:id="rId2"/>
  <extLst>
    <ext xmlns:x14="http://schemas.microsoft.com/office/spreadsheetml/2009/9/main" uri="{78C0D931-6437-407d-A8EE-F0AAD7539E65}">
      <x14:conditionalFormattings>
        <x14:conditionalFormatting xmlns:xm="http://schemas.microsoft.com/office/excel/2006/main">
          <x14:cfRule type="containsText" priority="180" operator="containsText" id="{1363A0EC-3849-415D-9CF4-187D672A87B2}">
            <xm:f>NOT(ISERROR(SEARCH("-",K5)))</xm:f>
            <xm:f>"-"</xm:f>
            <x14:dxf>
              <font>
                <b/>
                <i val="0"/>
                <color theme="1" tint="0.14996795556505021"/>
              </font>
              <fill>
                <patternFill>
                  <bgColor theme="0" tint="-4.9989318521683403E-2"/>
                </patternFill>
              </fill>
            </x14:dxf>
          </x14:cfRule>
          <xm:sqref>K18:K25 K30:K46 K50:K79 K9:K16 K86:K103 K5:K7</xm:sqref>
        </x14:conditionalFormatting>
        <x14:conditionalFormatting xmlns:xm="http://schemas.microsoft.com/office/excel/2006/main">
          <x14:cfRule type="notContainsText" priority="179" operator="notContains" id="{C559CE03-B44D-46CE-8357-DF56E8A60B9D}">
            <xm:f>ISERROR(SEARCH("―",F5))</xm:f>
            <xm:f>"―"</xm:f>
            <x14:dxf>
              <font>
                <b/>
                <i val="0"/>
                <color theme="1" tint="0.14996795556505021"/>
              </font>
              <fill>
                <patternFill>
                  <bgColor theme="7" tint="0.79998168889431442"/>
                </patternFill>
              </fill>
            </x14:dxf>
          </x14:cfRule>
          <xm:sqref>F5:F82 F86:F103</xm:sqref>
        </x14:conditionalFormatting>
        <x14:conditionalFormatting xmlns:xm="http://schemas.microsoft.com/office/excel/2006/main">
          <x14:cfRule type="containsText" priority="164" operator="containsText" id="{AB356086-3E0E-4E06-99E9-1A0AD507C249}">
            <xm:f>NOT(ISERROR(SEARCH("-",K17)))</xm:f>
            <xm:f>"-"</xm:f>
            <x14:dxf>
              <font>
                <b/>
                <i val="0"/>
                <color theme="1" tint="0.14996795556505021"/>
              </font>
              <fill>
                <patternFill>
                  <bgColor theme="0" tint="-4.9989318521683403E-2"/>
                </patternFill>
              </fill>
            </x14:dxf>
          </x14:cfRule>
          <xm:sqref>K17</xm:sqref>
        </x14:conditionalFormatting>
        <x14:conditionalFormatting xmlns:xm="http://schemas.microsoft.com/office/excel/2006/main">
          <x14:cfRule type="containsText" priority="160" operator="containsText" id="{476A8AAA-3F03-4028-869E-30DA0A8382BE}">
            <xm:f>NOT(ISERROR(SEARCH("-",K26)))</xm:f>
            <xm:f>"-"</xm:f>
            <x14:dxf>
              <font>
                <b/>
                <i val="0"/>
                <color theme="1" tint="0.14996795556505021"/>
              </font>
              <fill>
                <patternFill>
                  <bgColor theme="0" tint="-4.9989318521683403E-2"/>
                </patternFill>
              </fill>
            </x14:dxf>
          </x14:cfRule>
          <xm:sqref>K26</xm:sqref>
        </x14:conditionalFormatting>
        <x14:conditionalFormatting xmlns:xm="http://schemas.microsoft.com/office/excel/2006/main">
          <x14:cfRule type="containsText" priority="156" operator="containsText" id="{71864AE2-AA55-4B70-A1F1-75AC5F546DC4}">
            <xm:f>NOT(ISERROR(SEARCH("-",K27)))</xm:f>
            <xm:f>"-"</xm:f>
            <x14:dxf>
              <font>
                <b/>
                <i val="0"/>
                <color theme="1" tint="0.14996795556505021"/>
              </font>
              <fill>
                <patternFill>
                  <bgColor theme="0" tint="-4.9989318521683403E-2"/>
                </patternFill>
              </fill>
            </x14:dxf>
          </x14:cfRule>
          <xm:sqref>K27</xm:sqref>
        </x14:conditionalFormatting>
        <x14:conditionalFormatting xmlns:xm="http://schemas.microsoft.com/office/excel/2006/main">
          <x14:cfRule type="containsText" priority="152" operator="containsText" id="{21A3A48D-FADB-4636-8535-8DC832A1C8C8}">
            <xm:f>NOT(ISERROR(SEARCH("-",K28)))</xm:f>
            <xm:f>"-"</xm:f>
            <x14:dxf>
              <font>
                <b/>
                <i val="0"/>
                <color theme="1" tint="0.14996795556505021"/>
              </font>
              <fill>
                <patternFill>
                  <bgColor theme="0" tint="-4.9989318521683403E-2"/>
                </patternFill>
              </fill>
            </x14:dxf>
          </x14:cfRule>
          <xm:sqref>K28</xm:sqref>
        </x14:conditionalFormatting>
        <x14:conditionalFormatting xmlns:xm="http://schemas.microsoft.com/office/excel/2006/main">
          <x14:cfRule type="containsText" priority="148" operator="containsText" id="{BC5D2C03-4E7B-4970-9F6B-0D34E92BBEFB}">
            <xm:f>NOT(ISERROR(SEARCH("-",K47)))</xm:f>
            <xm:f>"-"</xm:f>
            <x14:dxf>
              <font>
                <b/>
                <i val="0"/>
                <color theme="1" tint="0.14996795556505021"/>
              </font>
              <fill>
                <patternFill>
                  <bgColor theme="0" tint="-4.9989318521683403E-2"/>
                </patternFill>
              </fill>
            </x14:dxf>
          </x14:cfRule>
          <xm:sqref>K47:K49</xm:sqref>
        </x14:conditionalFormatting>
        <x14:conditionalFormatting xmlns:xm="http://schemas.microsoft.com/office/excel/2006/main">
          <x14:cfRule type="containsText" priority="129" operator="containsText" id="{168EE2A6-409F-4417-A48A-402870873868}">
            <xm:f>NOT(ISERROR(SEARCH("-",K29)))</xm:f>
            <xm:f>"-"</xm:f>
            <x14:dxf>
              <font>
                <b/>
                <i val="0"/>
                <color theme="1" tint="0.14996795556505021"/>
              </font>
              <fill>
                <patternFill>
                  <bgColor theme="0" tint="-4.9989318521683403E-2"/>
                </patternFill>
              </fill>
            </x14:dxf>
          </x14:cfRule>
          <xm:sqref>K29</xm:sqref>
        </x14:conditionalFormatting>
        <x14:conditionalFormatting xmlns:xm="http://schemas.microsoft.com/office/excel/2006/main">
          <x14:cfRule type="containsText" priority="122" operator="containsText" id="{70D0B53D-137A-4BFA-A7DE-B157DC1E9493}">
            <xm:f>NOT(ISERROR(SEARCH("-",K80)))</xm:f>
            <xm:f>"-"</xm:f>
            <x14:dxf>
              <font>
                <b/>
                <i val="0"/>
                <color theme="1" tint="0.14996795556505021"/>
              </font>
              <fill>
                <patternFill>
                  <bgColor theme="0" tint="-4.9989318521683403E-2"/>
                </patternFill>
              </fill>
            </x14:dxf>
          </x14:cfRule>
          <xm:sqref>K80:K82</xm:sqref>
        </x14:conditionalFormatting>
        <x14:conditionalFormatting xmlns:xm="http://schemas.microsoft.com/office/excel/2006/main">
          <x14:cfRule type="containsText" priority="2" operator="containsText" id="{2E65CD65-E439-4461-B0A1-3735F48CD4BA}">
            <xm:f>NOT(ISERROR(SEARCH("-",K83)))</xm:f>
            <xm:f>"-"</xm:f>
            <x14:dxf>
              <font>
                <b/>
                <i val="0"/>
                <color theme="1" tint="0.14996795556505021"/>
              </font>
              <fill>
                <patternFill>
                  <bgColor theme="0" tint="-4.9989318521683403E-2"/>
                </patternFill>
              </fill>
            </x14:dxf>
          </x14:cfRule>
          <xm:sqref>K83:K85</xm:sqref>
        </x14:conditionalFormatting>
        <x14:conditionalFormatting xmlns:xm="http://schemas.microsoft.com/office/excel/2006/main">
          <x14:cfRule type="notContainsText" priority="1" operator="notContains" id="{3A83CB26-6E94-4503-B8E2-6E85F8FC147C}">
            <xm:f>ISERROR(SEARCH("―",F83))</xm:f>
            <xm:f>"―"</xm:f>
            <x14:dxf>
              <font>
                <b/>
                <i val="0"/>
                <color theme="1" tint="0.14996795556505021"/>
              </font>
              <fill>
                <patternFill>
                  <bgColor theme="7" tint="0.79998168889431442"/>
                </patternFill>
              </fill>
            </x14:dxf>
          </x14:cfRule>
          <xm:sqref>F83:F85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vt:i4>
      </vt:variant>
    </vt:vector>
  </HeadingPairs>
  <TitlesOfParts>
    <vt:vector size="15" baseType="lpstr">
      <vt:lpstr>R03(2021)年度</vt:lpstr>
      <vt:lpstr>R02(2020)年度</vt:lpstr>
      <vt:lpstr>R01(2019)年度</vt:lpstr>
      <vt:lpstr>H30(2018)年度</vt:lpstr>
      <vt:lpstr>H29(2017)年度</vt:lpstr>
      <vt:lpstr>H28(2016)年度</vt:lpstr>
      <vt:lpstr>Sheet3</vt:lpstr>
      <vt:lpstr>各項目について</vt:lpstr>
      <vt:lpstr>詳細情報一覧</vt:lpstr>
      <vt:lpstr>Sheet2</vt:lpstr>
      <vt:lpstr>Sheet1</vt:lpstr>
      <vt:lpstr>PRTR排出量・移動量</vt:lpstr>
      <vt:lpstr>各項目について!Print_Area</vt:lpstr>
      <vt:lpstr>詳細情報一覧!Print_Area</vt:lpstr>
      <vt:lpstr>詳細情報一覧!Print_Titles</vt:lpstr>
    </vt:vector>
  </TitlesOfParts>
  <Company>みずほリサーチ＆テクノロジーズ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みずほ</dc:creator>
  <cp:lastModifiedBy>川崎市</cp:lastModifiedBy>
  <cp:lastPrinted>2025-02-25T05:36:15Z</cp:lastPrinted>
  <dcterms:created xsi:type="dcterms:W3CDTF">2023-01-11T18:42:01Z</dcterms:created>
  <dcterms:modified xsi:type="dcterms:W3CDTF">2025-02-25T05:36:23Z</dcterms:modified>
</cp:coreProperties>
</file>