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8150" tabRatio="845" activeTab="3"/>
  </bookViews>
  <sheets>
    <sheet name="★提出方法等" sheetId="63" r:id="rId1"/>
    <sheet name="★必要書類一覧表" sheetId="1" r:id="rId2"/>
    <sheet name="加算届管理票 " sheetId="37" r:id="rId3"/>
    <sheet name="別紙1-4" sheetId="66" r:id="rId4"/>
    <sheet name="別紙50" sheetId="61" r:id="rId5"/>
    <sheet name="別紙50 (記入例)" sheetId="62" r:id="rId6"/>
    <sheet name="勤務表" sheetId="65" r:id="rId7"/>
    <sheet name="別紙37" sheetId="56" r:id="rId8"/>
    <sheet name="別紙38" sheetId="45" r:id="rId9"/>
    <sheet name="別紙C " sheetId="59" r:id="rId10"/>
    <sheet name="判定表" sheetId="64" r:id="rId11"/>
  </sheets>
  <externalReferences>
    <externalReference r:id="rId12"/>
    <externalReference r:id="rId13"/>
    <externalReference r:id="rId14"/>
    <externalReference r:id="rId15"/>
    <externalReference r:id="rId16"/>
  </externalReferences>
  <definedNames>
    <definedName name="_xlnm._FilterDatabase" localSheetId="10" hidden="1">判定表!$A$14:$A$122</definedName>
    <definedName name="【記載例】シフト記号" localSheetId="0">#REF!</definedName>
    <definedName name="【記載例】シフト記号" localSheetId="7">#REF!</definedName>
    <definedName name="【記載例】シフト記号" localSheetId="5">#REF!</definedName>
    <definedName name="【記載例】シフト記号" localSheetId="9">#REF!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0">#REF!</definedName>
    <definedName name="ｋ" localSheetId="7">#REF!</definedName>
    <definedName name="ｋ" localSheetId="8">#REF!</definedName>
    <definedName name="ｋ" localSheetId="4">#N/A</definedName>
    <definedName name="ｋ" localSheetId="5">#N/A</definedName>
    <definedName name="ｋ" localSheetId="9">#REF!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'加算届管理票 '!$A$1:$K$36</definedName>
    <definedName name="_xlnm.Print_Area" localSheetId="3">'別紙1-4'!$A$1:$AB$30</definedName>
    <definedName name="_xlnm.Print_Area" localSheetId="7">別紙37!$A$1:$AG$32</definedName>
    <definedName name="_xlnm.Print_Area" localSheetId="8">別紙38!$A$1:$AE$46</definedName>
    <definedName name="_xlnm.Print_Area" localSheetId="4">別紙50!$A$1:$AL$60</definedName>
    <definedName name="_xlnm.Print_Area" localSheetId="5">'別紙50 (記入例)'!$A$1:$AL$60</definedName>
    <definedName name="_xlnm.Print_Area" localSheetId="9">'別紙C '!$B$1:$S$83</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 localSheetId="2">#REF!</definedName>
    <definedName name="あ" localSheetId="7">#REF!</definedName>
    <definedName name="あ" localSheetId="5">#REF!</definedName>
    <definedName name="あ" localSheetId="9">#REF!</definedName>
    <definedName name="あ">#REF!</definedName>
    <definedName name="オペレーター">#REF!</definedName>
    <definedName name="サービスの種類">#REF!</definedName>
    <definedName name="サービス種別" localSheetId="0">#REF!</definedName>
    <definedName name="サービス種別" localSheetId="2">#REF!</definedName>
    <definedName name="サービス種別" localSheetId="7">[1]サービス種類一覧!$B$4:$B$20</definedName>
    <definedName name="サービス種別" localSheetId="8">[1]サービス種類一覧!$B$4:$B$20</definedName>
    <definedName name="サービス種別" localSheetId="4">[1]サービス種類一覧!$B$4:$B$20</definedName>
    <definedName name="サービス種別" localSheetId="5">[1]サービス種類一覧!$B$4:$B$20</definedName>
    <definedName name="サービス種別" localSheetId="9">#REF!</definedName>
    <definedName name="サービス種別">#REF!</definedName>
    <definedName name="サービス種類" localSheetId="0">#REF!</definedName>
    <definedName name="サービス種類" localSheetId="2">#REF!</definedName>
    <definedName name="サービス種類" localSheetId="7">[2]サービス種類一覧!$C$4:$C$20</definedName>
    <definedName name="サービス種類" localSheetId="8">[2]サービス種類一覧!$C$4:$C$20</definedName>
    <definedName name="サービス種類" localSheetId="4">[2]サービス種類一覧!$C$4:$C$20</definedName>
    <definedName name="サービス種類" localSheetId="5">[2]サービス種類一覧!$C$4:$C$20</definedName>
    <definedName name="サービス種類" localSheetId="9">#REF!</definedName>
    <definedName name="サービス種類">#REF!</definedName>
    <definedName name="サービス提供責任者">#REF!</definedName>
    <definedName name="サービス名" localSheetId="0">#REF!</definedName>
    <definedName name="サービス名" localSheetId="7">#REF!</definedName>
    <definedName name="サービス名" localSheetId="8">#REF!</definedName>
    <definedName name="サービス名" localSheetId="4">#N/A</definedName>
    <definedName name="サービス名" localSheetId="5">#N/A</definedName>
    <definedName name="サービス名" localSheetId="9">#REF!</definedName>
    <definedName name="サービス名">#REF!</definedName>
    <definedName name="サービス名称" localSheetId="0">#REF!</definedName>
    <definedName name="サービス名称" localSheetId="7">#REF!</definedName>
    <definedName name="サービス名称" localSheetId="8">#REF!</definedName>
    <definedName name="サービス名称" localSheetId="4">#N/A</definedName>
    <definedName name="サービス名称" localSheetId="5">#N/A</definedName>
    <definedName name="サービス名称" localSheetId="9">#REF!</definedName>
    <definedName name="サービス名称">#REF!</definedName>
    <definedName name="シフト記号表" localSheetId="2">#REF!</definedName>
    <definedName name="シフト記号表" localSheetId="7">#REF!</definedName>
    <definedName name="シフト記号表" localSheetId="5">#REF!</definedName>
    <definedName name="シフト記号表" localSheetId="9">#REF!</definedName>
    <definedName name="シフト記号表">#REF!</definedName>
    <definedName name="だだ" localSheetId="0">#REF!</definedName>
    <definedName name="だだ" localSheetId="7">#REF!</definedName>
    <definedName name="だだ" localSheetId="8">#REF!</definedName>
    <definedName name="だだ" localSheetId="4">#N/A</definedName>
    <definedName name="だだ" localSheetId="5">#N/A</definedName>
    <definedName name="だだ" localSheetId="9">#REF!</definedName>
    <definedName name="だだ">#REF!</definedName>
    <definedName name="っっｋ" localSheetId="0">#REF!</definedName>
    <definedName name="っっｋ" localSheetId="8">#REF!</definedName>
    <definedName name="っっｋ" localSheetId="4">#N/A</definedName>
    <definedName name="っっｋ" localSheetId="5">#N/A</definedName>
    <definedName name="っっｋ" localSheetId="9">#REF!</definedName>
    <definedName name="っっｋ">#REF!</definedName>
    <definedName name="っっっっｌ" localSheetId="0">#REF!</definedName>
    <definedName name="っっっっｌ" localSheetId="8">#REF!</definedName>
    <definedName name="っっっっｌ" localSheetId="4">#N/A</definedName>
    <definedName name="っっっっｌ" localSheetId="5">#N/A</definedName>
    <definedName name="っっっっｌ" localSheetId="9">#REF!</definedName>
    <definedName name="っっっっｌ">#REF!</definedName>
    <definedName name="医師" localSheetId="5">#REF!</definedName>
    <definedName name="医師">#REF!</definedName>
    <definedName name="介護支援専門員">#REF!</definedName>
    <definedName name="介護従業者" localSheetId="2">#REF!</definedName>
    <definedName name="介護従業者" localSheetId="7">#REF!</definedName>
    <definedName name="介護従業者" localSheetId="5">#REF!</definedName>
    <definedName name="介護従業者" localSheetId="9">#REF!</definedName>
    <definedName name="介護従業者">#REF!</definedName>
    <definedName name="介護職員" localSheetId="5">#REF!</definedName>
    <definedName name="介護職員" localSheetId="9">#REF!</definedName>
    <definedName name="介護職員">#REF!</definedName>
    <definedName name="確認" localSheetId="0">#REF!</definedName>
    <definedName name="確認" localSheetId="8">#REF!</definedName>
    <definedName name="確認" localSheetId="4">#N/A</definedName>
    <definedName name="確認" localSheetId="5">#N/A</definedName>
    <definedName name="確認" localSheetId="9">#REF!</definedName>
    <definedName name="確認">#REF!</definedName>
    <definedName name="看護職員" localSheetId="5">#REF!</definedName>
    <definedName name="看護職員" localSheetId="9">#REF!</definedName>
    <definedName name="看護職員">#REF!</definedName>
    <definedName name="管理者" localSheetId="2">#REF!</definedName>
    <definedName name="管理者" localSheetId="7">#REF!</definedName>
    <definedName name="管理者" localSheetId="5">#REF!</definedName>
    <definedName name="管理者" localSheetId="9">#REF!</definedName>
    <definedName name="管理者">#REF!</definedName>
    <definedName name="機能訓練指導員" localSheetId="5">#REF!</definedName>
    <definedName name="機能訓練指導員">#REF!</definedName>
    <definedName name="経験を有する看護師" localSheetId="5">#REF!</definedName>
    <definedName name="経験を有する看護師">#REF!</definedName>
    <definedName name="計画作成責任者">#REF!</definedName>
    <definedName name="計画作成担当者" localSheetId="2">#REF!</definedName>
    <definedName name="計画作成担当者" localSheetId="7">#REF!</definedName>
    <definedName name="計画作成担当者" localSheetId="5">#REF!</definedName>
    <definedName name="計画作成担当者" localSheetId="9">#REF!</definedName>
    <definedName name="計画作成担当者">#REF!</definedName>
    <definedName name="言語聴覚士" localSheetId="5">#REF!</definedName>
    <definedName name="言語聴覚士">#REF!</definedName>
    <definedName name="作業療法士" localSheetId="5">#REF!</definedName>
    <definedName name="作業療法士">#REF!</definedName>
    <definedName name="種類" localSheetId="0">#REF!</definedName>
    <definedName name="種類" localSheetId="2">#REF!</definedName>
    <definedName name="種類" localSheetId="7">[3]サービス種類一覧!$A$4:$A$20</definedName>
    <definedName name="種類" localSheetId="8">[3]サービス種類一覧!$A$4:$A$20</definedName>
    <definedName name="種類" localSheetId="4">[3]サービス種類一覧!$A$4:$A$20</definedName>
    <definedName name="種類" localSheetId="5">[3]サービス種類一覧!$A$4:$A$20</definedName>
    <definedName name="種類" localSheetId="9">#REF!</definedName>
    <definedName name="種類">#REF!</definedName>
    <definedName name="職種" localSheetId="0">#REF!</definedName>
    <definedName name="職種" localSheetId="2">#REF!</definedName>
    <definedName name="職種" localSheetId="7">#REF!</definedName>
    <definedName name="職種" localSheetId="5">#REF!</definedName>
    <definedName name="職種" localSheetId="9">#REF!</definedName>
    <definedName name="職種">#REF!</definedName>
    <definedName name="生活相談員" localSheetId="5">#REF!</definedName>
    <definedName name="生活相談員">#REF!</definedName>
    <definedName name="他のリハビリテーション提供者" localSheetId="5">#REF!</definedName>
    <definedName name="他のリハビリテーション提供者">#REF!</definedName>
    <definedName name="対象サービス">[4]加算算定対象!$A$6:$A$46</definedName>
    <definedName name="別紙31" localSheetId="0">#REF!</definedName>
    <definedName name="別紙31" localSheetId="2">#REF!</definedName>
    <definedName name="別紙31" localSheetId="5">#REF!</definedName>
    <definedName name="別紙31" localSheetId="9">#REF!</definedName>
    <definedName name="別紙31">#REF!</definedName>
    <definedName name="別紙33" localSheetId="2">#REF!</definedName>
    <definedName name="別紙33" localSheetId="5">#REF!</definedName>
    <definedName name="別紙33" localSheetId="9">#REF!</definedName>
    <definedName name="別紙33">#REF!</definedName>
    <definedName name="別紙事業所一覧表02">[5]交付率一覧!$A$4:$A$20</definedName>
    <definedName name="訪問介護員">#REF!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64" l="1"/>
  <c r="F9" i="64"/>
  <c r="H2" i="64" s="1"/>
  <c r="G9" i="64"/>
  <c r="H9" i="64"/>
  <c r="I9" i="64"/>
  <c r="J9" i="64"/>
  <c r="K9" i="64"/>
  <c r="L9" i="64"/>
  <c r="M9" i="64"/>
  <c r="N9" i="64"/>
  <c r="O9" i="64"/>
  <c r="P9" i="64"/>
  <c r="Q9" i="64"/>
  <c r="F10" i="64"/>
  <c r="H3" i="64" s="1"/>
  <c r="L3" i="64" s="1"/>
  <c r="G10" i="64"/>
  <c r="H10" i="64"/>
  <c r="I10" i="64"/>
  <c r="J10" i="64"/>
  <c r="K10" i="64"/>
  <c r="L10" i="64"/>
  <c r="M10" i="64"/>
  <c r="N10" i="64"/>
  <c r="O10" i="64"/>
  <c r="P10" i="64"/>
  <c r="Q10" i="64"/>
  <c r="F11" i="64"/>
  <c r="H4" i="64" s="1"/>
  <c r="L4" i="64" s="1"/>
  <c r="G11" i="64"/>
  <c r="H11" i="64"/>
  <c r="I11" i="64"/>
  <c r="J11" i="64"/>
  <c r="K11" i="64"/>
  <c r="L11" i="64"/>
  <c r="M11" i="64"/>
  <c r="N11" i="64"/>
  <c r="O11" i="64"/>
  <c r="P11" i="64"/>
  <c r="Q11"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1" i="64"/>
  <c r="A72" i="64"/>
  <c r="A73" i="64"/>
  <c r="A74" i="64"/>
  <c r="A75" i="64"/>
  <c r="A76" i="64"/>
  <c r="A77" i="64"/>
  <c r="A78" i="64"/>
  <c r="A79" i="64"/>
  <c r="A80" i="64"/>
  <c r="A81" i="64"/>
  <c r="A82" i="64"/>
  <c r="A83" i="64"/>
  <c r="A84" i="64"/>
  <c r="A85" i="64"/>
  <c r="A86" i="64"/>
  <c r="A87" i="64"/>
  <c r="A88" i="64"/>
  <c r="A89" i="64"/>
  <c r="A90" i="64"/>
  <c r="A91" i="64"/>
  <c r="A92" i="64"/>
  <c r="A93" i="64"/>
  <c r="A94" i="64"/>
  <c r="A95" i="64"/>
  <c r="A96" i="64"/>
  <c r="A97" i="64"/>
  <c r="A98" i="64"/>
  <c r="A99" i="64"/>
  <c r="A100" i="64"/>
  <c r="A101" i="64"/>
  <c r="A102" i="64"/>
  <c r="A103" i="64"/>
  <c r="A104" i="64"/>
  <c r="A105" i="64"/>
  <c r="A106" i="64"/>
  <c r="A107" i="64"/>
  <c r="A108" i="64"/>
  <c r="A109" i="64"/>
  <c r="A110" i="64"/>
  <c r="A111" i="64"/>
  <c r="A112" i="64"/>
  <c r="A113" i="64"/>
  <c r="A114" i="64"/>
  <c r="A115" i="64"/>
  <c r="A116" i="64"/>
  <c r="A117" i="64"/>
  <c r="A118" i="64"/>
  <c r="A119" i="64"/>
  <c r="A120" i="64"/>
  <c r="A121" i="64"/>
  <c r="A122" i="64"/>
  <c r="L2" i="64" l="1"/>
  <c r="L6" i="64"/>
  <c r="M53" i="59" l="1"/>
  <c r="M54" i="59" s="1"/>
  <c r="P55" i="59" s="1"/>
  <c r="P50" i="59"/>
  <c r="M50" i="59"/>
  <c r="E50" i="59"/>
  <c r="P48" i="59"/>
  <c r="M48" i="59"/>
  <c r="E48" i="59"/>
  <c r="P46" i="59"/>
  <c r="P53" i="59" s="1"/>
  <c r="P54" i="59" s="1"/>
  <c r="M46" i="59"/>
  <c r="E46" i="59"/>
  <c r="M45" i="59"/>
  <c r="J41" i="59"/>
  <c r="M39" i="59"/>
  <c r="M40" i="59" s="1"/>
  <c r="P41" i="59" s="1"/>
  <c r="P36" i="59"/>
  <c r="M36" i="59"/>
  <c r="E36" i="59"/>
  <c r="P34" i="59"/>
  <c r="M34" i="59"/>
  <c r="E34" i="59"/>
  <c r="P32" i="59"/>
  <c r="M32" i="59"/>
  <c r="E32" i="59"/>
  <c r="P30" i="59"/>
  <c r="M30" i="59"/>
  <c r="E30" i="59"/>
  <c r="P28" i="59"/>
  <c r="M28" i="59"/>
  <c r="E28" i="59"/>
  <c r="P26" i="59"/>
  <c r="M26" i="59"/>
  <c r="E26" i="59"/>
  <c r="P24" i="59"/>
  <c r="M24" i="59"/>
  <c r="E24" i="59"/>
  <c r="P22" i="59"/>
  <c r="M22" i="59"/>
  <c r="E22" i="59"/>
  <c r="P20" i="59"/>
  <c r="M20" i="59"/>
  <c r="E20" i="59"/>
  <c r="P18" i="59"/>
  <c r="M18" i="59"/>
  <c r="E18" i="59"/>
  <c r="P16" i="59"/>
  <c r="P39" i="59" s="1"/>
  <c r="P40" i="59" s="1"/>
  <c r="M16" i="59"/>
  <c r="E16" i="59"/>
  <c r="M15" i="59"/>
  <c r="J55" i="59" s="1"/>
  <c r="F9" i="59"/>
  <c r="E51" i="59" s="1"/>
  <c r="P15" i="59" l="1"/>
  <c r="E17" i="59"/>
  <c r="E19" i="59"/>
  <c r="E21" i="59"/>
  <c r="E23" i="59"/>
  <c r="E25" i="59"/>
  <c r="E27" i="59"/>
  <c r="E29" i="59"/>
  <c r="E31" i="59"/>
  <c r="E33" i="59"/>
  <c r="E35" i="59"/>
  <c r="E37" i="59"/>
  <c r="P45" i="59"/>
  <c r="E47" i="59"/>
  <c r="E49" i="59"/>
  <c r="D25" i="37"/>
  <c r="H25" i="37"/>
</calcChain>
</file>

<file path=xl/sharedStrings.xml><?xml version="1.0" encoding="utf-8"?>
<sst xmlns="http://schemas.openxmlformats.org/spreadsheetml/2006/main" count="967" uniqueCount="445">
  <si>
    <t>内容</t>
    <rPh sb="0" eb="2">
      <t>ナイヨウ</t>
    </rPh>
    <phoneticPr fontId="6"/>
  </si>
  <si>
    <t>必要書類</t>
    <rPh sb="0" eb="4">
      <t>ヒツヨウショルイ</t>
    </rPh>
    <phoneticPr fontId="6"/>
  </si>
  <si>
    <t>加算届管理票</t>
  </si>
  <si>
    <t>返信用封筒</t>
  </si>
  <si>
    <t>〇</t>
    <phoneticPr fontId="6"/>
  </si>
  <si>
    <t>その他</t>
    <rPh sb="2" eb="3">
      <t>タ</t>
    </rPh>
    <phoneticPr fontId="6"/>
  </si>
  <si>
    <t>備考</t>
    <rPh sb="0" eb="2">
      <t>ビコウ</t>
    </rPh>
    <phoneticPr fontId="6"/>
  </si>
  <si>
    <t>□</t>
  </si>
  <si>
    <t>1　新規</t>
    <phoneticPr fontId="10"/>
  </si>
  <si>
    <t>2　変更</t>
    <phoneticPr fontId="10"/>
  </si>
  <si>
    <t>3　終了</t>
    <phoneticPr fontId="10"/>
  </si>
  <si>
    <t>有</t>
    <rPh sb="0" eb="1">
      <t>ア</t>
    </rPh>
    <phoneticPr fontId="10"/>
  </si>
  <si>
    <t>・</t>
    <phoneticPr fontId="10"/>
  </si>
  <si>
    <t>無</t>
    <rPh sb="0" eb="1">
      <t>ナ</t>
    </rPh>
    <phoneticPr fontId="10"/>
  </si>
  <si>
    <t>①</t>
    <phoneticPr fontId="10"/>
  </si>
  <si>
    <t>②</t>
    <phoneticPr fontId="10"/>
  </si>
  <si>
    <t>③</t>
    <phoneticPr fontId="10"/>
  </si>
  <si>
    <t>令和</t>
    <rPh sb="0" eb="2">
      <t>レイワ</t>
    </rPh>
    <phoneticPr fontId="10"/>
  </si>
  <si>
    <t>年</t>
    <rPh sb="0" eb="1">
      <t>ネン</t>
    </rPh>
    <phoneticPr fontId="10"/>
  </si>
  <si>
    <t>月</t>
    <rPh sb="0" eb="1">
      <t>ゲツ</t>
    </rPh>
    <phoneticPr fontId="10"/>
  </si>
  <si>
    <t>日</t>
    <rPh sb="0" eb="1">
      <t>ニチ</t>
    </rPh>
    <phoneticPr fontId="10"/>
  </si>
  <si>
    <t>1　事 業 所 名</t>
    <phoneticPr fontId="10"/>
  </si>
  <si>
    <t>2　異 動 区 分</t>
    <rPh sb="2" eb="3">
      <t>イ</t>
    </rPh>
    <rPh sb="4" eb="5">
      <t>ドウ</t>
    </rPh>
    <rPh sb="6" eb="7">
      <t>ク</t>
    </rPh>
    <rPh sb="8" eb="9">
      <t>ブン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</si>
  <si>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</si>
  <si>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</si>
  <si>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人</t>
    <rPh sb="0" eb="1">
      <t>ニン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</si>
  <si>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</si>
  <si>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</si>
  <si>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</si>
  <si>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</si>
  <si>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</si>
  <si>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</si>
  <si>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</si>
  <si>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令和</t>
    <rPh sb="0" eb="2">
      <t>レイワ</t>
    </rPh>
    <phoneticPr fontId="16"/>
  </si>
  <si>
    <t>年</t>
    <rPh sb="0" eb="1">
      <t>ネン</t>
    </rPh>
    <phoneticPr fontId="16"/>
  </si>
  <si>
    <t>月</t>
    <rPh sb="0" eb="1">
      <t>ゲツ</t>
    </rPh>
    <phoneticPr fontId="16"/>
  </si>
  <si>
    <t>日</t>
    <rPh sb="0" eb="1">
      <t>ニチ</t>
    </rPh>
    <phoneticPr fontId="16"/>
  </si>
  <si>
    <t>有資格者等の割合の参考計算書</t>
    <rPh sb="0" eb="4">
      <t>ユウシカクシャ</t>
    </rPh>
    <rPh sb="4" eb="5">
      <t>トウ</t>
    </rPh>
    <rPh sb="6" eb="8">
      <t>ワリアイ</t>
    </rPh>
    <rPh sb="9" eb="11">
      <t>サンコウ</t>
    </rPh>
    <rPh sb="11" eb="14">
      <t>ケイサンショ</t>
    </rPh>
    <phoneticPr fontId="16"/>
  </si>
  <si>
    <t>事業所名</t>
    <rPh sb="0" eb="3">
      <t>ジギョウショ</t>
    </rPh>
    <rPh sb="3" eb="4">
      <t>メイ</t>
    </rPh>
    <phoneticPr fontId="16"/>
  </si>
  <si>
    <t>事業所番号</t>
    <rPh sb="0" eb="3">
      <t>ジギョウショ</t>
    </rPh>
    <rPh sb="3" eb="5">
      <t>バンゴウ</t>
    </rPh>
    <phoneticPr fontId="16"/>
  </si>
  <si>
    <t>サービス種類</t>
    <rPh sb="4" eb="6">
      <t>シュルイ</t>
    </rPh>
    <phoneticPr fontId="16"/>
  </si>
  <si>
    <t>１．割合を計算する職員</t>
    <rPh sb="2" eb="4">
      <t>ワリアイ</t>
    </rPh>
    <rPh sb="5" eb="7">
      <t>ケイサン</t>
    </rPh>
    <rPh sb="9" eb="11">
      <t>ショクイン</t>
    </rPh>
    <phoneticPr fontId="16"/>
  </si>
  <si>
    <t>介護福祉士</t>
    <rPh sb="0" eb="2">
      <t>カイゴ</t>
    </rPh>
    <rPh sb="2" eb="5">
      <t>フクシシ</t>
    </rPh>
    <phoneticPr fontId="16"/>
  </si>
  <si>
    <t>２．有資格者等の割合の算定期間</t>
    <rPh sb="2" eb="6">
      <t>ユウシカクシャ</t>
    </rPh>
    <rPh sb="6" eb="7">
      <t>トウ</t>
    </rPh>
    <rPh sb="8" eb="10">
      <t>ワリアイ</t>
    </rPh>
    <rPh sb="11" eb="13">
      <t>サンテイ</t>
    </rPh>
    <rPh sb="13" eb="15">
      <t>キカン</t>
    </rPh>
    <phoneticPr fontId="16"/>
  </si>
  <si>
    <t>前年度（３月を除く）</t>
  </si>
  <si>
    <t>実績月数　</t>
    <rPh sb="0" eb="2">
      <t>ジッセキ</t>
    </rPh>
    <rPh sb="2" eb="4">
      <t>ツキスウ</t>
    </rPh>
    <phoneticPr fontId="16"/>
  </si>
  <si>
    <t>３．常勤換算方法による計算</t>
    <rPh sb="2" eb="4">
      <t>ジョウキン</t>
    </rPh>
    <rPh sb="4" eb="6">
      <t>カンサン</t>
    </rPh>
    <rPh sb="6" eb="8">
      <t>ホウホウ</t>
    </rPh>
    <rPh sb="11" eb="13">
      <t>ケイサン</t>
    </rPh>
    <phoneticPr fontId="16"/>
  </si>
  <si>
    <t>前年度（３月を除く）</t>
    <rPh sb="0" eb="3">
      <t>ゼンネンド</t>
    </rPh>
    <rPh sb="5" eb="6">
      <t>ガツ</t>
    </rPh>
    <rPh sb="7" eb="8">
      <t>ノゾ</t>
    </rPh>
    <phoneticPr fontId="16"/>
  </si>
  <si>
    <t>常勤換算人数</t>
    <rPh sb="0" eb="2">
      <t>ジョウキン</t>
    </rPh>
    <rPh sb="2" eb="4">
      <t>カンサン</t>
    </rPh>
    <rPh sb="4" eb="6">
      <t>ニンズウ</t>
    </rPh>
    <phoneticPr fontId="16"/>
  </si>
  <si>
    <t>①常勤職員の
一月あたりの
勤務時間</t>
    <rPh sb="1" eb="3">
      <t>ジョウキン</t>
    </rPh>
    <rPh sb="3" eb="5">
      <t>ショクイン</t>
    </rPh>
    <rPh sb="7" eb="8">
      <t>ヒト</t>
    </rPh>
    <rPh sb="8" eb="9">
      <t>ツキ</t>
    </rPh>
    <rPh sb="14" eb="16">
      <t>キンム</t>
    </rPh>
    <rPh sb="16" eb="18">
      <t>ジカン</t>
    </rPh>
    <phoneticPr fontId="1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</si>
  <si>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</si>
  <si>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6"/>
  </si>
  <si>
    <t>④非常勤の職員の
勤務延時間数</t>
    <rPh sb="1" eb="4">
      <t>ヒジョウキン</t>
    </rPh>
    <rPh sb="5" eb="7">
      <t>ショクイン</t>
    </rPh>
    <rPh sb="9" eb="11">
      <t>キンム</t>
    </rPh>
    <rPh sb="11" eb="12">
      <t>ノ</t>
    </rPh>
    <rPh sb="12" eb="15">
      <t>ジカンスウ</t>
    </rPh>
    <phoneticPr fontId="16"/>
  </si>
  <si>
    <t>時間</t>
    <rPh sb="0" eb="2">
      <t>ジカン</t>
    </rPh>
    <phoneticPr fontId="16"/>
  </si>
  <si>
    <t>人</t>
    <rPh sb="0" eb="1">
      <t>ニン</t>
    </rPh>
    <phoneticPr fontId="16"/>
  </si>
  <si>
    <t>分子</t>
    <rPh sb="0" eb="2">
      <t>ブンシ</t>
    </rPh>
    <phoneticPr fontId="16"/>
  </si>
  <si>
    <t>分母</t>
    <rPh sb="0" eb="2">
      <t>ブンボ</t>
    </rPh>
    <phoneticPr fontId="16"/>
  </si>
  <si>
    <t>4月</t>
    <rPh sb="1" eb="2">
      <t>ガツ</t>
    </rPh>
    <phoneticPr fontId="16"/>
  </si>
  <si>
    <t>割合を計算する職員</t>
    <rPh sb="0" eb="2">
      <t>ワリアイ</t>
    </rPh>
    <rPh sb="3" eb="5">
      <t>ケイサン</t>
    </rPh>
    <rPh sb="7" eb="9">
      <t>ショクイン</t>
    </rPh>
    <phoneticPr fontId="16"/>
  </si>
  <si>
    <t>介護職員</t>
    <rPh sb="0" eb="2">
      <t>カイゴ</t>
    </rPh>
    <rPh sb="2" eb="4">
      <t>ショクイン</t>
    </rPh>
    <phoneticPr fontId="16"/>
  </si>
  <si>
    <t>勤続年数10年以上の介護福祉士</t>
    <rPh sb="0" eb="2">
      <t>キンゾク</t>
    </rPh>
    <rPh sb="2" eb="3">
      <t>ネン</t>
    </rPh>
    <rPh sb="3" eb="4">
      <t>スウ</t>
    </rPh>
    <rPh sb="6" eb="7">
      <t>ネン</t>
    </rPh>
    <rPh sb="7" eb="9">
      <t>イジョウ</t>
    </rPh>
    <rPh sb="10" eb="12">
      <t>カイゴ</t>
    </rPh>
    <rPh sb="12" eb="15">
      <t>フクシシ</t>
    </rPh>
    <phoneticPr fontId="16"/>
  </si>
  <si>
    <t>介護サービスを直接提供する職員</t>
    <rPh sb="0" eb="2">
      <t>カイゴ</t>
    </rPh>
    <rPh sb="7" eb="9">
      <t>チョクセツ</t>
    </rPh>
    <rPh sb="9" eb="11">
      <t>テイキョウ</t>
    </rPh>
    <rPh sb="13" eb="15">
      <t>ショクイン</t>
    </rPh>
    <phoneticPr fontId="16"/>
  </si>
  <si>
    <t>5月</t>
  </si>
  <si>
    <t>勤続年数７年以上の職員</t>
    <rPh sb="0" eb="2">
      <t>キンゾク</t>
    </rPh>
    <rPh sb="2" eb="4">
      <t>ネンスウ</t>
    </rPh>
    <rPh sb="5" eb="6">
      <t>ネン</t>
    </rPh>
    <rPh sb="6" eb="8">
      <t>イジョウ</t>
    </rPh>
    <rPh sb="9" eb="11">
      <t>ショクイン</t>
    </rPh>
    <phoneticPr fontId="16"/>
  </si>
  <si>
    <t>-</t>
    <phoneticPr fontId="16"/>
  </si>
  <si>
    <t>6月</t>
  </si>
  <si>
    <t>7月</t>
  </si>
  <si>
    <t>8月</t>
  </si>
  <si>
    <t>9月</t>
  </si>
  <si>
    <t>10月</t>
  </si>
  <si>
    <t>11月</t>
  </si>
  <si>
    <t>12月</t>
  </si>
  <si>
    <t>令和４年</t>
    <rPh sb="0" eb="2">
      <t>レイワ</t>
    </rPh>
    <rPh sb="3" eb="4">
      <t>ネン</t>
    </rPh>
    <phoneticPr fontId="10"/>
  </si>
  <si>
    <t>1月</t>
  </si>
  <si>
    <t>2月</t>
  </si>
  <si>
    <t>合計</t>
    <rPh sb="0" eb="2">
      <t>ゴウケイ</t>
    </rPh>
    <phoneticPr fontId="16"/>
  </si>
  <si>
    <t>一月あたりの平均値</t>
    <rPh sb="0" eb="1">
      <t>ヒト</t>
    </rPh>
    <rPh sb="1" eb="2">
      <t>ツキ</t>
    </rPh>
    <rPh sb="6" eb="8">
      <t>ヘイキン</t>
    </rPh>
    <rPh sb="8" eb="9">
      <t>アタイ</t>
    </rPh>
    <phoneticPr fontId="16"/>
  </si>
  <si>
    <t>の割合</t>
    <rPh sb="1" eb="3">
      <t>ワリアイ</t>
    </rPh>
    <phoneticPr fontId="16"/>
  </si>
  <si>
    <t>届出日の属する月の前３月</t>
    <rPh sb="0" eb="2">
      <t>トドケデ</t>
    </rPh>
    <rPh sb="2" eb="3">
      <t>ヒ</t>
    </rPh>
    <rPh sb="4" eb="5">
      <t>ゾク</t>
    </rPh>
    <rPh sb="7" eb="8">
      <t>ツキ</t>
    </rPh>
    <rPh sb="9" eb="10">
      <t>マエ</t>
    </rPh>
    <rPh sb="11" eb="12">
      <t>ガツ</t>
    </rPh>
    <phoneticPr fontId="16"/>
  </si>
  <si>
    <t>備考</t>
    <rPh sb="0" eb="2">
      <t>ビコウ</t>
    </rPh>
    <phoneticPr fontId="1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</si>
  <si>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</si>
  <si>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</si>
  <si>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</si>
  <si>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6"/>
  </si>
  <si>
    <t>　実績月数を記入してください。</t>
    <rPh sb="1" eb="3">
      <t>ジッセキ</t>
    </rPh>
    <rPh sb="3" eb="5">
      <t>ツキスウ</t>
    </rPh>
    <rPh sb="6" eb="8">
      <t>キニュウ</t>
    </rPh>
    <phoneticPr fontId="16"/>
  </si>
  <si>
    <t>・「３．常勤換算方法による計算」</t>
    <rPh sb="4" eb="6">
      <t>ジョウキン</t>
    </rPh>
    <rPh sb="6" eb="8">
      <t>カンサン</t>
    </rPh>
    <rPh sb="8" eb="10">
      <t>ホウホウ</t>
    </rPh>
    <rPh sb="13" eb="15">
      <t>ケイサン</t>
    </rPh>
    <phoneticPr fontId="16"/>
  </si>
  <si>
    <t>　　常勤換算方法とは、非常勤の従業者について「事業所の従業者の勤務延時間数を当該事業所において常勤の従業者が勤務すべき時間数で</t>
    <phoneticPr fontId="16"/>
  </si>
  <si>
    <t>　除することにより、常勤の従業者の員数に換算する方法」であるため、常勤の従業者については常勤換算方法によらず、実人数で計算します。</t>
    <phoneticPr fontId="1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</si>
  <si>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</si>
  <si>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</si>
  <si>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</si>
  <si>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</si>
  <si>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</si>
  <si>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6"/>
  </si>
  <si>
    <t>　※「常勤・非常勤」の区分について</t>
    <rPh sb="3" eb="5">
      <t>ジョウキン</t>
    </rPh>
    <rPh sb="6" eb="9">
      <t>ヒジョウキン</t>
    </rPh>
    <rPh sb="11" eb="13">
      <t>クブン</t>
    </rPh>
    <phoneticPr fontId="1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</si>
  <si>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</si>
  <si>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6"/>
  </si>
  <si>
    <t>　　非正規雇用であっても、週40時間勤務する従業者は常勤扱いとなります。</t>
    <phoneticPr fontId="1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</si>
  <si>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</si>
  <si>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6"/>
  </si>
  <si>
    <t>　　この場合、「②常勤換算方法の対象外である常勤の職員数」の欄に１（人）として記入してください。</t>
    <rPh sb="4" eb="6">
      <t>バアイ</t>
    </rPh>
    <rPh sb="30" eb="31">
      <t>ラン</t>
    </rPh>
    <rPh sb="34" eb="35">
      <t>ニン</t>
    </rPh>
    <rPh sb="39" eb="41">
      <t>キニュウ</t>
    </rPh>
    <phoneticPr fontId="1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</si>
  <si>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</si>
  <si>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6"/>
  </si>
  <si>
    <t>施設等の区分</t>
  </si>
  <si>
    <t>人員配置区分</t>
  </si>
  <si>
    <t>LIFEへの登録</t>
    <rPh sb="6" eb="8">
      <t>トウロク</t>
    </rPh>
    <phoneticPr fontId="10"/>
  </si>
  <si>
    <t>１ なし</t>
    <phoneticPr fontId="10"/>
  </si>
  <si>
    <t>２ あり</t>
    <phoneticPr fontId="10"/>
  </si>
  <si>
    <t>１　なし</t>
  </si>
  <si>
    <t>２　あり</t>
  </si>
  <si>
    <t>３ 加算Ⅰ</t>
    <phoneticPr fontId="10"/>
  </si>
  <si>
    <t>２ 加算Ⅱ</t>
    <phoneticPr fontId="10"/>
  </si>
  <si>
    <t>口腔機能向上加算</t>
    <rPh sb="6" eb="8">
      <t>カサン</t>
    </rPh>
    <phoneticPr fontId="10"/>
  </si>
  <si>
    <t>受付番号</t>
    <phoneticPr fontId="10"/>
  </si>
  <si>
    <t>殿</t>
    <rPh sb="0" eb="1">
      <t>ドノ</t>
    </rPh>
    <phoneticPr fontId="10"/>
  </si>
  <si>
    <t>フリガナ</t>
  </si>
  <si>
    <t>名　　称</t>
    <phoneticPr fontId="10"/>
  </si>
  <si>
    <t>(郵便番号</t>
    <phoneticPr fontId="10"/>
  </si>
  <si>
    <t>ー</t>
    <phoneticPr fontId="10"/>
  </si>
  <si>
    <t>）</t>
    <phoneticPr fontId="10"/>
  </si>
  <si>
    <t>　　　　　</t>
    <phoneticPr fontId="10"/>
  </si>
  <si>
    <t>連 絡 先</t>
    <phoneticPr fontId="10"/>
  </si>
  <si>
    <t>電話番号</t>
  </si>
  <si>
    <t>FAX番号</t>
  </si>
  <si>
    <t>法人所轄庁</t>
  </si>
  <si>
    <t>職名</t>
  </si>
  <si>
    <t>氏名</t>
  </si>
  <si>
    <t>代表者の住所</t>
  </si>
  <si>
    <t>管理者の氏名</t>
  </si>
  <si>
    <t>管理者の住所</t>
  </si>
  <si>
    <t>同一所在地において行う　　　　　　　　　　　　　　　事業等の種類</t>
    <phoneticPr fontId="10"/>
  </si>
  <si>
    <t>実施事業</t>
  </si>
  <si>
    <t>異動等の区分</t>
  </si>
  <si>
    <t>異動（予定）</t>
    <phoneticPr fontId="10"/>
  </si>
  <si>
    <t>異動項目</t>
    <phoneticPr fontId="10"/>
  </si>
  <si>
    <t>年月日</t>
    <rPh sb="0" eb="3">
      <t>ネンガッピ</t>
    </rPh>
    <phoneticPr fontId="10"/>
  </si>
  <si>
    <t>(※変更の場合)</t>
    <rPh sb="2" eb="4">
      <t>ヘンコウ</t>
    </rPh>
    <rPh sb="5" eb="7">
      <t>バアイ</t>
    </rPh>
    <phoneticPr fontId="10"/>
  </si>
  <si>
    <t>1新規</t>
  </si>
  <si>
    <t>2変更</t>
    <phoneticPr fontId="10"/>
  </si>
  <si>
    <t>3終了</t>
    <phoneticPr fontId="10"/>
  </si>
  <si>
    <t>介護保険事業所番号</t>
  </si>
  <si>
    <t>特記事項</t>
  </si>
  <si>
    <t>変　更　前</t>
    <phoneticPr fontId="10"/>
  </si>
  <si>
    <t>変　更　後</t>
    <rPh sb="4" eb="5">
      <t>ゴ</t>
    </rPh>
    <phoneticPr fontId="10"/>
  </si>
  <si>
    <t>関係書類</t>
  </si>
  <si>
    <t>別添のとおり</t>
  </si>
  <si>
    <t>　　4　「実施事業」欄は、該当する欄に「〇」を記入してください。</t>
    <phoneticPr fontId="10"/>
  </si>
  <si>
    <t>　　7　「特記事項」欄には、異動の状況について具体的に記載してください。</t>
    <phoneticPr fontId="10"/>
  </si>
  <si>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0"/>
  </si>
  <si>
    <t>太線枠外は市が記載するので、記載しないでください。）</t>
    <phoneticPr fontId="10"/>
  </si>
  <si>
    <t>事業所番号</t>
    <rPh sb="0" eb="5">
      <t>ジギョウショバンゴウ</t>
    </rPh>
    <phoneticPr fontId="10"/>
  </si>
  <si>
    <t>事業所名称</t>
    <rPh sb="0" eb="3">
      <t>ジギョウショ</t>
    </rPh>
    <rPh sb="3" eb="5">
      <t>メイショウ</t>
    </rPh>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</si>
  <si>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</si>
  <si>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</si>
  <si>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</si>
  <si>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E-mail アドレス</t>
    <phoneticPr fontId="10"/>
  </si>
  <si>
    <t>チェック</t>
    <phoneticPr fontId="10"/>
  </si>
  <si>
    <t>チェックリスト　　　　 　　　　　　　　　　　　　　　　　　　　　　 　</t>
    <phoneticPr fontId="10"/>
  </si>
  <si>
    <t>添付書類</t>
  </si>
  <si>
    <t>控え書類</t>
  </si>
  <si>
    <t>摘要欄</t>
    <rPh sb="0" eb="2">
      <t>テキヨウ</t>
    </rPh>
    <rPh sb="2" eb="3">
      <t>ラン</t>
    </rPh>
    <phoneticPr fontId="10"/>
  </si>
  <si>
    <t>介護保険指定事業所　加算届　受理書</t>
  </si>
  <si>
    <t>　　　以下の届出を受理しましたので、受理書を交付します。</t>
  </si>
  <si>
    <t>事業所番号</t>
    <rPh sb="0" eb="2">
      <t>ジギョウ</t>
    </rPh>
    <rPh sb="2" eb="3">
      <t>ショ</t>
    </rPh>
    <rPh sb="3" eb="5">
      <t>バンゴウ</t>
    </rPh>
    <phoneticPr fontId="10"/>
  </si>
  <si>
    <t>事業所名称</t>
    <rPh sb="0" eb="2">
      <t>ジギョウ</t>
    </rPh>
    <rPh sb="2" eb="3">
      <t>ショ</t>
    </rPh>
    <rPh sb="3" eb="5">
      <t>メイショウ</t>
    </rPh>
    <phoneticPr fontId="10"/>
  </si>
  <si>
    <t>異動年月日</t>
    <phoneticPr fontId="10"/>
  </si>
  <si>
    <t>サービス名</t>
    <rPh sb="4" eb="5">
      <t>メイ</t>
    </rPh>
    <phoneticPr fontId="10"/>
  </si>
  <si>
    <t>届出内容</t>
    <rPh sb="0" eb="1">
      <t>トドケ</t>
    </rPh>
    <rPh sb="1" eb="2">
      <t>デ</t>
    </rPh>
    <rPh sb="2" eb="4">
      <t>ナイヨウ</t>
    </rPh>
    <phoneticPr fontId="10"/>
  </si>
  <si>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0"/>
  </si>
  <si>
    <t>※ ラクラク、WAM-NETへの更新は、原則受付月の翌月に反映されますが、月末受付は、システムの都合上、
　　翌々月になることがあります。</t>
    <phoneticPr fontId="10"/>
  </si>
  <si>
    <t>＜問い合わせ先＞　</t>
  </si>
  <si>
    <t>１　提出期限</t>
    <rPh sb="2" eb="6">
      <t>テイシュツキゲン</t>
    </rPh>
    <phoneticPr fontId="6"/>
  </si>
  <si>
    <t>２　提出方法</t>
    <rPh sb="2" eb="6">
      <t>テイシュツホウホウ</t>
    </rPh>
    <phoneticPr fontId="6"/>
  </si>
  <si>
    <t>３　提出先</t>
    <rPh sb="2" eb="5">
      <t>テイシュツサキ</t>
    </rPh>
    <phoneticPr fontId="6"/>
  </si>
  <si>
    <t>４　算定要件の確認</t>
    <rPh sb="2" eb="6">
      <t>サンテイヨウケン</t>
    </rPh>
    <rPh sb="7" eb="9">
      <t>カクニン</t>
    </rPh>
    <phoneticPr fontId="6"/>
  </si>
  <si>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6"/>
  </si>
  <si>
    <t>介護職員処遇改善加算等の届出については、電子申請にて受付けています。
詳細は下記URLよりご確認ください。</t>
    <rPh sb="10" eb="11">
      <t>トウ</t>
    </rPh>
    <phoneticPr fontId="6"/>
  </si>
  <si>
    <t>※減算の解消も前月15日が締切となります。</t>
    <rPh sb="1" eb="3">
      <t>ゲンサン</t>
    </rPh>
    <rPh sb="4" eb="6">
      <t>カイショウ</t>
    </rPh>
    <rPh sb="7" eb="9">
      <t>ゼンゲツ</t>
    </rPh>
    <rPh sb="11" eb="12">
      <t>ニチ</t>
    </rPh>
    <rPh sb="13" eb="14">
      <t>シ</t>
    </rPh>
    <rPh sb="14" eb="15">
      <t>キ</t>
    </rPh>
    <phoneticPr fontId="6"/>
  </si>
  <si>
    <t>①に占める②の割合が40％以上</t>
    <rPh sb="2" eb="3">
      <t>シ</t>
    </rPh>
    <rPh sb="7" eb="9">
      <t>ワリアイ</t>
    </rPh>
    <rPh sb="13" eb="15">
      <t>イジョウ</t>
    </rPh>
    <phoneticPr fontId="10"/>
  </si>
  <si>
    <t>介護職員の総数（常勤換算）</t>
    <rPh sb="0" eb="2">
      <t>カイゴ</t>
    </rPh>
    <rPh sb="2" eb="4">
      <t>ショクイン</t>
    </rPh>
    <rPh sb="5" eb="7">
      <t>ソウスウ</t>
    </rPh>
    <rPh sb="8" eb="10">
      <t>ジョウキン</t>
    </rPh>
    <rPh sb="10" eb="12">
      <t>カンサン</t>
    </rPh>
    <phoneticPr fontId="10"/>
  </si>
  <si>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6"/>
  </si>
  <si>
    <t>栄養アセスメント加算</t>
    <rPh sb="0" eb="2">
      <t>エイヨウ</t>
    </rPh>
    <rPh sb="8" eb="10">
      <t>カサン</t>
    </rPh>
    <phoneticPr fontId="6"/>
  </si>
  <si>
    <t>栄養改善加算</t>
    <rPh sb="0" eb="4">
      <t>エイヨウカイゼン</t>
    </rPh>
    <rPh sb="4" eb="6">
      <t>カサン</t>
    </rPh>
    <phoneticPr fontId="6"/>
  </si>
  <si>
    <t>口腔機能向上加算</t>
    <rPh sb="0" eb="4">
      <t>コウクウキノウ</t>
    </rPh>
    <rPh sb="4" eb="6">
      <t>コウジョウ</t>
    </rPh>
    <rPh sb="6" eb="8">
      <t>カサン</t>
    </rPh>
    <phoneticPr fontId="6"/>
  </si>
  <si>
    <t>科学的介護推進体制加算</t>
    <rPh sb="0" eb="5">
      <t>カガクテキカイゴ</t>
    </rPh>
    <rPh sb="5" eb="11">
      <t>スイシンタイセイカサン</t>
    </rPh>
    <phoneticPr fontId="6"/>
  </si>
  <si>
    <t>サービス提供体制強化加算(Ⅰ)(Ⅱ)(Ⅲ)</t>
    <rPh sb="4" eb="6">
      <t>テイキョウ</t>
    </rPh>
    <rPh sb="6" eb="12">
      <t>タイセイキョウカカサン</t>
    </rPh>
    <phoneticPr fontId="6"/>
  </si>
  <si>
    <t>LIFEへの登録</t>
    <rPh sb="6" eb="8">
      <t>トウロク</t>
    </rPh>
    <phoneticPr fontId="6"/>
  </si>
  <si>
    <t>〇</t>
    <phoneticPr fontId="6"/>
  </si>
  <si>
    <t>5　介護職員等の状況</t>
    <rPh sb="2" eb="4">
      <t>カイゴ</t>
    </rPh>
    <rPh sb="4" eb="6">
      <t>ショクイン</t>
    </rPh>
    <rPh sb="6" eb="7">
      <t>トウ</t>
    </rPh>
    <rPh sb="8" eb="10">
      <t>ジョウキョウ</t>
    </rPh>
    <phoneticPr fontId="10"/>
  </si>
  <si>
    <t>①に占める②の割合が70％以上</t>
    <rPh sb="2" eb="3">
      <t>シ</t>
    </rPh>
    <rPh sb="7" eb="9">
      <t>ワリアイ</t>
    </rPh>
    <rPh sb="13" eb="15">
      <t>イジョウ</t>
    </rPh>
    <phoneticPr fontId="10"/>
  </si>
  <si>
    <t>①に占める②の割合が50％以上</t>
    <rPh sb="2" eb="3">
      <t>シ</t>
    </rPh>
    <rPh sb="7" eb="9">
      <t>ワリアイ</t>
    </rPh>
    <rPh sb="13" eb="15">
      <t>イジョウ</t>
    </rPh>
    <phoneticPr fontId="1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</si>
  <si>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</si>
  <si>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0"/>
  </si>
  <si>
    <t>①のうち勤続年数７年以上の者の総数（常勤換算）</t>
    <phoneticPr fontId="10"/>
  </si>
  <si>
    <t>備考</t>
    <rPh sb="0" eb="2">
      <t>ビコウ</t>
    </rPh>
    <phoneticPr fontId="10"/>
  </si>
  <si>
    <t>所在地</t>
    <phoneticPr fontId="10"/>
  </si>
  <si>
    <t>名　称</t>
    <phoneticPr fontId="10"/>
  </si>
  <si>
    <t>このことについて、関係書類を添えて以下のとおり届け出ます。</t>
    <phoneticPr fontId="10"/>
  </si>
  <si>
    <t>事業所所在地市町村番号</t>
    <phoneticPr fontId="10"/>
  </si>
  <si>
    <t>　(ビルの名称等)</t>
    <phoneticPr fontId="10"/>
  </si>
  <si>
    <t>事業所・施設の状況</t>
  </si>
  <si>
    <t>届出を行う事業所・施設の種類</t>
  </si>
  <si>
    <t>指定（許可）</t>
    <rPh sb="0" eb="2">
      <t>シテイ</t>
    </rPh>
    <rPh sb="3" eb="5">
      <t>キョカ</t>
    </rPh>
    <phoneticPr fontId="10"/>
  </si>
  <si>
    <t>備考1　「受付番号」「事業所所在市町村番号」欄には記載しないでください。</t>
    <phoneticPr fontId="10"/>
  </si>
  <si>
    <t>　　2　「法人の種別」欄は、申請者が法人である場合に、「社会福祉法人」「医療法人」「社団法人」「財団法人」</t>
    <phoneticPr fontId="10"/>
  </si>
  <si>
    <t>　　　「株式会社」「有限会社」等の別を記入してください。</t>
    <phoneticPr fontId="10"/>
  </si>
  <si>
    <t>　　3　「法人所轄庁」欄は、申請者が認可法人である場合に、その主務官庁の名称を記載してください。</t>
    <phoneticPr fontId="10"/>
  </si>
  <si>
    <t>　　8　「主たる事業所の所在地以外の場所で一部実施する場合の出張所等の所在地」について、複数の出張所等を有する場合は、</t>
    <phoneticPr fontId="10"/>
  </si>
  <si>
    <t>　　　適宜欄を補正して、全ての出張所等の状況について記載してください。</t>
    <phoneticPr fontId="10"/>
  </si>
  <si>
    <t xml:space="preserve"> 今回申請する内容を事業所で保管しましたか。</t>
    <rPh sb="1" eb="3">
      <t>コンカイ</t>
    </rPh>
    <rPh sb="3" eb="5">
      <t>シンセイ</t>
    </rPh>
    <rPh sb="7" eb="9">
      <t>ナイヨウ</t>
    </rPh>
    <rPh sb="10" eb="13">
      <t>ジギョウショ</t>
    </rPh>
    <phoneticPr fontId="10"/>
  </si>
  <si>
    <r>
      <t xml:space="preserve"> 返信先を明記し、84円切手を貼った長３形封筒を添付していますか</t>
    </r>
    <r>
      <rPr>
        <sz val="9"/>
        <rFont val="游ゴシック"/>
        <family val="3"/>
        <charset val="128"/>
      </rPr>
      <t>。</t>
    </r>
    <phoneticPr fontId="10"/>
  </si>
  <si>
    <t xml:space="preserve"> 「★必要書類一覧表」で添付書類を確認しましたか。</t>
    <rPh sb="3" eb="5">
      <t>ヒツヨウ</t>
    </rPh>
    <rPh sb="5" eb="7">
      <t>ショルイ</t>
    </rPh>
    <phoneticPr fontId="10"/>
  </si>
  <si>
    <t>届出する
加算の内容</t>
    <rPh sb="0" eb="2">
      <t>トドケデ</t>
    </rPh>
    <rPh sb="5" eb="7">
      <t>カサン</t>
    </rPh>
    <rPh sb="8" eb="10">
      <t>ナイヨウ</t>
    </rPh>
    <phoneticPr fontId="10"/>
  </si>
  <si>
    <t>上記の加算を取り下げる</t>
    <rPh sb="0" eb="2">
      <t>ジョウキ</t>
    </rPh>
    <rPh sb="3" eb="5">
      <t>カサン</t>
    </rPh>
    <rPh sb="6" eb="7">
      <t>ト</t>
    </rPh>
    <rPh sb="8" eb="9">
      <t>サ</t>
    </rPh>
    <phoneticPr fontId="6"/>
  </si>
  <si>
    <t>介護予防・日常生活支援総合事業費算定に係る体制等に関する届出書＜指定事業者用＞</t>
    <phoneticPr fontId="10"/>
  </si>
  <si>
    <t>届　出　者</t>
    <rPh sb="0" eb="1">
      <t>トドケ</t>
    </rPh>
    <rPh sb="2" eb="3">
      <t>デ</t>
    </rPh>
    <phoneticPr fontId="10"/>
  </si>
  <si>
    <t>主たる事務所の所在地</t>
  </si>
  <si>
    <t>法人の種別</t>
  </si>
  <si>
    <t>代表者の職・氏名</t>
  </si>
  <si>
    <t>主たる事業所・施設の　　　　　　　　　所在地</t>
    <phoneticPr fontId="10"/>
  </si>
  <si>
    <t>主たる事業所の所在地以外の場所で一部実施する場合の出張所等の所在地</t>
  </si>
  <si>
    <t>　　5　「異動等の区分」欄には、今回届出を行う事業所・施設について該当する数字の横の□</t>
    <rPh sb="40" eb="41">
      <t>ヨコ</t>
    </rPh>
    <phoneticPr fontId="10"/>
  </si>
  <si>
    <t>　　6　「異動項目」欄には、(別紙1-4)「介護予防・日常生活支援総合事業費算定に係る体制等状況一覧表」に掲げる項目</t>
    <phoneticPr fontId="10"/>
  </si>
  <si>
    <t>　　　を記載してください。</t>
    <phoneticPr fontId="10"/>
  </si>
  <si>
    <t>事 業 所 番 号</t>
    <rPh sb="0" eb="1">
      <t>コト</t>
    </rPh>
    <rPh sb="2" eb="3">
      <t>ゴウ</t>
    </rPh>
    <rPh sb="4" eb="5">
      <t>ショ</t>
    </rPh>
    <rPh sb="6" eb="7">
      <t>バン</t>
    </rPh>
    <rPh sb="8" eb="9">
      <t>ゴウ</t>
    </rPh>
    <phoneticPr fontId="10"/>
  </si>
  <si>
    <t>そ　 　　の　 　　他　　 　該　　 　当　　 　す 　　　る 　　　体 　　　制 　　　等</t>
  </si>
  <si>
    <t>A6</t>
    <phoneticPr fontId="10"/>
  </si>
  <si>
    <t>５ 加算Ⅰ</t>
    <phoneticPr fontId="10"/>
  </si>
  <si>
    <t>４ 加算Ⅱ</t>
    <phoneticPr fontId="10"/>
  </si>
  <si>
    <t>６ 加算Ⅲ</t>
    <phoneticPr fontId="10"/>
  </si>
  <si>
    <t>別紙1-4</t>
    <rPh sb="0" eb="2">
      <t>ベッシ</t>
    </rPh>
    <phoneticPr fontId="6"/>
  </si>
  <si>
    <t>（別紙38）</t>
    <phoneticPr fontId="1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</si>
  <si>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0"/>
  </si>
  <si>
    <t>3　届 出 項 目</t>
    <rPh sb="2" eb="3">
      <t>トド</t>
    </rPh>
    <rPh sb="4" eb="5">
      <t>デ</t>
    </rPh>
    <rPh sb="6" eb="7">
      <t>コウ</t>
    </rPh>
    <rPh sb="8" eb="9">
      <t>メ</t>
    </rPh>
    <phoneticPr fontId="10"/>
  </si>
  <si>
    <t>１　サービス提供体制強化加算（Ⅰ）</t>
    <phoneticPr fontId="10"/>
  </si>
  <si>
    <t>２　サービス提供体制強化加算（Ⅱ）</t>
    <phoneticPr fontId="10"/>
  </si>
  <si>
    <t>３　サービス提供体制強化加算（Ⅲ）</t>
    <phoneticPr fontId="1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</si>
  <si>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0"/>
  </si>
  <si>
    <t>■加算届の提出方法</t>
    <rPh sb="1" eb="4">
      <t>カサントドケ</t>
    </rPh>
    <rPh sb="5" eb="9">
      <t>テイシュツホウホウ</t>
    </rPh>
    <phoneticPr fontId="6"/>
  </si>
  <si>
    <t>割引の適用・割引率等の変更</t>
    <rPh sb="0" eb="2">
      <t>ワリビキ</t>
    </rPh>
    <rPh sb="3" eb="5">
      <t>テキヨウ</t>
    </rPh>
    <rPh sb="6" eb="9">
      <t>ワリビキリツ</t>
    </rPh>
    <rPh sb="9" eb="10">
      <t>トウ</t>
    </rPh>
    <rPh sb="11" eb="13">
      <t>ヘンコウ</t>
    </rPh>
    <phoneticPr fontId="6"/>
  </si>
  <si>
    <t>○</t>
  </si>
  <si>
    <t>■</t>
  </si>
  <si>
    <t>　1　割引率等</t>
    <rPh sb="3" eb="6">
      <t>ワリビキリツ</t>
    </rPh>
    <rPh sb="6" eb="7">
      <t>トウ</t>
    </rPh>
    <phoneticPr fontId="10"/>
  </si>
  <si>
    <t>事業所番号</t>
    <rPh sb="0" eb="3">
      <t>ジギョウショ</t>
    </rPh>
    <rPh sb="3" eb="5">
      <t>バンゴウ</t>
    </rPh>
    <phoneticPr fontId="10"/>
  </si>
  <si>
    <t>サービスの種類</t>
    <rPh sb="5" eb="7">
      <t>シュルイ</t>
    </rPh>
    <phoneticPr fontId="10"/>
  </si>
  <si>
    <t>割引率</t>
    <rPh sb="0" eb="2">
      <t>ワリビキ</t>
    </rPh>
    <rPh sb="2" eb="3">
      <t>リツ</t>
    </rPh>
    <phoneticPr fontId="10"/>
  </si>
  <si>
    <t>適用条件</t>
    <rPh sb="0" eb="2">
      <t>テキヨウ</t>
    </rPh>
    <rPh sb="2" eb="4">
      <t>ジョウケン</t>
    </rPh>
    <phoneticPr fontId="10"/>
  </si>
  <si>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</si>
  <si>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0"/>
  </si>
  <si>
    <t>　　記載してください。</t>
    <phoneticPr fontId="10"/>
  </si>
  <si>
    <t>　2　適用開始年月日</t>
    <rPh sb="3" eb="5">
      <t>テキヨウ</t>
    </rPh>
    <rPh sb="5" eb="7">
      <t>カイシ</t>
    </rPh>
    <rPh sb="7" eb="10">
      <t>ネンガッピ</t>
    </rPh>
    <phoneticPr fontId="10"/>
  </si>
  <si>
    <t>月</t>
    <rPh sb="0" eb="1">
      <t>ガツ</t>
    </rPh>
    <phoneticPr fontId="10"/>
  </si>
  <si>
    <t>（別紙37）</t>
    <rPh sb="1" eb="3">
      <t>ベッシ</t>
    </rPh>
    <phoneticPr fontId="10"/>
  </si>
  <si>
    <t xml:space="preserve">事業所・施設名 </t>
    <rPh sb="0" eb="3">
      <t>ジギョウショ</t>
    </rPh>
    <rPh sb="4" eb="6">
      <t>シセツ</t>
    </rPh>
    <rPh sb="6" eb="7">
      <t>メイ</t>
    </rPh>
    <phoneticPr fontId="1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</si>
  <si>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0"/>
  </si>
  <si>
    <t>➀別紙37</t>
    <phoneticPr fontId="6"/>
  </si>
  <si>
    <t>➀別紙38
➁別紙C(有資格者等の割合の参考計算書）</t>
    <rPh sb="1" eb="3">
      <t>ベッシ</t>
    </rPh>
    <rPh sb="7" eb="9">
      <t>ベッシ</t>
    </rPh>
    <phoneticPr fontId="6"/>
  </si>
  <si>
    <r>
      <t>（別紙C</t>
    </r>
    <r>
      <rPr>
        <sz val="11"/>
        <color theme="1"/>
        <rFont val="游ゴシック"/>
        <family val="2"/>
        <charset val="128"/>
        <scheme val="minor"/>
      </rPr>
      <t>）</t>
    </r>
    <rPh sb="1" eb="3">
      <t>ベッシ</t>
    </rPh>
    <phoneticPr fontId="16"/>
  </si>
  <si>
    <t>令和５年</t>
    <rPh sb="0" eb="2">
      <t>レイワ</t>
    </rPh>
    <rPh sb="3" eb="4">
      <t>ネン</t>
    </rPh>
    <phoneticPr fontId="10"/>
  </si>
  <si>
    <t>川崎市健康福祉局高齢者事業推進課　
事業者指定係
〒210-8577　川崎市川崎区宮本町１番地
TEL : 044-200-2469  
FAX : 044-200-3926</t>
    <phoneticPr fontId="6"/>
  </si>
  <si>
    <t>２ 基準型</t>
    <phoneticPr fontId="10"/>
  </si>
  <si>
    <t>１ 減算型</t>
    <phoneticPr fontId="10"/>
  </si>
  <si>
    <t>業務継続計画策定の有無</t>
    <phoneticPr fontId="10"/>
  </si>
  <si>
    <t>高齢者虐待防止措置実施の有無</t>
  </si>
  <si>
    <t>提供サービス</t>
  </si>
  <si>
    <t>若年性認知症利用者受入加算</t>
    <rPh sb="0" eb="3">
      <t>ジャクネンセイ</t>
    </rPh>
    <rPh sb="3" eb="6">
      <t>ニンチショウ</t>
    </rPh>
    <rPh sb="6" eb="9">
      <t>リヨウシャ</t>
    </rPh>
    <rPh sb="9" eb="11">
      <t>ウケイレ</t>
    </rPh>
    <rPh sb="11" eb="13">
      <t>カサン</t>
    </rPh>
    <phoneticPr fontId="41"/>
  </si>
  <si>
    <t>生活機能向上グループ活動加算</t>
    <rPh sb="0" eb="2">
      <t>セイカツ</t>
    </rPh>
    <rPh sb="2" eb="4">
      <t>キノウ</t>
    </rPh>
    <rPh sb="4" eb="6">
      <t>コウジョウ</t>
    </rPh>
    <rPh sb="10" eb="12">
      <t>カツドウ</t>
    </rPh>
    <rPh sb="12" eb="14">
      <t>カサン</t>
    </rPh>
    <phoneticPr fontId="41"/>
  </si>
  <si>
    <t>栄養アセスメント・栄養改善体制</t>
    <rPh sb="0" eb="2">
      <t>エイヨウ</t>
    </rPh>
    <rPh sb="11" eb="13">
      <t>カイゼン</t>
    </rPh>
    <rPh sb="13" eb="15">
      <t>タイセイ</t>
    </rPh>
    <phoneticPr fontId="41"/>
  </si>
  <si>
    <t>A7</t>
    <phoneticPr fontId="10"/>
  </si>
  <si>
    <t>介護予防短時間通所サービス</t>
    <rPh sb="0" eb="2">
      <t>カイゴ</t>
    </rPh>
    <rPh sb="2" eb="4">
      <t>ヨボウ</t>
    </rPh>
    <rPh sb="4" eb="5">
      <t>タン</t>
    </rPh>
    <rPh sb="5" eb="7">
      <t>ジカン</t>
    </rPh>
    <rPh sb="7" eb="9">
      <t>ツウショ</t>
    </rPh>
    <phoneticPr fontId="10"/>
  </si>
  <si>
    <t>生活機能向上連携加算</t>
    <rPh sb="0" eb="2">
      <t>セイカツ</t>
    </rPh>
    <rPh sb="2" eb="4">
      <t>キノウ</t>
    </rPh>
    <rPh sb="4" eb="6">
      <t>コウジョウ</t>
    </rPh>
    <rPh sb="6" eb="8">
      <t>レンケイ</t>
    </rPh>
    <rPh sb="8" eb="10">
      <t>カサン</t>
    </rPh>
    <phoneticPr fontId="41"/>
  </si>
  <si>
    <t>科学的介護推進体制加算</t>
    <rPh sb="0" eb="3">
      <t>カガクテキ</t>
    </rPh>
    <rPh sb="3" eb="5">
      <t>カイゴ</t>
    </rPh>
    <rPh sb="5" eb="7">
      <t>スイシン</t>
    </rPh>
    <rPh sb="7" eb="9">
      <t>タイセイ</t>
    </rPh>
    <rPh sb="9" eb="11">
      <t>カサン</t>
    </rPh>
    <phoneticPr fontId="41"/>
  </si>
  <si>
    <t>勤務表</t>
    <rPh sb="0" eb="3">
      <t>キンムヒョウ</t>
    </rPh>
    <phoneticPr fontId="6"/>
  </si>
  <si>
    <t>申請にかかるチェック表及び誓約書</t>
    <phoneticPr fontId="6"/>
  </si>
  <si>
    <t>返信用
封筒（郵送の場合のみ）</t>
    <rPh sb="0" eb="2">
      <t>ヘンシン</t>
    </rPh>
    <rPh sb="2" eb="3">
      <t>ヨウ</t>
    </rPh>
    <rPh sb="4" eb="6">
      <t>フウトウ</t>
    </rPh>
    <rPh sb="7" eb="9">
      <t>ユウソウ</t>
    </rPh>
    <rPh sb="10" eb="12">
      <t>バアイ</t>
    </rPh>
    <phoneticPr fontId="6"/>
  </si>
  <si>
    <t>△</t>
  </si>
  <si>
    <t>https://www.city.kawasaki.jp/350/page/0000044743.html</t>
    <phoneticPr fontId="6"/>
  </si>
  <si>
    <t>運動器機能向上加算
※A7（介護予防短時間通所サービス）のみ申請可能</t>
    <rPh sb="0" eb="9">
      <t>ウンドウキキノウコウジョウカサン</t>
    </rPh>
    <rPh sb="14" eb="18">
      <t>カイゴヨボウ</t>
    </rPh>
    <rPh sb="18" eb="21">
      <t>タンジカン</t>
    </rPh>
    <rPh sb="21" eb="23">
      <t>ツウショ</t>
    </rPh>
    <rPh sb="30" eb="32">
      <t>シンセイ</t>
    </rPh>
    <rPh sb="32" eb="34">
      <t>カノウ</t>
    </rPh>
    <phoneticPr fontId="6"/>
  </si>
  <si>
    <t>〇</t>
    <phoneticPr fontId="6"/>
  </si>
  <si>
    <t>※　「返信用封筒」は郵送申請する場合のみ、84円切手を貼って他の申請書類とあわせて提出してください。電子届出申請システムで申請する場合は不要です。</t>
    <rPh sb="3" eb="6">
      <t>ヘンシンヨウ</t>
    </rPh>
    <rPh sb="6" eb="8">
      <t>フウトウ</t>
    </rPh>
    <rPh sb="10" eb="12">
      <t>ユウソウ</t>
    </rPh>
    <rPh sb="12" eb="14">
      <t>シンセイ</t>
    </rPh>
    <rPh sb="16" eb="18">
      <t>バアイ</t>
    </rPh>
    <rPh sb="23" eb="24">
      <t>エン</t>
    </rPh>
    <rPh sb="24" eb="26">
      <t>キッテ</t>
    </rPh>
    <rPh sb="27" eb="28">
      <t>ハ</t>
    </rPh>
    <rPh sb="30" eb="31">
      <t>ホカ</t>
    </rPh>
    <rPh sb="32" eb="36">
      <t>シンセイショルイ</t>
    </rPh>
    <rPh sb="41" eb="43">
      <t>テイシュツ</t>
    </rPh>
    <rPh sb="50" eb="52">
      <t>デンシ</t>
    </rPh>
    <rPh sb="52" eb="54">
      <t>トドケデ</t>
    </rPh>
    <rPh sb="54" eb="56">
      <t>シンセイ</t>
    </rPh>
    <rPh sb="61" eb="63">
      <t>シンセイ</t>
    </rPh>
    <rPh sb="65" eb="67">
      <t>バアイ</t>
    </rPh>
    <rPh sb="68" eb="70">
      <t>フヨウ</t>
    </rPh>
    <phoneticPr fontId="6"/>
  </si>
  <si>
    <t>群市</t>
    <rPh sb="0" eb="1">
      <t>グン</t>
    </rPh>
    <rPh sb="1" eb="2">
      <t>シ</t>
    </rPh>
    <phoneticPr fontId="10"/>
  </si>
  <si>
    <t>県</t>
    <rPh sb="0" eb="1">
      <t>ケン</t>
    </rPh>
    <phoneticPr fontId="10"/>
  </si>
  <si>
    <t>（別紙50）</t>
    <rPh sb="1" eb="3">
      <t>ベッシ</t>
    </rPh>
    <phoneticPr fontId="10"/>
  </si>
  <si>
    <t>（備考1）</t>
    <rPh sb="1" eb="3">
      <t>ビコウ</t>
    </rPh>
    <phoneticPr fontId="6"/>
  </si>
  <si>
    <t>（備考1）</t>
    <phoneticPr fontId="6"/>
  </si>
  <si>
    <t>該当する体制等</t>
    <rPh sb="0" eb="2">
      <t>ガイトウ</t>
    </rPh>
    <rPh sb="4" eb="7">
      <t>タイセイトウ</t>
    </rPh>
    <phoneticPr fontId="6"/>
  </si>
  <si>
    <r>
      <rPr>
        <sz val="11"/>
        <color rgb="FFFF0000"/>
        <rFont val="HGSｺﾞｼｯｸM"/>
        <family val="3"/>
        <charset val="128"/>
      </rPr>
      <t>LIFEへの登録なし</t>
    </r>
    <r>
      <rPr>
        <sz val="11"/>
        <rFont val="HGSｺﾞｼｯｸM"/>
        <family val="3"/>
        <charset val="128"/>
      </rPr>
      <t xml:space="preserve">
</t>
    </r>
    <rPh sb="6" eb="8">
      <t>トウロク</t>
    </rPh>
    <phoneticPr fontId="6"/>
  </si>
  <si>
    <r>
      <rPr>
        <sz val="11"/>
        <color rgb="FFFF0000"/>
        <rFont val="HGSｺﾞｼｯｸM"/>
        <family val="3"/>
        <charset val="128"/>
      </rPr>
      <t>LIFEへの登録あり</t>
    </r>
    <r>
      <rPr>
        <sz val="11"/>
        <rFont val="HGSｺﾞｼｯｸM"/>
        <family val="3"/>
        <charset val="128"/>
      </rPr>
      <t xml:space="preserve">
</t>
    </r>
    <rPh sb="6" eb="8">
      <t>トウロク</t>
    </rPh>
    <phoneticPr fontId="6"/>
  </si>
  <si>
    <t>神奈川県川崎市川崎区宮本町1-2（登記簿情報と一致します）</t>
    <phoneticPr fontId="6"/>
  </si>
  <si>
    <t>株式会社　〇〇介護サービス</t>
    <phoneticPr fontId="16"/>
  </si>
  <si>
    <t>カブシキカイシャ　〇〇カイゴサービス</t>
    <phoneticPr fontId="6"/>
  </si>
  <si>
    <t>株式会社　〇〇介護サービス</t>
    <phoneticPr fontId="6"/>
  </si>
  <si>
    <t>神奈川県川崎市川崎区宮本町１-２　　　　　</t>
    <phoneticPr fontId="10"/>
  </si>
  <si>
    <t>0001</t>
    <phoneticPr fontId="16"/>
  </si>
  <si>
    <r>
      <t>　(ビルの名称等)</t>
    </r>
    <r>
      <rPr>
        <sz val="11"/>
        <color rgb="FFFF0000"/>
        <rFont val="HGSｺﾞｼｯｸM"/>
        <family val="3"/>
        <charset val="128"/>
      </rPr>
      <t>かわさきビル１階</t>
    </r>
    <r>
      <rPr>
        <sz val="9"/>
        <color theme="4" tint="-0.249977111117893"/>
        <rFont val="HGSｺﾞｼｯｸM"/>
        <family val="3"/>
        <charset val="128"/>
      </rPr>
      <t>（登記簿情報にはないビル名などが本市への届出情報としてある場合に記載）</t>
    </r>
    <phoneticPr fontId="10"/>
  </si>
  <si>
    <t>012-345-6789</t>
    <phoneticPr fontId="16"/>
  </si>
  <si>
    <t>株式会社</t>
  </si>
  <si>
    <t>代表取締役</t>
    <phoneticPr fontId="16"/>
  </si>
  <si>
    <t>012-345-6788</t>
    <phoneticPr fontId="6"/>
  </si>
  <si>
    <t>川崎　太郎</t>
    <rPh sb="0" eb="2">
      <t>カワサキ</t>
    </rPh>
    <rPh sb="3" eb="5">
      <t>タロウ</t>
    </rPh>
    <phoneticPr fontId="6"/>
  </si>
  <si>
    <t>川崎　花子</t>
    <rPh sb="0" eb="2">
      <t>カワサキ</t>
    </rPh>
    <rPh sb="3" eb="5">
      <t>ハナコ</t>
    </rPh>
    <phoneticPr fontId="6"/>
  </si>
  <si>
    <t>神奈川県川崎市川崎区宮本町〇〇-〇〇　　　　　</t>
    <phoneticPr fontId="6"/>
  </si>
  <si>
    <t>044-123-4567</t>
    <phoneticPr fontId="16"/>
  </si>
  <si>
    <t>044-123-4568</t>
    <phoneticPr fontId="6"/>
  </si>
  <si>
    <t>　　川崎市長</t>
    <rPh sb="2" eb="4">
      <t>カワサキ</t>
    </rPh>
    <phoneticPr fontId="10"/>
  </si>
  <si>
    <t>川崎市長</t>
    <rPh sb="0" eb="2">
      <t>カワサキ</t>
    </rPh>
    <rPh sb="2" eb="4">
      <t>シチョウ</t>
    </rPh>
    <rPh sb="3" eb="4">
      <t>チョウ</t>
    </rPh>
    <phoneticPr fontId="10"/>
  </si>
  <si>
    <t>当該保険者（市区町村）に確認してください。</t>
    <phoneticPr fontId="6"/>
  </si>
  <si>
    <t>川崎市以外の被保険者（利用者）がいる場合は、その利用者の保険者に対しても届出を行う必要がありますので、</t>
    <rPh sb="0" eb="2">
      <t>カワサキ</t>
    </rPh>
    <phoneticPr fontId="6"/>
  </si>
  <si>
    <t>５　その他</t>
    <rPh sb="4" eb="5">
      <t>タ</t>
    </rPh>
    <phoneticPr fontId="6"/>
  </si>
  <si>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6"/>
  </si>
  <si>
    <t>https://www.kaigokensaku.mhlw.go.jp/shinsei/</t>
    <phoneticPr fontId="6"/>
  </si>
  <si>
    <t>電子申請届出システム</t>
    <rPh sb="0" eb="4">
      <t>デンシシンセイ</t>
    </rPh>
    <rPh sb="4" eb="6">
      <t>トドケデ</t>
    </rPh>
    <phoneticPr fontId="6"/>
  </si>
  <si>
    <t>必要書類以外に送付された書類等については、本市側にて廃棄させていただきます。</t>
    <phoneticPr fontId="6"/>
  </si>
  <si>
    <t>市の実地指導等の結果として加算の体制が変更となる場合においても、改めて市あてに加算届を提出してください。</t>
    <phoneticPr fontId="6"/>
  </si>
  <si>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6"/>
  </si>
  <si>
    <t>※加算の取下げ及び職員の欠員による減算の開始のみ随時受け付けます。</t>
    <phoneticPr fontId="6"/>
  </si>
  <si>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6"/>
  </si>
  <si>
    <t>＜例：R６.10.01から算定をする場合、R６.９.15までに申請が必要＞</t>
    <rPh sb="31" eb="33">
      <t>シンセイ</t>
    </rPh>
    <phoneticPr fontId="6"/>
  </si>
  <si>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6"/>
  </si>
  <si>
    <t>「LIFEへの登録」を「あり」にする</t>
    <rPh sb="7" eb="9">
      <t>トウロク</t>
    </rPh>
    <phoneticPr fontId="6"/>
  </si>
  <si>
    <t>■加算届必要書類一覧表（A6：介護予防通所サービス・A7：介護予防短時間通所サービス）</t>
    <rPh sb="1" eb="4">
      <t>カサントドケ</t>
    </rPh>
    <rPh sb="4" eb="8">
      <t>ヒツヨウショルイ</t>
    </rPh>
    <rPh sb="8" eb="11">
      <t>イチランヒョウ</t>
    </rPh>
    <rPh sb="15" eb="17">
      <t>カイゴ</t>
    </rPh>
    <rPh sb="17" eb="19">
      <t>ヨボウ</t>
    </rPh>
    <rPh sb="19" eb="21">
      <t>ツウショ</t>
    </rPh>
    <rPh sb="29" eb="31">
      <t>カイゴ</t>
    </rPh>
    <rPh sb="31" eb="33">
      <t>ヨボウ</t>
    </rPh>
    <rPh sb="33" eb="36">
      <t>タンジカン</t>
    </rPh>
    <rPh sb="36" eb="38">
      <t>ツウショ</t>
    </rPh>
    <phoneticPr fontId="6"/>
  </si>
  <si>
    <t>勤務形態一覧表は提出後、変更がない場合、同年度３月分までが有効となります。その後、４月から新たに算定する場合は、３月15日までに提出してください。</t>
    <phoneticPr fontId="6"/>
  </si>
  <si>
    <t>①判定表</t>
    <phoneticPr fontId="6"/>
  </si>
  <si>
    <t>判定表は提出後、変更がない場合、同年度３月分までが有効となります。その後、４月から新たに算定する場合は、３月15日までに提出してください。</t>
    <phoneticPr fontId="6"/>
  </si>
  <si>
    <t>1月</t>
    <phoneticPr fontId="16"/>
  </si>
  <si>
    <t>１２月</t>
  </si>
  <si>
    <t>１１月</t>
  </si>
  <si>
    <t>１０月</t>
  </si>
  <si>
    <t>９月</t>
  </si>
  <si>
    <t>８月</t>
  </si>
  <si>
    <t>７月</t>
  </si>
  <si>
    <t>６月</t>
  </si>
  <si>
    <t>５月</t>
  </si>
  <si>
    <t>４月</t>
  </si>
  <si>
    <t>３月</t>
  </si>
  <si>
    <t>２月</t>
  </si>
  <si>
    <t>１月</t>
    <rPh sb="1" eb="2">
      <t>ガツ</t>
    </rPh>
    <phoneticPr fontId="16"/>
  </si>
  <si>
    <t>12月</t>
    <rPh sb="2" eb="3">
      <t>ガツ</t>
    </rPh>
    <phoneticPr fontId="16"/>
  </si>
  <si>
    <t>被保険者番号</t>
    <rPh sb="0" eb="4">
      <t>ヒホケンシャ</t>
    </rPh>
    <rPh sb="4" eb="6">
      <t>バンゴウ</t>
    </rPh>
    <phoneticPr fontId="16"/>
  </si>
  <si>
    <t>氏名</t>
    <rPh sb="0" eb="2">
      <t>シメイ</t>
    </rPh>
    <phoneticPr fontId="16"/>
  </si>
  <si>
    <t>事業所番号</t>
    <rPh sb="0" eb="3">
      <t>ジギョウショバンゴウ2</t>
    </rPh>
    <phoneticPr fontId="16"/>
  </si>
  <si>
    <t>通し番号</t>
    <rPh sb="0" eb="1">
      <t>トオ</t>
    </rPh>
    <rPh sb="2" eb="4">
      <t>バンゴウ</t>
    </rPh>
    <phoneticPr fontId="16"/>
  </si>
  <si>
    <t>翌年</t>
    <rPh sb="0" eb="2">
      <t>ヨクネン</t>
    </rPh>
    <phoneticPr fontId="16"/>
  </si>
  <si>
    <t>昨年</t>
    <rPh sb="0" eb="2">
      <t>サクネン</t>
    </rPh>
    <phoneticPr fontId="16"/>
  </si>
  <si>
    <t>維持</t>
    <rPh sb="0" eb="2">
      <t>イジ</t>
    </rPh>
    <phoneticPr fontId="16"/>
  </si>
  <si>
    <t>OR(12月="",1月=12月)</t>
    <rPh sb="5" eb="6">
      <t>ガツ</t>
    </rPh>
    <rPh sb="11" eb="12">
      <t>ガツ</t>
    </rPh>
    <rPh sb="15" eb="16">
      <t>ガツ</t>
    </rPh>
    <phoneticPr fontId="16"/>
  </si>
  <si>
    <t>悪化</t>
    <rPh sb="0" eb="2">
      <t>アッカ</t>
    </rPh>
    <phoneticPr fontId="16"/>
  </si>
  <si>
    <t>AND(ISNUMBER(１月),1月&gt;=1,１月&gt;12月)</t>
    <rPh sb="14" eb="15">
      <t>ガツ</t>
    </rPh>
    <rPh sb="18" eb="19">
      <t>ガツ</t>
    </rPh>
    <rPh sb="24" eb="25">
      <t>ガツ</t>
    </rPh>
    <rPh sb="28" eb="29">
      <t>ガツ</t>
    </rPh>
    <phoneticPr fontId="16"/>
  </si>
  <si>
    <t>改善</t>
    <rPh sb="0" eb="2">
      <t>カイゼン</t>
    </rPh>
    <phoneticPr fontId="16"/>
  </si>
  <si>
    <t>AND(ISNUMBER(１月),１月&gt;=1,１月&lt;12月,２月&gt;=1)</t>
    <rPh sb="14" eb="15">
      <t>ガツ</t>
    </rPh>
    <rPh sb="18" eb="19">
      <t>ガツ</t>
    </rPh>
    <rPh sb="24" eb="25">
      <t>ガツ</t>
    </rPh>
    <rPh sb="28" eb="29">
      <t>ガツ</t>
    </rPh>
    <rPh sb="31" eb="32">
      <t>ガツ</t>
    </rPh>
    <phoneticPr fontId="16"/>
  </si>
  <si>
    <t>計数</t>
    <rPh sb="0" eb="2">
      <t>ケイスウ</t>
    </rPh>
    <phoneticPr fontId="16"/>
  </si>
  <si>
    <t>月ごと実利用人数の12か月合計数</t>
    <rPh sb="0" eb="1">
      <t>ツキ</t>
    </rPh>
    <rPh sb="3" eb="4">
      <t>ジツ</t>
    </rPh>
    <rPh sb="4" eb="6">
      <t>リヨウ</t>
    </rPh>
    <rPh sb="6" eb="8">
      <t>ニンズウ</t>
    </rPh>
    <rPh sb="12" eb="13">
      <t>ゲツ</t>
    </rPh>
    <phoneticPr fontId="16"/>
  </si>
  <si>
    <t>＝</t>
    <phoneticPr fontId="16"/>
  </si>
  <si>
    <t>×</t>
    <phoneticPr fontId="16"/>
  </si>
  <si>
    <t>※　「加算届管理表」は郵送申請する場合のみ提出してください。電子届出申請システムで申請する場合は不要です。</t>
    <rPh sb="3" eb="5">
      <t>カサン</t>
    </rPh>
    <rPh sb="5" eb="6">
      <t>トドケ</t>
    </rPh>
    <rPh sb="6" eb="9">
      <t>カンリヒョウ</t>
    </rPh>
    <phoneticPr fontId="6"/>
  </si>
  <si>
    <t>加算届
管理票（郵送の場合のみ）</t>
    <rPh sb="0" eb="3">
      <t>カサントドケ</t>
    </rPh>
    <rPh sb="4" eb="6">
      <t>カンリ</t>
    </rPh>
    <rPh sb="6" eb="7">
      <t>ヒョウ</t>
    </rPh>
    <phoneticPr fontId="6"/>
  </si>
  <si>
    <t>別紙50</t>
    <rPh sb="0" eb="2">
      <t>ベッシ</t>
    </rPh>
    <phoneticPr fontId="6"/>
  </si>
  <si>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10"/>
  </si>
  <si>
    <t>(e)</t>
    <phoneticPr fontId="10"/>
  </si>
  <si>
    <t>時間</t>
    <rPh sb="0" eb="2">
      <t>ジカン</t>
    </rPh>
    <phoneticPr fontId="10"/>
  </si>
  <si>
    <t>（c）×（d）</t>
    <phoneticPr fontId="10"/>
  </si>
  <si>
    <t>常勤職員の１ヶ月間における勤務すべき時間数</t>
    <rPh sb="0" eb="2">
      <t>ジョウキン</t>
    </rPh>
    <rPh sb="2" eb="4">
      <t>ショクイン</t>
    </rPh>
    <rPh sb="7" eb="9">
      <t>ゲツカン</t>
    </rPh>
    <rPh sb="13" eb="15">
      <t>キンム</t>
    </rPh>
    <rPh sb="18" eb="20">
      <t>ジカン</t>
    </rPh>
    <rPh sb="20" eb="21">
      <t>スウ</t>
    </rPh>
    <phoneticPr fontId="10"/>
  </si>
  <si>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0"/>
  </si>
  <si>
    <t>　　常勤職員の勤務すべき曜日が同じ場合　当該月の常勤職員が勤務すべき曜日を足し上げた日数</t>
    <rPh sb="4" eb="6">
      <t>ショクイン</t>
    </rPh>
    <rPh sb="15" eb="16">
      <t>オナ</t>
    </rPh>
    <phoneticPr fontId="10"/>
  </si>
  <si>
    <t>日     （d）</t>
    <rPh sb="0" eb="1">
      <t>ニチ</t>
    </rPh>
    <phoneticPr fontId="10"/>
  </si>
  <si>
    <t>　月の常勤職員が通常勤務すべき日数</t>
    <rPh sb="1" eb="2">
      <t>ガツ</t>
    </rPh>
    <rPh sb="3" eb="5">
      <t>ジョウキン</t>
    </rPh>
    <rPh sb="5" eb="7">
      <t>ショクイン</t>
    </rPh>
    <rPh sb="8" eb="10">
      <t>ツウジョウ</t>
    </rPh>
    <rPh sb="10" eb="12">
      <t>キンム</t>
    </rPh>
    <rPh sb="15" eb="17">
      <t>ニッスウ</t>
    </rPh>
    <phoneticPr fontId="10"/>
  </si>
  <si>
    <t xml:space="preserve"> （c）</t>
    <phoneticPr fontId="10"/>
  </si>
  <si>
    <t>常勤職員が勤務すべき１日あたりの勤務時間　</t>
    <rPh sb="0" eb="2">
      <t>ジョウキン</t>
    </rPh>
    <rPh sb="2" eb="4">
      <t>ショクイン</t>
    </rPh>
    <rPh sb="5" eb="7">
      <t>キンム</t>
    </rPh>
    <rPh sb="11" eb="12">
      <t>ニチ</t>
    </rPh>
    <rPh sb="16" eb="18">
      <t>キンム</t>
    </rPh>
    <rPh sb="18" eb="20">
      <t>ジカン</t>
    </rPh>
    <phoneticPr fontId="10"/>
  </si>
  <si>
    <t>(b)</t>
    <phoneticPr fontId="10"/>
  </si>
  <si>
    <t>週</t>
    <rPh sb="0" eb="1">
      <t>シュウ</t>
    </rPh>
    <phoneticPr fontId="10"/>
  </si>
  <si>
    <t>(a)</t>
    <phoneticPr fontId="10"/>
  </si>
  <si>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0"/>
  </si>
  <si>
    <t>計算はすべて小数点第２位を切り捨て</t>
    <rPh sb="0" eb="2">
      <t>ケイサン</t>
    </rPh>
    <rPh sb="6" eb="9">
      <t>ショウスウテン</t>
    </rPh>
    <rPh sb="9" eb="10">
      <t>ダイ</t>
    </rPh>
    <rPh sb="11" eb="12">
      <t>イ</t>
    </rPh>
    <rPh sb="13" eb="14">
      <t>キ</t>
    </rPh>
    <rPh sb="15" eb="16">
      <t>ス</t>
    </rPh>
    <phoneticPr fontId="10"/>
  </si>
  <si>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0"/>
  </si>
  <si>
    <t>　計</t>
    <rPh sb="1" eb="2">
      <t>ケイ</t>
    </rPh>
    <phoneticPr fontId="64"/>
  </si>
  <si>
    <t>介護職員</t>
    <rPh sb="0" eb="2">
      <t>カイゴ</t>
    </rPh>
    <rPh sb="2" eb="4">
      <t>ショクイン</t>
    </rPh>
    <phoneticPr fontId="64"/>
  </si>
  <si>
    <t>　</t>
  </si>
  <si>
    <t>機能訓練指導員</t>
    <rPh sb="0" eb="2">
      <t>キノウ</t>
    </rPh>
    <rPh sb="2" eb="4">
      <t>クンレン</t>
    </rPh>
    <rPh sb="4" eb="6">
      <t>シドウ</t>
    </rPh>
    <rPh sb="6" eb="7">
      <t>イン</t>
    </rPh>
    <phoneticPr fontId="64"/>
  </si>
  <si>
    <t>看護職員</t>
    <rPh sb="0" eb="2">
      <t>カンゴ</t>
    </rPh>
    <rPh sb="2" eb="4">
      <t>ショクイン</t>
    </rPh>
    <phoneticPr fontId="64"/>
  </si>
  <si>
    <t>生活相談員</t>
    <rPh sb="0" eb="2">
      <t>セイカツ</t>
    </rPh>
    <rPh sb="2" eb="5">
      <t>ソウダンイン</t>
    </rPh>
    <phoneticPr fontId="64"/>
  </si>
  <si>
    <t>管理者</t>
  </si>
  <si>
    <t>合計</t>
  </si>
  <si>
    <t>形態</t>
  </si>
  <si>
    <t>常勤換算後の人数</t>
    <rPh sb="0" eb="2">
      <t>ジョウキン</t>
    </rPh>
    <rPh sb="2" eb="4">
      <t>カンサン</t>
    </rPh>
    <rPh sb="4" eb="5">
      <t>ゴ</t>
    </rPh>
    <rPh sb="6" eb="8">
      <t>ニンズウ</t>
    </rPh>
    <phoneticPr fontId="10"/>
  </si>
  <si>
    <t>　月の</t>
    <rPh sb="1" eb="2">
      <t>ツキ</t>
    </rPh>
    <phoneticPr fontId="64"/>
  </si>
  <si>
    <t>氏　　名</t>
  </si>
  <si>
    <t>資格</t>
  </si>
  <si>
    <t>勤務</t>
  </si>
  <si>
    <t>職　　種</t>
  </si>
  <si>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64"/>
  </si>
  <si>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64"/>
  </si>
  <si>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64"/>
  </si>
  <si>
    <r>
      <t>　　　　　　単位目</t>
    </r>
    <r>
      <rPr>
        <b/>
        <sz val="10"/>
        <rFont val="ＭＳ Ｐゴシック"/>
        <family val="3"/>
        <charset val="128"/>
      </rPr>
      <t>　　</t>
    </r>
    <rPh sb="6" eb="8">
      <t>タンイ</t>
    </rPh>
    <rPh sb="8" eb="9">
      <t>メ</t>
    </rPh>
    <phoneticPr fontId="64"/>
  </si>
  <si>
    <t>）</t>
    <phoneticPr fontId="64"/>
  </si>
  <si>
    <t>事業所名（　　　　　　　　　　　　　　　　　　　　　　　　　　　　　　　　</t>
    <phoneticPr fontId="64"/>
  </si>
  <si>
    <t>事業所番号（　　　　　　　　　　　　　　　　　　　　　　　　　　　　　　　　</t>
    <rPh sb="3" eb="5">
      <t>バンゴウ</t>
    </rPh>
    <phoneticPr fontId="10"/>
  </si>
  <si>
    <t>サービス種類　　  （　　　　　　　　　　　　　　　　　　　　　　　　　　　　　　　　　）</t>
  </si>
  <si>
    <t>月分）</t>
  </si>
  <si>
    <t>年</t>
  </si>
  <si>
    <t>（　</t>
  </si>
  <si>
    <t>従業者の勤務の体制及び勤務形態一覧表</t>
  </si>
  <si>
    <t>(参考様式）</t>
    <rPh sb="1" eb="3">
      <t>サンコウ</t>
    </rPh>
    <rPh sb="3" eb="5">
      <t>ヨウシキ</t>
    </rPh>
    <phoneticPr fontId="64"/>
  </si>
  <si>
    <t>勤務表は加算算定月のもの。当該加算サービス提供者のみ記載してください。</t>
    <rPh sb="0" eb="2">
      <t>キンム</t>
    </rPh>
    <rPh sb="2" eb="3">
      <t>ヒョウ</t>
    </rPh>
    <rPh sb="4" eb="9">
      <t>カサンサンテイヅキ</t>
    </rPh>
    <rPh sb="13" eb="17">
      <t>トウガイカサン</t>
    </rPh>
    <rPh sb="21" eb="23">
      <t>テイキョウ</t>
    </rPh>
    <rPh sb="23" eb="24">
      <t>シャ</t>
    </rPh>
    <rPh sb="26" eb="28">
      <t>キサイ</t>
    </rPh>
    <phoneticPr fontId="6"/>
  </si>
  <si>
    <t>勤務表は加算算定月のもの。当該加算サービス提供者のみ記載してください。</t>
    <phoneticPr fontId="6"/>
  </si>
  <si>
    <t>介護予防訪問サービス</t>
    <rPh sb="0" eb="4">
      <t>カイゴヨボウ</t>
    </rPh>
    <rPh sb="4" eb="6">
      <t>ホウモン</t>
    </rPh>
    <phoneticPr fontId="10"/>
  </si>
  <si>
    <t>介護予防通所サービス</t>
    <rPh sb="0" eb="4">
      <t>カイゴヨボウ</t>
    </rPh>
    <rPh sb="4" eb="6">
      <t>ツウショ</t>
    </rPh>
    <phoneticPr fontId="10"/>
  </si>
  <si>
    <t>介護予防短時間通所サービス</t>
    <rPh sb="0" eb="2">
      <t>カイゴ</t>
    </rPh>
    <rPh sb="2" eb="4">
      <t>ヨボウ</t>
    </rPh>
    <rPh sb="4" eb="7">
      <t>タンジカン</t>
    </rPh>
    <rPh sb="7" eb="9">
      <t>ツウショ</t>
    </rPh>
    <phoneticPr fontId="10"/>
  </si>
  <si>
    <t>※「★必要書類一覧表」に記載のない加算は、本市への届出は不要です。※通所介護・地域密着型通所介護と必要書類が重複する書類は、共通のものとして提出できます。</t>
    <rPh sb="34" eb="36">
      <t>ツウショ</t>
    </rPh>
    <rPh sb="36" eb="38">
      <t>カイゴ</t>
    </rPh>
    <rPh sb="39" eb="41">
      <t>チイキ</t>
    </rPh>
    <rPh sb="41" eb="44">
      <t>ミッチャクガタ</t>
    </rPh>
    <rPh sb="44" eb="46">
      <t>ツウショ</t>
    </rPh>
    <rPh sb="46" eb="48">
      <t>カイゴ</t>
    </rPh>
    <rPh sb="49" eb="51">
      <t>ヒツヨウ</t>
    </rPh>
    <rPh sb="51" eb="53">
      <t>ショルイ</t>
    </rPh>
    <rPh sb="54" eb="56">
      <t>ジュウフク</t>
    </rPh>
    <rPh sb="58" eb="60">
      <t>ショルイ</t>
    </rPh>
    <rPh sb="62" eb="64">
      <t>キョウツウ</t>
    </rPh>
    <rPh sb="70" eb="72">
      <t>テイシュツ</t>
    </rPh>
    <phoneticPr fontId="6"/>
  </si>
  <si>
    <t>サービス提供体制強化加算</t>
    <rPh sb="4" eb="6">
      <t>テイキョウ</t>
    </rPh>
    <rPh sb="6" eb="8">
      <t>タイセイ</t>
    </rPh>
    <rPh sb="8" eb="10">
      <t>キョウカ</t>
    </rPh>
    <rPh sb="10" eb="12">
      <t>カサン</t>
    </rPh>
    <phoneticPr fontId="41"/>
  </si>
  <si>
    <t>介護予防通所サービス</t>
    <rPh sb="0" eb="2">
      <t>カイゴ</t>
    </rPh>
    <rPh sb="2" eb="4">
      <t>ヨボウ</t>
    </rPh>
    <rPh sb="4" eb="6">
      <t>ツウショ</t>
    </rPh>
    <phoneticPr fontId="10"/>
  </si>
  <si>
    <t>５　その他</t>
  </si>
  <si>
    <t>９　７級地</t>
  </si>
  <si>
    <t>４　６級地</t>
  </si>
  <si>
    <t>３　５級地</t>
  </si>
  <si>
    <t>２　４級地</t>
  </si>
  <si>
    <t>７　３級地</t>
  </si>
  <si>
    <t>６　２級地</t>
  </si>
  <si>
    <t>１　１級地</t>
  </si>
  <si>
    <t>地域区分</t>
  </si>
  <si>
    <t>各サービス共通</t>
  </si>
  <si>
    <t xml:space="preserve">介 護 予 防・日 常 生 活 支 援 総 合 事 業 費 算 定 に 係 る 体 制 等 状 況 一 覧 表 </t>
    <phoneticPr fontId="10"/>
  </si>
  <si>
    <t>一体的サービス提供加算</t>
    <rPh sb="0" eb="3">
      <t>イッタイテキ</t>
    </rPh>
    <rPh sb="7" eb="9">
      <t>テイキョウ</t>
    </rPh>
    <rPh sb="9" eb="11">
      <t>カサン</t>
    </rPh>
    <phoneticPr fontId="41"/>
  </si>
  <si>
    <t>（別紙１-4）</t>
    <phoneticPr fontId="10"/>
  </si>
  <si>
    <t>生活機能向上グループ活動加算</t>
    <rPh sb="0" eb="4">
      <t>セイカツキノウ</t>
    </rPh>
    <rPh sb="4" eb="6">
      <t>コウジョウ</t>
    </rPh>
    <rPh sb="10" eb="14">
      <t>カツドウカサン</t>
    </rPh>
    <phoneticPr fontId="6"/>
  </si>
  <si>
    <t>身体機能維持・改善実績加算
　※A7（介護予防短時間通所サービス）のみ申請可能</t>
    <rPh sb="0" eb="2">
      <t>シンタイ</t>
    </rPh>
    <rPh sb="2" eb="4">
      <t>キノウ</t>
    </rPh>
    <rPh sb="4" eb="6">
      <t>イジ</t>
    </rPh>
    <rPh sb="7" eb="9">
      <t>カイゼン</t>
    </rPh>
    <rPh sb="9" eb="11">
      <t>ジッセキ</t>
    </rPh>
    <rPh sb="11" eb="13">
      <t>カサン</t>
    </rPh>
    <phoneticPr fontId="41"/>
  </si>
  <si>
    <t>職員配置体制加算
　※A7（介護予防短時間通所サービス）のみ申請可能</t>
    <rPh sb="0" eb="2">
      <t>ショクイン</t>
    </rPh>
    <rPh sb="2" eb="4">
      <t>ハイチ</t>
    </rPh>
    <rPh sb="4" eb="6">
      <t>タイセイ</t>
    </rPh>
    <rPh sb="6" eb="8">
      <t>カサン</t>
    </rPh>
    <phoneticPr fontId="41"/>
  </si>
  <si>
    <t>運動器機能向上体制</t>
    <rPh sb="7" eb="9">
      <t>タイセイ</t>
    </rPh>
    <phoneticPr fontId="41"/>
  </si>
  <si>
    <t>高齢者虐待防止措置未実施減算・減算の解消</t>
    <rPh sb="9" eb="12">
      <t>ミジッシ</t>
    </rPh>
    <rPh sb="12" eb="14">
      <t>ゲンサン</t>
    </rPh>
    <rPh sb="15" eb="17">
      <t>ゲンサン</t>
    </rPh>
    <rPh sb="18" eb="20">
      <t>カイショウ</t>
    </rPh>
    <phoneticPr fontId="6"/>
  </si>
  <si>
    <t>業務継続計画未策定減算・減算の解消</t>
    <rPh sb="12" eb="14">
      <t>ゲンサン</t>
    </rPh>
    <rPh sb="15" eb="17">
      <t>カイショウ</t>
    </rPh>
    <phoneticPr fontId="6"/>
  </si>
  <si>
    <t>A7（介護予防短時間通所サービス）は令和７年３月３１日まで経過措置</t>
    <rPh sb="18" eb="20">
      <t>レイワ</t>
    </rPh>
    <rPh sb="21" eb="22">
      <t>ネン</t>
    </rPh>
    <rPh sb="23" eb="24">
      <t>ガツ</t>
    </rPh>
    <rPh sb="26" eb="27">
      <t>ニチ</t>
    </rPh>
    <rPh sb="29" eb="33">
      <t>ケイカソチ</t>
    </rPh>
    <phoneticPr fontId="6"/>
  </si>
  <si>
    <t>生活機能向上連携加算(Ⅰ)(Ⅱ)</t>
    <rPh sb="0" eb="2">
      <t>セイカツ</t>
    </rPh>
    <rPh sb="2" eb="4">
      <t>キノウ</t>
    </rPh>
    <rPh sb="4" eb="6">
      <t>コウジョウ</t>
    </rPh>
    <rPh sb="6" eb="8">
      <t>レンケイ</t>
    </rPh>
    <rPh sb="8" eb="10">
      <t>カサン</t>
    </rPh>
    <phoneticPr fontId="6"/>
  </si>
  <si>
    <t>川崎市訪問介護相当サービス</t>
    <rPh sb="0" eb="2">
      <t>カワサキ</t>
    </rPh>
    <phoneticPr fontId="10"/>
  </si>
  <si>
    <t>川崎市訪問型生活援助サービス</t>
    <rPh sb="0" eb="2">
      <t>カワサキ</t>
    </rPh>
    <rPh sb="2" eb="3">
      <t>シ</t>
    </rPh>
    <phoneticPr fontId="10"/>
  </si>
  <si>
    <t>川崎市通所介護相当サービス</t>
    <rPh sb="0" eb="2">
      <t>カワサキ</t>
    </rPh>
    <phoneticPr fontId="10"/>
  </si>
  <si>
    <t>一体的サービス提供加算
※A6（介護予防通所サービス）のみ申請可能</t>
    <rPh sb="0" eb="2">
      <t>イッタイ</t>
    </rPh>
    <rPh sb="2" eb="3">
      <t>テキ</t>
    </rPh>
    <rPh sb="7" eb="9">
      <t>テイキョウ</t>
    </rPh>
    <rPh sb="9" eb="11">
      <t>カサン</t>
    </rPh>
    <phoneticPr fontId="6"/>
  </si>
  <si>
    <t>選択的サービス複数実施加算
※A7（介護予防短時間通所サービス）のみ申請可能</t>
    <rPh sb="0" eb="3">
      <t>センタクテキ</t>
    </rPh>
    <rPh sb="7" eb="9">
      <t>フクスウ</t>
    </rPh>
    <rPh sb="9" eb="11">
      <t>ジッシ</t>
    </rPh>
    <rPh sb="11" eb="13">
      <t>カサン</t>
    </rPh>
    <phoneticPr fontId="6"/>
  </si>
  <si>
    <t>選択的サービス複数実施加算</t>
    <rPh sb="0" eb="2">
      <t>センタク</t>
    </rPh>
    <rPh sb="7" eb="9">
      <t>フクスウ</t>
    </rPh>
    <rPh sb="9" eb="11">
      <t>ジッシ</t>
    </rPh>
    <phoneticPr fontId="41"/>
  </si>
  <si>
    <t>介護職員等処遇改善加算</t>
    <phoneticPr fontId="72"/>
  </si>
  <si>
    <t>□</t>
    <phoneticPr fontId="6"/>
  </si>
  <si>
    <t>７ 加算Ⅰ</t>
    <phoneticPr fontId="10"/>
  </si>
  <si>
    <t>８ 加算Ⅱ</t>
    <rPh sb="2" eb="4">
      <t>カサン</t>
    </rPh>
    <phoneticPr fontId="10"/>
  </si>
  <si>
    <t>９ 加算Ⅲ</t>
    <phoneticPr fontId="10"/>
  </si>
  <si>
    <t>Ａ 加算Ⅳ</t>
    <phoneticPr fontId="10"/>
  </si>
  <si>
    <t>やむを得ない事情で電子申請届出システムでの申請ができない際は、「加算届管理票」、「返信用封筒」（ 長形3号封筒に110円切手を貼って、 必ず返信先を明記）も郵送してください。</t>
    <rPh sb="78" eb="80">
      <t>ユウソウ</t>
    </rPh>
    <phoneticPr fontId="6"/>
  </si>
  <si>
    <t>介護職員等処遇改善加算
　※A6（介護予防通所サービス）のみ申請可能</t>
    <rPh sb="4" eb="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</si>
</sst>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0_ "/>
  </numFmts>
  <fonts count="7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color theme="10"/>
      <name val="游ゴシック"/>
      <family val="2"/>
      <scheme val="minor"/>
    </font>
    <font>
      <sz val="7"/>
      <name val="HGSｺﾞｼｯｸM"/>
      <family val="3"/>
      <charset val="128"/>
    </font>
    <font>
      <sz val="11"/>
      <color rgb="FFFF0000"/>
      <name val="游ゴシック"/>
      <family val="2"/>
      <scheme val="minor"/>
    </font>
    <font>
      <sz val="11"/>
      <name val="游ゴシック"/>
      <family val="2"/>
      <scheme val="minor"/>
    </font>
    <font>
      <sz val="11"/>
      <color rgb="FFFF0000"/>
      <name val="HGSｺﾞｼｯｸM"/>
      <family val="3"/>
      <charset val="128"/>
    </font>
    <font>
      <sz val="10"/>
      <color rgb="FFFF0000"/>
      <name val="HGSｺﾞｼｯｸM"/>
      <family val="3"/>
      <charset val="128"/>
    </font>
    <font>
      <sz val="11"/>
      <color indexed="8"/>
      <name val="ＭＳ Ｐゴシック"/>
      <family val="3"/>
      <charset val="128"/>
    </font>
    <font>
      <sz val="9"/>
      <color theme="4" tint="-0.249977111117893"/>
      <name val="HGSｺﾞｼｯｸM"/>
      <family val="3"/>
      <charset val="128"/>
    </font>
    <font>
      <sz val="11"/>
      <color rgb="FFFF0000"/>
      <name val="游ゴシック"/>
      <family val="3"/>
      <charset val="128"/>
      <scheme val="minor"/>
    </font>
    <font>
      <sz val="11"/>
      <name val="游ゴシック"/>
      <family val="3"/>
      <charset val="128"/>
      <scheme val="minor"/>
    </font>
    <font>
      <b/>
      <sz val="11"/>
      <color theme="0"/>
      <name val="游ゴシック"/>
      <family val="2"/>
      <charset val="128"/>
      <scheme val="minor"/>
    </font>
    <font>
      <sz val="11"/>
      <color rgb="FFFFFF00"/>
      <name val="游ゴシック"/>
      <family val="2"/>
      <charset val="128"/>
      <scheme val="minor"/>
    </font>
    <font>
      <sz val="11"/>
      <color rgb="FFFF0000"/>
      <name val="游ゴシック"/>
      <family val="2"/>
      <charset val="128"/>
      <scheme val="minor"/>
    </font>
    <font>
      <sz val="11"/>
      <color rgb="FF00B0F0"/>
      <name val="游ゴシック"/>
      <family val="2"/>
      <charset val="128"/>
      <scheme val="minor"/>
    </font>
    <font>
      <b/>
      <sz val="11"/>
      <name val="游ゴシック"/>
      <family val="3"/>
      <charset val="128"/>
      <scheme val="minor"/>
    </font>
    <font>
      <sz val="11"/>
      <name val="游ゴシック"/>
      <family val="2"/>
      <charset val="128"/>
      <scheme val="minor"/>
    </font>
    <font>
      <b/>
      <sz val="11"/>
      <name val="ＭＳ Ｐゴシック"/>
      <family val="3"/>
      <charset val="128"/>
    </font>
    <font>
      <b/>
      <sz val="11"/>
      <name val="HG正楷書体-PRO"/>
      <family val="4"/>
      <charset val="128"/>
    </font>
    <font>
      <b/>
      <u/>
      <sz val="11"/>
      <name val="ＭＳ Ｐゴシック"/>
      <family val="3"/>
      <charset val="128"/>
    </font>
    <font>
      <sz val="11"/>
      <name val="HG正楷書体-PRO"/>
      <family val="4"/>
      <charset val="128"/>
    </font>
    <font>
      <sz val="10"/>
      <name val="ＭＳ Ｐゴシック"/>
      <family val="3"/>
      <charset val="128"/>
    </font>
    <font>
      <sz val="10"/>
      <name val="ＭＳ Ｐ明朝"/>
      <family val="1"/>
      <charset val="128"/>
    </font>
    <font>
      <b/>
      <sz val="11"/>
      <name val="ＭＳ Ｐ明朝"/>
      <family val="1"/>
      <charset val="128"/>
    </font>
    <font>
      <sz val="11"/>
      <name val="ＭＳ Ｐ明朝"/>
      <family val="1"/>
      <charset val="128"/>
    </font>
    <font>
      <sz val="12"/>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12"/>
      <name val="ＭＳ 明朝"/>
      <family val="1"/>
      <charset val="128"/>
    </font>
    <font>
      <sz val="9"/>
      <name val="ＭＳ Ｐゴシック"/>
      <family val="3"/>
      <charset val="128"/>
    </font>
    <font>
      <b/>
      <sz val="9"/>
      <name val="ＭＳ Ｐ明朝"/>
      <family val="1"/>
      <charset val="128"/>
    </font>
    <font>
      <sz val="16"/>
      <name val="ＭＳ Ｐ明朝"/>
      <family val="1"/>
      <charset val="128"/>
    </font>
    <font>
      <b/>
      <u/>
      <sz val="12"/>
      <name val="ＭＳ Ｐゴシック"/>
      <family val="3"/>
      <charset val="128"/>
    </font>
    <font>
      <b/>
      <u/>
      <sz val="10"/>
      <name val="ＭＳ Ｐゴシック"/>
      <family val="3"/>
      <charset val="128"/>
    </font>
    <font>
      <b/>
      <sz val="10"/>
      <name val="ＭＳ Ｐゴシック"/>
      <family val="3"/>
      <charset val="128"/>
    </font>
    <font>
      <b/>
      <sz val="12"/>
      <name val="ＭＳ Ｐゴシック"/>
      <family val="3"/>
      <charset val="128"/>
    </font>
    <font>
      <sz val="11"/>
      <color rgb="FF00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4245CE"/>
        <bgColor indexed="64"/>
      </patternFill>
    </fill>
    <fill>
      <patternFill patternType="lightGrid">
        <fgColor rgb="FFFFFF00"/>
        <bgColor auto="1"/>
      </patternFill>
    </fill>
    <fill>
      <patternFill patternType="lightDown">
        <fgColor rgb="FFFF0000"/>
        <bgColor auto="1"/>
      </patternFill>
    </fill>
    <fill>
      <patternFill patternType="solid">
        <fgColor rgb="FF00B0F0"/>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auto="1"/>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s>
  <cellStyleXfs count="20">
    <xf numFmtId="0" fontId="0" fillId="0" borderId="0"/>
    <xf numFmtId="0" fontId="8"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5" fillId="0" borderId="0" applyNumberForma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8" fillId="0" borderId="0"/>
    <xf numFmtId="0" fontId="59" fillId="0" borderId="0" applyBorder="0"/>
  </cellStyleXfs>
  <cellXfs count="81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9" fillId="0" borderId="0" xfId="1" applyFont="1" applyFill="1" applyAlignment="1">
      <alignment horizontal="left" vertical="center"/>
    </xf>
    <xf numFmtId="0" fontId="11" fillId="0" borderId="0" xfId="1" applyFont="1" applyFill="1" applyBorder="1" applyAlignment="1">
      <alignment horizontal="center" vertical="center"/>
    </xf>
    <xf numFmtId="0" fontId="9" fillId="0" borderId="9" xfId="1" applyFont="1" applyFill="1" applyBorder="1" applyAlignment="1">
      <alignment vertical="center"/>
    </xf>
    <xf numFmtId="0" fontId="9" fillId="0" borderId="0" xfId="1" applyFont="1" applyFill="1" applyBorder="1" applyAlignment="1">
      <alignment vertical="center"/>
    </xf>
    <xf numFmtId="0" fontId="12" fillId="0" borderId="3" xfId="1" applyFont="1" applyFill="1" applyBorder="1" applyAlignment="1">
      <alignment vertical="center"/>
    </xf>
    <xf numFmtId="0" fontId="12" fillId="0" borderId="4" xfId="1" applyFont="1" applyFill="1" applyBorder="1" applyAlignment="1">
      <alignment vertical="center"/>
    </xf>
    <xf numFmtId="0" fontId="9" fillId="0" borderId="0" xfId="1" applyFont="1" applyFill="1" applyAlignment="1"/>
    <xf numFmtId="0" fontId="12" fillId="0" borderId="6" xfId="1" applyFont="1" applyFill="1" applyBorder="1" applyAlignment="1">
      <alignment vertical="center"/>
    </xf>
    <xf numFmtId="0" fontId="12" fillId="0" borderId="7" xfId="1" applyFont="1" applyFill="1" applyBorder="1" applyAlignment="1">
      <alignment vertical="center"/>
    </xf>
    <xf numFmtId="0" fontId="12" fillId="0" borderId="11" xfId="1" applyFont="1" applyFill="1" applyBorder="1" applyAlignment="1">
      <alignment vertical="center"/>
    </xf>
    <xf numFmtId="0" fontId="13" fillId="0" borderId="9" xfId="1" applyFont="1" applyFill="1" applyBorder="1" applyAlignment="1">
      <alignment vertical="center" shrinkToFit="1"/>
    </xf>
    <xf numFmtId="176" fontId="9" fillId="0" borderId="0" xfId="1" applyNumberFormat="1" applyFont="1" applyFill="1" applyBorder="1" applyAlignment="1">
      <alignment vertical="center"/>
    </xf>
    <xf numFmtId="0" fontId="9" fillId="0" borderId="8" xfId="1" applyFont="1" applyFill="1" applyBorder="1" applyAlignment="1">
      <alignment vertical="center"/>
    </xf>
    <xf numFmtId="176" fontId="9" fillId="0" borderId="11" xfId="1" applyNumberFormat="1" applyFont="1" applyFill="1" applyBorder="1" applyAlignment="1">
      <alignment vertical="center"/>
    </xf>
    <xf numFmtId="0" fontId="9" fillId="0" borderId="0" xfId="1" applyFont="1" applyFill="1" applyBorder="1" applyAlignment="1">
      <alignment horizontal="left"/>
    </xf>
    <xf numFmtId="0" fontId="9" fillId="0" borderId="0" xfId="1" applyFont="1" applyFill="1" applyAlignment="1">
      <alignment horizontal="left"/>
    </xf>
    <xf numFmtId="0" fontId="9" fillId="0" borderId="0" xfId="1" applyFont="1" applyFill="1" applyAlignment="1">
      <alignment horizontal="left" vertical="center" wrapText="1"/>
    </xf>
    <xf numFmtId="0" fontId="26" fillId="0" borderId="0" xfId="1" applyFont="1"/>
    <xf numFmtId="0" fontId="27" fillId="0" borderId="0" xfId="1" applyFont="1" applyAlignment="1">
      <alignment horizontal="left"/>
    </xf>
    <xf numFmtId="0" fontId="27" fillId="0" borderId="0" xfId="1" applyFont="1"/>
    <xf numFmtId="0" fontId="29" fillId="0" borderId="1" xfId="1" applyFont="1" applyBorder="1" applyAlignment="1">
      <alignment vertical="center"/>
    </xf>
    <xf numFmtId="0" fontId="30" fillId="0" borderId="0" xfId="1" applyFont="1" applyAlignment="1">
      <alignment horizontal="justify"/>
    </xf>
    <xf numFmtId="0" fontId="31" fillId="0" borderId="1" xfId="1" applyFont="1" applyBorder="1" applyAlignment="1">
      <alignment horizontal="center" vertical="center" wrapText="1"/>
    </xf>
    <xf numFmtId="0" fontId="31" fillId="0" borderId="1" xfId="1" applyFont="1" applyBorder="1" applyAlignment="1">
      <alignment horizontal="justify" vertical="top" wrapText="1"/>
    </xf>
    <xf numFmtId="0" fontId="32" fillId="0" borderId="1" xfId="1" applyFont="1" applyBorder="1" applyAlignment="1">
      <alignment horizontal="center" vertical="center" wrapText="1"/>
    </xf>
    <xf numFmtId="0" fontId="33" fillId="0" borderId="0" xfId="1" applyFont="1"/>
    <xf numFmtId="0" fontId="27" fillId="0" borderId="0" xfId="1" applyFont="1" applyAlignment="1">
      <alignment horizontal="left" vertical="center"/>
    </xf>
    <xf numFmtId="0" fontId="33" fillId="0" borderId="0" xfId="1" applyFont="1" applyAlignment="1">
      <alignment vertical="center"/>
    </xf>
    <xf numFmtId="0" fontId="33" fillId="0" borderId="0" xfId="1" applyFont="1" applyBorder="1" applyAlignment="1">
      <alignment horizontal="center" vertical="center"/>
    </xf>
    <xf numFmtId="0" fontId="26"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9" fillId="0" borderId="8" xfId="1" applyFont="1" applyFill="1" applyBorder="1" applyAlignment="1">
      <alignment horizontal="left" vertical="center"/>
    </xf>
    <xf numFmtId="0" fontId="9" fillId="0" borderId="13" xfId="1" applyFont="1" applyFill="1" applyBorder="1" applyAlignment="1">
      <alignment horizontal="center" vertical="center"/>
    </xf>
    <xf numFmtId="0" fontId="9" fillId="0" borderId="0" xfId="1" applyFont="1" applyFill="1" applyAlignment="1">
      <alignment horizontal="center"/>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12" xfId="1" applyFont="1" applyFill="1" applyBorder="1" applyAlignment="1">
      <alignment vertical="center"/>
    </xf>
    <xf numFmtId="0" fontId="0" fillId="0" borderId="1" xfId="0" applyBorder="1" applyAlignment="1">
      <alignment horizontal="center" vertical="center"/>
    </xf>
    <xf numFmtId="0" fontId="12" fillId="0" borderId="12" xfId="1" applyFont="1" applyFill="1" applyBorder="1" applyAlignment="1">
      <alignment vertical="center"/>
    </xf>
    <xf numFmtId="176" fontId="9" fillId="0" borderId="8" xfId="1" applyNumberFormat="1" applyFont="1" applyFill="1" applyBorder="1" applyAlignment="1">
      <alignment horizontal="center" vertical="center"/>
    </xf>
    <xf numFmtId="0" fontId="9" fillId="0" borderId="0" xfId="1" applyFont="1" applyFill="1" applyAlignment="1">
      <alignment horizontal="right" vertical="center"/>
    </xf>
    <xf numFmtId="0" fontId="9" fillId="0" borderId="0" xfId="1" applyFont="1" applyFill="1" applyBorder="1" applyAlignment="1">
      <alignment vertical="center" wrapText="1"/>
    </xf>
    <xf numFmtId="0" fontId="7" fillId="0" borderId="1" xfId="0" applyFont="1" applyFill="1" applyBorder="1" applyAlignment="1">
      <alignment vertical="center" shrinkToFit="1"/>
    </xf>
    <xf numFmtId="0" fontId="7" fillId="0" borderId="1" xfId="0" applyFont="1" applyFill="1" applyBorder="1" applyAlignment="1">
      <alignment vertical="center" wrapText="1" shrinkToFit="1"/>
    </xf>
    <xf numFmtId="0" fontId="7" fillId="0" borderId="15" xfId="0" applyFont="1" applyFill="1" applyBorder="1" applyAlignment="1">
      <alignment vertical="center" shrinkToFit="1"/>
    </xf>
    <xf numFmtId="0" fontId="26" fillId="0" borderId="0" xfId="1" applyFont="1" applyAlignment="1"/>
    <xf numFmtId="0" fontId="25" fillId="0" borderId="0" xfId="1" applyFont="1" applyAlignment="1">
      <alignment horizontal="center"/>
    </xf>
    <xf numFmtId="0" fontId="26" fillId="0" borderId="0" xfId="1" applyFont="1" applyAlignment="1">
      <alignment horizont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12" fillId="0" borderId="10" xfId="1" applyFont="1" applyFill="1" applyBorder="1" applyAlignment="1">
      <alignment horizontal="left" vertical="center"/>
    </xf>
    <xf numFmtId="0" fontId="0" fillId="0" borderId="1" xfId="0" applyBorder="1" applyAlignment="1">
      <alignment horizontal="center" vertic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left" vertical="center"/>
    </xf>
    <xf numFmtId="0" fontId="9" fillId="0" borderId="1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0" xfId="1" applyFont="1" applyFill="1" applyBorder="1" applyAlignment="1">
      <alignment horizontal="center" vertical="center"/>
    </xf>
    <xf numFmtId="0" fontId="9" fillId="0" borderId="3" xfId="1" applyFont="1" applyFill="1" applyBorder="1" applyAlignment="1">
      <alignment vertical="center"/>
    </xf>
    <xf numFmtId="0" fontId="9" fillId="0" borderId="11" xfId="1" applyFont="1" applyFill="1" applyBorder="1" applyAlignment="1">
      <alignmen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2" fillId="0" borderId="3" xfId="1" applyFont="1" applyFill="1" applyBorder="1" applyAlignment="1">
      <alignment horizontal="left" vertical="center"/>
    </xf>
    <xf numFmtId="0" fontId="8" fillId="0" borderId="0" xfId="1" applyFont="1" applyFill="1" applyAlignment="1">
      <alignment horizontal="center" vertical="center"/>
    </xf>
    <xf numFmtId="0" fontId="12" fillId="0" borderId="0" xfId="1" applyFont="1" applyFill="1" applyBorder="1" applyAlignment="1">
      <alignment vertical="center"/>
    </xf>
    <xf numFmtId="0" fontId="12" fillId="0" borderId="9" xfId="1" applyFont="1" applyFill="1" applyBorder="1" applyAlignment="1">
      <alignment vertical="center"/>
    </xf>
    <xf numFmtId="0" fontId="39" fillId="0" borderId="33" xfId="1" applyFont="1" applyFill="1" applyBorder="1" applyAlignment="1">
      <alignment horizontal="left" wrapText="1"/>
    </xf>
    <xf numFmtId="0" fontId="39" fillId="0" borderId="20" xfId="1" applyFont="1" applyFill="1" applyBorder="1" applyAlignment="1">
      <alignment horizontal="justify" wrapText="1"/>
    </xf>
    <xf numFmtId="0" fontId="39" fillId="0" borderId="20" xfId="1" applyFont="1" applyFill="1" applyBorder="1" applyAlignment="1"/>
    <xf numFmtId="0" fontId="39" fillId="0" borderId="36" xfId="1" applyFont="1" applyFill="1" applyBorder="1" applyAlignment="1"/>
    <xf numFmtId="0" fontId="0" fillId="0" borderId="1" xfId="0" applyBorder="1" applyAlignment="1">
      <alignment horizontal="center" vertical="center"/>
    </xf>
    <xf numFmtId="0" fontId="24" fillId="0" borderId="0" xfId="1" applyFont="1" applyFill="1" applyAlignment="1">
      <alignment horizontal="left" vertical="top"/>
    </xf>
    <xf numFmtId="0" fontId="24" fillId="0" borderId="0" xfId="1" applyFont="1" applyFill="1" applyAlignment="1">
      <alignment horizontal="center" vertical="top"/>
    </xf>
    <xf numFmtId="0" fontId="24" fillId="0" borderId="0" xfId="1" applyFont="1" applyFill="1" applyAlignment="1">
      <alignment horizontal="left" vertical="center"/>
    </xf>
    <xf numFmtId="0" fontId="24" fillId="0" borderId="4" xfId="1" applyFont="1" applyFill="1" applyBorder="1" applyAlignment="1">
      <alignment horizontal="left" vertical="center"/>
    </xf>
    <xf numFmtId="0" fontId="24" fillId="0" borderId="3" xfId="1" applyFont="1" applyFill="1" applyBorder="1" applyAlignment="1">
      <alignment horizontal="left" vertical="center"/>
    </xf>
    <xf numFmtId="0" fontId="24" fillId="0" borderId="6" xfId="1" applyFont="1" applyFill="1" applyBorder="1" applyAlignment="1">
      <alignment horizontal="left" vertical="center"/>
    </xf>
    <xf numFmtId="0" fontId="24" fillId="0" borderId="11" xfId="1" applyFont="1" applyFill="1" applyBorder="1" applyAlignment="1">
      <alignment horizontal="left" vertical="center"/>
    </xf>
    <xf numFmtId="0" fontId="24" fillId="0" borderId="39" xfId="1" applyFont="1" applyFill="1" applyBorder="1" applyAlignment="1">
      <alignment horizontal="left" vertical="top"/>
    </xf>
    <xf numFmtId="0" fontId="24" fillId="0" borderId="0" xfId="1" applyFont="1" applyFill="1" applyAlignment="1">
      <alignment horizontal="right" vertical="top"/>
    </xf>
    <xf numFmtId="0" fontId="24" fillId="0" borderId="0" xfId="1" applyFont="1" applyFill="1" applyAlignment="1">
      <alignment vertical="top"/>
    </xf>
    <xf numFmtId="0" fontId="24" fillId="0" borderId="33" xfId="1" applyFont="1" applyFill="1" applyBorder="1" applyAlignment="1">
      <alignment horizontal="center" vertical="top"/>
    </xf>
    <xf numFmtId="0" fontId="24" fillId="0" borderId="20" xfId="1" applyFont="1" applyFill="1" applyBorder="1" applyAlignment="1">
      <alignment horizontal="center" vertical="top"/>
    </xf>
    <xf numFmtId="0" fontId="24" fillId="0" borderId="36" xfId="1" applyFont="1" applyFill="1" applyBorder="1" applyAlignment="1">
      <alignment horizontal="center" vertical="top"/>
    </xf>
    <xf numFmtId="0" fontId="24" fillId="0" borderId="2" xfId="1" applyFont="1" applyFill="1" applyBorder="1" applyAlignment="1">
      <alignment horizontal="left" vertical="center"/>
    </xf>
    <xf numFmtId="0" fontId="24" fillId="0" borderId="0" xfId="1"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 fillId="2" borderId="0" xfId="14" applyFont="1" applyFill="1">
      <alignment vertical="center"/>
    </xf>
    <xf numFmtId="0" fontId="2" fillId="2" borderId="0" xfId="14" applyFill="1">
      <alignment vertical="center"/>
    </xf>
    <xf numFmtId="0" fontId="2" fillId="2" borderId="0" xfId="14" applyFill="1" applyAlignment="1">
      <alignment horizontal="right" vertical="center"/>
    </xf>
    <xf numFmtId="0" fontId="2" fillId="2" borderId="0" xfId="14" applyFill="1" applyAlignment="1">
      <alignment horizontal="center" vertical="center"/>
    </xf>
    <xf numFmtId="0" fontId="2" fillId="3" borderId="0" xfId="14" applyFill="1" applyAlignment="1">
      <alignment horizontal="center" vertical="center"/>
    </xf>
    <xf numFmtId="0" fontId="17" fillId="2" borderId="0" xfId="14" applyFont="1" applyFill="1" applyAlignment="1">
      <alignment horizontal="center" vertical="center"/>
    </xf>
    <xf numFmtId="0" fontId="2" fillId="2" borderId="0" xfId="14" applyFill="1" applyBorder="1" applyAlignment="1">
      <alignment horizontal="center" vertical="center" shrinkToFit="1"/>
    </xf>
    <xf numFmtId="0" fontId="2" fillId="2" borderId="9" xfId="14" applyFill="1" applyBorder="1" applyAlignment="1">
      <alignment horizontal="center" vertical="center"/>
    </xf>
    <xf numFmtId="0" fontId="18" fillId="2" borderId="0" xfId="14" applyFont="1" applyFill="1">
      <alignment vertical="center"/>
    </xf>
    <xf numFmtId="0" fontId="2" fillId="3" borderId="1" xfId="14" applyFill="1" applyBorder="1" applyAlignment="1">
      <alignment horizontal="center" vertical="center"/>
    </xf>
    <xf numFmtId="0" fontId="2" fillId="2" borderId="1" xfId="14" applyFill="1" applyBorder="1">
      <alignment vertical="center"/>
    </xf>
    <xf numFmtId="177" fontId="2" fillId="3" borderId="14" xfId="14" applyNumberFormat="1" applyFont="1" applyFill="1" applyBorder="1" applyAlignment="1">
      <alignment horizontal="center" vertical="center"/>
    </xf>
    <xf numFmtId="0" fontId="21" fillId="2" borderId="16" xfId="14" applyFont="1" applyFill="1" applyBorder="1" applyAlignment="1">
      <alignment vertical="center" wrapText="1"/>
    </xf>
    <xf numFmtId="38" fontId="20" fillId="3" borderId="16" xfId="15" applyFont="1" applyFill="1" applyBorder="1">
      <alignment vertical="center"/>
    </xf>
    <xf numFmtId="0" fontId="2" fillId="2" borderId="16" xfId="14" applyFill="1" applyBorder="1">
      <alignment vertical="center"/>
    </xf>
    <xf numFmtId="0" fontId="2" fillId="0" borderId="1" xfId="14" applyFill="1" applyBorder="1">
      <alignment vertical="center"/>
    </xf>
    <xf numFmtId="0" fontId="2" fillId="0" borderId="1" xfId="14" applyFill="1" applyBorder="1" applyAlignment="1">
      <alignment horizontal="center" vertical="center"/>
    </xf>
    <xf numFmtId="0" fontId="2" fillId="2" borderId="13" xfId="14" applyFill="1" applyBorder="1" applyAlignment="1">
      <alignment horizontal="center" vertical="center"/>
    </xf>
    <xf numFmtId="0" fontId="21" fillId="2" borderId="17" xfId="14" applyFont="1" applyFill="1" applyBorder="1" applyAlignment="1">
      <alignment vertical="center" wrapText="1"/>
    </xf>
    <xf numFmtId="38" fontId="20" fillId="3" borderId="17" xfId="15" applyFont="1" applyFill="1" applyBorder="1">
      <alignment vertical="center"/>
    </xf>
    <xf numFmtId="0" fontId="2" fillId="2" borderId="17" xfId="14" applyFill="1" applyBorder="1">
      <alignment vertical="center"/>
    </xf>
    <xf numFmtId="177" fontId="2" fillId="2" borderId="14" xfId="14" applyNumberFormat="1" applyFill="1" applyBorder="1" applyAlignment="1">
      <alignment horizontal="center" vertical="center"/>
    </xf>
    <xf numFmtId="0" fontId="21" fillId="2" borderId="18" xfId="14" applyFont="1" applyFill="1" applyBorder="1" applyAlignment="1">
      <alignment vertical="center" wrapText="1"/>
    </xf>
    <xf numFmtId="38" fontId="20" fillId="3" borderId="18" xfId="15" applyFont="1" applyFill="1" applyBorder="1">
      <alignment vertical="center"/>
    </xf>
    <xf numFmtId="0" fontId="2" fillId="2" borderId="18" xfId="14" applyFill="1" applyBorder="1">
      <alignment vertical="center"/>
    </xf>
    <xf numFmtId="0" fontId="2" fillId="2" borderId="0" xfId="14" applyFill="1" applyBorder="1" applyAlignment="1">
      <alignment horizontal="center" vertical="center"/>
    </xf>
    <xf numFmtId="178" fontId="0" fillId="2" borderId="0" xfId="15" applyNumberFormat="1" applyFont="1" applyFill="1" applyBorder="1" applyAlignment="1">
      <alignment horizontal="center" vertical="center"/>
    </xf>
    <xf numFmtId="0" fontId="2" fillId="2" borderId="0" xfId="14" applyFill="1" applyBorder="1" applyAlignment="1">
      <alignment vertical="center" wrapText="1"/>
    </xf>
    <xf numFmtId="38" fontId="0" fillId="2" borderId="0" xfId="15" applyFont="1" applyFill="1" applyBorder="1">
      <alignment vertical="center"/>
    </xf>
    <xf numFmtId="0" fontId="2" fillId="2" borderId="0" xfId="14" applyFill="1" applyBorder="1">
      <alignment vertical="center"/>
    </xf>
    <xf numFmtId="179" fontId="2" fillId="2" borderId="3" xfId="14" applyNumberFormat="1" applyFill="1" applyBorder="1" applyAlignment="1">
      <alignment horizontal="center" vertical="center"/>
    </xf>
    <xf numFmtId="176" fontId="20" fillId="2" borderId="0" xfId="16" applyNumberFormat="1" applyFont="1" applyFill="1" applyBorder="1" applyAlignment="1">
      <alignment horizontal="center" vertical="center"/>
    </xf>
    <xf numFmtId="0" fontId="22" fillId="2" borderId="16" xfId="14" applyFont="1" applyFill="1" applyBorder="1" applyAlignment="1">
      <alignment vertical="center" wrapText="1"/>
    </xf>
    <xf numFmtId="0" fontId="2" fillId="3" borderId="13" xfId="14" applyFill="1" applyBorder="1" applyAlignment="1">
      <alignment horizontal="center" vertical="center"/>
    </xf>
    <xf numFmtId="0" fontId="22" fillId="2" borderId="17" xfId="14" applyFont="1" applyFill="1" applyBorder="1" applyAlignment="1">
      <alignment vertical="center" wrapText="1"/>
    </xf>
    <xf numFmtId="177" fontId="2" fillId="3" borderId="14" xfId="14" applyNumberFormat="1" applyFill="1" applyBorder="1" applyAlignment="1">
      <alignment horizontal="center" vertical="center"/>
    </xf>
    <xf numFmtId="0" fontId="22" fillId="2" borderId="18" xfId="14" applyFont="1" applyFill="1" applyBorder="1" applyAlignment="1">
      <alignment vertical="center" wrapText="1"/>
    </xf>
    <xf numFmtId="0" fontId="2" fillId="2" borderId="0" xfId="14" applyFill="1" applyAlignment="1">
      <alignment horizontal="left" vertical="center"/>
    </xf>
    <xf numFmtId="177" fontId="1" fillId="3" borderId="14" xfId="14" applyNumberFormat="1" applyFont="1" applyFill="1" applyBorder="1" applyAlignment="1">
      <alignment horizontal="center" vertical="center"/>
    </xf>
    <xf numFmtId="0" fontId="1" fillId="3" borderId="13" xfId="14" applyFont="1" applyFill="1" applyBorder="1" applyAlignment="1">
      <alignment horizontal="center" vertical="center"/>
    </xf>
    <xf numFmtId="0" fontId="0" fillId="0" borderId="1" xfId="0" applyBorder="1" applyAlignment="1">
      <alignment horizontal="center" vertical="center"/>
    </xf>
    <xf numFmtId="0" fontId="9" fillId="0" borderId="0" xfId="1" applyFont="1" applyFill="1" applyAlignment="1">
      <alignment vertical="center"/>
    </xf>
    <xf numFmtId="0" fontId="9" fillId="0" borderId="24" xfId="0" applyFont="1" applyFill="1" applyBorder="1" applyAlignment="1">
      <alignment horizontal="left" vertical="center"/>
    </xf>
    <xf numFmtId="0" fontId="9" fillId="0" borderId="37"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7" fillId="0" borderId="0" xfId="0" applyFont="1" applyAlignment="1">
      <alignment horizontal="left" vertical="top"/>
    </xf>
    <xf numFmtId="0" fontId="37" fillId="0" borderId="1" xfId="0" applyFont="1" applyBorder="1" applyAlignment="1">
      <alignment horizontal="center" vertical="center"/>
    </xf>
    <xf numFmtId="0" fontId="9" fillId="0" borderId="0" xfId="1" applyFont="1"/>
    <xf numFmtId="0" fontId="9" fillId="0" borderId="6" xfId="1" applyFont="1" applyBorder="1"/>
    <xf numFmtId="0" fontId="9" fillId="0" borderId="11" xfId="1" applyFont="1" applyBorder="1"/>
    <xf numFmtId="0" fontId="9" fillId="0" borderId="0" xfId="1" applyFont="1" applyAlignment="1">
      <alignment horizontal="left"/>
    </xf>
    <xf numFmtId="0" fontId="9" fillId="0" borderId="36" xfId="1" applyFont="1" applyBorder="1"/>
    <xf numFmtId="0" fontId="9" fillId="0" borderId="20" xfId="1" applyFont="1" applyBorder="1"/>
    <xf numFmtId="0" fontId="9" fillId="0" borderId="20" xfId="1" applyFont="1" applyBorder="1" applyAlignment="1">
      <alignment horizontal="justify" wrapText="1"/>
    </xf>
    <xf numFmtId="0" fontId="9" fillId="0" borderId="33" xfId="1" applyFont="1" applyBorder="1" applyAlignment="1">
      <alignment horizontal="left" wrapText="1"/>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9" fillId="0" borderId="2" xfId="1" applyFont="1" applyBorder="1" applyAlignment="1">
      <alignment horizontal="center" vertical="center" textRotation="255" wrapText="1"/>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9" fillId="0" borderId="10" xfId="1" applyFont="1" applyBorder="1" applyAlignment="1">
      <alignment horizontal="center" vertical="center" textRotation="255" wrapText="1"/>
    </xf>
    <xf numFmtId="0" fontId="9" fillId="0" borderId="9" xfId="1" applyFont="1" applyBorder="1"/>
    <xf numFmtId="0" fontId="9" fillId="0" borderId="0" xfId="1" applyFont="1" applyAlignment="1">
      <alignment vertical="center" wrapText="1"/>
    </xf>
    <xf numFmtId="0" fontId="9" fillId="0" borderId="6" xfId="1" applyFont="1" applyBorder="1" applyAlignment="1">
      <alignment vertical="center" wrapText="1"/>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right" vertical="center"/>
    </xf>
    <xf numFmtId="0" fontId="40" fillId="0" borderId="3" xfId="1" applyFont="1" applyBorder="1" applyAlignment="1">
      <alignment horizontal="center" vertical="center"/>
    </xf>
    <xf numFmtId="0" fontId="9" fillId="5" borderId="0" xfId="1" applyFont="1" applyFill="1" applyBorder="1" applyAlignment="1">
      <alignment vertical="top" wrapText="1"/>
    </xf>
    <xf numFmtId="0" fontId="9" fillId="0" borderId="0" xfId="1" applyFont="1" applyFill="1" applyBorder="1" applyAlignment="1">
      <alignment vertical="top" wrapText="1"/>
    </xf>
    <xf numFmtId="0" fontId="9" fillId="6" borderId="6" xfId="1" applyFont="1" applyFill="1" applyBorder="1" applyAlignment="1">
      <alignment vertical="center" wrapText="1"/>
    </xf>
    <xf numFmtId="0" fontId="9" fillId="6" borderId="0" xfId="1" applyFont="1" applyFill="1" applyAlignment="1">
      <alignment vertical="center" wrapText="1"/>
    </xf>
    <xf numFmtId="0" fontId="38"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left" vertical="center" wrapText="1"/>
    </xf>
    <xf numFmtId="0" fontId="0" fillId="0" borderId="0" xfId="0" applyAlignment="1">
      <alignment vertical="center"/>
    </xf>
    <xf numFmtId="0" fontId="35" fillId="0" borderId="0" xfId="9"/>
    <xf numFmtId="0" fontId="0" fillId="0" borderId="0" xfId="0" applyAlignment="1">
      <alignment vertical="top"/>
    </xf>
    <xf numFmtId="0" fontId="43" fillId="0" borderId="0" xfId="0" applyFont="1"/>
    <xf numFmtId="0" fontId="44" fillId="0" borderId="0" xfId="0" applyFont="1"/>
    <xf numFmtId="0" fontId="38" fillId="0" borderId="0" xfId="0" applyFont="1"/>
    <xf numFmtId="0" fontId="7" fillId="0" borderId="15" xfId="0" applyFont="1" applyFill="1" applyBorder="1" applyAlignment="1">
      <alignment vertical="center" wrapText="1" shrinkToFit="1"/>
    </xf>
    <xf numFmtId="0" fontId="1" fillId="0" borderId="0" xfId="17" applyProtection="1">
      <alignment vertical="center"/>
      <protection locked="0"/>
    </xf>
    <xf numFmtId="0" fontId="1" fillId="0" borderId="0" xfId="17" applyFill="1" applyBorder="1" applyProtection="1">
      <alignment vertical="center"/>
      <protection locked="0"/>
    </xf>
    <xf numFmtId="0" fontId="44" fillId="0" borderId="0" xfId="17" applyFont="1" applyFill="1" applyBorder="1" applyProtection="1">
      <alignment vertical="center"/>
      <protection locked="0"/>
    </xf>
    <xf numFmtId="0" fontId="44" fillId="0" borderId="0" xfId="17" applyNumberFormat="1" applyFont="1" applyFill="1" applyBorder="1" applyProtection="1">
      <alignment vertical="center"/>
      <protection locked="0"/>
    </xf>
    <xf numFmtId="0" fontId="1" fillId="7" borderId="0" xfId="17" applyFill="1" applyBorder="1" applyProtection="1">
      <alignment vertical="center"/>
      <protection locked="0"/>
    </xf>
    <xf numFmtId="0" fontId="45" fillId="0" borderId="0" xfId="17" applyFont="1" applyFill="1" applyBorder="1" applyProtection="1">
      <alignment vertical="center"/>
      <protection locked="0"/>
    </xf>
    <xf numFmtId="0" fontId="1" fillId="0" borderId="0" xfId="17" applyFill="1" applyProtection="1">
      <alignment vertical="center"/>
      <protection locked="0"/>
    </xf>
    <xf numFmtId="0" fontId="1" fillId="8" borderId="0" xfId="17" applyFill="1" applyProtection="1">
      <alignment vertical="center"/>
      <protection locked="0"/>
    </xf>
    <xf numFmtId="0" fontId="46" fillId="0" borderId="0" xfId="17" applyFont="1" applyProtection="1">
      <alignment vertical="center"/>
      <protection locked="0"/>
    </xf>
    <xf numFmtId="0" fontId="1" fillId="9" borderId="0" xfId="17" applyFill="1" applyProtection="1">
      <alignment vertical="center"/>
      <protection locked="0"/>
    </xf>
    <xf numFmtId="0" fontId="47" fillId="0" borderId="0" xfId="17" applyFont="1" applyProtection="1">
      <alignment vertical="center"/>
      <protection locked="0"/>
    </xf>
    <xf numFmtId="0" fontId="1" fillId="10" borderId="0" xfId="17" applyFill="1" applyProtection="1">
      <alignment vertical="center"/>
      <protection locked="0"/>
    </xf>
    <xf numFmtId="0" fontId="48" fillId="0" borderId="0" xfId="17" applyFont="1" applyProtection="1">
      <alignment vertical="center"/>
      <protection locked="0"/>
    </xf>
    <xf numFmtId="0" fontId="46" fillId="0" borderId="0" xfId="17" applyFont="1" applyFill="1" applyProtection="1">
      <alignment vertical="center"/>
      <protection locked="0"/>
    </xf>
    <xf numFmtId="0" fontId="1" fillId="2" borderId="0" xfId="17" applyFill="1" applyProtection="1">
      <alignment vertical="center"/>
      <protection locked="0"/>
    </xf>
    <xf numFmtId="0" fontId="18" fillId="2" borderId="50" xfId="17" applyFont="1" applyFill="1" applyBorder="1" applyAlignment="1" applyProtection="1">
      <alignment vertical="center"/>
    </xf>
    <xf numFmtId="0" fontId="1" fillId="2" borderId="6" xfId="17" applyFill="1" applyBorder="1" applyProtection="1">
      <alignment vertical="center"/>
    </xf>
    <xf numFmtId="0" fontId="1" fillId="2" borderId="0" xfId="17" applyFill="1" applyBorder="1" applyAlignment="1" applyProtection="1">
      <alignment horizontal="center" vertical="center"/>
    </xf>
    <xf numFmtId="0" fontId="1" fillId="2" borderId="0" xfId="17" applyFill="1" applyProtection="1">
      <alignment vertical="center"/>
    </xf>
    <xf numFmtId="0" fontId="1" fillId="2" borderId="0" xfId="17" applyFill="1" applyBorder="1" applyAlignment="1" applyProtection="1">
      <alignment horizontal="left" vertical="center"/>
    </xf>
    <xf numFmtId="0" fontId="1" fillId="0" borderId="0" xfId="17" applyBorder="1" applyProtection="1">
      <alignment vertical="center"/>
      <protection locked="0"/>
    </xf>
    <xf numFmtId="0" fontId="1" fillId="2" borderId="0" xfId="17" applyFill="1" applyBorder="1" applyProtection="1">
      <alignment vertical="center"/>
      <protection locked="0"/>
    </xf>
    <xf numFmtId="0" fontId="1" fillId="2" borderId="0" xfId="17" applyFill="1" applyAlignment="1" applyProtection="1">
      <alignment horizontal="center" vertical="center"/>
    </xf>
    <xf numFmtId="0" fontId="49" fillId="8" borderId="0" xfId="17" applyFont="1" applyFill="1" applyBorder="1" applyAlignment="1" applyProtection="1">
      <alignment horizontal="center" vertical="center"/>
    </xf>
    <xf numFmtId="0" fontId="1" fillId="2" borderId="0" xfId="17" applyFill="1" applyBorder="1" applyProtection="1">
      <alignment vertical="center"/>
    </xf>
    <xf numFmtId="0" fontId="18" fillId="9" borderId="0" xfId="17" applyFont="1" applyFill="1" applyBorder="1" applyAlignment="1" applyProtection="1">
      <alignment horizontal="center" vertical="center"/>
    </xf>
    <xf numFmtId="0" fontId="50" fillId="2" borderId="0" xfId="17" applyFont="1" applyFill="1" applyBorder="1" applyProtection="1">
      <alignment vertical="center"/>
    </xf>
    <xf numFmtId="0" fontId="18" fillId="10" borderId="0" xfId="17" applyFont="1" applyFill="1" applyBorder="1" applyAlignment="1" applyProtection="1">
      <alignment horizontal="center" vertical="center"/>
    </xf>
    <xf numFmtId="0" fontId="8" fillId="0" borderId="0" xfId="1"/>
    <xf numFmtId="0" fontId="8" fillId="0" borderId="0" xfId="1" applyAlignment="1">
      <alignment vertical="center"/>
    </xf>
    <xf numFmtId="0" fontId="8" fillId="0" borderId="0" xfId="1" applyAlignment="1">
      <alignment horizontal="center" vertical="center"/>
    </xf>
    <xf numFmtId="0" fontId="51" fillId="0" borderId="0" xfId="1" applyFont="1" applyAlignment="1">
      <alignment vertical="center"/>
    </xf>
    <xf numFmtId="0" fontId="8" fillId="0" borderId="0" xfId="1" applyBorder="1" applyAlignment="1">
      <alignment horizontal="center" vertical="center"/>
    </xf>
    <xf numFmtId="0" fontId="8" fillId="0" borderId="0" xfId="1" applyBorder="1" applyAlignment="1">
      <alignment vertical="center"/>
    </xf>
    <xf numFmtId="0" fontId="51" fillId="0" borderId="0" xfId="1" applyFont="1" applyBorder="1" applyAlignment="1">
      <alignment vertical="center"/>
    </xf>
    <xf numFmtId="0" fontId="53" fillId="0" borderId="0" xfId="1" applyFont="1" applyAlignment="1">
      <alignment vertical="center"/>
    </xf>
    <xf numFmtId="0" fontId="51" fillId="0" borderId="0" xfId="1" applyFont="1" applyAlignment="1">
      <alignment horizontal="right" vertical="center"/>
    </xf>
    <xf numFmtId="0" fontId="54" fillId="0" borderId="0"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8" fillId="0" borderId="0" xfId="1" applyFont="1" applyAlignment="1">
      <alignment horizontal="right" vertical="center"/>
    </xf>
    <xf numFmtId="0" fontId="8" fillId="0" borderId="54" xfId="1" applyFont="1" applyBorder="1" applyAlignment="1">
      <alignment vertical="center"/>
    </xf>
    <xf numFmtId="0" fontId="8" fillId="0" borderId="55" xfId="1" applyFont="1" applyBorder="1" applyAlignment="1">
      <alignment vertical="center"/>
    </xf>
    <xf numFmtId="0" fontId="54" fillId="0" borderId="55" xfId="1" applyFont="1" applyBorder="1" applyAlignment="1">
      <alignment vertical="center"/>
    </xf>
    <xf numFmtId="0" fontId="55" fillId="0" borderId="56" xfId="1" applyFont="1" applyBorder="1" applyAlignment="1">
      <alignment vertical="center"/>
    </xf>
    <xf numFmtId="0" fontId="8" fillId="0" borderId="57" xfId="1" applyFont="1" applyBorder="1" applyAlignment="1">
      <alignment vertical="center"/>
    </xf>
    <xf numFmtId="0" fontId="8" fillId="0" borderId="58" xfId="1" applyFont="1" applyBorder="1" applyAlignment="1">
      <alignment vertical="center"/>
    </xf>
    <xf numFmtId="0" fontId="54" fillId="0" borderId="58" xfId="1" applyFont="1" applyBorder="1" applyAlignment="1">
      <alignment vertical="center"/>
    </xf>
    <xf numFmtId="0" fontId="55" fillId="0" borderId="59" xfId="1" applyFont="1" applyBorder="1" applyAlignment="1">
      <alignment vertical="center"/>
    </xf>
    <xf numFmtId="180" fontId="52" fillId="0" borderId="0" xfId="1" applyNumberFormat="1" applyFont="1" applyBorder="1" applyAlignment="1">
      <alignment horizontal="center" vertical="center"/>
    </xf>
    <xf numFmtId="0" fontId="8" fillId="0" borderId="60" xfId="1" applyBorder="1" applyAlignment="1">
      <alignment vertical="center"/>
    </xf>
    <xf numFmtId="0" fontId="54" fillId="0" borderId="0" xfId="1" applyFont="1" applyFill="1" applyBorder="1" applyAlignment="1">
      <alignment vertical="center"/>
    </xf>
    <xf numFmtId="0" fontId="57" fillId="0" borderId="0" xfId="1" applyFont="1" applyBorder="1" applyAlignment="1">
      <alignment horizontal="center" vertical="center"/>
    </xf>
    <xf numFmtId="0" fontId="58" fillId="0" borderId="0" xfId="1" applyFont="1" applyBorder="1" applyAlignment="1">
      <alignment vertical="center"/>
    </xf>
    <xf numFmtId="0" fontId="52" fillId="0" borderId="0" xfId="1" applyFont="1" applyBorder="1" applyAlignment="1">
      <alignment vertical="center"/>
    </xf>
    <xf numFmtId="0" fontId="52" fillId="0" borderId="61" xfId="1" applyFont="1" applyBorder="1" applyAlignment="1">
      <alignment vertical="center"/>
    </xf>
    <xf numFmtId="0" fontId="8" fillId="0" borderId="61" xfId="1" applyBorder="1" applyAlignment="1">
      <alignment vertical="center"/>
    </xf>
    <xf numFmtId="0" fontId="59" fillId="0" borderId="0" xfId="1" applyFont="1" applyBorder="1" applyAlignment="1">
      <alignment vertical="center"/>
    </xf>
    <xf numFmtId="0" fontId="53" fillId="0" borderId="0" xfId="1" applyFont="1" applyBorder="1" applyAlignment="1">
      <alignment vertical="center"/>
    </xf>
    <xf numFmtId="0" fontId="60" fillId="0" borderId="0" xfId="1" applyFont="1"/>
    <xf numFmtId="0" fontId="60" fillId="0" borderId="0" xfId="1" applyFont="1" applyBorder="1" applyAlignment="1"/>
    <xf numFmtId="0" fontId="55" fillId="0" borderId="0" xfId="1" applyFont="1"/>
    <xf numFmtId="0" fontId="61" fillId="0" borderId="0" xfId="1" applyFont="1" applyBorder="1" applyAlignment="1"/>
    <xf numFmtId="0" fontId="8" fillId="0" borderId="0" xfId="1" applyAlignment="1"/>
    <xf numFmtId="0" fontId="8" fillId="0" borderId="0" xfId="1" applyBorder="1" applyAlignment="1"/>
    <xf numFmtId="0" fontId="51" fillId="0" borderId="0" xfId="1" applyFont="1" applyBorder="1" applyAlignment="1">
      <alignment horizontal="right"/>
    </xf>
    <xf numFmtId="0" fontId="58" fillId="0" borderId="0" xfId="1" applyFont="1" applyBorder="1" applyAlignment="1"/>
    <xf numFmtId="0" fontId="56" fillId="0" borderId="0" xfId="1" applyFont="1" applyBorder="1" applyAlignment="1"/>
    <xf numFmtId="0" fontId="62" fillId="0" borderId="0" xfId="1" applyFont="1" applyBorder="1" applyAlignment="1"/>
    <xf numFmtId="0" fontId="8" fillId="0" borderId="0" xfId="1" applyFont="1" applyBorder="1" applyAlignment="1"/>
    <xf numFmtId="0" fontId="51" fillId="0" borderId="0" xfId="1" applyFont="1" applyBorder="1" applyAlignment="1"/>
    <xf numFmtId="0" fontId="58" fillId="0" borderId="0" xfId="1" applyFont="1" applyFill="1" applyBorder="1" applyAlignment="1"/>
    <xf numFmtId="0" fontId="55" fillId="0" borderId="0" xfId="1" applyFont="1" applyAlignment="1">
      <alignment vertical="center"/>
    </xf>
    <xf numFmtId="0" fontId="63" fillId="0" borderId="0" xfId="1" applyFont="1" applyBorder="1" applyAlignment="1">
      <alignment horizontal="center" textRotation="180"/>
    </xf>
    <xf numFmtId="0" fontId="58" fillId="0" borderId="50" xfId="1" applyFont="1" applyFill="1" applyBorder="1" applyAlignment="1"/>
    <xf numFmtId="0" fontId="58" fillId="0" borderId="62" xfId="1" applyFont="1" applyFill="1" applyBorder="1" applyAlignment="1">
      <alignment horizontal="right"/>
    </xf>
    <xf numFmtId="0" fontId="58" fillId="0" borderId="63" xfId="1" applyFont="1" applyBorder="1" applyAlignment="1"/>
    <xf numFmtId="0" fontId="56" fillId="0" borderId="63" xfId="1" applyFont="1" applyBorder="1" applyAlignment="1"/>
    <xf numFmtId="0" fontId="62" fillId="0" borderId="63" xfId="1" applyFont="1" applyBorder="1" applyAlignment="1">
      <alignment horizontal="center"/>
    </xf>
    <xf numFmtId="0" fontId="62" fillId="0" borderId="64" xfId="1" applyFont="1" applyBorder="1" applyAlignment="1"/>
    <xf numFmtId="0" fontId="8" fillId="0" borderId="0" xfId="1" applyBorder="1"/>
    <xf numFmtId="0" fontId="58" fillId="0" borderId="65" xfId="1" applyFont="1" applyFill="1" applyBorder="1" applyAlignment="1"/>
    <xf numFmtId="0" fontId="58" fillId="0" borderId="66" xfId="1" applyFont="1" applyFill="1" applyBorder="1" applyAlignment="1"/>
    <xf numFmtId="0" fontId="58" fillId="0" borderId="67" xfId="1" applyFont="1" applyBorder="1" applyAlignment="1"/>
    <xf numFmtId="0" fontId="58" fillId="0" borderId="1" xfId="1" applyFont="1" applyBorder="1" applyAlignment="1"/>
    <xf numFmtId="0" fontId="58" fillId="0" borderId="2" xfId="1" applyFont="1" applyBorder="1" applyAlignment="1"/>
    <xf numFmtId="0" fontId="58" fillId="0" borderId="4" xfId="1" applyFont="1" applyBorder="1" applyAlignment="1"/>
    <xf numFmtId="0" fontId="58" fillId="0" borderId="68" xfId="1" applyFont="1" applyBorder="1" applyAlignment="1"/>
    <xf numFmtId="0" fontId="56" fillId="0" borderId="2" xfId="1" applyFont="1" applyBorder="1" applyAlignment="1"/>
    <xf numFmtId="0" fontId="62" fillId="0" borderId="10" xfId="1" applyFont="1" applyBorder="1" applyAlignment="1">
      <alignment horizontal="center"/>
    </xf>
    <xf numFmtId="0" fontId="62" fillId="0" borderId="68" xfId="1" applyFont="1" applyBorder="1" applyAlignment="1"/>
    <xf numFmtId="0" fontId="58" fillId="0" borderId="69" xfId="1" applyFont="1" applyFill="1" applyBorder="1" applyAlignment="1"/>
    <xf numFmtId="0" fontId="58" fillId="0" borderId="70" xfId="1" applyFont="1" applyFill="1" applyBorder="1" applyAlignment="1"/>
    <xf numFmtId="0" fontId="58" fillId="0" borderId="71" xfId="1" applyFont="1" applyBorder="1" applyAlignment="1"/>
    <xf numFmtId="0" fontId="58" fillId="0" borderId="13" xfId="1" applyFont="1" applyBorder="1" applyAlignment="1"/>
    <xf numFmtId="0" fontId="58" fillId="0" borderId="10" xfId="1" applyFont="1" applyBorder="1" applyAlignment="1"/>
    <xf numFmtId="0" fontId="58" fillId="0" borderId="12" xfId="1" applyFont="1" applyBorder="1" applyAlignment="1"/>
    <xf numFmtId="0" fontId="58" fillId="0" borderId="72" xfId="1" applyFont="1" applyBorder="1" applyAlignment="1"/>
    <xf numFmtId="0" fontId="56" fillId="0" borderId="10" xfId="1" applyFont="1" applyBorder="1" applyAlignment="1"/>
    <xf numFmtId="0" fontId="58" fillId="0" borderId="73" xfId="1" applyFont="1" applyFill="1" applyBorder="1" applyAlignment="1"/>
    <xf numFmtId="0" fontId="62" fillId="0" borderId="2" xfId="1" applyFont="1" applyBorder="1" applyAlignment="1">
      <alignment horizontal="center"/>
    </xf>
    <xf numFmtId="0" fontId="65" fillId="0" borderId="68" xfId="1" applyFont="1" applyBorder="1" applyAlignment="1"/>
    <xf numFmtId="0" fontId="62" fillId="0" borderId="2" xfId="1" applyFont="1" applyBorder="1" applyAlignment="1"/>
    <xf numFmtId="0" fontId="66" fillId="0" borderId="2" xfId="1" applyFont="1" applyBorder="1" applyAlignment="1"/>
    <xf numFmtId="0" fontId="58" fillId="0" borderId="1" xfId="1" applyFont="1" applyBorder="1" applyAlignment="1">
      <alignment horizontal="center"/>
    </xf>
    <xf numFmtId="0" fontId="8" fillId="0" borderId="68" xfId="1" applyBorder="1"/>
    <xf numFmtId="0" fontId="62" fillId="0" borderId="2" xfId="1" applyFont="1" applyBorder="1" applyAlignment="1">
      <alignment horizontal="center" shrinkToFit="1"/>
    </xf>
    <xf numFmtId="0" fontId="58" fillId="0" borderId="74" xfId="1" applyFont="1" applyBorder="1" applyAlignment="1"/>
    <xf numFmtId="0" fontId="58" fillId="0" borderId="75" xfId="1" applyFont="1" applyBorder="1" applyAlignment="1"/>
    <xf numFmtId="0" fontId="58" fillId="0" borderId="76" xfId="1" applyFont="1" applyBorder="1" applyAlignment="1"/>
    <xf numFmtId="0" fontId="58" fillId="0" borderId="77" xfId="1" applyFont="1" applyBorder="1" applyAlignment="1"/>
    <xf numFmtId="0" fontId="58" fillId="0" borderId="78" xfId="1" applyFont="1" applyBorder="1" applyAlignment="1"/>
    <xf numFmtId="0" fontId="8" fillId="0" borderId="79" xfId="1" applyBorder="1"/>
    <xf numFmtId="0" fontId="56" fillId="0" borderId="80" xfId="1" applyFont="1" applyBorder="1" applyAlignment="1">
      <alignment shrinkToFit="1"/>
    </xf>
    <xf numFmtId="0" fontId="58" fillId="0" borderId="80" xfId="1" applyFont="1" applyBorder="1" applyAlignment="1">
      <alignment horizontal="center"/>
    </xf>
    <xf numFmtId="0" fontId="58" fillId="0" borderId="78" xfId="1" applyFont="1" applyBorder="1" applyAlignment="1">
      <alignment horizontal="center"/>
    </xf>
    <xf numFmtId="0" fontId="65" fillId="0" borderId="79" xfId="1" applyFont="1" applyBorder="1" applyAlignment="1"/>
    <xf numFmtId="0" fontId="55" fillId="0" borderId="82" xfId="1" applyFont="1" applyBorder="1" applyAlignment="1"/>
    <xf numFmtId="0" fontId="8" fillId="0" borderId="83" xfId="1" applyBorder="1" applyAlignment="1">
      <alignment horizontal="center"/>
    </xf>
    <xf numFmtId="0" fontId="8" fillId="0" borderId="84" xfId="1" applyBorder="1" applyAlignment="1">
      <alignment horizontal="center"/>
    </xf>
    <xf numFmtId="0" fontId="8" fillId="0" borderId="85" xfId="1" applyBorder="1" applyAlignment="1">
      <alignment horizontal="center"/>
    </xf>
    <xf numFmtId="0" fontId="64" fillId="0" borderId="86" xfId="1" applyFont="1" applyBorder="1" applyAlignment="1">
      <alignment horizontal="right"/>
    </xf>
    <xf numFmtId="0" fontId="8" fillId="0" borderId="87" xfId="1" applyBorder="1"/>
    <xf numFmtId="0" fontId="60" fillId="0" borderId="14" xfId="1" applyFont="1" applyBorder="1" applyAlignment="1">
      <alignment shrinkToFit="1"/>
    </xf>
    <xf numFmtId="0" fontId="8" fillId="0" borderId="88" xfId="1" applyBorder="1"/>
    <xf numFmtId="0" fontId="55" fillId="0" borderId="90" xfId="1" applyFont="1" applyBorder="1" applyAlignment="1"/>
    <xf numFmtId="0" fontId="8" fillId="0" borderId="76" xfId="1" applyBorder="1" applyAlignment="1">
      <alignment horizontal="center"/>
    </xf>
    <xf numFmtId="0" fontId="8" fillId="0" borderId="78" xfId="1" applyBorder="1" applyAlignment="1">
      <alignment horizontal="center"/>
    </xf>
    <xf numFmtId="0" fontId="8" fillId="0" borderId="80" xfId="1" applyBorder="1" applyAlignment="1">
      <alignment horizontal="center"/>
    </xf>
    <xf numFmtId="0" fontId="8" fillId="0" borderId="77" xfId="1" applyBorder="1" applyAlignment="1">
      <alignment horizontal="center"/>
    </xf>
    <xf numFmtId="0" fontId="8" fillId="0" borderId="79" xfId="1" applyBorder="1" applyAlignment="1">
      <alignment horizontal="center"/>
    </xf>
    <xf numFmtId="0" fontId="8" fillId="0" borderId="91" xfId="1" applyBorder="1" applyAlignment="1">
      <alignment horizontal="center"/>
    </xf>
    <xf numFmtId="0" fontId="60" fillId="0" borderId="92" xfId="1" applyFont="1" applyBorder="1" applyAlignment="1">
      <alignment horizontal="center" shrinkToFit="1"/>
    </xf>
    <xf numFmtId="0" fontId="60" fillId="0" borderId="92" xfId="1" applyFont="1" applyBorder="1" applyAlignment="1">
      <alignment shrinkToFit="1"/>
    </xf>
    <xf numFmtId="0" fontId="8" fillId="0" borderId="93" xfId="1" applyFont="1" applyBorder="1" applyAlignment="1">
      <alignment horizontal="center"/>
    </xf>
    <xf numFmtId="0" fontId="59" fillId="0" borderId="0" xfId="1" applyFont="1" applyBorder="1" applyAlignment="1"/>
    <xf numFmtId="0" fontId="67" fillId="0" borderId="0" xfId="1" applyFont="1" applyBorder="1" applyAlignment="1"/>
    <xf numFmtId="0" fontId="68" fillId="0" borderId="0" xfId="1" applyFont="1" applyBorder="1" applyAlignment="1">
      <alignment horizontal="left"/>
    </xf>
    <xf numFmtId="0" fontId="69" fillId="0" borderId="0" xfId="1" applyFont="1" applyBorder="1" applyAlignment="1">
      <alignment horizontal="left"/>
    </xf>
    <xf numFmtId="0" fontId="68" fillId="0" borderId="0" xfId="18" applyFont="1" applyBorder="1" applyAlignment="1">
      <alignment horizontal="left"/>
    </xf>
    <xf numFmtId="0" fontId="51" fillId="0" borderId="0" xfId="1" applyFont="1" applyBorder="1"/>
    <xf numFmtId="0" fontId="70" fillId="0" borderId="0" xfId="1" applyFont="1" applyBorder="1" applyAlignment="1"/>
    <xf numFmtId="0" fontId="8" fillId="0" borderId="0" xfId="1" quotePrefix="1" applyBorder="1" applyAlignment="1"/>
    <xf numFmtId="0" fontId="9" fillId="0" borderId="0" xfId="19" applyFont="1" applyFill="1" applyBorder="1" applyAlignment="1">
      <alignment horizontal="left" vertical="center"/>
    </xf>
    <xf numFmtId="0" fontId="9" fillId="0" borderId="0" xfId="19" applyFont="1" applyFill="1" applyBorder="1" applyAlignment="1">
      <alignment horizontal="center" vertical="center"/>
    </xf>
    <xf numFmtId="0" fontId="9" fillId="0" borderId="0" xfId="19" applyFont="1" applyFill="1" applyBorder="1" applyAlignment="1">
      <alignment vertical="top"/>
    </xf>
    <xf numFmtId="0" fontId="9" fillId="0" borderId="8" xfId="19" applyFont="1" applyFill="1" applyBorder="1" applyAlignment="1">
      <alignment vertical="top"/>
    </xf>
    <xf numFmtId="0" fontId="9" fillId="0" borderId="12" xfId="19" applyFont="1" applyFill="1" applyBorder="1" applyAlignment="1">
      <alignment vertical="top"/>
    </xf>
    <xf numFmtId="0" fontId="9" fillId="0" borderId="11" xfId="19" applyFont="1" applyFill="1" applyBorder="1" applyAlignment="1">
      <alignment vertical="top"/>
    </xf>
    <xf numFmtId="0" fontId="9" fillId="0" borderId="10" xfId="19" applyFont="1" applyFill="1" applyBorder="1" applyAlignment="1">
      <alignment horizontal="center" vertical="center"/>
    </xf>
    <xf numFmtId="0" fontId="9" fillId="0" borderId="12" xfId="19" applyFont="1" applyFill="1" applyBorder="1" applyAlignment="1">
      <alignment vertical="center"/>
    </xf>
    <xf numFmtId="0" fontId="9" fillId="0" borderId="10" xfId="19" applyFont="1" applyFill="1" applyBorder="1" applyAlignment="1">
      <alignment horizontal="left" vertical="center"/>
    </xf>
    <xf numFmtId="0" fontId="9" fillId="0" borderId="13" xfId="19" applyFont="1" applyFill="1" applyBorder="1" applyAlignment="1">
      <alignment vertical="center"/>
    </xf>
    <xf numFmtId="0" fontId="9" fillId="0" borderId="10" xfId="19" applyFont="1" applyFill="1" applyBorder="1" applyAlignment="1">
      <alignment vertical="center"/>
    </xf>
    <xf numFmtId="0" fontId="9" fillId="0" borderId="9" xfId="19" applyFont="1" applyFill="1" applyBorder="1" applyAlignment="1">
      <alignment vertical="top"/>
    </xf>
    <xf numFmtId="0" fontId="8" fillId="0" borderId="23" xfId="19" applyFont="1" applyFill="1" applyBorder="1" applyAlignment="1">
      <alignment horizontal="center" vertical="center"/>
    </xf>
    <xf numFmtId="0" fontId="9" fillId="0" borderId="24" xfId="19" applyFont="1" applyFill="1" applyBorder="1" applyAlignment="1">
      <alignment vertical="center"/>
    </xf>
    <xf numFmtId="0" fontId="8" fillId="0" borderId="30"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9" xfId="19" applyFont="1" applyFill="1" applyBorder="1" applyAlignment="1">
      <alignment vertical="center"/>
    </xf>
    <xf numFmtId="0" fontId="9" fillId="0" borderId="8" xfId="19" applyFont="1" applyFill="1" applyBorder="1" applyAlignment="1">
      <alignment horizontal="left" vertical="center"/>
    </xf>
    <xf numFmtId="0" fontId="9" fillId="0" borderId="14" xfId="19" applyFont="1" applyFill="1" applyBorder="1" applyAlignment="1">
      <alignment vertical="center"/>
    </xf>
    <xf numFmtId="0" fontId="9" fillId="0" borderId="9" xfId="19" applyFont="1" applyFill="1" applyBorder="1" applyAlignment="1">
      <alignment horizontal="center" vertical="center"/>
    </xf>
    <xf numFmtId="0" fontId="9" fillId="0" borderId="8" xfId="19" applyFont="1" applyFill="1" applyBorder="1" applyAlignment="1">
      <alignment vertical="center"/>
    </xf>
    <xf numFmtId="0" fontId="9" fillId="0" borderId="25" xfId="19" applyFont="1" applyFill="1" applyBorder="1" applyAlignment="1">
      <alignment horizontal="left" vertical="center"/>
    </xf>
    <xf numFmtId="0" fontId="9" fillId="0" borderId="24" xfId="19" applyFont="1" applyFill="1" applyBorder="1" applyAlignment="1">
      <alignment horizontal="left" vertical="center"/>
    </xf>
    <xf numFmtId="0" fontId="8" fillId="0" borderId="24" xfId="19" applyFont="1" applyFill="1" applyBorder="1" applyAlignment="1">
      <alignment horizontal="center" vertical="center"/>
    </xf>
    <xf numFmtId="0" fontId="8" fillId="0" borderId="24" xfId="19" applyFont="1" applyFill="1" applyBorder="1" applyAlignment="1">
      <alignment vertical="center"/>
    </xf>
    <xf numFmtId="0" fontId="9" fillId="0" borderId="37" xfId="19" applyFont="1" applyFill="1" applyBorder="1" applyAlignment="1">
      <alignment horizontal="left" vertical="center"/>
    </xf>
    <xf numFmtId="0" fontId="8" fillId="0" borderId="0" xfId="19" applyFont="1" applyFill="1" applyBorder="1" applyAlignment="1">
      <alignment horizontal="center" vertical="center"/>
    </xf>
    <xf numFmtId="0" fontId="9" fillId="0" borderId="37" xfId="19" applyFont="1" applyFill="1" applyBorder="1" applyAlignment="1">
      <alignment horizontal="left" vertical="center" wrapText="1"/>
    </xf>
    <xf numFmtId="0" fontId="8" fillId="0" borderId="8" xfId="19" applyFont="1" applyFill="1" applyBorder="1" applyAlignment="1">
      <alignment horizontal="center" vertical="center"/>
    </xf>
    <xf numFmtId="0" fontId="9" fillId="0" borderId="25" xfId="19" applyFont="1" applyFill="1" applyBorder="1" applyAlignment="1">
      <alignment vertical="center"/>
    </xf>
    <xf numFmtId="0" fontId="8" fillId="0" borderId="24" xfId="19" applyFont="1" applyFill="1" applyBorder="1" applyAlignment="1">
      <alignment horizontal="left" vertical="center"/>
    </xf>
    <xf numFmtId="0" fontId="8" fillId="0" borderId="26" xfId="19" applyFont="1" applyFill="1" applyBorder="1" applyAlignment="1">
      <alignment horizontal="center" vertical="center"/>
    </xf>
    <xf numFmtId="0" fontId="9" fillId="0" borderId="0" xfId="19" applyFont="1" applyFill="1" applyBorder="1" applyAlignment="1">
      <alignment vertical="center"/>
    </xf>
    <xf numFmtId="0" fontId="9" fillId="0" borderId="6" xfId="19" applyFont="1" applyFill="1" applyBorder="1" applyAlignment="1">
      <alignment vertical="center"/>
    </xf>
    <xf numFmtId="0" fontId="8" fillId="0" borderId="5" xfId="19" applyFont="1" applyFill="1" applyBorder="1" applyAlignment="1">
      <alignment horizontal="center" vertical="center"/>
    </xf>
    <xf numFmtId="0" fontId="9" fillId="0" borderId="37" xfId="19" applyFont="1" applyFill="1" applyBorder="1" applyAlignment="1">
      <alignment horizontal="left" vertical="center" shrinkToFit="1"/>
    </xf>
    <xf numFmtId="0" fontId="8" fillId="0" borderId="0" xfId="19" applyFont="1" applyFill="1" applyBorder="1" applyAlignment="1">
      <alignment vertical="top"/>
    </xf>
    <xf numFmtId="0" fontId="9" fillId="0" borderId="11" xfId="19" applyFont="1" applyFill="1" applyBorder="1" applyAlignment="1">
      <alignment vertical="center"/>
    </xf>
    <xf numFmtId="0" fontId="9" fillId="0" borderId="5" xfId="19" applyFont="1" applyFill="1" applyBorder="1" applyAlignment="1">
      <alignment horizontal="center" vertical="center"/>
    </xf>
    <xf numFmtId="0" fontId="9" fillId="0" borderId="5" xfId="19" applyFont="1" applyFill="1" applyBorder="1" applyAlignment="1">
      <alignment horizontal="left" vertical="center"/>
    </xf>
    <xf numFmtId="0" fontId="9" fillId="0" borderId="12" xfId="19" applyFont="1" applyFill="1" applyBorder="1" applyAlignment="1">
      <alignment vertical="center" wrapText="1"/>
    </xf>
    <xf numFmtId="0" fontId="9" fillId="0" borderId="11" xfId="19" applyFont="1" applyFill="1" applyBorder="1" applyAlignment="1">
      <alignment vertical="center" wrapText="1"/>
    </xf>
    <xf numFmtId="0" fontId="8" fillId="0" borderId="11" xfId="19" applyFont="1" applyFill="1" applyBorder="1" applyAlignment="1">
      <alignment horizontal="center" vertical="center"/>
    </xf>
    <xf numFmtId="0" fontId="8" fillId="0" borderId="10" xfId="19" applyFont="1" applyFill="1" applyBorder="1" applyAlignment="1">
      <alignment horizontal="center" vertical="center"/>
    </xf>
    <xf numFmtId="0" fontId="9" fillId="0" borderId="12" xfId="19" applyFont="1" applyFill="1" applyBorder="1" applyAlignment="1">
      <alignment horizontal="left" vertical="center"/>
    </xf>
    <xf numFmtId="0" fontId="9" fillId="0" borderId="7" xfId="19" applyFont="1" applyFill="1" applyBorder="1" applyAlignment="1">
      <alignment vertical="center" wrapText="1"/>
    </xf>
    <xf numFmtId="0" fontId="9" fillId="0" borderId="6" xfId="19" applyFont="1" applyFill="1" applyBorder="1" applyAlignment="1">
      <alignment vertical="center" wrapText="1"/>
    </xf>
    <xf numFmtId="0" fontId="9" fillId="0" borderId="7" xfId="19" applyFont="1" applyFill="1" applyBorder="1" applyAlignment="1">
      <alignment horizontal="left" vertical="center"/>
    </xf>
    <xf numFmtId="0" fontId="9" fillId="0" borderId="4" xfId="19" applyFont="1" applyFill="1" applyBorder="1" applyAlignment="1">
      <alignment horizontal="center" vertical="center"/>
    </xf>
    <xf numFmtId="0" fontId="9" fillId="0" borderId="20" xfId="19" applyFont="1" applyFill="1" applyBorder="1" applyAlignment="1">
      <alignment horizontal="center" vertical="center"/>
    </xf>
    <xf numFmtId="0" fontId="9" fillId="0" borderId="19" xfId="19" applyFont="1" applyFill="1" applyBorder="1" applyAlignment="1">
      <alignment horizontal="center" vertical="center"/>
    </xf>
    <xf numFmtId="0" fontId="23" fillId="0" borderId="0" xfId="19" applyFont="1" applyFill="1" applyBorder="1" applyAlignment="1">
      <alignment horizontal="left" vertical="center"/>
    </xf>
    <xf numFmtId="0" fontId="9" fillId="0" borderId="9" xfId="19" applyFont="1" applyFill="1" applyBorder="1" applyAlignment="1">
      <alignment horizontal="left" vertical="center"/>
    </xf>
    <xf numFmtId="0" fontId="9" fillId="0" borderId="0" xfId="19" applyFont="1" applyFill="1" applyBorder="1" applyAlignment="1">
      <alignment vertical="center" wrapText="1"/>
    </xf>
    <xf numFmtId="0" fontId="9" fillId="0" borderId="9" xfId="19" applyFont="1" applyFill="1" applyBorder="1" applyAlignment="1">
      <alignment vertical="center" wrapText="1"/>
    </xf>
    <xf numFmtId="0" fontId="9" fillId="0" borderId="14" xfId="1" applyFont="1" applyFill="1" applyBorder="1" applyAlignment="1">
      <alignment horizontal="left" vertical="center"/>
    </xf>
    <xf numFmtId="0" fontId="9" fillId="0" borderId="23" xfId="1" applyFont="1" applyFill="1" applyBorder="1" applyAlignment="1">
      <alignment horizontal="left" vertical="center" wrapText="1"/>
    </xf>
    <xf numFmtId="0" fontId="9" fillId="0" borderId="40" xfId="19" applyFont="1" applyFill="1" applyBorder="1" applyAlignment="1">
      <alignment horizontal="left" vertical="center"/>
    </xf>
    <xf numFmtId="0" fontId="9" fillId="0" borderId="21" xfId="19" applyFont="1" applyFill="1" applyBorder="1" applyAlignment="1">
      <alignment vertical="center"/>
    </xf>
    <xf numFmtId="0" fontId="8" fillId="0" borderId="21" xfId="19" applyFont="1" applyFill="1" applyBorder="1" applyAlignment="1">
      <alignment vertical="center"/>
    </xf>
    <xf numFmtId="0" fontId="8" fillId="0" borderId="21" xfId="19" applyFont="1" applyFill="1" applyBorder="1" applyAlignment="1">
      <alignment horizontal="center" vertical="center"/>
    </xf>
    <xf numFmtId="0" fontId="9" fillId="0" borderId="21" xfId="19" applyFont="1" applyFill="1" applyBorder="1" applyAlignment="1">
      <alignment horizontal="left" vertical="center"/>
    </xf>
    <xf numFmtId="0" fontId="9" fillId="0" borderId="22" xfId="19" applyFont="1" applyFill="1" applyBorder="1" applyAlignment="1">
      <alignment horizontal="left" vertical="center"/>
    </xf>
    <xf numFmtId="0" fontId="9" fillId="0" borderId="47" xfId="1" applyFont="1" applyFill="1" applyBorder="1" applyAlignment="1">
      <alignment vertical="center"/>
    </xf>
    <xf numFmtId="0" fontId="8" fillId="0" borderId="47" xfId="1" applyFont="1" applyFill="1" applyBorder="1" applyAlignment="1">
      <alignment horizontal="center" vertical="center"/>
    </xf>
    <xf numFmtId="0" fontId="9" fillId="0" borderId="48" xfId="1" applyFont="1" applyFill="1" applyBorder="1" applyAlignment="1">
      <alignment vertical="center"/>
    </xf>
    <xf numFmtId="0" fontId="8" fillId="0" borderId="48" xfId="1" applyFont="1" applyFill="1" applyBorder="1" applyAlignment="1">
      <alignment vertical="center"/>
    </xf>
    <xf numFmtId="0" fontId="9" fillId="0" borderId="48" xfId="1" applyFont="1" applyFill="1" applyBorder="1" applyAlignment="1">
      <alignment horizontal="left" vertical="center" wrapText="1"/>
    </xf>
    <xf numFmtId="0" fontId="8" fillId="0" borderId="48" xfId="1" applyFont="1" applyFill="1" applyBorder="1" applyAlignment="1">
      <alignment horizontal="center" vertical="center"/>
    </xf>
    <xf numFmtId="0" fontId="8" fillId="0" borderId="48" xfId="19" applyFont="1" applyFill="1" applyBorder="1" applyAlignment="1">
      <alignment horizontal="center" vertical="center"/>
    </xf>
    <xf numFmtId="0" fontId="9" fillId="0" borderId="48" xfId="19" applyFont="1" applyFill="1" applyBorder="1" applyAlignment="1">
      <alignment vertical="center"/>
    </xf>
    <xf numFmtId="0" fontId="9" fillId="0" borderId="48" xfId="19" applyFont="1" applyFill="1" applyBorder="1" applyAlignment="1">
      <alignment vertical="center" wrapText="1"/>
    </xf>
    <xf numFmtId="0" fontId="9" fillId="0" borderId="49" xfId="19" applyFont="1" applyFill="1" applyBorder="1" applyAlignment="1">
      <alignment vertical="center" wrapText="1"/>
    </xf>
    <xf numFmtId="0" fontId="9" fillId="0" borderId="15" xfId="19" applyFont="1" applyFill="1" applyBorder="1" applyAlignment="1">
      <alignment horizontal="center" vertical="center"/>
    </xf>
    <xf numFmtId="0" fontId="9" fillId="0" borderId="14"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0" xfId="0" applyFont="1" applyFill="1" applyBorder="1" applyAlignment="1">
      <alignment vertical="center"/>
    </xf>
    <xf numFmtId="0" fontId="8" fillId="0" borderId="30" xfId="0" applyFont="1" applyFill="1" applyBorder="1" applyAlignment="1">
      <alignment horizontal="center" vertical="center"/>
    </xf>
    <xf numFmtId="0" fontId="9" fillId="0" borderId="24" xfId="0" applyFont="1" applyFill="1" applyBorder="1" applyAlignment="1">
      <alignment vertical="center"/>
    </xf>
    <xf numFmtId="0" fontId="8" fillId="0" borderId="24" xfId="0" applyFont="1" applyFill="1" applyBorder="1" applyAlignment="1">
      <alignment vertical="center"/>
    </xf>
    <xf numFmtId="0" fontId="8" fillId="0" borderId="24"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0" xfId="0" applyFont="1" applyFill="1"/>
    <xf numFmtId="0" fontId="7" fillId="0" borderId="8" xfId="0" applyFont="1" applyFill="1" applyBorder="1" applyAlignment="1">
      <alignment horizontal="left" vertical="center" wrapText="1"/>
    </xf>
    <xf numFmtId="0" fontId="0" fillId="0" borderId="1" xfId="0" applyBorder="1" applyAlignment="1">
      <alignment horizontal="center" vertical="center"/>
    </xf>
    <xf numFmtId="0" fontId="9" fillId="0" borderId="10" xfId="19" applyFont="1" applyFill="1" applyBorder="1" applyAlignment="1">
      <alignment horizontal="center" vertical="center"/>
    </xf>
    <xf numFmtId="0" fontId="9" fillId="0" borderId="12" xfId="19" applyFont="1" applyFill="1" applyBorder="1" applyAlignment="1">
      <alignment horizontal="center" vertical="center"/>
    </xf>
    <xf numFmtId="0" fontId="9" fillId="0" borderId="38" xfId="19" applyFont="1" applyFill="1" applyBorder="1" applyAlignment="1">
      <alignment horizontal="left" vertical="center"/>
    </xf>
    <xf numFmtId="0" fontId="8" fillId="0" borderId="27" xfId="19" applyFont="1" applyFill="1" applyBorder="1" applyAlignment="1">
      <alignment horizontal="center" vertical="center"/>
    </xf>
    <xf numFmtId="0" fontId="9" fillId="0" borderId="28" xfId="19" applyFont="1" applyFill="1" applyBorder="1" applyAlignment="1">
      <alignment vertical="center"/>
    </xf>
    <xf numFmtId="0" fontId="8" fillId="0" borderId="28" xfId="19" applyFont="1" applyFill="1" applyBorder="1" applyAlignment="1">
      <alignment vertical="center"/>
    </xf>
    <xf numFmtId="0" fontId="8" fillId="0" borderId="28" xfId="19" applyFont="1" applyFill="1" applyBorder="1" applyAlignment="1">
      <alignment horizontal="center" vertical="center"/>
    </xf>
    <xf numFmtId="0" fontId="9" fillId="0" borderId="28" xfId="19" applyFont="1" applyFill="1" applyBorder="1" applyAlignment="1">
      <alignment horizontal="left" vertical="center"/>
    </xf>
    <xf numFmtId="0" fontId="9" fillId="0" borderId="29" xfId="19" applyFont="1" applyFill="1" applyBorder="1" applyAlignment="1">
      <alignment horizontal="left" vertical="center"/>
    </xf>
    <xf numFmtId="0" fontId="9" fillId="0" borderId="10" xfId="19" applyFont="1" applyFill="1" applyBorder="1" applyAlignment="1">
      <alignment vertical="top"/>
    </xf>
    <xf numFmtId="0" fontId="9" fillId="0" borderId="7" xfId="19" applyFont="1" applyFill="1" applyBorder="1" applyAlignment="1">
      <alignment horizontal="center" vertical="center"/>
    </xf>
    <xf numFmtId="0" fontId="9" fillId="0" borderId="0" xfId="19" applyFont="1" applyFill="1" applyBorder="1" applyAlignment="1">
      <alignment horizontal="center" vertical="center"/>
    </xf>
    <xf numFmtId="0" fontId="71" fillId="0" borderId="0" xfId="19" applyFont="1" applyFill="1" applyBorder="1" applyAlignment="1">
      <alignment vertical="center"/>
    </xf>
    <xf numFmtId="0" fontId="9" fillId="0" borderId="5" xfId="19" applyFont="1" applyFill="1" applyBorder="1" applyAlignment="1">
      <alignment vertical="center"/>
    </xf>
    <xf numFmtId="0" fontId="44" fillId="0" borderId="1" xfId="0" applyFont="1" applyBorder="1" applyAlignment="1">
      <alignment horizontal="left" vertical="center" wrapText="1"/>
    </xf>
    <xf numFmtId="0" fontId="9" fillId="0" borderId="10" xfId="19"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38" fillId="0" borderId="6" xfId="0" applyFont="1" applyBorder="1" applyAlignment="1">
      <alignment vertical="center" wrapText="1"/>
    </xf>
    <xf numFmtId="0" fontId="0" fillId="0" borderId="15" xfId="0" applyFill="1" applyBorder="1" applyAlignment="1">
      <alignment vertical="center" wrapText="1" shrinkToFit="1"/>
    </xf>
    <xf numFmtId="0" fontId="0" fillId="0" borderId="14" xfId="0" applyFill="1" applyBorder="1" applyAlignment="1">
      <alignment vertical="center" shrinkToFit="1"/>
    </xf>
    <xf numFmtId="0" fontId="0" fillId="0" borderId="13" xfId="0" applyFill="1"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5" fillId="0" borderId="8" xfId="9"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25" fillId="0" borderId="0" xfId="1" applyFont="1" applyAlignment="1">
      <alignment horizontal="center"/>
    </xf>
    <xf numFmtId="0" fontId="26" fillId="0" borderId="0" xfId="1" applyFont="1" applyAlignment="1"/>
    <xf numFmtId="0" fontId="26" fillId="0" borderId="1" xfId="1" applyFont="1" applyBorder="1" applyAlignment="1">
      <alignment horizontal="center" vertic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29" fillId="0" borderId="1" xfId="1" applyFont="1" applyBorder="1" applyAlignment="1">
      <alignment horizontal="left"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33" fillId="0" borderId="34" xfId="1" applyFont="1" applyBorder="1" applyAlignment="1">
      <alignment horizontal="center" vertical="center"/>
    </xf>
    <xf numFmtId="0" fontId="29" fillId="0" borderId="0" xfId="1" applyFont="1" applyAlignment="1">
      <alignment horizontal="justify"/>
    </xf>
    <xf numFmtId="0" fontId="29" fillId="0" borderId="0" xfId="1" applyFont="1" applyAlignment="1"/>
    <xf numFmtId="0" fontId="31" fillId="0" borderId="1" xfId="1" applyFont="1" applyBorder="1" applyAlignment="1">
      <alignment horizontal="justify" vertical="center" wrapText="1"/>
    </xf>
    <xf numFmtId="0" fontId="26" fillId="0" borderId="1" xfId="1" applyFont="1" applyBorder="1" applyAlignment="1">
      <alignment vertical="center"/>
    </xf>
    <xf numFmtId="0" fontId="26" fillId="0" borderId="2" xfId="1" applyFont="1" applyBorder="1" applyAlignment="1">
      <alignment horizontal="center" vertical="center"/>
    </xf>
    <xf numFmtId="0" fontId="26" fillId="0" borderId="4" xfId="1" applyFont="1" applyBorder="1" applyAlignment="1">
      <alignment horizontal="center" vertical="center"/>
    </xf>
    <xf numFmtId="0" fontId="26" fillId="0" borderId="1" xfId="1" applyFont="1" applyBorder="1" applyAlignment="1">
      <alignment horizontal="center"/>
    </xf>
    <xf numFmtId="0" fontId="26" fillId="0" borderId="0" xfId="1" applyFont="1" applyAlignment="1">
      <alignment horizontal="center"/>
    </xf>
    <xf numFmtId="0" fontId="33" fillId="0" borderId="35" xfId="1" applyFont="1" applyBorder="1" applyAlignment="1">
      <alignment horizontal="center" vertical="center"/>
    </xf>
    <xf numFmtId="0" fontId="31" fillId="0" borderId="0" xfId="1" applyFont="1" applyAlignment="1">
      <alignment horizontal="justify" vertical="center"/>
    </xf>
    <xf numFmtId="0" fontId="26" fillId="0" borderId="0" xfId="1" applyFont="1" applyAlignment="1">
      <alignment vertical="center"/>
    </xf>
    <xf numFmtId="0" fontId="33" fillId="0" borderId="13" xfId="1" applyFont="1" applyBorder="1" applyAlignment="1">
      <alignment horizontal="center" vertical="center"/>
    </xf>
    <xf numFmtId="0" fontId="32" fillId="0" borderId="0" xfId="1" applyFont="1" applyAlignment="1">
      <alignment horizontal="justify" wrapText="1"/>
    </xf>
    <xf numFmtId="0" fontId="26" fillId="0" borderId="0" xfId="1" applyFont="1" applyAlignment="1">
      <alignment wrapText="1"/>
    </xf>
    <xf numFmtId="0" fontId="32" fillId="0" borderId="0" xfId="1" applyFont="1" applyAlignment="1">
      <alignment horizontal="justify" vertical="center" wrapText="1"/>
    </xf>
    <xf numFmtId="0" fontId="32" fillId="0" borderId="0" xfId="1" applyFont="1" applyAlignment="1">
      <alignment vertical="center" wrapText="1"/>
    </xf>
    <xf numFmtId="0" fontId="33" fillId="0" borderId="0" xfId="1" applyFont="1" applyAlignment="1">
      <alignment horizontal="center" vertical="top"/>
    </xf>
    <xf numFmtId="0" fontId="26" fillId="0" borderId="0" xfId="1" applyFont="1" applyAlignment="1">
      <alignment horizontal="left" vertical="top" wrapText="1"/>
    </xf>
    <xf numFmtId="0" fontId="26" fillId="0" borderId="0" xfId="1" applyFont="1" applyAlignment="1">
      <alignment horizontal="left" vertical="top"/>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7"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1" xfId="19" applyFont="1" applyFill="1" applyBorder="1" applyAlignment="1">
      <alignment horizontal="center" vertical="center"/>
    </xf>
    <xf numFmtId="0" fontId="9" fillId="0" borderId="12" xfId="19" applyFont="1" applyFill="1" applyBorder="1" applyAlignment="1">
      <alignment horizontal="center" vertical="center"/>
    </xf>
    <xf numFmtId="0" fontId="9" fillId="0" borderId="15" xfId="19" applyFont="1" applyFill="1" applyBorder="1" applyAlignment="1">
      <alignment horizontal="left" vertical="center"/>
    </xf>
    <xf numFmtId="0" fontId="9" fillId="0" borderId="13" xfId="19" applyFont="1" applyFill="1" applyBorder="1" applyAlignment="1">
      <alignment horizontal="left" vertical="center"/>
    </xf>
    <xf numFmtId="0" fontId="9" fillId="0" borderId="99" xfId="19" applyFont="1" applyFill="1" applyBorder="1" applyAlignment="1">
      <alignment horizontal="center" vertical="center"/>
    </xf>
    <xf numFmtId="0" fontId="9" fillId="0" borderId="98" xfId="19" applyFont="1" applyFill="1" applyBorder="1" applyAlignment="1">
      <alignment horizontal="center" vertical="center"/>
    </xf>
    <xf numFmtId="0" fontId="9" fillId="0" borderId="97" xfId="19" applyFont="1" applyFill="1" applyBorder="1" applyAlignment="1">
      <alignment horizontal="center" vertical="center"/>
    </xf>
    <xf numFmtId="0" fontId="9" fillId="0" borderId="96" xfId="19" applyFont="1" applyFill="1" applyBorder="1" applyAlignment="1">
      <alignment horizontal="center" vertical="center"/>
    </xf>
    <xf numFmtId="0" fontId="9" fillId="0" borderId="95" xfId="19" applyFont="1" applyFill="1" applyBorder="1" applyAlignment="1">
      <alignment horizontal="center" vertical="center"/>
    </xf>
    <xf numFmtId="0" fontId="9" fillId="0" borderId="94"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0" xfId="19" applyFont="1" applyFill="1" applyBorder="1" applyAlignment="1">
      <alignment horizontal="center" vertical="center"/>
    </xf>
    <xf numFmtId="0" fontId="23" fillId="0" borderId="0" xfId="19" applyFont="1" applyFill="1" applyBorder="1" applyAlignment="1">
      <alignment horizontal="center" vertical="center"/>
    </xf>
    <xf numFmtId="0" fontId="9" fillId="0" borderId="2" xfId="19" applyFont="1" applyFill="1" applyBorder="1" applyAlignment="1">
      <alignment horizontal="center" vertical="center"/>
    </xf>
    <xf numFmtId="0" fontId="8" fillId="0" borderId="3" xfId="19" applyFont="1" applyFill="1" applyBorder="1" applyAlignment="1">
      <alignment horizontal="center" vertical="center"/>
    </xf>
    <xf numFmtId="0" fontId="8" fillId="0" borderId="4" xfId="19" applyFont="1" applyFill="1" applyBorder="1" applyAlignment="1">
      <alignment horizontal="center" vertical="center"/>
    </xf>
    <xf numFmtId="0" fontId="9" fillId="0" borderId="3" xfId="19" applyFont="1" applyFill="1" applyBorder="1" applyAlignment="1">
      <alignment horizontal="center" vertical="center"/>
    </xf>
    <xf numFmtId="0" fontId="9" fillId="0" borderId="4" xfId="19" applyFont="1" applyFill="1" applyBorder="1" applyAlignment="1">
      <alignment horizontal="center" vertical="center"/>
    </xf>
    <xf numFmtId="0" fontId="9" fillId="0" borderId="0" xfId="1" applyFont="1" applyAlignment="1">
      <alignment horizontal="center" vertical="top"/>
    </xf>
    <xf numFmtId="0" fontId="9"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justify"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5" xfId="1" applyFont="1" applyBorder="1" applyAlignment="1">
      <alignment horizontal="center" vertical="center" textRotation="255" wrapText="1"/>
    </xf>
    <xf numFmtId="0" fontId="9" fillId="0" borderId="14" xfId="1" applyFont="1" applyBorder="1" applyAlignment="1">
      <alignment horizontal="center" vertical="center" textRotation="255" wrapText="1"/>
    </xf>
    <xf numFmtId="0" fontId="9" fillId="0" borderId="13" xfId="1" applyFont="1" applyBorder="1" applyAlignment="1">
      <alignment horizontal="center" vertical="center" textRotation="255"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8" fillId="0" borderId="6" xfId="1" applyBorder="1" applyAlignment="1">
      <alignment horizontal="left" vertical="center" wrapText="1"/>
    </xf>
    <xf numFmtId="0" fontId="9" fillId="0" borderId="42" xfId="1" applyFont="1" applyBorder="1" applyAlignment="1">
      <alignment horizontal="center" vertical="center"/>
    </xf>
    <xf numFmtId="0" fontId="9" fillId="0" borderId="41" xfId="1" applyFont="1" applyBorder="1" applyAlignment="1">
      <alignment horizontal="center" vertical="center"/>
    </xf>
    <xf numFmtId="0" fontId="9" fillId="0" borderId="46" xfId="1" applyFont="1" applyBorder="1" applyAlignment="1">
      <alignment horizontal="center" vertical="center"/>
    </xf>
    <xf numFmtId="0" fontId="9" fillId="0" borderId="8" xfId="1" applyFont="1" applyBorder="1" applyAlignment="1">
      <alignment horizontal="left" vertical="center" wrapText="1"/>
    </xf>
    <xf numFmtId="0" fontId="9" fillId="0" borderId="0" xfId="1" applyFont="1" applyAlignment="1">
      <alignment horizontal="left" vertical="center" wrapText="1"/>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6" xfId="1" applyFont="1" applyBorder="1" applyAlignment="1">
      <alignment horizontal="center" vertical="center" wrapText="1"/>
    </xf>
    <xf numFmtId="0" fontId="9" fillId="0" borderId="30" xfId="1" applyFont="1" applyBorder="1" applyAlignment="1">
      <alignment horizontal="justify" vertical="center" wrapText="1"/>
    </xf>
    <xf numFmtId="0" fontId="9" fillId="0" borderId="23" xfId="1" applyFont="1" applyBorder="1" applyAlignment="1">
      <alignment horizontal="justify" vertical="center" wrapText="1"/>
    </xf>
    <xf numFmtId="0" fontId="9" fillId="0" borderId="43" xfId="1" applyFont="1" applyBorder="1" applyAlignment="1">
      <alignment horizontal="justify"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31"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 xfId="1" applyFont="1" applyBorder="1" applyAlignment="1">
      <alignment horizontal="left" wrapText="1"/>
    </xf>
    <xf numFmtId="0" fontId="9" fillId="0" borderId="2" xfId="1" applyFont="1" applyBorder="1" applyAlignment="1">
      <alignment horizontal="center" wrapText="1"/>
    </xf>
    <xf numFmtId="0" fontId="9" fillId="0" borderId="3" xfId="1" applyFont="1" applyBorder="1" applyAlignment="1">
      <alignment horizontal="center" wrapText="1"/>
    </xf>
    <xf numFmtId="0" fontId="9" fillId="0" borderId="4" xfId="1" applyFont="1" applyBorder="1" applyAlignment="1">
      <alignment horizontal="center" wrapText="1"/>
    </xf>
    <xf numFmtId="0" fontId="8" fillId="0" borderId="1" xfId="1" applyBorder="1" applyAlignment="1">
      <alignment horizontal="left" wrapText="1"/>
    </xf>
    <xf numFmtId="0" fontId="8" fillId="0" borderId="2" xfId="1" applyBorder="1" applyAlignment="1">
      <alignment horizontal="left" wrapText="1"/>
    </xf>
    <xf numFmtId="0" fontId="9" fillId="0" borderId="2" xfId="1" applyFont="1" applyBorder="1" applyAlignment="1">
      <alignment horizontal="center"/>
    </xf>
    <xf numFmtId="0" fontId="9" fillId="0" borderId="3" xfId="1" applyFont="1" applyBorder="1" applyAlignment="1">
      <alignment horizontal="center"/>
    </xf>
    <xf numFmtId="0" fontId="9" fillId="0" borderId="4" xfId="1" applyFont="1" applyBorder="1" applyAlignment="1">
      <alignment horizontal="center"/>
    </xf>
    <xf numFmtId="0" fontId="9" fillId="0" borderId="1" xfId="1" applyFont="1" applyBorder="1" applyAlignment="1">
      <alignment horizontal="left" vertical="center" wrapText="1"/>
    </xf>
    <xf numFmtId="0" fontId="8" fillId="0" borderId="1" xfId="1" applyBorder="1" applyAlignment="1">
      <alignment horizontal="left" vertical="center" wrapText="1"/>
    </xf>
    <xf numFmtId="0" fontId="9" fillId="0" borderId="15" xfId="1" applyFont="1" applyBorder="1" applyAlignment="1">
      <alignment horizontal="left" vertical="center" wrapText="1"/>
    </xf>
    <xf numFmtId="0" fontId="8" fillId="0" borderId="15" xfId="1" applyBorder="1" applyAlignment="1">
      <alignment horizontal="left" vertical="center" wrapText="1"/>
    </xf>
    <xf numFmtId="0" fontId="9" fillId="0" borderId="15" xfId="1" applyFont="1" applyBorder="1" applyAlignment="1">
      <alignment horizontal="center" vertical="center" textRotation="255" shrinkToFit="1"/>
    </xf>
    <xf numFmtId="0" fontId="9" fillId="0" borderId="14" xfId="1" applyFont="1" applyBorder="1" applyAlignment="1">
      <alignment horizontal="center" vertical="center" textRotation="255" shrinkToFit="1"/>
    </xf>
    <xf numFmtId="0" fontId="9" fillId="0" borderId="13" xfId="1" applyFont="1" applyBorder="1" applyAlignment="1">
      <alignment horizontal="center" vertical="center" textRotation="255" shrinkToFit="1"/>
    </xf>
    <xf numFmtId="0" fontId="14" fillId="0" borderId="1" xfId="1" applyFont="1" applyBorder="1" applyAlignment="1">
      <alignment horizontal="left" vertical="center" wrapText="1"/>
    </xf>
    <xf numFmtId="0" fontId="14" fillId="0" borderId="15" xfId="1" applyFont="1" applyBorder="1" applyAlignment="1">
      <alignment horizontal="center" vertical="center" textRotation="255" wrapText="1" shrinkToFit="1"/>
    </xf>
    <xf numFmtId="0" fontId="14" fillId="0" borderId="13" xfId="1" applyFont="1" applyBorder="1" applyAlignment="1">
      <alignment horizontal="center" vertical="center" textRotation="255" wrapText="1" shrinkToFit="1"/>
    </xf>
    <xf numFmtId="0" fontId="14" fillId="0" borderId="14" xfId="1" applyFont="1" applyBorder="1" applyAlignment="1">
      <alignment horizontal="center" vertical="center" textRotation="255" wrapText="1" shrinkToFit="1"/>
    </xf>
    <xf numFmtId="0" fontId="9" fillId="0" borderId="6" xfId="1" applyFont="1" applyBorder="1" applyAlignment="1">
      <alignment horizontal="left" wrapText="1"/>
    </xf>
    <xf numFmtId="0" fontId="9" fillId="0" borderId="11" xfId="1" applyFont="1" applyBorder="1" applyAlignment="1">
      <alignment horizontal="left" wrapText="1"/>
    </xf>
    <xf numFmtId="0" fontId="9" fillId="0" borderId="5" xfId="1" applyFont="1" applyBorder="1" applyAlignment="1">
      <alignment horizontal="center" wrapText="1"/>
    </xf>
    <xf numFmtId="0" fontId="9" fillId="0" borderId="7" xfId="1" applyFont="1" applyBorder="1" applyAlignment="1">
      <alignment horizontal="center" wrapText="1"/>
    </xf>
    <xf numFmtId="0" fontId="9" fillId="0" borderId="10" xfId="1" applyFont="1" applyBorder="1" applyAlignment="1">
      <alignment horizontal="center" wrapText="1"/>
    </xf>
    <xf numFmtId="0" fontId="9" fillId="0" borderId="12" xfId="1" applyFont="1" applyBorder="1" applyAlignment="1">
      <alignment horizontal="center" wrapText="1"/>
    </xf>
    <xf numFmtId="0" fontId="9" fillId="0" borderId="7" xfId="1" applyFont="1" applyBorder="1" applyAlignment="1">
      <alignment horizontal="left" wrapText="1"/>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5" xfId="1" applyFont="1" applyBorder="1" applyAlignment="1">
      <alignment horizontal="left"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3" xfId="0" applyFont="1" applyFill="1" applyBorder="1" applyAlignment="1">
      <alignment horizontal="left" wrapText="1"/>
    </xf>
    <xf numFmtId="0" fontId="0" fillId="0" borderId="3" xfId="0" applyFont="1" applyFill="1" applyBorder="1" applyAlignment="1">
      <alignment horizontal="left" wrapText="1"/>
    </xf>
    <xf numFmtId="0" fontId="0" fillId="0" borderId="19" xfId="0" applyFont="1" applyFill="1" applyBorder="1" applyAlignment="1">
      <alignment horizontal="left" wrapText="1"/>
    </xf>
    <xf numFmtId="0" fontId="9" fillId="0" borderId="32" xfId="1" applyFont="1" applyBorder="1" applyAlignment="1">
      <alignment horizont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9" fillId="0" borderId="12" xfId="1" applyFont="1" applyBorder="1" applyAlignment="1">
      <alignment horizontal="left" wrapText="1"/>
    </xf>
    <xf numFmtId="0" fontId="9" fillId="0" borderId="10"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10" xfId="1" applyFont="1" applyBorder="1" applyAlignment="1">
      <alignment horizontal="left" wrapText="1"/>
    </xf>
    <xf numFmtId="0" fontId="9" fillId="0" borderId="0" xfId="1" applyFont="1" applyAlignment="1">
      <alignment horizontal="left" wrapText="1"/>
    </xf>
    <xf numFmtId="0" fontId="9" fillId="0" borderId="8" xfId="1" applyFont="1" applyBorder="1" applyAlignment="1">
      <alignment horizontal="left" wrapText="1"/>
    </xf>
    <xf numFmtId="0" fontId="9" fillId="0" borderId="9" xfId="1" applyFont="1" applyBorder="1" applyAlignment="1">
      <alignment horizontal="left" wrapText="1"/>
    </xf>
    <xf numFmtId="0" fontId="9" fillId="0" borderId="19" xfId="0" applyFont="1" applyFill="1" applyBorder="1" applyAlignment="1">
      <alignment horizontal="left" wrapText="1"/>
    </xf>
    <xf numFmtId="0" fontId="9" fillId="0" borderId="4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4" xfId="1" applyFont="1" applyBorder="1" applyAlignment="1">
      <alignment horizontal="center" wrapText="1"/>
    </xf>
    <xf numFmtId="0" fontId="9" fillId="0" borderId="11" xfId="1" applyFont="1" applyBorder="1" applyAlignment="1">
      <alignment horizontal="center" wrapText="1"/>
    </xf>
    <xf numFmtId="0" fontId="9" fillId="0" borderId="3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 xfId="1" applyFont="1" applyBorder="1" applyAlignment="1">
      <alignment horizontal="left" wrapText="1"/>
    </xf>
    <xf numFmtId="0" fontId="9" fillId="0" borderId="3" xfId="1" applyFont="1" applyBorder="1" applyAlignment="1">
      <alignment horizontal="left" wrapText="1"/>
    </xf>
    <xf numFmtId="0" fontId="9" fillId="0" borderId="4" xfId="1" applyFont="1" applyBorder="1" applyAlignment="1">
      <alignment horizontal="left" wrapText="1"/>
    </xf>
    <xf numFmtId="0" fontId="9" fillId="0" borderId="1" xfId="1" applyFont="1" applyBorder="1" applyAlignment="1">
      <alignment horizontal="center"/>
    </xf>
    <xf numFmtId="0" fontId="9" fillId="0" borderId="8" xfId="1" applyFont="1" applyBorder="1" applyAlignment="1">
      <alignment horizontal="left" vertical="top" wrapText="1"/>
    </xf>
    <xf numFmtId="0" fontId="9" fillId="0" borderId="0" xfId="1" applyFont="1" applyAlignment="1">
      <alignment horizontal="left" vertical="top" wrapText="1"/>
    </xf>
    <xf numFmtId="0" fontId="9" fillId="0" borderId="9" xfId="1" applyFont="1" applyBorder="1" applyAlignment="1">
      <alignment horizontal="left" vertical="top" wrapText="1"/>
    </xf>
    <xf numFmtId="0" fontId="9" fillId="0" borderId="0" xfId="1" applyFont="1" applyAlignment="1">
      <alignment horizontal="left" vertical="top"/>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39" fillId="0" borderId="0" xfId="1" applyFont="1" applyAlignment="1">
      <alignment horizontal="center" vertical="center"/>
    </xf>
    <xf numFmtId="0" fontId="39" fillId="0" borderId="0" xfId="1" applyFont="1" applyFill="1" applyAlignment="1">
      <alignment horizontal="left" vertical="center" wrapText="1"/>
    </xf>
    <xf numFmtId="0" fontId="9" fillId="5" borderId="5"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39" fillId="0" borderId="42" xfId="1" applyFont="1" applyBorder="1" applyAlignment="1">
      <alignment horizontal="left" vertical="center"/>
    </xf>
    <xf numFmtId="0" fontId="39" fillId="0" borderId="41" xfId="1" applyFont="1" applyBorder="1" applyAlignment="1">
      <alignment horizontal="left" vertical="center"/>
    </xf>
    <xf numFmtId="0" fontId="39" fillId="0" borderId="46" xfId="1" applyFont="1" applyBorder="1" applyAlignment="1">
      <alignment horizontal="left" vertical="center"/>
    </xf>
    <xf numFmtId="0" fontId="39" fillId="0" borderId="27" xfId="1" applyFont="1" applyBorder="1" applyAlignment="1">
      <alignment horizontal="left" vertical="center"/>
    </xf>
    <xf numFmtId="0" fontId="39" fillId="0" borderId="28" xfId="1" applyFont="1" applyBorder="1" applyAlignment="1">
      <alignment horizontal="left" vertical="center"/>
    </xf>
    <xf numFmtId="0" fontId="39" fillId="0" borderId="29" xfId="1" applyFont="1" applyBorder="1" applyAlignment="1">
      <alignment horizontal="left" vertical="center"/>
    </xf>
    <xf numFmtId="0" fontId="39" fillId="0" borderId="2"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6" xfId="1" applyFont="1" applyBorder="1" applyAlignment="1">
      <alignment horizontal="center" vertical="center" wrapText="1"/>
    </xf>
    <xf numFmtId="49" fontId="39" fillId="0" borderId="6" xfId="1" applyNumberFormat="1" applyFont="1" applyFill="1" applyBorder="1" applyAlignment="1">
      <alignment horizontal="center" vertical="center" wrapText="1"/>
    </xf>
    <xf numFmtId="0" fontId="39" fillId="0" borderId="2" xfId="1" applyFont="1" applyFill="1" applyBorder="1" applyAlignment="1">
      <alignment horizontal="center" wrapText="1"/>
    </xf>
    <xf numFmtId="0" fontId="39" fillId="0" borderId="3" xfId="1" applyFont="1" applyFill="1" applyBorder="1" applyAlignment="1">
      <alignment horizontal="center" wrapText="1"/>
    </xf>
    <xf numFmtId="0" fontId="39" fillId="0" borderId="4" xfId="1" applyFont="1" applyFill="1" applyBorder="1" applyAlignment="1">
      <alignment horizontal="center" wrapText="1"/>
    </xf>
    <xf numFmtId="0" fontId="39" fillId="0" borderId="2" xfId="1" applyFont="1" applyFill="1" applyBorder="1" applyAlignment="1">
      <alignment horizontal="center"/>
    </xf>
    <xf numFmtId="0" fontId="39" fillId="0" borderId="3" xfId="1" applyFont="1" applyFill="1" applyBorder="1" applyAlignment="1">
      <alignment horizontal="center"/>
    </xf>
    <xf numFmtId="0" fontId="39" fillId="0" borderId="4" xfId="1" applyFont="1" applyFill="1" applyBorder="1" applyAlignment="1">
      <alignment horizontal="center"/>
    </xf>
    <xf numFmtId="0" fontId="39" fillId="0" borderId="2" xfId="1" applyFont="1" applyBorder="1" applyAlignment="1">
      <alignment horizontal="center"/>
    </xf>
    <xf numFmtId="0" fontId="39" fillId="0" borderId="3" xfId="1" applyFont="1" applyBorder="1" applyAlignment="1">
      <alignment horizontal="center"/>
    </xf>
    <xf numFmtId="0" fontId="39" fillId="0" borderId="4" xfId="1" applyFont="1" applyBorder="1" applyAlignment="1">
      <alignment horizontal="center"/>
    </xf>
    <xf numFmtId="0" fontId="14" fillId="6" borderId="1" xfId="1" applyFont="1" applyFill="1" applyBorder="1" applyAlignment="1">
      <alignment horizontal="left"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31"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9" fillId="6" borderId="22" xfId="1" applyFont="1" applyFill="1" applyBorder="1" applyAlignment="1">
      <alignment horizontal="center" vertical="center" wrapText="1"/>
    </xf>
    <xf numFmtId="0" fontId="9" fillId="6" borderId="30" xfId="1" applyFont="1" applyFill="1" applyBorder="1" applyAlignment="1">
      <alignment horizontal="justify" vertical="center" wrapText="1"/>
    </xf>
    <xf numFmtId="0" fontId="9" fillId="6" borderId="23" xfId="1" applyFont="1" applyFill="1" applyBorder="1" applyAlignment="1">
      <alignment horizontal="justify" vertical="center" wrapText="1"/>
    </xf>
    <xf numFmtId="0" fontId="9" fillId="6" borderId="43" xfId="1" applyFont="1" applyFill="1" applyBorder="1" applyAlignment="1">
      <alignment horizontal="justify" vertical="center" wrapText="1"/>
    </xf>
    <xf numFmtId="0" fontId="9" fillId="6" borderId="1" xfId="1" applyFont="1" applyFill="1" applyBorder="1" applyAlignment="1">
      <alignment horizontal="left" vertical="center" wrapText="1"/>
    </xf>
    <xf numFmtId="0" fontId="9" fillId="6" borderId="2"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39" fillId="0" borderId="1" xfId="1" applyFont="1" applyBorder="1" applyAlignment="1">
      <alignment horizontal="left" wrapText="1"/>
    </xf>
    <xf numFmtId="0" fontId="9" fillId="0" borderId="13" xfId="1" applyFont="1" applyBorder="1" applyAlignment="1">
      <alignment horizontal="left" wrapText="1"/>
    </xf>
    <xf numFmtId="0" fontId="9" fillId="5" borderId="0" xfId="1" applyFont="1" applyFill="1" applyBorder="1" applyAlignment="1">
      <alignment horizontal="left" vertical="top" wrapText="1"/>
    </xf>
    <xf numFmtId="0" fontId="39" fillId="0" borderId="32" xfId="1" applyFont="1" applyBorder="1" applyAlignment="1">
      <alignment horizontal="center" vertical="center" wrapText="1"/>
    </xf>
    <xf numFmtId="0" fontId="39" fillId="0" borderId="19" xfId="1" applyFont="1" applyBorder="1" applyAlignment="1">
      <alignment horizontal="center" vertical="center" wrapText="1"/>
    </xf>
    <xf numFmtId="14" fontId="39" fillId="0" borderId="32" xfId="1" applyNumberFormat="1" applyFont="1" applyBorder="1" applyAlignment="1">
      <alignment horizontal="center" vertical="center" wrapText="1"/>
    </xf>
    <xf numFmtId="0" fontId="39" fillId="0" borderId="3" xfId="1" applyFont="1" applyBorder="1" applyAlignment="1">
      <alignment horizontal="center" vertical="center" wrapText="1"/>
    </xf>
    <xf numFmtId="0" fontId="39" fillId="0" borderId="4" xfId="1" applyFont="1" applyBorder="1" applyAlignment="1">
      <alignment horizontal="center" vertical="center" wrapText="1"/>
    </xf>
    <xf numFmtId="14" fontId="39" fillId="0" borderId="2" xfId="1" applyNumberFormat="1" applyFont="1" applyBorder="1" applyAlignment="1">
      <alignment horizontal="center" vertical="center"/>
    </xf>
    <xf numFmtId="0" fontId="39" fillId="0" borderId="31" xfId="1" applyFont="1" applyBorder="1" applyAlignment="1">
      <alignment horizontal="left" vertical="top" wrapText="1"/>
    </xf>
    <xf numFmtId="0" fontId="39" fillId="0" borderId="21" xfId="1" applyFont="1" applyBorder="1" applyAlignment="1">
      <alignment horizontal="left" vertical="top" wrapText="1"/>
    </xf>
    <xf numFmtId="0" fontId="39" fillId="0" borderId="22" xfId="1" applyFont="1" applyBorder="1" applyAlignment="1">
      <alignment horizontal="left" vertical="top" wrapText="1"/>
    </xf>
    <xf numFmtId="0" fontId="9" fillId="0" borderId="6" xfId="1" applyFont="1" applyBorder="1" applyAlignment="1">
      <alignment horizontal="center" wrapText="1"/>
    </xf>
    <xf numFmtId="0" fontId="9" fillId="5" borderId="5" xfId="1" applyFont="1" applyFill="1" applyBorder="1" applyAlignment="1">
      <alignment horizontal="left" vertical="top" wrapText="1"/>
    </xf>
    <xf numFmtId="0" fontId="9" fillId="5" borderId="6" xfId="1" applyFont="1" applyFill="1" applyBorder="1" applyAlignment="1">
      <alignment horizontal="left" vertical="top" wrapText="1"/>
    </xf>
    <xf numFmtId="0" fontId="9" fillId="5" borderId="8" xfId="1" applyFont="1" applyFill="1" applyBorder="1" applyAlignment="1">
      <alignment horizontal="left" vertical="top" wrapText="1"/>
    </xf>
    <xf numFmtId="0" fontId="9" fillId="5" borderId="10" xfId="1" applyFont="1" applyFill="1" applyBorder="1" applyAlignment="1">
      <alignment horizontal="left" vertical="top" wrapText="1"/>
    </xf>
    <xf numFmtId="0" fontId="9" fillId="5" borderId="11" xfId="1" applyFont="1" applyFill="1" applyBorder="1" applyAlignment="1">
      <alignment horizontal="left" vertical="top" wrapText="1"/>
    </xf>
    <xf numFmtId="0" fontId="9" fillId="5" borderId="1" xfId="1" applyFont="1" applyFill="1" applyBorder="1" applyAlignment="1">
      <alignment horizontal="left" vertical="top" wrapText="1"/>
    </xf>
    <xf numFmtId="0" fontId="39" fillId="0" borderId="31" xfId="1" applyFont="1" applyBorder="1" applyAlignment="1">
      <alignment horizontal="left" vertical="center" wrapText="1"/>
    </xf>
    <xf numFmtId="0" fontId="39" fillId="0" borderId="21" xfId="1" applyFont="1" applyBorder="1" applyAlignment="1">
      <alignment horizontal="left" vertical="center" wrapText="1"/>
    </xf>
    <xf numFmtId="0" fontId="39" fillId="0" borderId="22" xfId="1" applyFont="1" applyBorder="1" applyAlignment="1">
      <alignment horizontal="left" vertical="center" wrapText="1"/>
    </xf>
    <xf numFmtId="0" fontId="52" fillId="0" borderId="53" xfId="1" applyFont="1" applyBorder="1" applyAlignment="1">
      <alignment horizontal="center" vertical="center"/>
    </xf>
    <xf numFmtId="0" fontId="52" fillId="0" borderId="51" xfId="1" applyFont="1" applyBorder="1" applyAlignment="1">
      <alignment horizontal="center" vertical="center"/>
    </xf>
    <xf numFmtId="180" fontId="52" fillId="0" borderId="53" xfId="1" applyNumberFormat="1" applyFont="1" applyBorder="1" applyAlignment="1">
      <alignment horizontal="center" vertical="center"/>
    </xf>
    <xf numFmtId="180" fontId="52" fillId="0" borderId="52" xfId="1" applyNumberFormat="1" applyFont="1" applyBorder="1" applyAlignment="1">
      <alignment horizontal="center" vertical="center"/>
    </xf>
    <xf numFmtId="180" fontId="52" fillId="0" borderId="51" xfId="1" applyNumberFormat="1" applyFont="1" applyBorder="1" applyAlignment="1">
      <alignment horizontal="center" vertical="center"/>
    </xf>
    <xf numFmtId="0" fontId="52" fillId="0" borderId="53" xfId="1" applyFont="1" applyBorder="1" applyAlignment="1">
      <alignment vertical="center"/>
    </xf>
    <xf numFmtId="0" fontId="52" fillId="0" borderId="52" xfId="1" applyFont="1" applyBorder="1" applyAlignment="1">
      <alignment vertical="center"/>
    </xf>
    <xf numFmtId="0" fontId="52" fillId="0" borderId="51" xfId="1" applyFont="1" applyBorder="1" applyAlignment="1">
      <alignment vertical="center"/>
    </xf>
    <xf numFmtId="0" fontId="64" fillId="0" borderId="89" xfId="1" applyFont="1" applyBorder="1" applyAlignment="1">
      <alignment horizontal="center" vertical="center" wrapText="1"/>
    </xf>
    <xf numFmtId="0" fontId="64" fillId="0" borderId="81" xfId="1" applyFont="1" applyBorder="1" applyAlignment="1">
      <alignment horizontal="center" vertical="center"/>
    </xf>
    <xf numFmtId="0" fontId="58" fillId="0" borderId="0" xfId="1" applyFont="1" applyBorder="1" applyAlignment="1">
      <alignment horizontal="center"/>
    </xf>
    <xf numFmtId="0" fontId="58" fillId="0" borderId="0" xfId="1" applyFont="1" applyFill="1" applyBorder="1" applyAlignment="1">
      <alignment horizontal="center"/>
    </xf>
    <xf numFmtId="0" fontId="56" fillId="0" borderId="0" xfId="1" applyFont="1" applyBorder="1" applyAlignment="1">
      <alignment horizontal="center" vertical="center" wrapText="1"/>
    </xf>
    <xf numFmtId="0" fontId="24" fillId="0" borderId="0" xfId="1" applyFont="1" applyFill="1" applyAlignment="1">
      <alignment horizontal="center" vertical="top"/>
    </xf>
    <xf numFmtId="0" fontId="24" fillId="0" borderId="39" xfId="1" applyFont="1" applyFill="1" applyBorder="1" applyAlignment="1">
      <alignment horizontal="center" vertical="top"/>
    </xf>
    <xf numFmtId="0" fontId="24" fillId="0" borderId="5" xfId="1" applyFont="1" applyFill="1" applyBorder="1" applyAlignment="1">
      <alignment horizontal="left" vertical="top" wrapText="1"/>
    </xf>
    <xf numFmtId="0" fontId="24" fillId="0" borderId="6" xfId="1" applyFont="1" applyFill="1" applyBorder="1" applyAlignment="1">
      <alignment horizontal="left" vertical="top" wrapText="1"/>
    </xf>
    <xf numFmtId="0" fontId="24" fillId="0" borderId="7" xfId="1" applyFont="1" applyFill="1" applyBorder="1" applyAlignment="1">
      <alignment horizontal="left" vertical="top" wrapText="1"/>
    </xf>
    <xf numFmtId="0" fontId="24" fillId="0" borderId="8"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9" xfId="1" applyFont="1" applyFill="1" applyBorder="1" applyAlignment="1">
      <alignment horizontal="left" vertical="top" wrapText="1"/>
    </xf>
    <xf numFmtId="0" fontId="24" fillId="0" borderId="10" xfId="1" applyFont="1" applyFill="1" applyBorder="1" applyAlignment="1">
      <alignment horizontal="left" vertical="top" wrapText="1"/>
    </xf>
    <xf numFmtId="0" fontId="24" fillId="0" borderId="11" xfId="1" applyFont="1" applyFill="1" applyBorder="1" applyAlignment="1">
      <alignment horizontal="left" vertical="top" wrapText="1"/>
    </xf>
    <xf numFmtId="0" fontId="24" fillId="0" borderId="12" xfId="1" applyFont="1" applyFill="1" applyBorder="1" applyAlignment="1">
      <alignment horizontal="left" vertical="top" wrapText="1"/>
    </xf>
    <xf numFmtId="0" fontId="24" fillId="0" borderId="2" xfId="1" applyFont="1" applyFill="1" applyBorder="1" applyAlignment="1">
      <alignment horizontal="left" vertical="center"/>
    </xf>
    <xf numFmtId="0" fontId="24" fillId="0" borderId="3" xfId="1" applyFont="1" applyFill="1" applyBorder="1" applyAlignment="1">
      <alignment horizontal="left" vertical="center"/>
    </xf>
    <xf numFmtId="0" fontId="24" fillId="0" borderId="4" xfId="1" applyFont="1" applyFill="1" applyBorder="1" applyAlignment="1">
      <alignment horizontal="left" vertical="center"/>
    </xf>
    <xf numFmtId="0" fontId="8" fillId="0" borderId="8" xfId="1" applyFont="1" applyFill="1" applyBorder="1" applyAlignment="1">
      <alignment horizontal="left" vertical="top" wrapText="1"/>
    </xf>
    <xf numFmtId="0" fontId="8" fillId="0" borderId="0" xfId="1" applyFont="1" applyFill="1" applyAlignment="1">
      <alignment horizontal="left" vertical="top" wrapText="1"/>
    </xf>
    <xf numFmtId="0" fontId="8" fillId="0" borderId="9"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24" fillId="0" borderId="0" xfId="1" applyFont="1" applyFill="1" applyAlignment="1">
      <alignment horizontal="right" vertical="top"/>
    </xf>
    <xf numFmtId="0" fontId="24" fillId="0" borderId="0" xfId="1" applyFont="1" applyFill="1" applyAlignment="1">
      <alignment horizontal="left" vertical="top"/>
    </xf>
    <xf numFmtId="0" fontId="24" fillId="0" borderId="0" xfId="1" applyFont="1" applyFill="1" applyAlignment="1">
      <alignment horizontal="center" vertical="center" wrapText="1"/>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15" fillId="0" borderId="0" xfId="1" applyFont="1" applyFill="1" applyBorder="1" applyAlignment="1">
      <alignment horizontal="center" vertical="top" wrapText="1"/>
    </xf>
    <xf numFmtId="0" fontId="15" fillId="0" borderId="0" xfId="1" applyFont="1" applyFill="1" applyBorder="1" applyAlignment="1">
      <alignment horizontal="center" vertical="top"/>
    </xf>
    <xf numFmtId="0" fontId="15" fillId="0" borderId="0" xfId="1" applyFont="1" applyFill="1" applyBorder="1" applyAlignment="1">
      <alignment vertical="top"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12" fillId="0" borderId="4" xfId="1" applyFont="1" applyFill="1" applyBorder="1" applyAlignment="1">
      <alignment vertical="center" wrapTex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9" fillId="0" borderId="3"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0" xfId="1" applyFont="1" applyFill="1" applyBorder="1" applyAlignment="1">
      <alignment horizontal="left" vertical="center"/>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3" fillId="0" borderId="6"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2" fillId="0" borderId="4" xfId="1" applyFont="1" applyFill="1" applyBorder="1" applyAlignment="1">
      <alignment horizontal="left" vertical="center" wrapText="1"/>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1" xfId="1" applyFont="1" applyFill="1" applyBorder="1" applyAlignment="1">
      <alignment horizontal="left" vertical="center"/>
    </xf>
    <xf numFmtId="0" fontId="2" fillId="3" borderId="0" xfId="14" applyFill="1" applyAlignment="1">
      <alignment horizontal="center" vertical="center"/>
    </xf>
    <xf numFmtId="0" fontId="17" fillId="2" borderId="0" xfId="14" applyFont="1" applyFill="1" applyAlignment="1">
      <alignment horizontal="center" vertical="center"/>
    </xf>
    <xf numFmtId="0" fontId="2" fillId="3" borderId="11" xfId="14" applyFill="1" applyBorder="1" applyAlignment="1">
      <alignment horizontal="center" vertical="center" shrinkToFit="1"/>
    </xf>
    <xf numFmtId="0" fontId="2" fillId="3" borderId="3" xfId="14" applyFill="1" applyBorder="1" applyAlignment="1">
      <alignment horizontal="center" vertical="center" shrinkToFit="1"/>
    </xf>
    <xf numFmtId="0" fontId="18" fillId="2" borderId="0" xfId="14" applyFont="1" applyFill="1" applyAlignment="1">
      <alignment horizontal="left" vertical="center"/>
    </xf>
    <xf numFmtId="0" fontId="2" fillId="3" borderId="1" xfId="14" applyFill="1" applyBorder="1" applyAlignment="1">
      <alignment horizontal="center" vertical="center"/>
    </xf>
    <xf numFmtId="0" fontId="2" fillId="0" borderId="15" xfId="14" applyFill="1" applyBorder="1" applyAlignment="1">
      <alignment horizontal="center" vertical="center"/>
    </xf>
    <xf numFmtId="0" fontId="2" fillId="0" borderId="14" xfId="14" applyFill="1" applyBorder="1" applyAlignment="1">
      <alignment horizontal="center" vertical="center"/>
    </xf>
    <xf numFmtId="0" fontId="2" fillId="0" borderId="13" xfId="14" applyFill="1" applyBorder="1" applyAlignment="1">
      <alignment horizontal="center" vertical="center"/>
    </xf>
    <xf numFmtId="178" fontId="20" fillId="3" borderId="1" xfId="15" applyNumberFormat="1" applyFont="1" applyFill="1" applyBorder="1" applyAlignment="1">
      <alignment horizontal="center" vertical="center"/>
    </xf>
    <xf numFmtId="0" fontId="2" fillId="2" borderId="15" xfId="14" applyFill="1" applyBorder="1" applyAlignment="1">
      <alignment horizontal="center" vertical="center"/>
    </xf>
    <xf numFmtId="0" fontId="2" fillId="2" borderId="13" xfId="14" applyFill="1" applyBorder="1" applyAlignment="1">
      <alignment horizontal="center" vertical="center"/>
    </xf>
    <xf numFmtId="179" fontId="20" fillId="2" borderId="5" xfId="14" applyNumberFormat="1" applyFont="1" applyFill="1" applyBorder="1" applyAlignment="1">
      <alignment horizontal="center" vertical="center"/>
    </xf>
    <xf numFmtId="179" fontId="20" fillId="2" borderId="6" xfId="14" applyNumberFormat="1" applyFont="1" applyFill="1" applyBorder="1" applyAlignment="1">
      <alignment horizontal="center" vertical="center"/>
    </xf>
    <xf numFmtId="179" fontId="20" fillId="2" borderId="7" xfId="14" applyNumberFormat="1" applyFont="1" applyFill="1" applyBorder="1" applyAlignment="1">
      <alignment horizontal="center" vertical="center"/>
    </xf>
    <xf numFmtId="179" fontId="20" fillId="2" borderId="10" xfId="14" applyNumberFormat="1" applyFont="1" applyFill="1" applyBorder="1" applyAlignment="1">
      <alignment horizontal="center" vertical="center"/>
    </xf>
    <xf numFmtId="179" fontId="20" fillId="2" borderId="11" xfId="14" applyNumberFormat="1" applyFont="1" applyFill="1" applyBorder="1" applyAlignment="1">
      <alignment horizontal="center" vertical="center"/>
    </xf>
    <xf numFmtId="179" fontId="20" fillId="2" borderId="12" xfId="14" applyNumberFormat="1" applyFont="1" applyFill="1" applyBorder="1" applyAlignment="1">
      <alignment horizontal="center" vertical="center"/>
    </xf>
    <xf numFmtId="0" fontId="2" fillId="2" borderId="1" xfId="14" applyFill="1" applyBorder="1" applyAlignment="1">
      <alignment horizontal="center" vertical="center"/>
    </xf>
    <xf numFmtId="0" fontId="2" fillId="3" borderId="1" xfId="14" applyFill="1" applyBorder="1" applyAlignment="1">
      <alignment horizontal="center" vertical="center" shrinkToFit="1"/>
    </xf>
    <xf numFmtId="0" fontId="2" fillId="2" borderId="11" xfId="14" applyFill="1" applyBorder="1" applyAlignment="1">
      <alignment horizontal="left" vertical="center"/>
    </xf>
    <xf numFmtId="0" fontId="2" fillId="2" borderId="2" xfId="14" applyFill="1" applyBorder="1" applyAlignment="1">
      <alignment horizontal="center" vertical="center"/>
    </xf>
    <xf numFmtId="0" fontId="2" fillId="2" borderId="3" xfId="14" applyFill="1" applyBorder="1" applyAlignment="1">
      <alignment horizontal="center" vertical="center"/>
    </xf>
    <xf numFmtId="0" fontId="2" fillId="2" borderId="4" xfId="14" applyFill="1" applyBorder="1" applyAlignment="1">
      <alignment horizontal="center" vertical="center"/>
    </xf>
    <xf numFmtId="0" fontId="2" fillId="2" borderId="1" xfId="14" applyFill="1" applyBorder="1" applyAlignment="1">
      <alignment horizontal="center" vertical="center" wrapText="1"/>
    </xf>
    <xf numFmtId="0" fontId="2" fillId="2" borderId="1" xfId="14" applyFill="1" applyBorder="1" applyAlignment="1">
      <alignment horizontal="center" vertical="top" wrapText="1"/>
    </xf>
    <xf numFmtId="0" fontId="2" fillId="2" borderId="2" xfId="14" applyFill="1" applyBorder="1" applyAlignment="1">
      <alignment horizontal="center" vertical="center" wrapText="1"/>
    </xf>
    <xf numFmtId="0" fontId="2" fillId="2" borderId="3" xfId="14" applyFill="1" applyBorder="1" applyAlignment="1">
      <alignment horizontal="center" vertical="center" wrapText="1"/>
    </xf>
    <xf numFmtId="0" fontId="2" fillId="2" borderId="4" xfId="14" applyFill="1" applyBorder="1" applyAlignment="1">
      <alignment horizontal="center" vertical="center" wrapText="1"/>
    </xf>
    <xf numFmtId="179" fontId="20" fillId="2" borderId="2" xfId="14" applyNumberFormat="1" applyFont="1" applyFill="1" applyBorder="1" applyAlignment="1">
      <alignment horizontal="center" vertical="center"/>
    </xf>
    <xf numFmtId="179" fontId="20" fillId="2" borderId="3" xfId="14" applyNumberFormat="1" applyFont="1" applyFill="1" applyBorder="1" applyAlignment="1">
      <alignment horizontal="center" vertical="center"/>
    </xf>
    <xf numFmtId="179" fontId="20" fillId="2" borderId="4" xfId="14" applyNumberFormat="1" applyFont="1" applyFill="1" applyBorder="1" applyAlignment="1">
      <alignment horizontal="center" vertical="center"/>
    </xf>
    <xf numFmtId="0" fontId="2" fillId="2" borderId="5" xfId="14" applyFill="1" applyBorder="1" applyAlignment="1">
      <alignment horizontal="center" vertical="center" wrapText="1"/>
    </xf>
    <xf numFmtId="0" fontId="2" fillId="2" borderId="6" xfId="14" applyFill="1" applyBorder="1" applyAlignment="1">
      <alignment horizontal="center" vertical="center" wrapText="1"/>
    </xf>
    <xf numFmtId="0" fontId="2" fillId="2" borderId="7" xfId="14" applyFill="1" applyBorder="1" applyAlignment="1">
      <alignment horizontal="center" vertical="center" wrapText="1"/>
    </xf>
    <xf numFmtId="176" fontId="20" fillId="4" borderId="5" xfId="16" applyNumberFormat="1" applyFont="1" applyFill="1" applyBorder="1" applyAlignment="1">
      <alignment horizontal="center" vertical="center"/>
    </xf>
    <xf numFmtId="176" fontId="20" fillId="4" borderId="6" xfId="16" applyNumberFormat="1" applyFont="1" applyFill="1" applyBorder="1" applyAlignment="1">
      <alignment horizontal="center" vertical="center"/>
    </xf>
    <xf numFmtId="176" fontId="20" fillId="4" borderId="7" xfId="16" applyNumberFormat="1" applyFont="1" applyFill="1" applyBorder="1" applyAlignment="1">
      <alignment horizontal="center" vertical="center"/>
    </xf>
    <xf numFmtId="176" fontId="20" fillId="4" borderId="10" xfId="16" applyNumberFormat="1" applyFont="1" applyFill="1" applyBorder="1" applyAlignment="1">
      <alignment horizontal="center" vertical="center"/>
    </xf>
    <xf numFmtId="176" fontId="20" fillId="4" borderId="11" xfId="16" applyNumberFormat="1" applyFont="1" applyFill="1" applyBorder="1" applyAlignment="1">
      <alignment horizontal="center" vertical="center"/>
    </xf>
    <xf numFmtId="176" fontId="20" fillId="4" borderId="12" xfId="16" applyNumberFormat="1" applyFont="1" applyFill="1" applyBorder="1" applyAlignment="1">
      <alignment horizontal="center" vertical="center"/>
    </xf>
    <xf numFmtId="0" fontId="2" fillId="2" borderId="10" xfId="14" applyFill="1" applyBorder="1" applyAlignment="1">
      <alignment horizontal="center" vertical="center"/>
    </xf>
    <xf numFmtId="0" fontId="2" fillId="2" borderId="11" xfId="14" applyFill="1" applyBorder="1" applyAlignment="1">
      <alignment horizontal="center" vertical="center"/>
    </xf>
    <xf numFmtId="0" fontId="2" fillId="2" borderId="12" xfId="14" applyFill="1" applyBorder="1" applyAlignment="1">
      <alignment horizontal="center" vertical="center"/>
    </xf>
    <xf numFmtId="0" fontId="2" fillId="2" borderId="0" xfId="14" applyFill="1" applyAlignment="1">
      <alignment horizontal="left" vertical="center"/>
    </xf>
    <xf numFmtId="0" fontId="2" fillId="2" borderId="0" xfId="14" applyFill="1" applyAlignment="1">
      <alignment horizontal="left" vertical="center" wrapText="1"/>
    </xf>
    <xf numFmtId="0" fontId="9" fillId="0" borderId="0" xfId="1" applyFont="1" applyFill="1" applyBorder="1" applyAlignment="1">
      <alignment horizontal="left" vertical="center" wrapText="1"/>
    </xf>
    <xf numFmtId="0" fontId="9" fillId="0" borderId="100" xfId="0" applyFont="1" applyFill="1" applyBorder="1" applyAlignment="1">
      <alignment vertical="center" wrapText="1"/>
    </xf>
    <xf numFmtId="0" fontId="8" fillId="0" borderId="101" xfId="1" applyFont="1" applyFill="1" applyBorder="1" applyAlignment="1">
      <alignment horizontal="center" vertical="center"/>
    </xf>
    <xf numFmtId="0" fontId="9" fillId="0" borderId="102" xfId="0" applyFont="1" applyFill="1" applyBorder="1" applyAlignment="1">
      <alignment vertical="center"/>
    </xf>
    <xf numFmtId="0" fontId="8" fillId="0" borderId="102" xfId="0" applyFont="1" applyFill="1" applyBorder="1" applyAlignment="1">
      <alignment horizontal="center" vertical="center"/>
    </xf>
    <xf numFmtId="0" fontId="73" fillId="0" borderId="102" xfId="0" applyFont="1" applyFill="1" applyBorder="1" applyAlignment="1">
      <alignment vertical="center"/>
    </xf>
    <xf numFmtId="0" fontId="74" fillId="0" borderId="102" xfId="0" applyFont="1" applyFill="1" applyBorder="1" applyAlignment="1">
      <alignment vertical="center"/>
    </xf>
    <xf numFmtId="0" fontId="38" fillId="0" borderId="102" xfId="0" applyFont="1" applyFill="1" applyBorder="1" applyAlignment="1">
      <alignment horizontal="left" vertical="center"/>
    </xf>
    <xf numFmtId="0" fontId="38" fillId="0" borderId="103" xfId="0" applyFont="1" applyFill="1" applyBorder="1" applyAlignment="1">
      <alignment horizontal="left" vertical="center"/>
    </xf>
  </cellXfs>
  <cellStyles count="20">
    <cellStyle name="パーセント 2" xfId="4"/>
    <cellStyle name="パーセント 2 2" xfId="11"/>
    <cellStyle name="パーセント 2 3" xfId="16"/>
    <cellStyle name="ハイパーリンク" xfId="9" builtinId="8"/>
    <cellStyle name="桁区切り 2" xfId="3"/>
    <cellStyle name="桁区切り 2 2" xfId="15"/>
    <cellStyle name="桁区切り 3" xfId="7"/>
    <cellStyle name="桁区切り 4" xfId="13"/>
    <cellStyle name="標準" xfId="0" builtinId="0"/>
    <cellStyle name="標準 2" xfId="1"/>
    <cellStyle name="標準 3" xfId="2"/>
    <cellStyle name="標準 3 2" xfId="10"/>
    <cellStyle name="標準 3 3" xfId="14"/>
    <cellStyle name="標準 4" xfId="8"/>
    <cellStyle name="標準 4 2" xfId="6"/>
    <cellStyle name="標準 5" xfId="5"/>
    <cellStyle name="標準 6" xfId="12"/>
    <cellStyle name="標準 7" xfId="17"/>
    <cellStyle name="標準 8" xfId="19"/>
    <cellStyle name="標準_CT276ID2194N8" xfId="18"/>
  </cellStyles>
  <dxfs count="26">
    <dxf>
      <font>
        <b/>
        <i val="0"/>
        <color auto="1"/>
      </font>
      <fill>
        <patternFill patternType="lightDown">
          <fgColor rgb="FFFF0000"/>
          <bgColor auto="1"/>
        </patternFill>
      </fill>
    </dxf>
    <dxf>
      <font>
        <b/>
        <i val="0"/>
        <color auto="1"/>
      </font>
      <fill>
        <patternFill patternType="solid">
          <fgColor rgb="FF7030A0"/>
          <bgColor rgb="FF00B0F0"/>
        </patternFill>
      </fill>
    </dxf>
    <dxf>
      <font>
        <b/>
        <i val="0"/>
        <color auto="1"/>
      </font>
      <fill>
        <patternFill patternType="lightGrid">
          <fgColor rgb="FFFFFF00"/>
          <bgColor auto="1"/>
        </patternFill>
      </fill>
    </dxf>
    <dxf>
      <font>
        <color rgb="FF9C0006"/>
      </font>
      <fill>
        <patternFill>
          <bgColor rgb="FFFFC7CE"/>
        </patternFill>
      </fill>
    </dxf>
    <dxf>
      <font>
        <b/>
        <i val="0"/>
        <color theme="0"/>
      </font>
      <fill>
        <patternFill>
          <bgColor rgb="FFFF0000"/>
        </patternFill>
      </fill>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protection locked="0" hidden="0"/>
    </dxf>
    <dxf>
      <font>
        <b val="0"/>
        <strike val="0"/>
        <outline val="0"/>
        <shadow val="0"/>
        <u val="none"/>
        <vertAlign val="baseline"/>
        <sz val="11"/>
        <color auto="1"/>
        <name val="游ゴシック"/>
        <scheme val="minor"/>
      </font>
      <fill>
        <patternFill patternType="none">
          <fgColor indexed="64"/>
          <bgColor indexed="65"/>
        </patternFill>
      </fill>
      <protection locked="0" hidden="0"/>
    </dxf>
    <dxf>
      <font>
        <b val="0"/>
        <strike val="0"/>
        <outline val="0"/>
        <shadow val="0"/>
        <u val="none"/>
        <vertAlign val="baseline"/>
        <sz val="11"/>
        <color auto="1"/>
        <name val="游ゴシック"/>
        <scheme val="minor"/>
      </font>
      <numFmt numFmtId="0" formatCode="General"/>
      <fill>
        <patternFill patternType="none">
          <fgColor indexed="64"/>
          <bgColor auto="1"/>
        </patternFill>
      </fill>
      <protection locked="0" hidden="0"/>
    </dxf>
    <dxf>
      <protection locked="0" hidden="0"/>
    </dxf>
    <dxf>
      <fill>
        <patternFill patternType="solid">
          <fgColor indexed="64"/>
          <bgColor theme="3" tint="0.59999389629810485"/>
        </patternFill>
      </fill>
      <protection locked="0" hidden="0"/>
    </dxf>
    <dxf>
      <fill>
        <patternFill patternType="none">
          <fgColor indexed="64"/>
          <bgColor indexed="65"/>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477000" y="26384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111125</xdr:colOff>
      <xdr:row>29</xdr:row>
      <xdr:rowOff>241301</xdr:rowOff>
    </xdr:from>
    <xdr:to>
      <xdr:col>10</xdr:col>
      <xdr:colOff>82550</xdr:colOff>
      <xdr:row>35</xdr:row>
      <xdr:rowOff>190501</xdr:rowOff>
    </xdr:to>
    <xdr:sp macro="" textlink="">
      <xdr:nvSpPr>
        <xdr:cNvPr id="3" name="Text Box 50"/>
        <xdr:cNvSpPr txBox="1">
          <a:spLocks noChangeArrowheads="1"/>
        </xdr:cNvSpPr>
      </xdr:nvSpPr>
      <xdr:spPr bwMode="auto">
        <a:xfrm>
          <a:off x="4981575" y="9175751"/>
          <a:ext cx="2282825" cy="1676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4533900"/>
          <a:ext cx="75342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6705600" cy="27527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108857</xdr:colOff>
      <xdr:row>7</xdr:row>
      <xdr:rowOff>63501</xdr:rowOff>
    </xdr:from>
    <xdr:to>
      <xdr:col>20</xdr:col>
      <xdr:colOff>152400</xdr:colOff>
      <xdr:row>9</xdr:row>
      <xdr:rowOff>82549</xdr:rowOff>
    </xdr:to>
    <xdr:sp macro="" textlink="">
      <xdr:nvSpPr>
        <xdr:cNvPr id="2" name="四角形吹き出し 1"/>
        <xdr:cNvSpPr/>
      </xdr:nvSpPr>
      <xdr:spPr>
        <a:xfrm>
          <a:off x="2812143" y="1233715"/>
          <a:ext cx="1567543" cy="34562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法人情報です。</a:t>
          </a:r>
        </a:p>
      </xdr:txBody>
    </xdr:sp>
    <xdr:clientData/>
  </xdr:twoCellAnchor>
  <xdr:twoCellAnchor>
    <xdr:from>
      <xdr:col>17</xdr:col>
      <xdr:colOff>145142</xdr:colOff>
      <xdr:row>38</xdr:row>
      <xdr:rowOff>281214</xdr:rowOff>
    </xdr:from>
    <xdr:to>
      <xdr:col>29</xdr:col>
      <xdr:colOff>193674</xdr:colOff>
      <xdr:row>41</xdr:row>
      <xdr:rowOff>36286</xdr:rowOff>
    </xdr:to>
    <xdr:sp macro="" textlink="">
      <xdr:nvSpPr>
        <xdr:cNvPr id="3" name="上矢印吹き出し 2"/>
        <xdr:cNvSpPr/>
      </xdr:nvSpPr>
      <xdr:spPr>
        <a:xfrm>
          <a:off x="3719285" y="6812643"/>
          <a:ext cx="2661103" cy="92528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33</xdr:col>
      <xdr:colOff>9074</xdr:colOff>
      <xdr:row>39</xdr:row>
      <xdr:rowOff>63500</xdr:rowOff>
    </xdr:from>
    <xdr:to>
      <xdr:col>38</xdr:col>
      <xdr:colOff>489858</xdr:colOff>
      <xdr:row>49</xdr:row>
      <xdr:rowOff>154215</xdr:rowOff>
    </xdr:to>
    <xdr:sp macro="" textlink="">
      <xdr:nvSpPr>
        <xdr:cNvPr id="4" name="上矢印吹き出し 3"/>
        <xdr:cNvSpPr/>
      </xdr:nvSpPr>
      <xdr:spPr>
        <a:xfrm>
          <a:off x="7066645" y="6985000"/>
          <a:ext cx="2549070" cy="2231572"/>
        </a:xfrm>
        <a:prstGeom prst="upArrowCallout">
          <a:avLst>
            <a:gd name="adj1" fmla="val 50000"/>
            <a:gd name="adj2" fmla="val 25000"/>
            <a:gd name="adj3" fmla="val 25000"/>
            <a:gd name="adj4" fmla="val 713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27</xdr:col>
      <xdr:colOff>199572</xdr:colOff>
      <xdr:row>32</xdr:row>
      <xdr:rowOff>145142</xdr:rowOff>
    </xdr:from>
    <xdr:to>
      <xdr:col>36</xdr:col>
      <xdr:colOff>728437</xdr:colOff>
      <xdr:row>34</xdr:row>
      <xdr:rowOff>154666</xdr:rowOff>
    </xdr:to>
    <xdr:sp macro="" textlink="">
      <xdr:nvSpPr>
        <xdr:cNvPr id="6" name="四角形吹き出し 5"/>
        <xdr:cNvSpPr/>
      </xdr:nvSpPr>
      <xdr:spPr>
        <a:xfrm>
          <a:off x="5950858" y="5624285"/>
          <a:ext cx="2488293" cy="363310"/>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7</xdr:col>
      <xdr:colOff>208643</xdr:colOff>
      <xdr:row>44</xdr:row>
      <xdr:rowOff>81643</xdr:rowOff>
    </xdr:from>
    <xdr:to>
      <xdr:col>13</xdr:col>
      <xdr:colOff>197756</xdr:colOff>
      <xdr:row>46</xdr:row>
      <xdr:rowOff>15422</xdr:rowOff>
    </xdr:to>
    <xdr:sp macro="" textlink="">
      <xdr:nvSpPr>
        <xdr:cNvPr id="7" name="四角形吹き出し 6"/>
        <xdr:cNvSpPr/>
      </xdr:nvSpPr>
      <xdr:spPr>
        <a:xfrm>
          <a:off x="1605643" y="9479643"/>
          <a:ext cx="1295399" cy="2603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9072</xdr:colOff>
      <xdr:row>1</xdr:row>
      <xdr:rowOff>99786</xdr:rowOff>
    </xdr:from>
    <xdr:to>
      <xdr:col>26</xdr:col>
      <xdr:colOff>3629</xdr:colOff>
      <xdr:row>3</xdr:row>
      <xdr:rowOff>13607</xdr:rowOff>
    </xdr:to>
    <xdr:sp macro="" textlink="">
      <xdr:nvSpPr>
        <xdr:cNvPr id="9" name="四角形吹き出し 8"/>
        <xdr:cNvSpPr/>
      </xdr:nvSpPr>
      <xdr:spPr>
        <a:xfrm>
          <a:off x="4236358" y="263072"/>
          <a:ext cx="1300842" cy="258535"/>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20</xdr:col>
      <xdr:colOff>127000</xdr:colOff>
      <xdr:row>11</xdr:row>
      <xdr:rowOff>45357</xdr:rowOff>
    </xdr:from>
    <xdr:to>
      <xdr:col>26</xdr:col>
      <xdr:colOff>121557</xdr:colOff>
      <xdr:row>12</xdr:row>
      <xdr:rowOff>140606</xdr:rowOff>
    </xdr:to>
    <xdr:sp macro="" textlink="">
      <xdr:nvSpPr>
        <xdr:cNvPr id="10" name="四角形吹き出し 9"/>
        <xdr:cNvSpPr/>
      </xdr:nvSpPr>
      <xdr:spPr>
        <a:xfrm>
          <a:off x="4354286" y="1868714"/>
          <a:ext cx="1300842" cy="258535"/>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7</xdr:col>
      <xdr:colOff>145143</xdr:colOff>
      <xdr:row>18</xdr:row>
      <xdr:rowOff>163286</xdr:rowOff>
    </xdr:from>
    <xdr:to>
      <xdr:col>13</xdr:col>
      <xdr:colOff>141967</xdr:colOff>
      <xdr:row>20</xdr:row>
      <xdr:rowOff>68036</xdr:rowOff>
    </xdr:to>
    <xdr:sp macro="" textlink="">
      <xdr:nvSpPr>
        <xdr:cNvPr id="11" name="四角形吹き出し 10"/>
        <xdr:cNvSpPr/>
      </xdr:nvSpPr>
      <xdr:spPr>
        <a:xfrm>
          <a:off x="1542143" y="3184072"/>
          <a:ext cx="1303110" cy="267607"/>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28</xdr:col>
      <xdr:colOff>45357</xdr:colOff>
      <xdr:row>14</xdr:row>
      <xdr:rowOff>63500</xdr:rowOff>
    </xdr:from>
    <xdr:to>
      <xdr:col>36</xdr:col>
      <xdr:colOff>164193</xdr:colOff>
      <xdr:row>16</xdr:row>
      <xdr:rowOff>72570</xdr:rowOff>
    </xdr:to>
    <xdr:sp macro="" textlink="">
      <xdr:nvSpPr>
        <xdr:cNvPr id="12" name="四角形吹き出し 11"/>
        <xdr:cNvSpPr/>
      </xdr:nvSpPr>
      <xdr:spPr>
        <a:xfrm>
          <a:off x="6014357" y="2394857"/>
          <a:ext cx="1860550" cy="362856"/>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法人情報です。</a:t>
          </a:r>
        </a:p>
      </xdr:txBody>
    </xdr:sp>
    <xdr:clientData/>
  </xdr:twoCellAnchor>
  <xdr:twoCellAnchor>
    <xdr:from>
      <xdr:col>36</xdr:col>
      <xdr:colOff>680358</xdr:colOff>
      <xdr:row>18</xdr:row>
      <xdr:rowOff>72571</xdr:rowOff>
    </xdr:from>
    <xdr:to>
      <xdr:col>38</xdr:col>
      <xdr:colOff>584653</xdr:colOff>
      <xdr:row>19</xdr:row>
      <xdr:rowOff>159203</xdr:rowOff>
    </xdr:to>
    <xdr:sp macro="" textlink="">
      <xdr:nvSpPr>
        <xdr:cNvPr id="13" name="四角形吹き出し 12"/>
        <xdr:cNvSpPr/>
      </xdr:nvSpPr>
      <xdr:spPr>
        <a:xfrm>
          <a:off x="8391072" y="3093357"/>
          <a:ext cx="1319438" cy="268060"/>
        </a:xfrm>
        <a:prstGeom prst="wedgeRectCallout">
          <a:avLst>
            <a:gd name="adj1" fmla="val -82332"/>
            <a:gd name="adj2" fmla="val 222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31749</xdr:colOff>
      <xdr:row>0</xdr:row>
      <xdr:rowOff>42334</xdr:rowOff>
    </xdr:from>
    <xdr:to>
      <xdr:col>4</xdr:col>
      <xdr:colOff>444500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749" y="42334"/>
          <a:ext cx="2927351" cy="1113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1400" b="1">
              <a:latin typeface="HGPｺﾞｼｯｸM" panose="020B0600000000000000" pitchFamily="50" charset="-128"/>
              <a:ea typeface="HGPｺﾞｼｯｸM" panose="020B0600000000000000" pitchFamily="50" charset="-128"/>
            </a:rPr>
            <a:t>使い方</a:t>
          </a:r>
          <a:endParaRPr kumimoji="1" lang="en-US" altLang="ja-JP" sz="1400" b="1">
            <a:latin typeface="HGPｺﾞｼｯｸM" panose="020B0600000000000000" pitchFamily="50" charset="-128"/>
            <a:ea typeface="HGPｺﾞｼｯｸM" panose="020B0600000000000000" pitchFamily="50" charset="-128"/>
          </a:endParaRPr>
        </a:p>
        <a:p>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①事業所番号を入力します。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②対象者の氏名と被保険者番号を入力します。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③月末の要介護度、下記の数字を入力します。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a:latin typeface="HGPｺﾞｼｯｸE" panose="020B0900000000000000" pitchFamily="50" charset="-128"/>
              <a:ea typeface="HGPｺﾞｼｯｸE" panose="020B0900000000000000" pitchFamily="50" charset="-128"/>
            </a:rPr>
            <a:t>　事業対象者＝１　　　要支援１＝２　　　要支援２＝３　　　要介護者＝９</a:t>
          </a:r>
          <a:endParaRPr kumimoji="1" lang="en-US" altLang="ja-JP" sz="1200">
            <a:latin typeface="HGPｺﾞｼｯｸE" panose="020B0900000000000000" pitchFamily="50" charset="-128"/>
            <a:ea typeface="HGPｺﾞｼｯｸE" panose="020B0900000000000000" pitchFamily="50" charset="-128"/>
          </a:endParaRPr>
        </a:p>
        <a:p>
          <a:r>
            <a:rPr kumimoji="1" lang="ja-JP" altLang="en-US" sz="1200">
              <a:latin typeface="HGPｺﾞｼｯｸE" panose="020B0900000000000000" pitchFamily="50" charset="-128"/>
              <a:ea typeface="HGPｺﾞｼｯｸE" panose="020B0900000000000000" pitchFamily="50" charset="-128"/>
            </a:rPr>
            <a:t>　</a:t>
          </a:r>
          <a:r>
            <a:rPr kumimoji="1" lang="ja-JP" altLang="en-US" sz="1200" u="sng">
              <a:solidFill>
                <a:srgbClr val="FF0000"/>
              </a:solidFill>
              <a:latin typeface="HGPｺﾞｼｯｸE" panose="020B0900000000000000" pitchFamily="50" charset="-128"/>
              <a:ea typeface="HGPｺﾞｼｯｸE" panose="020B0900000000000000" pitchFamily="50" charset="-128"/>
            </a:rPr>
            <a:t>コピー＆貼付けは値のみ（書式なしコピー）で行う</a:t>
          </a:r>
          <a:endParaRPr kumimoji="1" lang="en-US" altLang="ja-JP" sz="1200" u="sng">
            <a:solidFill>
              <a:srgbClr val="FF0000"/>
            </a:solidFill>
            <a:latin typeface="HGPｺﾞｼｯｸE" panose="020B0900000000000000" pitchFamily="50" charset="-128"/>
            <a:ea typeface="HGPｺﾞｼｯｸE" panose="020B0900000000000000" pitchFamily="50" charset="-128"/>
          </a:endParaRPr>
        </a:p>
        <a:p>
          <a:endParaRPr kumimoji="1" lang="en-US" altLang="ja-JP" sz="1200">
            <a:latin typeface="HGPｺﾞｼｯｸE" panose="020B0900000000000000" pitchFamily="50" charset="-128"/>
            <a:ea typeface="HGPｺﾞｼｯｸE" panose="020B09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◆右の表に自動で表示される計数が加算判定に使用する数値です</a:t>
          </a:r>
        </a:p>
      </xdr:txBody>
    </xdr:sp>
    <xdr:clientData/>
  </xdr:twoCellAnchor>
  <xdr:twoCellAnchor>
    <xdr:from>
      <xdr:col>4</xdr:col>
      <xdr:colOff>529168</xdr:colOff>
      <xdr:row>0</xdr:row>
      <xdr:rowOff>21167</xdr:rowOff>
    </xdr:from>
    <xdr:to>
      <xdr:col>13</xdr:col>
      <xdr:colOff>0</xdr:colOff>
      <xdr:row>6</xdr:row>
      <xdr:rowOff>306917</xdr:rowOff>
    </xdr:to>
    <xdr:sp macro="" textlink="">
      <xdr:nvSpPr>
        <xdr:cNvPr id="3" name="角丸四角形 2">
          <a:extLst>
            <a:ext uri="{FF2B5EF4-FFF2-40B4-BE49-F238E27FC236}">
              <a16:creationId xmlns:a16="http://schemas.microsoft.com/office/drawing/2014/main" id="{00000000-0008-0000-0000-000006000000}"/>
            </a:ext>
          </a:extLst>
        </xdr:cNvPr>
        <xdr:cNvSpPr/>
      </xdr:nvSpPr>
      <xdr:spPr>
        <a:xfrm>
          <a:off x="3043768" y="21167"/>
          <a:ext cx="5128682" cy="1136650"/>
        </a:xfrm>
        <a:prstGeom prst="roundRect">
          <a:avLst>
            <a:gd name="adj" fmla="val 7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テーブル1" displayName="テーブル1" ref="A14:R122" headerRowDxfId="25" dataDxfId="24" totalsRowDxfId="23">
  <autoFilter ref="A14:R122"/>
  <tableColumns count="18">
    <tableColumn id="17" name="通し番号" totalsRowLabel="集計" dataDxfId="22">
      <calculatedColumnFormula>ROW()-14</calculatedColumnFormula>
    </tableColumn>
    <tableColumn id="18" name="事業所番号" dataDxfId="21"/>
    <tableColumn id="1" name="氏名" dataDxfId="20"/>
    <tableColumn id="2" name="被保険者番号" dataDxfId="19"/>
    <tableColumn id="3" name="12月" dataDxfId="18"/>
    <tableColumn id="4" name="１月" dataDxfId="17"/>
    <tableColumn id="5" name="２月" dataDxfId="16"/>
    <tableColumn id="6" name="３月" dataDxfId="15"/>
    <tableColumn id="7" name="４月" dataDxfId="14"/>
    <tableColumn id="8" name="５月" dataDxfId="13"/>
    <tableColumn id="9" name="６月" dataDxfId="12"/>
    <tableColumn id="10" name="７月" dataDxfId="11"/>
    <tableColumn id="11" name="８月" dataDxfId="10"/>
    <tableColumn id="12" name="９月" dataDxfId="9"/>
    <tableColumn id="13" name="１０月" dataDxfId="8"/>
    <tableColumn id="14" name="１１月" dataDxfId="7"/>
    <tableColumn id="15" name="１２月" dataDxfId="6"/>
    <tableColumn id="16" name="1月" totalsRowFunction="sum" dataDxfId="5"/>
  </tableColumns>
  <tableStyleInfo name="TableStyleMedium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2"/>
  <sheetViews>
    <sheetView topLeftCell="A9" workbookViewId="0">
      <selection activeCell="C13" sqref="C13"/>
    </sheetView>
  </sheetViews>
  <sheetFormatPr defaultRowHeight="18"/>
  <cols>
    <col min="2" max="2" width="11.08203125" customWidth="1"/>
  </cols>
  <sheetData>
    <row r="1" spans="1:12">
      <c r="A1" t="s">
        <v>238</v>
      </c>
    </row>
    <row r="2" spans="1:12" ht="8.25" customHeight="1"/>
    <row r="3" spans="1:12">
      <c r="A3" t="s">
        <v>171</v>
      </c>
      <c r="C3" s="185" t="s">
        <v>318</v>
      </c>
    </row>
    <row r="4" spans="1:12" ht="21" customHeight="1">
      <c r="C4" s="184" t="s">
        <v>317</v>
      </c>
    </row>
    <row r="5" spans="1:12" ht="21" customHeight="1">
      <c r="C5" s="184" t="s">
        <v>316</v>
      </c>
    </row>
    <row r="6" spans="1:12" ht="21" customHeight="1">
      <c r="C6" s="184" t="s">
        <v>177</v>
      </c>
    </row>
    <row r="7" spans="1:12" ht="21" customHeight="1">
      <c r="C7" s="184" t="s">
        <v>315</v>
      </c>
    </row>
    <row r="8" spans="1:12" ht="21" customHeight="1">
      <c r="C8" s="183"/>
      <c r="K8" s="183"/>
    </row>
    <row r="9" spans="1:12" ht="38.15" customHeight="1">
      <c r="A9" s="182" t="s">
        <v>172</v>
      </c>
      <c r="C9" s="434" t="s">
        <v>314</v>
      </c>
      <c r="D9" s="434"/>
      <c r="E9" s="434"/>
      <c r="F9" s="434"/>
      <c r="G9" s="434"/>
      <c r="H9" s="434"/>
      <c r="I9" s="434"/>
      <c r="J9" s="434"/>
      <c r="K9" s="434"/>
      <c r="L9" s="434"/>
    </row>
    <row r="10" spans="1:12" ht="38.15" customHeight="1">
      <c r="C10" s="435" t="s">
        <v>313</v>
      </c>
      <c r="D10" s="435"/>
      <c r="E10" s="435"/>
      <c r="F10" s="435"/>
      <c r="G10" s="435"/>
      <c r="H10" s="435"/>
      <c r="I10" s="435"/>
      <c r="J10" s="435"/>
      <c r="K10" s="435"/>
      <c r="L10" s="435"/>
    </row>
    <row r="11" spans="1:12">
      <c r="C11" t="s">
        <v>312</v>
      </c>
    </row>
    <row r="12" spans="1:12" ht="38.15" customHeight="1">
      <c r="C12" s="435" t="s">
        <v>443</v>
      </c>
      <c r="D12" s="435"/>
      <c r="E12" s="435"/>
      <c r="F12" s="435"/>
      <c r="G12" s="435"/>
      <c r="H12" s="435"/>
      <c r="I12" s="435"/>
      <c r="J12" s="435"/>
      <c r="K12" s="435"/>
      <c r="L12" s="435"/>
    </row>
    <row r="14" spans="1:12">
      <c r="A14" t="s">
        <v>173</v>
      </c>
      <c r="C14" t="s">
        <v>311</v>
      </c>
    </row>
    <row r="15" spans="1:12">
      <c r="C15" s="181" t="s">
        <v>310</v>
      </c>
    </row>
    <row r="16" spans="1:12" ht="6" customHeight="1">
      <c r="C16" s="181"/>
    </row>
    <row r="17" spans="1:12" s="180" customFormat="1" ht="76" customHeight="1">
      <c r="C17" s="436" t="s">
        <v>309</v>
      </c>
      <c r="D17" s="436"/>
      <c r="E17" s="436"/>
      <c r="F17" s="436"/>
      <c r="G17" s="436"/>
      <c r="H17" s="436"/>
      <c r="I17" s="436"/>
      <c r="J17" s="436"/>
      <c r="K17" s="436"/>
      <c r="L17" s="436"/>
    </row>
    <row r="19" spans="1:12">
      <c r="A19" t="s">
        <v>174</v>
      </c>
      <c r="C19" t="s">
        <v>175</v>
      </c>
    </row>
    <row r="20" spans="1:12" ht="22" customHeight="1"/>
    <row r="21" spans="1:12">
      <c r="A21" t="s">
        <v>308</v>
      </c>
      <c r="C21" t="s">
        <v>307</v>
      </c>
    </row>
    <row r="22" spans="1:12">
      <c r="C22" t="s">
        <v>306</v>
      </c>
    </row>
  </sheetData>
  <mergeCells count="4">
    <mergeCell ref="C9:L9"/>
    <mergeCell ref="C10:L10"/>
    <mergeCell ref="C12:L12"/>
    <mergeCell ref="C17:L17"/>
  </mergeCells>
  <phoneticPr fontId="6"/>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27"/>
  <sheetViews>
    <sheetView zoomScale="70" zoomScaleNormal="70" workbookViewId="0">
      <selection activeCell="A23" sqref="A23"/>
    </sheetView>
  </sheetViews>
  <sheetFormatPr defaultRowHeight="18"/>
  <cols>
    <col min="1" max="1" width="46.5" style="1" customWidth="1"/>
    <col min="2" max="2" width="16.25" style="2" customWidth="1"/>
    <col min="3" max="5" width="9" style="2"/>
    <col min="6" max="6" width="23.25" style="2" customWidth="1"/>
    <col min="7" max="8" width="13.25" style="2" customWidth="1"/>
    <col min="9" max="9" width="47" style="3" customWidth="1"/>
  </cols>
  <sheetData>
    <row r="1" spans="1:10">
      <c r="A1" s="38" t="s">
        <v>320</v>
      </c>
    </row>
    <row r="2" spans="1:10">
      <c r="A2" s="442" t="s">
        <v>0</v>
      </c>
      <c r="B2" s="443" t="s">
        <v>1</v>
      </c>
      <c r="C2" s="443"/>
      <c r="D2" s="443"/>
      <c r="E2" s="443"/>
      <c r="F2" s="443"/>
      <c r="G2" s="443"/>
      <c r="H2" s="443"/>
      <c r="I2" s="442" t="s">
        <v>6</v>
      </c>
    </row>
    <row r="3" spans="1:10" ht="54">
      <c r="A3" s="442"/>
      <c r="B3" s="4" t="s">
        <v>355</v>
      </c>
      <c r="C3" s="4" t="s">
        <v>356</v>
      </c>
      <c r="D3" s="5" t="s">
        <v>230</v>
      </c>
      <c r="E3" s="4" t="s">
        <v>272</v>
      </c>
      <c r="F3" s="5" t="s">
        <v>5</v>
      </c>
      <c r="G3" s="4" t="s">
        <v>273</v>
      </c>
      <c r="H3" s="4" t="s">
        <v>274</v>
      </c>
      <c r="I3" s="442"/>
    </row>
    <row r="4" spans="1:10" s="415" customFormat="1">
      <c r="A4" s="51" t="s">
        <v>427</v>
      </c>
      <c r="B4" s="413" t="s">
        <v>275</v>
      </c>
      <c r="C4" s="413" t="s">
        <v>4</v>
      </c>
      <c r="D4" s="413" t="s">
        <v>4</v>
      </c>
      <c r="E4" s="413"/>
      <c r="F4" s="413"/>
      <c r="G4" s="414"/>
      <c r="H4" s="412" t="s">
        <v>275</v>
      </c>
      <c r="I4" s="453" t="s">
        <v>429</v>
      </c>
      <c r="J4" s="416"/>
    </row>
    <row r="5" spans="1:10" s="415" customFormat="1">
      <c r="A5" s="51" t="s">
        <v>428</v>
      </c>
      <c r="B5" s="413" t="s">
        <v>275</v>
      </c>
      <c r="C5" s="413" t="s">
        <v>4</v>
      </c>
      <c r="D5" s="413" t="s">
        <v>4</v>
      </c>
      <c r="E5" s="413"/>
      <c r="F5" s="413"/>
      <c r="G5" s="414"/>
      <c r="H5" s="412" t="s">
        <v>275</v>
      </c>
      <c r="I5" s="455"/>
      <c r="J5" s="416"/>
    </row>
    <row r="6" spans="1:10">
      <c r="A6" s="51" t="s">
        <v>180</v>
      </c>
      <c r="B6" s="6" t="s">
        <v>275</v>
      </c>
      <c r="C6" s="6" t="s">
        <v>4</v>
      </c>
      <c r="D6" s="6" t="s">
        <v>4</v>
      </c>
      <c r="E6" s="6"/>
      <c r="F6" s="39"/>
      <c r="G6" s="148"/>
      <c r="H6" s="6" t="s">
        <v>275</v>
      </c>
      <c r="I6" s="39"/>
    </row>
    <row r="7" spans="1:10">
      <c r="A7" s="52" t="s">
        <v>423</v>
      </c>
      <c r="B7" s="37" t="s">
        <v>275</v>
      </c>
      <c r="C7" s="37" t="s">
        <v>4</v>
      </c>
      <c r="D7" s="37" t="s">
        <v>4</v>
      </c>
      <c r="E7" s="37"/>
      <c r="F7" s="37"/>
      <c r="G7" s="143"/>
      <c r="H7" s="37" t="s">
        <v>275</v>
      </c>
      <c r="I7" s="39"/>
    </row>
    <row r="8" spans="1:10" ht="36">
      <c r="A8" s="52" t="s">
        <v>277</v>
      </c>
      <c r="B8" s="37" t="s">
        <v>275</v>
      </c>
      <c r="C8" s="37" t="s">
        <v>4</v>
      </c>
      <c r="D8" s="37" t="s">
        <v>4</v>
      </c>
      <c r="E8" s="37" t="s">
        <v>187</v>
      </c>
      <c r="F8" s="101"/>
      <c r="G8" s="147" t="s">
        <v>278</v>
      </c>
      <c r="H8" s="37" t="s">
        <v>275</v>
      </c>
      <c r="I8" s="39" t="s">
        <v>402</v>
      </c>
    </row>
    <row r="9" spans="1:10" ht="36" customHeight="1">
      <c r="A9" s="51" t="s">
        <v>181</v>
      </c>
      <c r="B9" s="6" t="s">
        <v>275</v>
      </c>
      <c r="C9" s="6" t="s">
        <v>4</v>
      </c>
      <c r="D9" s="6" t="s">
        <v>4</v>
      </c>
      <c r="E9" s="6" t="s">
        <v>187</v>
      </c>
      <c r="F9" s="102"/>
      <c r="G9" s="147" t="s">
        <v>278</v>
      </c>
      <c r="H9" s="6" t="s">
        <v>275</v>
      </c>
      <c r="I9" s="453" t="s">
        <v>403</v>
      </c>
    </row>
    <row r="10" spans="1:10" ht="36" customHeight="1">
      <c r="A10" s="51" t="s">
        <v>182</v>
      </c>
      <c r="B10" s="6" t="s">
        <v>275</v>
      </c>
      <c r="C10" s="6" t="s">
        <v>4</v>
      </c>
      <c r="D10" s="6" t="s">
        <v>4</v>
      </c>
      <c r="E10" s="6" t="s">
        <v>4</v>
      </c>
      <c r="F10" s="102"/>
      <c r="G10" s="147" t="s">
        <v>278</v>
      </c>
      <c r="H10" s="6" t="s">
        <v>275</v>
      </c>
      <c r="I10" s="454"/>
    </row>
    <row r="11" spans="1:10" ht="36" customHeight="1">
      <c r="A11" s="53" t="s">
        <v>183</v>
      </c>
      <c r="B11" s="46" t="s">
        <v>275</v>
      </c>
      <c r="C11" s="46" t="s">
        <v>4</v>
      </c>
      <c r="D11" s="46" t="s">
        <v>4</v>
      </c>
      <c r="E11" s="46" t="s">
        <v>4</v>
      </c>
      <c r="F11" s="102"/>
      <c r="G11" s="147" t="s">
        <v>278</v>
      </c>
      <c r="H11" s="46" t="s">
        <v>275</v>
      </c>
      <c r="I11" s="455"/>
    </row>
    <row r="12" spans="1:10" ht="36">
      <c r="A12" s="186" t="s">
        <v>434</v>
      </c>
      <c r="B12" s="46" t="s">
        <v>275</v>
      </c>
      <c r="C12" s="85" t="s">
        <v>4</v>
      </c>
      <c r="D12" s="46" t="s">
        <v>4</v>
      </c>
      <c r="E12" s="46"/>
      <c r="F12" s="39"/>
      <c r="G12" s="148"/>
      <c r="H12" s="46" t="s">
        <v>275</v>
      </c>
      <c r="I12" s="177"/>
    </row>
    <row r="13" spans="1:10" ht="36">
      <c r="A13" s="186" t="s">
        <v>435</v>
      </c>
      <c r="B13" s="417" t="s">
        <v>275</v>
      </c>
      <c r="C13" s="417" t="s">
        <v>4</v>
      </c>
      <c r="D13" s="417" t="s">
        <v>4</v>
      </c>
      <c r="E13" s="417"/>
      <c r="F13" s="39"/>
      <c r="G13" s="148"/>
      <c r="H13" s="417" t="s">
        <v>275</v>
      </c>
      <c r="I13" s="432"/>
    </row>
    <row r="14" spans="1:10" ht="54">
      <c r="A14" s="53" t="s">
        <v>185</v>
      </c>
      <c r="B14" s="46" t="s">
        <v>275</v>
      </c>
      <c r="C14" s="46" t="s">
        <v>4</v>
      </c>
      <c r="D14" s="46" t="s">
        <v>4</v>
      </c>
      <c r="E14" s="150"/>
      <c r="F14" s="39" t="s">
        <v>256</v>
      </c>
      <c r="G14" s="148"/>
      <c r="H14" s="46" t="s">
        <v>275</v>
      </c>
      <c r="I14" s="177"/>
      <c r="J14" s="149"/>
    </row>
    <row r="15" spans="1:10">
      <c r="A15" s="53" t="s">
        <v>430</v>
      </c>
      <c r="B15" s="60" t="s">
        <v>275</v>
      </c>
      <c r="C15" s="60" t="s">
        <v>4</v>
      </c>
      <c r="D15" s="60" t="s">
        <v>4</v>
      </c>
      <c r="E15" s="60"/>
      <c r="F15" s="102"/>
      <c r="G15" s="143"/>
      <c r="H15" s="60" t="s">
        <v>275</v>
      </c>
      <c r="I15" s="39"/>
    </row>
    <row r="16" spans="1:10">
      <c r="A16" s="53" t="s">
        <v>184</v>
      </c>
      <c r="B16" s="46" t="s">
        <v>275</v>
      </c>
      <c r="C16" s="46" t="s">
        <v>4</v>
      </c>
      <c r="D16" s="60" t="s">
        <v>4</v>
      </c>
      <c r="E16" s="46"/>
      <c r="F16" s="102"/>
      <c r="G16" s="143"/>
      <c r="H16" s="46" t="s">
        <v>275</v>
      </c>
      <c r="I16" s="39" t="s">
        <v>319</v>
      </c>
    </row>
    <row r="17" spans="1:11">
      <c r="A17" s="53" t="s">
        <v>186</v>
      </c>
      <c r="B17" s="46" t="s">
        <v>275</v>
      </c>
      <c r="C17" s="46" t="s">
        <v>4</v>
      </c>
      <c r="D17" s="46" t="s">
        <v>4</v>
      </c>
      <c r="E17" s="46"/>
      <c r="F17" s="46"/>
      <c r="G17" s="143"/>
      <c r="H17" s="46" t="s">
        <v>275</v>
      </c>
      <c r="I17" s="39" t="s">
        <v>319</v>
      </c>
    </row>
    <row r="18" spans="1:11" ht="54">
      <c r="A18" s="186" t="s">
        <v>425</v>
      </c>
      <c r="B18" s="178" t="s">
        <v>275</v>
      </c>
      <c r="C18" s="178" t="s">
        <v>4</v>
      </c>
      <c r="D18" s="178"/>
      <c r="E18" s="178" t="s">
        <v>4</v>
      </c>
      <c r="F18" s="178"/>
      <c r="G18" s="178"/>
      <c r="H18" s="178" t="s">
        <v>275</v>
      </c>
      <c r="I18" s="179" t="s">
        <v>321</v>
      </c>
    </row>
    <row r="19" spans="1:11" ht="54">
      <c r="A19" s="186" t="s">
        <v>424</v>
      </c>
      <c r="B19" s="178" t="s">
        <v>275</v>
      </c>
      <c r="C19" s="178" t="s">
        <v>4</v>
      </c>
      <c r="D19" s="178"/>
      <c r="E19" s="178"/>
      <c r="F19" s="102" t="s">
        <v>322</v>
      </c>
      <c r="G19" s="178"/>
      <c r="H19" s="178" t="s">
        <v>275</v>
      </c>
      <c r="I19" s="179" t="s">
        <v>323</v>
      </c>
    </row>
    <row r="20" spans="1:11" ht="31.5" customHeight="1">
      <c r="A20" s="439" t="s">
        <v>444</v>
      </c>
      <c r="B20" s="444" t="s">
        <v>176</v>
      </c>
      <c r="C20" s="445"/>
      <c r="D20" s="445"/>
      <c r="E20" s="445"/>
      <c r="F20" s="445"/>
      <c r="G20" s="445"/>
      <c r="H20" s="445"/>
      <c r="I20" s="446"/>
    </row>
    <row r="21" spans="1:11" ht="18" customHeight="1">
      <c r="A21" s="440"/>
      <c r="B21" s="447" t="s">
        <v>276</v>
      </c>
      <c r="C21" s="448"/>
      <c r="D21" s="448"/>
      <c r="E21" s="448"/>
      <c r="F21" s="448"/>
      <c r="G21" s="448"/>
      <c r="H21" s="448"/>
      <c r="I21" s="449"/>
    </row>
    <row r="22" spans="1:11" ht="20.149999999999999" customHeight="1">
      <c r="A22" s="441"/>
      <c r="B22" s="450"/>
      <c r="C22" s="451"/>
      <c r="D22" s="451"/>
      <c r="E22" s="451"/>
      <c r="F22" s="451"/>
      <c r="G22" s="451"/>
      <c r="H22" s="451"/>
      <c r="I22" s="452"/>
    </row>
    <row r="23" spans="1:11">
      <c r="A23" s="53" t="s">
        <v>239</v>
      </c>
      <c r="B23" s="85" t="s">
        <v>275</v>
      </c>
      <c r="C23" s="85" t="s">
        <v>4</v>
      </c>
      <c r="D23" s="85" t="s">
        <v>4</v>
      </c>
      <c r="E23" s="85"/>
      <c r="F23" s="102" t="s">
        <v>255</v>
      </c>
      <c r="G23" s="143"/>
      <c r="H23" s="143" t="s">
        <v>275</v>
      </c>
      <c r="I23" s="39"/>
    </row>
    <row r="24" spans="1:11">
      <c r="A24" s="53" t="s">
        <v>213</v>
      </c>
      <c r="B24" s="85" t="s">
        <v>275</v>
      </c>
      <c r="C24" s="85" t="s">
        <v>4</v>
      </c>
      <c r="D24" s="85" t="s">
        <v>4</v>
      </c>
      <c r="E24" s="85"/>
      <c r="F24" s="85"/>
      <c r="G24" s="143"/>
      <c r="H24" s="143" t="s">
        <v>275</v>
      </c>
      <c r="I24" s="39"/>
    </row>
    <row r="25" spans="1:11" ht="35.25" customHeight="1">
      <c r="A25" s="438" t="s">
        <v>407</v>
      </c>
      <c r="B25" s="438"/>
      <c r="C25" s="438"/>
      <c r="D25" s="438"/>
      <c r="E25" s="438"/>
      <c r="F25" s="438"/>
      <c r="G25" s="438"/>
      <c r="H25" s="438"/>
      <c r="I25" s="438"/>
    </row>
    <row r="26" spans="1:11" ht="23.5" customHeight="1">
      <c r="A26" s="437" t="s">
        <v>279</v>
      </c>
      <c r="B26" s="437"/>
      <c r="C26" s="437"/>
      <c r="D26" s="437"/>
      <c r="E26" s="437"/>
      <c r="F26" s="437"/>
      <c r="G26" s="437"/>
      <c r="H26" s="437"/>
      <c r="I26" s="437"/>
      <c r="J26" s="437"/>
      <c r="K26" s="437"/>
    </row>
    <row r="27" spans="1:11" ht="27.65" customHeight="1">
      <c r="A27" s="437" t="s">
        <v>354</v>
      </c>
      <c r="B27" s="437"/>
      <c r="C27" s="437"/>
      <c r="D27" s="437"/>
      <c r="E27" s="437"/>
      <c r="F27" s="437"/>
      <c r="G27" s="437"/>
      <c r="H27" s="437"/>
      <c r="I27" s="437"/>
    </row>
  </sheetData>
  <mergeCells count="11">
    <mergeCell ref="A27:I27"/>
    <mergeCell ref="A26:K26"/>
    <mergeCell ref="A25:I25"/>
    <mergeCell ref="A20:A22"/>
    <mergeCell ref="A2:A3"/>
    <mergeCell ref="B2:H2"/>
    <mergeCell ref="I2:I3"/>
    <mergeCell ref="B20:I20"/>
    <mergeCell ref="B21:I22"/>
    <mergeCell ref="I9:I11"/>
    <mergeCell ref="I4:I5"/>
  </mergeCells>
  <phoneticPr fontId="6"/>
  <hyperlinks>
    <hyperlink ref="B21" r:id="rId1"/>
  </hyperlinks>
  <pageMargins left="0.7" right="0.7" top="0.75" bottom="0.75" header="0.3" footer="0.3"/>
  <pageSetup paperSize="9" scale="38" fitToHeight="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7"/>
  <sheetViews>
    <sheetView view="pageBreakPreview" zoomScaleNormal="100" zoomScaleSheetLayoutView="100" workbookViewId="0">
      <selection activeCell="G38" sqref="G38"/>
    </sheetView>
  </sheetViews>
  <sheetFormatPr defaultColWidth="9" defaultRowHeight="18"/>
  <cols>
    <col min="1" max="1" width="9" style="24"/>
    <col min="2" max="2" width="9.83203125" style="24" customWidth="1"/>
    <col min="3" max="3" width="9.08203125" style="24" customWidth="1"/>
    <col min="4" max="8" width="9" style="24"/>
    <col min="9" max="9" width="14.58203125" style="24" customWidth="1"/>
    <col min="10" max="10" width="6.75" style="24" customWidth="1"/>
    <col min="11" max="11" width="9" style="24"/>
    <col min="12" max="12" width="9.5" style="24" customWidth="1"/>
    <col min="13" max="16384" width="9" style="24"/>
  </cols>
  <sheetData>
    <row r="1" spans="1:11" ht="26.5">
      <c r="A1" s="456" t="s">
        <v>2</v>
      </c>
      <c r="B1" s="457"/>
      <c r="C1" s="457"/>
      <c r="D1" s="457"/>
      <c r="E1" s="457"/>
      <c r="F1" s="457"/>
      <c r="G1" s="457"/>
      <c r="H1" s="457"/>
      <c r="I1" s="457"/>
      <c r="J1" s="457"/>
      <c r="K1" s="457"/>
    </row>
    <row r="2" spans="1:11" ht="10.5" customHeight="1">
      <c r="A2" s="55"/>
      <c r="B2" s="54"/>
      <c r="C2" s="54"/>
      <c r="D2" s="54"/>
      <c r="E2" s="54"/>
      <c r="F2" s="54"/>
      <c r="G2" s="54"/>
      <c r="H2" s="54"/>
      <c r="I2" s="54"/>
      <c r="J2" s="54"/>
      <c r="K2" s="54"/>
    </row>
    <row r="3" spans="1:11" ht="19.5" customHeight="1">
      <c r="A3" s="25" t="s">
        <v>148</v>
      </c>
    </row>
    <row r="4" spans="1:11" ht="19.5" customHeight="1">
      <c r="A4" s="26"/>
      <c r="F4" s="26" t="s">
        <v>149</v>
      </c>
    </row>
    <row r="6" spans="1:11" ht="36.75" customHeight="1">
      <c r="B6" s="58" t="s">
        <v>150</v>
      </c>
      <c r="C6" s="458"/>
      <c r="D6" s="458"/>
      <c r="E6" s="458"/>
      <c r="F6" s="58" t="s">
        <v>151</v>
      </c>
      <c r="G6" s="458"/>
      <c r="H6" s="458"/>
      <c r="I6" s="458"/>
      <c r="J6" s="458"/>
    </row>
    <row r="7" spans="1:11" ht="27" customHeight="1">
      <c r="B7" s="58" t="s">
        <v>152</v>
      </c>
      <c r="C7" s="458"/>
      <c r="D7" s="458"/>
      <c r="E7" s="458"/>
      <c r="F7" s="458"/>
      <c r="G7" s="458"/>
      <c r="H7" s="458"/>
      <c r="I7" s="458"/>
      <c r="J7" s="458"/>
    </row>
    <row r="8" spans="1:11" ht="19.5" customHeight="1">
      <c r="B8" s="459" t="s">
        <v>153</v>
      </c>
      <c r="C8" s="27" t="s">
        <v>154</v>
      </c>
      <c r="D8" s="462"/>
      <c r="E8" s="463"/>
      <c r="F8" s="463"/>
      <c r="G8" s="463"/>
      <c r="H8" s="463"/>
      <c r="I8" s="463"/>
      <c r="J8" s="464"/>
    </row>
    <row r="9" spans="1:11" ht="19.5" customHeight="1">
      <c r="B9" s="460"/>
      <c r="C9" s="461" t="s">
        <v>155</v>
      </c>
      <c r="D9" s="461"/>
      <c r="E9" s="460"/>
      <c r="F9" s="460"/>
      <c r="G9" s="460"/>
      <c r="H9" s="460"/>
      <c r="I9" s="460"/>
      <c r="J9" s="460"/>
    </row>
    <row r="10" spans="1:11" ht="41.25" customHeight="1">
      <c r="B10" s="57" t="s">
        <v>212</v>
      </c>
      <c r="C10" s="458"/>
      <c r="D10" s="458"/>
      <c r="E10" s="458"/>
      <c r="F10" s="458"/>
      <c r="G10" s="458"/>
      <c r="H10" s="458"/>
      <c r="I10" s="458"/>
      <c r="J10" s="458"/>
    </row>
    <row r="11" spans="1:11" ht="18.75" customHeight="1">
      <c r="J11" s="28" t="s">
        <v>156</v>
      </c>
    </row>
    <row r="12" spans="1:11">
      <c r="B12" s="466" t="s">
        <v>157</v>
      </c>
      <c r="C12" s="467"/>
      <c r="J12" s="56"/>
    </row>
    <row r="13" spans="1:11" ht="21" customHeight="1">
      <c r="B13" s="29" t="s">
        <v>158</v>
      </c>
      <c r="C13" s="468" t="s">
        <v>211</v>
      </c>
      <c r="D13" s="469"/>
      <c r="E13" s="469"/>
      <c r="F13" s="469"/>
      <c r="G13" s="469"/>
      <c r="H13" s="469"/>
      <c r="I13" s="469"/>
      <c r="J13" s="30"/>
    </row>
    <row r="14" spans="1:11" ht="21" customHeight="1">
      <c r="B14" s="31" t="s">
        <v>3</v>
      </c>
      <c r="C14" s="468" t="s">
        <v>210</v>
      </c>
      <c r="D14" s="469"/>
      <c r="E14" s="469"/>
      <c r="F14" s="469"/>
      <c r="G14" s="469"/>
      <c r="H14" s="469"/>
      <c r="I14" s="469"/>
      <c r="J14" s="30"/>
    </row>
    <row r="15" spans="1:11" ht="21" customHeight="1">
      <c r="B15" s="29" t="s">
        <v>159</v>
      </c>
      <c r="C15" s="468" t="s">
        <v>209</v>
      </c>
      <c r="D15" s="469"/>
      <c r="E15" s="469"/>
      <c r="F15" s="469"/>
      <c r="G15" s="469"/>
      <c r="H15" s="469"/>
      <c r="I15" s="469"/>
      <c r="J15" s="30"/>
    </row>
    <row r="18" spans="1:11" ht="30" customHeight="1">
      <c r="B18" s="470" t="s">
        <v>160</v>
      </c>
      <c r="C18" s="471"/>
      <c r="D18" s="472"/>
      <c r="E18" s="472"/>
      <c r="F18" s="472"/>
      <c r="G18" s="472"/>
      <c r="H18" s="472"/>
      <c r="I18" s="472"/>
      <c r="J18" s="472"/>
    </row>
    <row r="21" spans="1:11" ht="26.5">
      <c r="A21" s="456" t="s">
        <v>161</v>
      </c>
      <c r="B21" s="473"/>
      <c r="C21" s="473"/>
      <c r="D21" s="473"/>
      <c r="E21" s="473"/>
      <c r="F21" s="473"/>
      <c r="G21" s="473"/>
      <c r="H21" s="473"/>
      <c r="I21" s="473"/>
      <c r="J21" s="473"/>
      <c r="K21" s="473"/>
    </row>
    <row r="22" spans="1:11" ht="17.25" customHeight="1">
      <c r="A22" s="55"/>
      <c r="B22" s="54"/>
      <c r="C22" s="54"/>
      <c r="D22" s="54"/>
      <c r="E22" s="54"/>
      <c r="F22" s="54"/>
      <c r="G22" s="54"/>
      <c r="H22" s="54"/>
      <c r="I22" s="54"/>
      <c r="J22" s="54"/>
      <c r="K22" s="54"/>
    </row>
    <row r="23" spans="1:11" ht="20">
      <c r="A23" s="32" t="s">
        <v>162</v>
      </c>
    </row>
    <row r="24" spans="1:11" ht="18.75" customHeight="1" thickBot="1">
      <c r="A24" s="33"/>
    </row>
    <row r="25" spans="1:11" ht="46.5" customHeight="1" thickTop="1" thickBot="1">
      <c r="B25" s="474" t="s">
        <v>163</v>
      </c>
      <c r="C25" s="474"/>
      <c r="D25" s="474" t="str">
        <f>IF(ISBLANK(C6),"",C6)</f>
        <v/>
      </c>
      <c r="E25" s="474"/>
      <c r="F25" s="474" t="s">
        <v>164</v>
      </c>
      <c r="G25" s="474"/>
      <c r="H25" s="474" t="str">
        <f>IF(ISBLANK(G6),"",G6)</f>
        <v/>
      </c>
      <c r="I25" s="474"/>
      <c r="J25" s="474"/>
      <c r="K25" s="34"/>
    </row>
    <row r="26" spans="1:11" ht="46.5" customHeight="1" thickTop="1" thickBot="1">
      <c r="B26" s="465" t="s">
        <v>165</v>
      </c>
      <c r="C26" s="465"/>
      <c r="D26" s="465"/>
      <c r="E26" s="465"/>
      <c r="F26" s="465" t="s">
        <v>166</v>
      </c>
      <c r="G26" s="465"/>
      <c r="H26" s="465"/>
      <c r="I26" s="465"/>
      <c r="J26" s="465"/>
      <c r="K26" s="34"/>
    </row>
    <row r="27" spans="1:11" ht="46.5" customHeight="1" thickTop="1">
      <c r="B27" s="477" t="s">
        <v>167</v>
      </c>
      <c r="C27" s="477"/>
      <c r="D27" s="477"/>
      <c r="E27" s="477"/>
      <c r="F27" s="477"/>
      <c r="G27" s="477"/>
      <c r="H27" s="477"/>
      <c r="I27" s="477"/>
      <c r="J27" s="477"/>
      <c r="K27" s="34"/>
    </row>
    <row r="28" spans="1:11" ht="20">
      <c r="B28" s="35"/>
      <c r="C28" s="35"/>
      <c r="D28" s="35"/>
      <c r="E28" s="35"/>
      <c r="F28" s="35"/>
      <c r="G28" s="35"/>
      <c r="H28" s="35"/>
      <c r="I28" s="35"/>
      <c r="J28" s="35"/>
    </row>
    <row r="29" spans="1:11" ht="23.25" customHeight="1">
      <c r="B29" s="478" t="s">
        <v>168</v>
      </c>
      <c r="C29" s="479"/>
      <c r="D29" s="479"/>
      <c r="E29" s="479"/>
      <c r="F29" s="479"/>
      <c r="G29" s="479"/>
      <c r="H29" s="479"/>
      <c r="I29" s="479"/>
      <c r="J29" s="479"/>
      <c r="K29" s="457"/>
    </row>
    <row r="30" spans="1:11" ht="36" customHeight="1">
      <c r="B30" s="480" t="s">
        <v>169</v>
      </c>
      <c r="C30" s="481"/>
      <c r="D30" s="481"/>
      <c r="E30" s="481"/>
      <c r="F30" s="481"/>
      <c r="G30" s="481"/>
      <c r="H30" s="481"/>
      <c r="I30" s="481"/>
      <c r="J30" s="481"/>
      <c r="K30" s="476"/>
    </row>
    <row r="31" spans="1:11" ht="20.149999999999999" customHeight="1">
      <c r="B31" s="482" t="s">
        <v>170</v>
      </c>
      <c r="C31" s="482"/>
      <c r="D31" s="483" t="s">
        <v>259</v>
      </c>
      <c r="E31" s="484"/>
      <c r="F31" s="484"/>
      <c r="G31" s="484"/>
    </row>
    <row r="32" spans="1:11">
      <c r="A32" s="36"/>
      <c r="B32" s="482"/>
      <c r="C32" s="482"/>
      <c r="D32" s="484"/>
      <c r="E32" s="484"/>
      <c r="F32" s="484"/>
      <c r="G32" s="484"/>
    </row>
    <row r="33" spans="2:7" ht="18" customHeight="1">
      <c r="B33" s="482"/>
      <c r="C33" s="482"/>
      <c r="D33" s="484"/>
      <c r="E33" s="484"/>
      <c r="F33" s="484"/>
      <c r="G33" s="484"/>
    </row>
    <row r="34" spans="2:7" ht="22.5" customHeight="1">
      <c r="B34" s="482"/>
      <c r="C34" s="482"/>
      <c r="D34" s="484"/>
      <c r="E34" s="484"/>
      <c r="F34" s="484"/>
      <c r="G34" s="484"/>
    </row>
    <row r="35" spans="2:7" ht="21.75" customHeight="1">
      <c r="B35" s="482"/>
      <c r="C35" s="482"/>
      <c r="D35" s="484"/>
      <c r="E35" s="484"/>
      <c r="F35" s="484"/>
      <c r="G35" s="484"/>
    </row>
    <row r="36" spans="2:7" ht="21.75" customHeight="1">
      <c r="B36" s="482"/>
      <c r="C36" s="482"/>
      <c r="D36" s="484"/>
      <c r="E36" s="484"/>
      <c r="F36" s="484"/>
      <c r="G36" s="484"/>
    </row>
    <row r="37" spans="2:7" ht="20.25" customHeight="1">
      <c r="B37" s="475"/>
      <c r="C37" s="476"/>
      <c r="D37" s="476"/>
      <c r="E37" s="476"/>
      <c r="F37" s="476"/>
    </row>
  </sheetData>
  <mergeCells count="31">
    <mergeCell ref="B37:F37"/>
    <mergeCell ref="B27:C27"/>
    <mergeCell ref="D27:J27"/>
    <mergeCell ref="B29:K29"/>
    <mergeCell ref="B30:K30"/>
    <mergeCell ref="B31:C36"/>
    <mergeCell ref="D31:G36"/>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C9:D9"/>
    <mergeCell ref="E9:J9"/>
    <mergeCell ref="D8:J8"/>
  </mergeCells>
  <phoneticPr fontId="6"/>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0"/>
  <sheetViews>
    <sheetView tabSelected="1" view="pageBreakPreview" topLeftCell="A4" zoomScale="80" zoomScaleNormal="80" zoomScaleSheetLayoutView="80" workbookViewId="0">
      <selection activeCell="E24" sqref="E24"/>
    </sheetView>
  </sheetViews>
  <sheetFormatPr defaultColWidth="9" defaultRowHeight="13"/>
  <cols>
    <col min="1" max="2" width="4.25" style="332" customWidth="1"/>
    <col min="3" max="3" width="26.83203125" style="331" customWidth="1"/>
    <col min="4" max="4" width="4.83203125" style="331" customWidth="1"/>
    <col min="5" max="5" width="26.08203125" style="331" customWidth="1"/>
    <col min="6" max="6" width="4.83203125" style="331" customWidth="1"/>
    <col min="7" max="7" width="17.08203125" style="331" customWidth="1"/>
    <col min="8" max="8" width="33.83203125" style="331" customWidth="1"/>
    <col min="9" max="32" width="4.83203125" style="331" customWidth="1"/>
    <col min="33" max="16384" width="9" style="331"/>
  </cols>
  <sheetData>
    <row r="2" spans="1:32" ht="19">
      <c r="A2" s="382" t="s">
        <v>422</v>
      </c>
      <c r="B2" s="382"/>
    </row>
    <row r="3" spans="1:32" ht="19">
      <c r="A3" s="501" t="s">
        <v>420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row>
    <row r="5" spans="1:32">
      <c r="J5" s="332"/>
      <c r="K5" s="332"/>
      <c r="L5" s="332"/>
      <c r="M5" s="332"/>
      <c r="N5" s="502" t="s">
        <v>224</v>
      </c>
      <c r="O5" s="503"/>
      <c r="P5" s="503"/>
      <c r="Q5" s="503"/>
      <c r="R5" s="504"/>
      <c r="S5" s="381"/>
      <c r="T5" s="380"/>
      <c r="U5" s="380"/>
      <c r="V5" s="380"/>
      <c r="W5" s="380"/>
      <c r="X5" s="380"/>
      <c r="Y5" s="380"/>
      <c r="Z5" s="380"/>
      <c r="AA5" s="380"/>
      <c r="AB5" s="379"/>
      <c r="AC5" s="346"/>
      <c r="AD5" s="332"/>
      <c r="AE5" s="332"/>
      <c r="AF5" s="332"/>
    </row>
    <row r="7" spans="1:32">
      <c r="A7" s="502" t="s">
        <v>264</v>
      </c>
      <c r="B7" s="505"/>
      <c r="C7" s="506"/>
      <c r="D7" s="502" t="s">
        <v>103</v>
      </c>
      <c r="E7" s="506"/>
      <c r="F7" s="502" t="s">
        <v>104</v>
      </c>
      <c r="G7" s="506"/>
      <c r="H7" s="502" t="s">
        <v>225</v>
      </c>
      <c r="I7" s="505"/>
      <c r="J7" s="505"/>
      <c r="K7" s="505"/>
      <c r="L7" s="505"/>
      <c r="M7" s="505"/>
      <c r="N7" s="505"/>
      <c r="O7" s="505"/>
      <c r="P7" s="505"/>
      <c r="Q7" s="505"/>
      <c r="R7" s="505"/>
      <c r="S7" s="505"/>
      <c r="T7" s="505"/>
      <c r="U7" s="505"/>
      <c r="V7" s="505"/>
      <c r="W7" s="505"/>
      <c r="X7" s="506"/>
      <c r="Y7" s="502" t="s">
        <v>105</v>
      </c>
      <c r="Z7" s="505"/>
      <c r="AA7" s="505"/>
      <c r="AB7" s="506"/>
      <c r="AC7" s="499"/>
      <c r="AD7" s="500"/>
      <c r="AE7" s="500"/>
      <c r="AF7" s="500"/>
    </row>
    <row r="8" spans="1:32">
      <c r="A8" s="485" t="s">
        <v>419</v>
      </c>
      <c r="B8" s="486"/>
      <c r="C8" s="487"/>
      <c r="D8" s="369"/>
      <c r="E8" s="378"/>
      <c r="F8" s="370"/>
      <c r="G8" s="378"/>
      <c r="H8" s="491" t="s">
        <v>418</v>
      </c>
      <c r="I8" s="357" t="s">
        <v>7</v>
      </c>
      <c r="J8" s="364" t="s">
        <v>417</v>
      </c>
      <c r="K8" s="377"/>
      <c r="L8" s="377"/>
      <c r="M8" s="357" t="s">
        <v>241</v>
      </c>
      <c r="N8" s="364" t="s">
        <v>416</v>
      </c>
      <c r="O8" s="377"/>
      <c r="P8" s="377"/>
      <c r="Q8" s="357" t="s">
        <v>7</v>
      </c>
      <c r="R8" s="364" t="s">
        <v>415</v>
      </c>
      <c r="S8" s="377"/>
      <c r="T8" s="377"/>
      <c r="U8" s="357" t="s">
        <v>7</v>
      </c>
      <c r="V8" s="364" t="s">
        <v>414</v>
      </c>
      <c r="W8" s="377"/>
      <c r="X8" s="376"/>
      <c r="Y8" s="493"/>
      <c r="Z8" s="494"/>
      <c r="AA8" s="494"/>
      <c r="AB8" s="495"/>
      <c r="AC8" s="499"/>
      <c r="AD8" s="500"/>
      <c r="AE8" s="500"/>
      <c r="AF8" s="500"/>
    </row>
    <row r="9" spans="1:32">
      <c r="A9" s="488"/>
      <c r="B9" s="489"/>
      <c r="C9" s="490"/>
      <c r="D9" s="337"/>
      <c r="E9" s="375"/>
      <c r="F9" s="339"/>
      <c r="G9" s="375"/>
      <c r="H9" s="492"/>
      <c r="I9" s="374" t="s">
        <v>7</v>
      </c>
      <c r="J9" s="368" t="s">
        <v>413</v>
      </c>
      <c r="K9" s="372"/>
      <c r="L9" s="372"/>
      <c r="M9" s="373" t="s">
        <v>7</v>
      </c>
      <c r="N9" s="368" t="s">
        <v>412</v>
      </c>
      <c r="O9" s="372"/>
      <c r="P9" s="372"/>
      <c r="Q9" s="373" t="s">
        <v>7</v>
      </c>
      <c r="R9" s="368" t="s">
        <v>411</v>
      </c>
      <c r="S9" s="372"/>
      <c r="T9" s="372"/>
      <c r="U9" s="373" t="s">
        <v>7</v>
      </c>
      <c r="V9" s="368" t="s">
        <v>410</v>
      </c>
      <c r="W9" s="372"/>
      <c r="X9" s="371"/>
      <c r="Y9" s="496"/>
      <c r="Z9" s="497"/>
      <c r="AA9" s="497"/>
      <c r="AB9" s="498"/>
      <c r="AC9" s="499"/>
      <c r="AD9" s="500"/>
      <c r="AE9" s="500"/>
      <c r="AF9" s="500"/>
    </row>
    <row r="10" spans="1:32" ht="15" customHeight="1">
      <c r="A10" s="346"/>
      <c r="C10" s="404"/>
      <c r="D10" s="346"/>
      <c r="E10" s="383"/>
      <c r="F10" s="348"/>
      <c r="G10" s="383"/>
      <c r="H10" s="386" t="s">
        <v>263</v>
      </c>
      <c r="I10" s="78" t="s">
        <v>7</v>
      </c>
      <c r="J10" s="144" t="s">
        <v>261</v>
      </c>
      <c r="K10" s="144"/>
      <c r="L10" s="23"/>
      <c r="M10" s="78" t="s">
        <v>7</v>
      </c>
      <c r="N10" s="144" t="s">
        <v>260</v>
      </c>
      <c r="O10" s="144"/>
      <c r="P10" s="387"/>
      <c r="Q10" s="357"/>
      <c r="R10" s="363"/>
      <c r="S10" s="384"/>
      <c r="T10" s="384"/>
      <c r="U10" s="357"/>
      <c r="V10" s="363"/>
      <c r="W10" s="384"/>
      <c r="X10" s="385"/>
      <c r="Y10" s="365" t="s">
        <v>7</v>
      </c>
      <c r="Z10" s="364" t="s">
        <v>108</v>
      </c>
      <c r="AA10" s="364"/>
      <c r="AB10" s="350"/>
      <c r="AC10" s="346"/>
      <c r="AD10" s="332"/>
      <c r="AE10" s="332"/>
      <c r="AF10" s="332"/>
    </row>
    <row r="11" spans="1:32" ht="15" customHeight="1">
      <c r="A11" s="346"/>
      <c r="C11" s="405"/>
      <c r="D11" s="346"/>
      <c r="E11" s="383"/>
      <c r="F11" s="348"/>
      <c r="G11" s="383"/>
      <c r="H11" s="394" t="s">
        <v>262</v>
      </c>
      <c r="I11" s="395" t="s">
        <v>7</v>
      </c>
      <c r="J11" s="396" t="s">
        <v>261</v>
      </c>
      <c r="K11" s="397"/>
      <c r="L11" s="398"/>
      <c r="M11" s="399" t="s">
        <v>7</v>
      </c>
      <c r="N11" s="396" t="s">
        <v>260</v>
      </c>
      <c r="O11" s="399"/>
      <c r="P11" s="398"/>
      <c r="Q11" s="400"/>
      <c r="R11" s="401"/>
      <c r="S11" s="402"/>
      <c r="T11" s="402"/>
      <c r="U11" s="400"/>
      <c r="V11" s="401"/>
      <c r="W11" s="402"/>
      <c r="X11" s="403"/>
      <c r="Y11" s="359" t="s">
        <v>7</v>
      </c>
      <c r="Z11" s="363" t="s">
        <v>109</v>
      </c>
      <c r="AA11" s="333"/>
      <c r="AB11" s="350"/>
      <c r="AC11" s="346"/>
      <c r="AD11" s="332"/>
      <c r="AE11" s="332"/>
      <c r="AF11" s="332"/>
    </row>
    <row r="12" spans="1:32" ht="15" customHeight="1">
      <c r="A12" s="351"/>
      <c r="B12" s="350"/>
      <c r="C12" s="349"/>
      <c r="D12" s="348"/>
      <c r="E12" s="347"/>
      <c r="F12" s="346"/>
      <c r="G12" s="342"/>
      <c r="H12" s="388" t="s">
        <v>265</v>
      </c>
      <c r="I12" s="359" t="s">
        <v>7</v>
      </c>
      <c r="J12" s="389" t="s">
        <v>106</v>
      </c>
      <c r="K12" s="390"/>
      <c r="L12" s="391" t="s">
        <v>7</v>
      </c>
      <c r="M12" s="389" t="s">
        <v>107</v>
      </c>
      <c r="N12" s="392"/>
      <c r="O12" s="392"/>
      <c r="P12" s="392"/>
      <c r="Q12" s="392"/>
      <c r="R12" s="392"/>
      <c r="S12" s="392"/>
      <c r="T12" s="392"/>
      <c r="U12" s="392"/>
      <c r="V12" s="392"/>
      <c r="W12" s="392"/>
      <c r="X12" s="393"/>
      <c r="Y12" s="359"/>
      <c r="Z12" s="363"/>
      <c r="AA12" s="363"/>
      <c r="AB12" s="342"/>
      <c r="AC12" s="359"/>
      <c r="AD12" s="363"/>
      <c r="AE12" s="363"/>
      <c r="AF12" s="333"/>
    </row>
    <row r="13" spans="1:32" ht="15" customHeight="1">
      <c r="A13" s="351"/>
      <c r="B13" s="350"/>
      <c r="C13" s="349"/>
      <c r="D13" s="348"/>
      <c r="E13" s="347"/>
      <c r="F13" s="346"/>
      <c r="G13" s="342"/>
      <c r="H13" s="356" t="s">
        <v>266</v>
      </c>
      <c r="I13" s="345" t="s">
        <v>7</v>
      </c>
      <c r="J13" s="344" t="s">
        <v>106</v>
      </c>
      <c r="K13" s="355"/>
      <c r="L13" s="354" t="s">
        <v>7</v>
      </c>
      <c r="M13" s="344" t="s">
        <v>107</v>
      </c>
      <c r="N13" s="353"/>
      <c r="O13" s="353"/>
      <c r="P13" s="353"/>
      <c r="Q13" s="353"/>
      <c r="R13" s="353"/>
      <c r="S13" s="353"/>
      <c r="T13" s="353"/>
      <c r="U13" s="353"/>
      <c r="V13" s="353"/>
      <c r="W13" s="353"/>
      <c r="X13" s="352"/>
      <c r="Y13" s="359"/>
      <c r="Z13" s="363"/>
      <c r="AA13" s="333"/>
      <c r="AB13" s="342"/>
      <c r="AC13" s="359"/>
      <c r="AD13" s="363"/>
      <c r="AE13" s="333"/>
      <c r="AF13" s="333"/>
    </row>
    <row r="14" spans="1:32" ht="15" customHeight="1">
      <c r="A14" s="351"/>
      <c r="B14" s="350"/>
      <c r="C14" s="349"/>
      <c r="D14" s="348"/>
      <c r="E14" s="347"/>
      <c r="F14" s="346"/>
      <c r="G14" s="342"/>
      <c r="H14" s="356" t="s">
        <v>267</v>
      </c>
      <c r="I14" s="345" t="s">
        <v>7</v>
      </c>
      <c r="J14" s="344" t="s">
        <v>106</v>
      </c>
      <c r="K14" s="355"/>
      <c r="L14" s="354" t="s">
        <v>7</v>
      </c>
      <c r="M14" s="344" t="s">
        <v>107</v>
      </c>
      <c r="N14" s="353"/>
      <c r="O14" s="353"/>
      <c r="P14" s="353"/>
      <c r="Q14" s="353"/>
      <c r="R14" s="353"/>
      <c r="S14" s="353"/>
      <c r="T14" s="353"/>
      <c r="U14" s="353"/>
      <c r="V14" s="353"/>
      <c r="W14" s="353"/>
      <c r="X14" s="352"/>
      <c r="Y14" s="334"/>
      <c r="Z14" s="333"/>
      <c r="AA14" s="333"/>
      <c r="AB14" s="342"/>
      <c r="AC14" s="334"/>
      <c r="AD14" s="333"/>
      <c r="AE14" s="333"/>
      <c r="AF14" s="333"/>
    </row>
    <row r="15" spans="1:32" ht="15" customHeight="1">
      <c r="A15" s="351"/>
      <c r="B15" s="350"/>
      <c r="C15" s="349"/>
      <c r="D15" s="348"/>
      <c r="E15" s="347"/>
      <c r="F15" s="346"/>
      <c r="G15" s="342"/>
      <c r="H15" s="356" t="s">
        <v>112</v>
      </c>
      <c r="I15" s="345" t="s">
        <v>7</v>
      </c>
      <c r="J15" s="344" t="s">
        <v>106</v>
      </c>
      <c r="K15" s="355"/>
      <c r="L15" s="354" t="s">
        <v>7</v>
      </c>
      <c r="M15" s="344" t="s">
        <v>107</v>
      </c>
      <c r="N15" s="353"/>
      <c r="O15" s="353"/>
      <c r="P15" s="353"/>
      <c r="Q15" s="353"/>
      <c r="R15" s="353"/>
      <c r="S15" s="353"/>
      <c r="T15" s="353"/>
      <c r="U15" s="353"/>
      <c r="V15" s="353"/>
      <c r="W15" s="353"/>
      <c r="X15" s="352"/>
      <c r="Y15" s="334"/>
      <c r="Z15" s="333"/>
      <c r="AA15" s="333"/>
      <c r="AB15" s="342"/>
      <c r="AC15" s="334"/>
      <c r="AD15" s="333"/>
      <c r="AE15" s="333"/>
      <c r="AF15" s="333"/>
    </row>
    <row r="16" spans="1:32" ht="15" customHeight="1">
      <c r="A16" s="359"/>
      <c r="B16" s="350"/>
      <c r="C16" s="349"/>
      <c r="D16" s="359"/>
      <c r="E16" s="347"/>
      <c r="F16" s="346"/>
      <c r="G16" s="342"/>
      <c r="H16" s="358" t="s">
        <v>421</v>
      </c>
      <c r="I16" s="345" t="s">
        <v>7</v>
      </c>
      <c r="J16" s="344" t="s">
        <v>106</v>
      </c>
      <c r="K16" s="355"/>
      <c r="L16" s="354" t="s">
        <v>7</v>
      </c>
      <c r="M16" s="344" t="s">
        <v>107</v>
      </c>
      <c r="N16" s="353"/>
      <c r="O16" s="353"/>
      <c r="P16" s="353"/>
      <c r="Q16" s="353"/>
      <c r="R16" s="353"/>
      <c r="S16" s="353"/>
      <c r="T16" s="353"/>
      <c r="U16" s="353"/>
      <c r="V16" s="353"/>
      <c r="W16" s="353"/>
      <c r="X16" s="352"/>
      <c r="Y16" s="334"/>
      <c r="Z16" s="333"/>
      <c r="AA16" s="333"/>
      <c r="AB16" s="342"/>
      <c r="AC16" s="334"/>
      <c r="AD16" s="333"/>
      <c r="AE16" s="333"/>
      <c r="AF16" s="333"/>
    </row>
    <row r="17" spans="1:32" ht="15" customHeight="1">
      <c r="A17" s="359" t="s">
        <v>7</v>
      </c>
      <c r="B17" s="350" t="s">
        <v>226</v>
      </c>
      <c r="C17" s="349" t="s">
        <v>409</v>
      </c>
      <c r="D17" s="359"/>
      <c r="E17" s="347"/>
      <c r="F17" s="346"/>
      <c r="G17" s="342"/>
      <c r="H17" s="356" t="s">
        <v>408</v>
      </c>
      <c r="I17" s="362" t="s">
        <v>7</v>
      </c>
      <c r="J17" s="344" t="s">
        <v>106</v>
      </c>
      <c r="K17" s="344"/>
      <c r="L17" s="354" t="s">
        <v>7</v>
      </c>
      <c r="M17" s="344" t="s">
        <v>227</v>
      </c>
      <c r="N17" s="344"/>
      <c r="O17" s="354" t="s">
        <v>7</v>
      </c>
      <c r="P17" s="344" t="s">
        <v>228</v>
      </c>
      <c r="Q17" s="361"/>
      <c r="R17" s="354" t="s">
        <v>7</v>
      </c>
      <c r="S17" s="344" t="s">
        <v>229</v>
      </c>
      <c r="T17" s="361"/>
      <c r="U17" s="361"/>
      <c r="V17" s="344"/>
      <c r="W17" s="344"/>
      <c r="X17" s="360"/>
      <c r="Y17" s="334"/>
      <c r="Z17" s="333"/>
      <c r="AA17" s="333"/>
      <c r="AB17" s="342"/>
      <c r="AC17" s="334"/>
      <c r="AD17" s="333"/>
      <c r="AE17" s="333"/>
      <c r="AF17" s="333"/>
    </row>
    <row r="18" spans="1:32" ht="15" customHeight="1">
      <c r="A18" s="351"/>
      <c r="B18" s="350"/>
      <c r="C18" s="349"/>
      <c r="D18" s="348"/>
      <c r="E18" s="347"/>
      <c r="F18" s="346"/>
      <c r="G18" s="342"/>
      <c r="H18" s="356" t="s">
        <v>270</v>
      </c>
      <c r="I18" s="345" t="s">
        <v>7</v>
      </c>
      <c r="J18" s="344" t="s">
        <v>106</v>
      </c>
      <c r="K18" s="344"/>
      <c r="L18" s="343" t="s">
        <v>7</v>
      </c>
      <c r="M18" s="344" t="s">
        <v>110</v>
      </c>
      <c r="N18" s="344"/>
      <c r="O18" s="357" t="s">
        <v>7</v>
      </c>
      <c r="P18" s="344" t="s">
        <v>111</v>
      </c>
      <c r="Q18" s="353"/>
      <c r="R18" s="353"/>
      <c r="S18" s="353"/>
      <c r="T18" s="353"/>
      <c r="U18" s="353"/>
      <c r="V18" s="353"/>
      <c r="W18" s="353"/>
      <c r="X18" s="352"/>
      <c r="Y18" s="334"/>
      <c r="Z18" s="333"/>
      <c r="AA18" s="333"/>
      <c r="AB18" s="342"/>
      <c r="AC18" s="334"/>
      <c r="AD18" s="333"/>
      <c r="AE18" s="333"/>
      <c r="AF18" s="333"/>
    </row>
    <row r="19" spans="1:32" ht="15" customHeight="1">
      <c r="A19" s="351"/>
      <c r="B19" s="350"/>
      <c r="C19" s="349"/>
      <c r="D19" s="348"/>
      <c r="E19" s="347"/>
      <c r="F19" s="346"/>
      <c r="G19" s="342"/>
      <c r="H19" s="358" t="s">
        <v>271</v>
      </c>
      <c r="I19" s="345" t="s">
        <v>7</v>
      </c>
      <c r="J19" s="344" t="s">
        <v>106</v>
      </c>
      <c r="K19" s="355"/>
      <c r="L19" s="354" t="s">
        <v>7</v>
      </c>
      <c r="M19" s="344" t="s">
        <v>107</v>
      </c>
      <c r="N19" s="353"/>
      <c r="O19" s="353"/>
      <c r="P19" s="353"/>
      <c r="Q19" s="353"/>
      <c r="R19" s="353"/>
      <c r="S19" s="353"/>
      <c r="T19" s="353"/>
      <c r="U19" s="353"/>
      <c r="V19" s="353"/>
      <c r="W19" s="353"/>
      <c r="X19" s="352"/>
      <c r="Y19" s="334"/>
      <c r="Z19" s="333"/>
      <c r="AA19" s="333"/>
      <c r="AB19" s="342"/>
      <c r="AC19" s="334"/>
      <c r="AD19" s="333"/>
      <c r="AE19" s="333"/>
      <c r="AF19" s="333"/>
    </row>
    <row r="20" spans="1:32" ht="15" customHeight="1">
      <c r="A20" s="351"/>
      <c r="B20" s="350"/>
      <c r="C20" s="340"/>
      <c r="D20" s="339"/>
      <c r="E20" s="338"/>
      <c r="F20" s="433"/>
      <c r="G20" s="335"/>
      <c r="H20" s="807" t="s">
        <v>437</v>
      </c>
      <c r="I20" s="808" t="s">
        <v>7</v>
      </c>
      <c r="J20" s="809" t="s">
        <v>106</v>
      </c>
      <c r="K20" s="809"/>
      <c r="L20" s="810" t="s">
        <v>438</v>
      </c>
      <c r="M20" s="809" t="s">
        <v>439</v>
      </c>
      <c r="N20" s="811"/>
      <c r="O20" s="810" t="s">
        <v>7</v>
      </c>
      <c r="P20" s="809" t="s">
        <v>440</v>
      </c>
      <c r="Q20" s="812"/>
      <c r="R20" s="810" t="s">
        <v>7</v>
      </c>
      <c r="S20" s="809" t="s">
        <v>441</v>
      </c>
      <c r="T20" s="812"/>
      <c r="U20" s="810" t="s">
        <v>7</v>
      </c>
      <c r="V20" s="809" t="s">
        <v>442</v>
      </c>
      <c r="W20" s="813"/>
      <c r="X20" s="814"/>
      <c r="Y20" s="334"/>
      <c r="Z20" s="333"/>
      <c r="AA20" s="333"/>
      <c r="AB20" s="342"/>
      <c r="AC20" s="334"/>
      <c r="AD20" s="333"/>
      <c r="AE20" s="333"/>
      <c r="AF20" s="333"/>
    </row>
    <row r="21" spans="1:32" ht="15" customHeight="1">
      <c r="A21" s="431"/>
      <c r="B21" s="428"/>
      <c r="C21" s="363"/>
      <c r="D21" s="348"/>
      <c r="E21" s="347"/>
      <c r="F21" s="429"/>
      <c r="G21" s="430"/>
      <c r="H21" s="386" t="s">
        <v>263</v>
      </c>
      <c r="I21" s="78" t="s">
        <v>7</v>
      </c>
      <c r="J21" s="144" t="s">
        <v>261</v>
      </c>
      <c r="K21" s="144"/>
      <c r="L21" s="23"/>
      <c r="M21" s="78" t="s">
        <v>7</v>
      </c>
      <c r="N21" s="144" t="s">
        <v>260</v>
      </c>
      <c r="O21" s="144"/>
      <c r="P21" s="806"/>
      <c r="Q21" s="357"/>
      <c r="R21" s="363"/>
      <c r="S21" s="384"/>
      <c r="T21" s="384"/>
      <c r="U21" s="357"/>
      <c r="V21" s="363"/>
      <c r="W21" s="384"/>
      <c r="X21" s="385"/>
      <c r="Y21" s="367"/>
      <c r="Z21" s="367"/>
      <c r="AA21" s="367"/>
      <c r="AB21" s="367"/>
      <c r="AC21" s="367"/>
      <c r="AD21" s="367"/>
      <c r="AE21" s="367"/>
      <c r="AF21" s="367"/>
    </row>
    <row r="22" spans="1:32" ht="15" customHeight="1">
      <c r="A22" s="351"/>
      <c r="B22" s="350"/>
      <c r="C22" s="363"/>
      <c r="D22" s="348"/>
      <c r="E22" s="347"/>
      <c r="F22" s="429"/>
      <c r="G22" s="430"/>
      <c r="H22" s="394" t="s">
        <v>262</v>
      </c>
      <c r="I22" s="395" t="s">
        <v>7</v>
      </c>
      <c r="J22" s="396" t="s">
        <v>261</v>
      </c>
      <c r="K22" s="397"/>
      <c r="L22" s="398"/>
      <c r="M22" s="399" t="s">
        <v>7</v>
      </c>
      <c r="N22" s="396" t="s">
        <v>260</v>
      </c>
      <c r="O22" s="399"/>
      <c r="P22" s="398"/>
      <c r="Q22" s="400"/>
      <c r="R22" s="401"/>
      <c r="S22" s="402"/>
      <c r="T22" s="402"/>
      <c r="U22" s="400"/>
      <c r="V22" s="401"/>
      <c r="W22" s="402"/>
      <c r="X22" s="403"/>
      <c r="Y22" s="367"/>
      <c r="Z22" s="367"/>
      <c r="AA22" s="367"/>
      <c r="AB22" s="367"/>
      <c r="AC22" s="367"/>
      <c r="AD22" s="367"/>
      <c r="AE22" s="367"/>
      <c r="AF22" s="367"/>
    </row>
    <row r="23" spans="1:32" ht="15" customHeight="1">
      <c r="A23" s="351"/>
      <c r="B23" s="350"/>
      <c r="C23" s="349"/>
      <c r="D23" s="348"/>
      <c r="E23" s="347"/>
      <c r="F23" s="346"/>
      <c r="G23" s="342"/>
      <c r="H23" s="366" t="s">
        <v>265</v>
      </c>
      <c r="I23" s="345" t="s">
        <v>7</v>
      </c>
      <c r="J23" s="344" t="s">
        <v>106</v>
      </c>
      <c r="K23" s="355"/>
      <c r="L23" s="354" t="s">
        <v>7</v>
      </c>
      <c r="M23" s="344" t="s">
        <v>107</v>
      </c>
      <c r="N23" s="353"/>
      <c r="O23" s="353"/>
      <c r="P23" s="353"/>
      <c r="Q23" s="353"/>
      <c r="R23" s="353"/>
      <c r="S23" s="353"/>
      <c r="T23" s="353"/>
      <c r="U23" s="353"/>
      <c r="V23" s="353"/>
      <c r="W23" s="353"/>
      <c r="X23" s="352"/>
      <c r="Y23" s="359"/>
      <c r="Z23" s="363"/>
      <c r="AA23" s="363"/>
      <c r="AB23" s="342"/>
      <c r="AC23" s="359"/>
      <c r="AD23" s="363"/>
      <c r="AE23" s="363"/>
      <c r="AF23" s="333"/>
    </row>
    <row r="24" spans="1:32" ht="15" customHeight="1">
      <c r="A24" s="351"/>
      <c r="B24" s="350"/>
      <c r="C24" s="349"/>
      <c r="D24" s="348"/>
      <c r="E24" s="347"/>
      <c r="F24" s="346"/>
      <c r="G24" s="342"/>
      <c r="H24" s="356" t="s">
        <v>266</v>
      </c>
      <c r="I24" s="345" t="s">
        <v>7</v>
      </c>
      <c r="J24" s="344" t="s">
        <v>106</v>
      </c>
      <c r="K24" s="355"/>
      <c r="L24" s="354" t="s">
        <v>7</v>
      </c>
      <c r="M24" s="344" t="s">
        <v>107</v>
      </c>
      <c r="N24" s="353"/>
      <c r="O24" s="353"/>
      <c r="P24" s="353"/>
      <c r="Q24" s="353"/>
      <c r="R24" s="353"/>
      <c r="S24" s="353"/>
      <c r="T24" s="353"/>
      <c r="U24" s="353"/>
      <c r="V24" s="353"/>
      <c r="W24" s="353"/>
      <c r="X24" s="352"/>
      <c r="Y24" s="359"/>
      <c r="Z24" s="363"/>
      <c r="AA24" s="333"/>
      <c r="AB24" s="342"/>
      <c r="AC24" s="359"/>
      <c r="AD24" s="363"/>
      <c r="AE24" s="333"/>
      <c r="AF24" s="333"/>
    </row>
    <row r="25" spans="1:32" ht="15" customHeight="1">
      <c r="A25" s="359" t="s">
        <v>7</v>
      </c>
      <c r="B25" s="350" t="s">
        <v>268</v>
      </c>
      <c r="C25" s="349" t="s">
        <v>269</v>
      </c>
      <c r="D25" s="348"/>
      <c r="E25" s="347"/>
      <c r="F25" s="406"/>
      <c r="G25" s="342"/>
      <c r="H25" s="407" t="s">
        <v>426</v>
      </c>
      <c r="I25" s="408" t="s">
        <v>7</v>
      </c>
      <c r="J25" s="409" t="s">
        <v>106</v>
      </c>
      <c r="K25" s="410"/>
      <c r="L25" s="411" t="s">
        <v>7</v>
      </c>
      <c r="M25" s="409" t="s">
        <v>107</v>
      </c>
      <c r="N25" s="145"/>
      <c r="O25" s="353"/>
      <c r="P25" s="353"/>
      <c r="Q25" s="353"/>
      <c r="R25" s="353"/>
      <c r="S25" s="353"/>
      <c r="T25" s="353"/>
      <c r="U25" s="353"/>
      <c r="V25" s="353"/>
      <c r="W25" s="353"/>
      <c r="X25" s="352"/>
      <c r="Y25" s="359"/>
      <c r="Z25" s="363"/>
      <c r="AA25" s="333"/>
      <c r="AB25" s="342"/>
      <c r="AC25" s="359"/>
      <c r="AD25" s="363"/>
      <c r="AE25" s="333"/>
      <c r="AF25" s="333"/>
    </row>
    <row r="26" spans="1:32" ht="15" customHeight="1">
      <c r="A26" s="359"/>
      <c r="B26" s="350"/>
      <c r="C26" s="349"/>
      <c r="D26" s="348"/>
      <c r="E26" s="347"/>
      <c r="F26" s="346"/>
      <c r="G26" s="342"/>
      <c r="H26" s="358" t="s">
        <v>267</v>
      </c>
      <c r="I26" s="345" t="s">
        <v>7</v>
      </c>
      <c r="J26" s="344" t="s">
        <v>106</v>
      </c>
      <c r="K26" s="355"/>
      <c r="L26" s="354" t="s">
        <v>7</v>
      </c>
      <c r="M26" s="344" t="s">
        <v>107</v>
      </c>
      <c r="N26" s="353"/>
      <c r="O26" s="353"/>
      <c r="P26" s="353"/>
      <c r="Q26" s="353"/>
      <c r="R26" s="353"/>
      <c r="S26" s="353"/>
      <c r="T26" s="353"/>
      <c r="U26" s="353"/>
      <c r="V26" s="353"/>
      <c r="W26" s="353"/>
      <c r="X26" s="352"/>
      <c r="Y26" s="334"/>
      <c r="Z26" s="333"/>
      <c r="AA26" s="333"/>
      <c r="AB26" s="342"/>
      <c r="AC26" s="334"/>
      <c r="AD26" s="333"/>
      <c r="AE26" s="333"/>
      <c r="AF26" s="333"/>
    </row>
    <row r="27" spans="1:32" ht="15" customHeight="1">
      <c r="A27" s="359"/>
      <c r="B27" s="350"/>
      <c r="C27" s="349"/>
      <c r="D27" s="348"/>
      <c r="E27" s="347"/>
      <c r="F27" s="346"/>
      <c r="G27" s="342"/>
      <c r="H27" s="356" t="s">
        <v>112</v>
      </c>
      <c r="I27" s="345" t="s">
        <v>7</v>
      </c>
      <c r="J27" s="344" t="s">
        <v>106</v>
      </c>
      <c r="K27" s="355"/>
      <c r="L27" s="354" t="s">
        <v>7</v>
      </c>
      <c r="M27" s="344" t="s">
        <v>107</v>
      </c>
      <c r="N27" s="353"/>
      <c r="O27" s="353"/>
      <c r="P27" s="353"/>
      <c r="Q27" s="353"/>
      <c r="R27" s="353"/>
      <c r="S27" s="353"/>
      <c r="T27" s="353"/>
      <c r="U27" s="353"/>
      <c r="V27" s="353"/>
      <c r="W27" s="353"/>
      <c r="X27" s="352"/>
      <c r="Y27" s="334"/>
      <c r="Z27" s="333"/>
      <c r="AA27" s="333"/>
      <c r="AB27" s="342"/>
      <c r="AC27" s="334"/>
      <c r="AD27" s="333"/>
      <c r="AE27" s="333"/>
      <c r="AF27" s="333"/>
    </row>
    <row r="28" spans="1:32" ht="15" customHeight="1">
      <c r="A28" s="351"/>
      <c r="B28" s="350"/>
      <c r="C28" s="349"/>
      <c r="D28" s="359"/>
      <c r="E28" s="347"/>
      <c r="F28" s="346"/>
      <c r="G28" s="342"/>
      <c r="H28" s="146" t="s">
        <v>436</v>
      </c>
      <c r="I28" s="345" t="s">
        <v>7</v>
      </c>
      <c r="J28" s="344" t="s">
        <v>106</v>
      </c>
      <c r="K28" s="355"/>
      <c r="L28" s="354" t="s">
        <v>7</v>
      </c>
      <c r="M28" s="344" t="s">
        <v>107</v>
      </c>
      <c r="N28" s="353"/>
      <c r="O28" s="353"/>
      <c r="P28" s="353"/>
      <c r="Q28" s="353"/>
      <c r="R28" s="353"/>
      <c r="S28" s="353"/>
      <c r="T28" s="353"/>
      <c r="U28" s="353"/>
      <c r="V28" s="353"/>
      <c r="W28" s="353"/>
      <c r="X28" s="352"/>
      <c r="Y28" s="334"/>
      <c r="Z28" s="333"/>
      <c r="AA28" s="333"/>
      <c r="AB28" s="342"/>
      <c r="AC28" s="334"/>
      <c r="AD28" s="333"/>
      <c r="AE28" s="333"/>
      <c r="AF28" s="333"/>
    </row>
    <row r="29" spans="1:32" ht="15" customHeight="1">
      <c r="A29" s="351"/>
      <c r="B29" s="350"/>
      <c r="C29" s="349"/>
      <c r="D29" s="359"/>
      <c r="E29" s="347"/>
      <c r="F29" s="346"/>
      <c r="G29" s="342"/>
      <c r="H29" s="358" t="s">
        <v>270</v>
      </c>
      <c r="I29" s="345" t="s">
        <v>7</v>
      </c>
      <c r="J29" s="344" t="s">
        <v>106</v>
      </c>
      <c r="K29" s="344"/>
      <c r="L29" s="343" t="s">
        <v>7</v>
      </c>
      <c r="M29" s="344" t="s">
        <v>107</v>
      </c>
      <c r="N29" s="344"/>
      <c r="O29" s="357"/>
      <c r="P29" s="344"/>
      <c r="Q29" s="353"/>
      <c r="R29" s="353"/>
      <c r="S29" s="353"/>
      <c r="T29" s="353"/>
      <c r="U29" s="353"/>
      <c r="V29" s="353"/>
      <c r="W29" s="353"/>
      <c r="X29" s="352"/>
      <c r="Y29" s="334"/>
      <c r="Z29" s="333"/>
      <c r="AA29" s="333"/>
      <c r="AB29" s="342"/>
      <c r="AC29" s="334"/>
      <c r="AD29" s="333"/>
      <c r="AE29" s="333"/>
      <c r="AF29" s="333"/>
    </row>
    <row r="30" spans="1:32" ht="15" customHeight="1">
      <c r="A30" s="341"/>
      <c r="B30" s="419"/>
      <c r="C30" s="340"/>
      <c r="D30" s="339"/>
      <c r="E30" s="338"/>
      <c r="F30" s="418"/>
      <c r="G30" s="335"/>
      <c r="H30" s="420" t="s">
        <v>271</v>
      </c>
      <c r="I30" s="421" t="s">
        <v>7</v>
      </c>
      <c r="J30" s="422" t="s">
        <v>106</v>
      </c>
      <c r="K30" s="423"/>
      <c r="L30" s="424" t="s">
        <v>7</v>
      </c>
      <c r="M30" s="422" t="s">
        <v>107</v>
      </c>
      <c r="N30" s="425"/>
      <c r="O30" s="425"/>
      <c r="P30" s="425"/>
      <c r="Q30" s="425"/>
      <c r="R30" s="425"/>
      <c r="S30" s="425"/>
      <c r="T30" s="425"/>
      <c r="U30" s="425"/>
      <c r="V30" s="425"/>
      <c r="W30" s="425"/>
      <c r="X30" s="426"/>
      <c r="Y30" s="427"/>
      <c r="Z30" s="336"/>
      <c r="AA30" s="336"/>
      <c r="AB30" s="335"/>
      <c r="AC30" s="334"/>
      <c r="AD30" s="333"/>
      <c r="AE30" s="333"/>
      <c r="AF30" s="333"/>
    </row>
  </sheetData>
  <mergeCells count="12">
    <mergeCell ref="A3:AF3"/>
    <mergeCell ref="N5:R5"/>
    <mergeCell ref="A7:C7"/>
    <mergeCell ref="D7:E7"/>
    <mergeCell ref="F7:G7"/>
    <mergeCell ref="H7:X7"/>
    <mergeCell ref="Y7:AB7"/>
    <mergeCell ref="AC7:AF7"/>
    <mergeCell ref="A8:C9"/>
    <mergeCell ref="H8:H9"/>
    <mergeCell ref="Y8:AB9"/>
    <mergeCell ref="AC8:AF9"/>
  </mergeCells>
  <phoneticPr fontId="6"/>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Y10:Y13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AC65542:AC65543 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AC131078:AC131079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AC196614:AC196615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AC262150:AC262151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AC327686:AC327687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AC393222:AC393223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AC458758:AC458759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AC524294:AC524295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AC589830:AC589831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AC655366:AC655367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AC720902:AC720903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AC786438:AC786439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AC851974:AC851975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AC917510:AC917511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AC983046:AC983047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A16:A17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M8:M11 I65540:I65566 JE65540:JE65566 TA65540:TA65566 ACW65540:ACW65566 AMS65540:AMS65566 AWO65540:AWO65566 BGK65540:BGK65566 BQG65540:BQG65566 CAC65540:CAC65566 CJY65540:CJY65566 CTU65540:CTU65566 DDQ65540:DDQ65566 DNM65540:DNM65566 DXI65540:DXI65566 EHE65540:EHE65566 ERA65540:ERA65566 FAW65540:FAW65566 FKS65540:FKS65566 FUO65540:FUO65566 GEK65540:GEK65566 GOG65540:GOG65566 GYC65540:GYC65566 HHY65540:HHY65566 HRU65540:HRU65566 IBQ65540:IBQ65566 ILM65540:ILM65566 IVI65540:IVI65566 JFE65540:JFE65566 JPA65540:JPA65566 JYW65540:JYW65566 KIS65540:KIS65566 KSO65540:KSO65566 LCK65540:LCK65566 LMG65540:LMG65566 LWC65540:LWC65566 MFY65540:MFY65566 MPU65540:MPU65566 MZQ65540:MZQ65566 NJM65540:NJM65566 NTI65540:NTI65566 ODE65540:ODE65566 ONA65540:ONA65566 OWW65540:OWW65566 PGS65540:PGS65566 PQO65540:PQO65566 QAK65540:QAK65566 QKG65540:QKG65566 QUC65540:QUC65566 RDY65540:RDY65566 RNU65540:RNU65566 RXQ65540:RXQ65566 SHM65540:SHM65566 SRI65540:SRI65566 TBE65540:TBE65566 TLA65540:TLA65566 TUW65540:TUW65566 UES65540:UES65566 UOO65540:UOO65566 UYK65540:UYK65566 VIG65540:VIG65566 VSC65540:VSC65566 WBY65540:WBY65566 WLU65540:WLU65566 WVQ65540:WVQ65566 I131076:I131102 JE131076:JE131102 TA131076:TA131102 ACW131076:ACW131102 AMS131076:AMS131102 AWO131076:AWO131102 BGK131076:BGK131102 BQG131076:BQG131102 CAC131076:CAC131102 CJY131076:CJY131102 CTU131076:CTU131102 DDQ131076:DDQ131102 DNM131076:DNM131102 DXI131076:DXI131102 EHE131076:EHE131102 ERA131076:ERA131102 FAW131076:FAW131102 FKS131076:FKS131102 FUO131076:FUO131102 GEK131076:GEK131102 GOG131076:GOG131102 GYC131076:GYC131102 HHY131076:HHY131102 HRU131076:HRU131102 IBQ131076:IBQ131102 ILM131076:ILM131102 IVI131076:IVI131102 JFE131076:JFE131102 JPA131076:JPA131102 JYW131076:JYW131102 KIS131076:KIS131102 KSO131076:KSO131102 LCK131076:LCK131102 LMG131076:LMG131102 LWC131076:LWC131102 MFY131076:MFY131102 MPU131076:MPU131102 MZQ131076:MZQ131102 NJM131076:NJM131102 NTI131076:NTI131102 ODE131076:ODE131102 ONA131076:ONA131102 OWW131076:OWW131102 PGS131076:PGS131102 PQO131076:PQO131102 QAK131076:QAK131102 QKG131076:QKG131102 QUC131076:QUC131102 RDY131076:RDY131102 RNU131076:RNU131102 RXQ131076:RXQ131102 SHM131076:SHM131102 SRI131076:SRI131102 TBE131076:TBE131102 TLA131076:TLA131102 TUW131076:TUW131102 UES131076:UES131102 UOO131076:UOO131102 UYK131076:UYK131102 VIG131076:VIG131102 VSC131076:VSC131102 WBY131076:WBY131102 WLU131076:WLU131102 WVQ131076:WVQ131102 I196612:I196638 JE196612:JE196638 TA196612:TA196638 ACW196612:ACW196638 AMS196612:AMS196638 AWO196612:AWO196638 BGK196612:BGK196638 BQG196612:BQG196638 CAC196612:CAC196638 CJY196612:CJY196638 CTU196612:CTU196638 DDQ196612:DDQ196638 DNM196612:DNM196638 DXI196612:DXI196638 EHE196612:EHE196638 ERA196612:ERA196638 FAW196612:FAW196638 FKS196612:FKS196638 FUO196612:FUO196638 GEK196612:GEK196638 GOG196612:GOG196638 GYC196612:GYC196638 HHY196612:HHY196638 HRU196612:HRU196638 IBQ196612:IBQ196638 ILM196612:ILM196638 IVI196612:IVI196638 JFE196612:JFE196638 JPA196612:JPA196638 JYW196612:JYW196638 KIS196612:KIS196638 KSO196612:KSO196638 LCK196612:LCK196638 LMG196612:LMG196638 LWC196612:LWC196638 MFY196612:MFY196638 MPU196612:MPU196638 MZQ196612:MZQ196638 NJM196612:NJM196638 NTI196612:NTI196638 ODE196612:ODE196638 ONA196612:ONA196638 OWW196612:OWW196638 PGS196612:PGS196638 PQO196612:PQO196638 QAK196612:QAK196638 QKG196612:QKG196638 QUC196612:QUC196638 RDY196612:RDY196638 RNU196612:RNU196638 RXQ196612:RXQ196638 SHM196612:SHM196638 SRI196612:SRI196638 TBE196612:TBE196638 TLA196612:TLA196638 TUW196612:TUW196638 UES196612:UES196638 UOO196612:UOO196638 UYK196612:UYK196638 VIG196612:VIG196638 VSC196612:VSC196638 WBY196612:WBY196638 WLU196612:WLU196638 WVQ196612:WVQ196638 I262148:I262174 JE262148:JE262174 TA262148:TA262174 ACW262148:ACW262174 AMS262148:AMS262174 AWO262148:AWO262174 BGK262148:BGK262174 BQG262148:BQG262174 CAC262148:CAC262174 CJY262148:CJY262174 CTU262148:CTU262174 DDQ262148:DDQ262174 DNM262148:DNM262174 DXI262148:DXI262174 EHE262148:EHE262174 ERA262148:ERA262174 FAW262148:FAW262174 FKS262148:FKS262174 FUO262148:FUO262174 GEK262148:GEK262174 GOG262148:GOG262174 GYC262148:GYC262174 HHY262148:HHY262174 HRU262148:HRU262174 IBQ262148:IBQ262174 ILM262148:ILM262174 IVI262148:IVI262174 JFE262148:JFE262174 JPA262148:JPA262174 JYW262148:JYW262174 KIS262148:KIS262174 KSO262148:KSO262174 LCK262148:LCK262174 LMG262148:LMG262174 LWC262148:LWC262174 MFY262148:MFY262174 MPU262148:MPU262174 MZQ262148:MZQ262174 NJM262148:NJM262174 NTI262148:NTI262174 ODE262148:ODE262174 ONA262148:ONA262174 OWW262148:OWW262174 PGS262148:PGS262174 PQO262148:PQO262174 QAK262148:QAK262174 QKG262148:QKG262174 QUC262148:QUC262174 RDY262148:RDY262174 RNU262148:RNU262174 RXQ262148:RXQ262174 SHM262148:SHM262174 SRI262148:SRI262174 TBE262148:TBE262174 TLA262148:TLA262174 TUW262148:TUW262174 UES262148:UES262174 UOO262148:UOO262174 UYK262148:UYK262174 VIG262148:VIG262174 VSC262148:VSC262174 WBY262148:WBY262174 WLU262148:WLU262174 WVQ262148:WVQ262174 I327684:I327710 JE327684:JE327710 TA327684:TA327710 ACW327684:ACW327710 AMS327684:AMS327710 AWO327684:AWO327710 BGK327684:BGK327710 BQG327684:BQG327710 CAC327684:CAC327710 CJY327684:CJY327710 CTU327684:CTU327710 DDQ327684:DDQ327710 DNM327684:DNM327710 DXI327684:DXI327710 EHE327684:EHE327710 ERA327684:ERA327710 FAW327684:FAW327710 FKS327684:FKS327710 FUO327684:FUO327710 GEK327684:GEK327710 GOG327684:GOG327710 GYC327684:GYC327710 HHY327684:HHY327710 HRU327684:HRU327710 IBQ327684:IBQ327710 ILM327684:ILM327710 IVI327684:IVI327710 JFE327684:JFE327710 JPA327684:JPA327710 JYW327684:JYW327710 KIS327684:KIS327710 KSO327684:KSO327710 LCK327684:LCK327710 LMG327684:LMG327710 LWC327684:LWC327710 MFY327684:MFY327710 MPU327684:MPU327710 MZQ327684:MZQ327710 NJM327684:NJM327710 NTI327684:NTI327710 ODE327684:ODE327710 ONA327684:ONA327710 OWW327684:OWW327710 PGS327684:PGS327710 PQO327684:PQO327710 QAK327684:QAK327710 QKG327684:QKG327710 QUC327684:QUC327710 RDY327684:RDY327710 RNU327684:RNU327710 RXQ327684:RXQ327710 SHM327684:SHM327710 SRI327684:SRI327710 TBE327684:TBE327710 TLA327684:TLA327710 TUW327684:TUW327710 UES327684:UES327710 UOO327684:UOO327710 UYK327684:UYK327710 VIG327684:VIG327710 VSC327684:VSC327710 WBY327684:WBY327710 WLU327684:WLU327710 WVQ327684:WVQ327710 I393220:I393246 JE393220:JE393246 TA393220:TA393246 ACW393220:ACW393246 AMS393220:AMS393246 AWO393220:AWO393246 BGK393220:BGK393246 BQG393220:BQG393246 CAC393220:CAC393246 CJY393220:CJY393246 CTU393220:CTU393246 DDQ393220:DDQ393246 DNM393220:DNM393246 DXI393220:DXI393246 EHE393220:EHE393246 ERA393220:ERA393246 FAW393220:FAW393246 FKS393220:FKS393246 FUO393220:FUO393246 GEK393220:GEK393246 GOG393220:GOG393246 GYC393220:GYC393246 HHY393220:HHY393246 HRU393220:HRU393246 IBQ393220:IBQ393246 ILM393220:ILM393246 IVI393220:IVI393246 JFE393220:JFE393246 JPA393220:JPA393246 JYW393220:JYW393246 KIS393220:KIS393246 KSO393220:KSO393246 LCK393220:LCK393246 LMG393220:LMG393246 LWC393220:LWC393246 MFY393220:MFY393246 MPU393220:MPU393246 MZQ393220:MZQ393246 NJM393220:NJM393246 NTI393220:NTI393246 ODE393220:ODE393246 ONA393220:ONA393246 OWW393220:OWW393246 PGS393220:PGS393246 PQO393220:PQO393246 QAK393220:QAK393246 QKG393220:QKG393246 QUC393220:QUC393246 RDY393220:RDY393246 RNU393220:RNU393246 RXQ393220:RXQ393246 SHM393220:SHM393246 SRI393220:SRI393246 TBE393220:TBE393246 TLA393220:TLA393246 TUW393220:TUW393246 UES393220:UES393246 UOO393220:UOO393246 UYK393220:UYK393246 VIG393220:VIG393246 VSC393220:VSC393246 WBY393220:WBY393246 WLU393220:WLU393246 WVQ393220:WVQ393246 I458756:I458782 JE458756:JE458782 TA458756:TA458782 ACW458756:ACW458782 AMS458756:AMS458782 AWO458756:AWO458782 BGK458756:BGK458782 BQG458756:BQG458782 CAC458756:CAC458782 CJY458756:CJY458782 CTU458756:CTU458782 DDQ458756:DDQ458782 DNM458756:DNM458782 DXI458756:DXI458782 EHE458756:EHE458782 ERA458756:ERA458782 FAW458756:FAW458782 FKS458756:FKS458782 FUO458756:FUO458782 GEK458756:GEK458782 GOG458756:GOG458782 GYC458756:GYC458782 HHY458756:HHY458782 HRU458756:HRU458782 IBQ458756:IBQ458782 ILM458756:ILM458782 IVI458756:IVI458782 JFE458756:JFE458782 JPA458756:JPA458782 JYW458756:JYW458782 KIS458756:KIS458782 KSO458756:KSO458782 LCK458756:LCK458782 LMG458756:LMG458782 LWC458756:LWC458782 MFY458756:MFY458782 MPU458756:MPU458782 MZQ458756:MZQ458782 NJM458756:NJM458782 NTI458756:NTI458782 ODE458756:ODE458782 ONA458756:ONA458782 OWW458756:OWW458782 PGS458756:PGS458782 PQO458756:PQO458782 QAK458756:QAK458782 QKG458756:QKG458782 QUC458756:QUC458782 RDY458756:RDY458782 RNU458756:RNU458782 RXQ458756:RXQ458782 SHM458756:SHM458782 SRI458756:SRI458782 TBE458756:TBE458782 TLA458756:TLA458782 TUW458756:TUW458782 UES458756:UES458782 UOO458756:UOO458782 UYK458756:UYK458782 VIG458756:VIG458782 VSC458756:VSC458782 WBY458756:WBY458782 WLU458756:WLU458782 WVQ458756:WVQ458782 I524292:I524318 JE524292:JE524318 TA524292:TA524318 ACW524292:ACW524318 AMS524292:AMS524318 AWO524292:AWO524318 BGK524292:BGK524318 BQG524292:BQG524318 CAC524292:CAC524318 CJY524292:CJY524318 CTU524292:CTU524318 DDQ524292:DDQ524318 DNM524292:DNM524318 DXI524292:DXI524318 EHE524292:EHE524318 ERA524292:ERA524318 FAW524292:FAW524318 FKS524292:FKS524318 FUO524292:FUO524318 GEK524292:GEK524318 GOG524292:GOG524318 GYC524292:GYC524318 HHY524292:HHY524318 HRU524292:HRU524318 IBQ524292:IBQ524318 ILM524292:ILM524318 IVI524292:IVI524318 JFE524292:JFE524318 JPA524292:JPA524318 JYW524292:JYW524318 KIS524292:KIS524318 KSO524292:KSO524318 LCK524292:LCK524318 LMG524292:LMG524318 LWC524292:LWC524318 MFY524292:MFY524318 MPU524292:MPU524318 MZQ524292:MZQ524318 NJM524292:NJM524318 NTI524292:NTI524318 ODE524292:ODE524318 ONA524292:ONA524318 OWW524292:OWW524318 PGS524292:PGS524318 PQO524292:PQO524318 QAK524292:QAK524318 QKG524292:QKG524318 QUC524292:QUC524318 RDY524292:RDY524318 RNU524292:RNU524318 RXQ524292:RXQ524318 SHM524292:SHM524318 SRI524292:SRI524318 TBE524292:TBE524318 TLA524292:TLA524318 TUW524292:TUW524318 UES524292:UES524318 UOO524292:UOO524318 UYK524292:UYK524318 VIG524292:VIG524318 VSC524292:VSC524318 WBY524292:WBY524318 WLU524292:WLU524318 WVQ524292:WVQ524318 I589828:I589854 JE589828:JE589854 TA589828:TA589854 ACW589828:ACW589854 AMS589828:AMS589854 AWO589828:AWO589854 BGK589828:BGK589854 BQG589828:BQG589854 CAC589828:CAC589854 CJY589828:CJY589854 CTU589828:CTU589854 DDQ589828:DDQ589854 DNM589828:DNM589854 DXI589828:DXI589854 EHE589828:EHE589854 ERA589828:ERA589854 FAW589828:FAW589854 FKS589828:FKS589854 FUO589828:FUO589854 GEK589828:GEK589854 GOG589828:GOG589854 GYC589828:GYC589854 HHY589828:HHY589854 HRU589828:HRU589854 IBQ589828:IBQ589854 ILM589828:ILM589854 IVI589828:IVI589854 JFE589828:JFE589854 JPA589828:JPA589854 JYW589828:JYW589854 KIS589828:KIS589854 KSO589828:KSO589854 LCK589828:LCK589854 LMG589828:LMG589854 LWC589828:LWC589854 MFY589828:MFY589854 MPU589828:MPU589854 MZQ589828:MZQ589854 NJM589828:NJM589854 NTI589828:NTI589854 ODE589828:ODE589854 ONA589828:ONA589854 OWW589828:OWW589854 PGS589828:PGS589854 PQO589828:PQO589854 QAK589828:QAK589854 QKG589828:QKG589854 QUC589828:QUC589854 RDY589828:RDY589854 RNU589828:RNU589854 RXQ589828:RXQ589854 SHM589828:SHM589854 SRI589828:SRI589854 TBE589828:TBE589854 TLA589828:TLA589854 TUW589828:TUW589854 UES589828:UES589854 UOO589828:UOO589854 UYK589828:UYK589854 VIG589828:VIG589854 VSC589828:VSC589854 WBY589828:WBY589854 WLU589828:WLU589854 WVQ589828:WVQ589854 I655364:I655390 JE655364:JE655390 TA655364:TA655390 ACW655364:ACW655390 AMS655364:AMS655390 AWO655364:AWO655390 BGK655364:BGK655390 BQG655364:BQG655390 CAC655364:CAC655390 CJY655364:CJY655390 CTU655364:CTU655390 DDQ655364:DDQ655390 DNM655364:DNM655390 DXI655364:DXI655390 EHE655364:EHE655390 ERA655364:ERA655390 FAW655364:FAW655390 FKS655364:FKS655390 FUO655364:FUO655390 GEK655364:GEK655390 GOG655364:GOG655390 GYC655364:GYC655390 HHY655364:HHY655390 HRU655364:HRU655390 IBQ655364:IBQ655390 ILM655364:ILM655390 IVI655364:IVI655390 JFE655364:JFE655390 JPA655364:JPA655390 JYW655364:JYW655390 KIS655364:KIS655390 KSO655364:KSO655390 LCK655364:LCK655390 LMG655364:LMG655390 LWC655364:LWC655390 MFY655364:MFY655390 MPU655364:MPU655390 MZQ655364:MZQ655390 NJM655364:NJM655390 NTI655364:NTI655390 ODE655364:ODE655390 ONA655364:ONA655390 OWW655364:OWW655390 PGS655364:PGS655390 PQO655364:PQO655390 QAK655364:QAK655390 QKG655364:QKG655390 QUC655364:QUC655390 RDY655364:RDY655390 RNU655364:RNU655390 RXQ655364:RXQ655390 SHM655364:SHM655390 SRI655364:SRI655390 TBE655364:TBE655390 TLA655364:TLA655390 TUW655364:TUW655390 UES655364:UES655390 UOO655364:UOO655390 UYK655364:UYK655390 VIG655364:VIG655390 VSC655364:VSC655390 WBY655364:WBY655390 WLU655364:WLU655390 WVQ655364:WVQ655390 I720900:I720926 JE720900:JE720926 TA720900:TA720926 ACW720900:ACW720926 AMS720900:AMS720926 AWO720900:AWO720926 BGK720900:BGK720926 BQG720900:BQG720926 CAC720900:CAC720926 CJY720900:CJY720926 CTU720900:CTU720926 DDQ720900:DDQ720926 DNM720900:DNM720926 DXI720900:DXI720926 EHE720900:EHE720926 ERA720900:ERA720926 FAW720900:FAW720926 FKS720900:FKS720926 FUO720900:FUO720926 GEK720900:GEK720926 GOG720900:GOG720926 GYC720900:GYC720926 HHY720900:HHY720926 HRU720900:HRU720926 IBQ720900:IBQ720926 ILM720900:ILM720926 IVI720900:IVI720926 JFE720900:JFE720926 JPA720900:JPA720926 JYW720900:JYW720926 KIS720900:KIS720926 KSO720900:KSO720926 LCK720900:LCK720926 LMG720900:LMG720926 LWC720900:LWC720926 MFY720900:MFY720926 MPU720900:MPU720926 MZQ720900:MZQ720926 NJM720900:NJM720926 NTI720900:NTI720926 ODE720900:ODE720926 ONA720900:ONA720926 OWW720900:OWW720926 PGS720900:PGS720926 PQO720900:PQO720926 QAK720900:QAK720926 QKG720900:QKG720926 QUC720900:QUC720926 RDY720900:RDY720926 RNU720900:RNU720926 RXQ720900:RXQ720926 SHM720900:SHM720926 SRI720900:SRI720926 TBE720900:TBE720926 TLA720900:TLA720926 TUW720900:TUW720926 UES720900:UES720926 UOO720900:UOO720926 UYK720900:UYK720926 VIG720900:VIG720926 VSC720900:VSC720926 WBY720900:WBY720926 WLU720900:WLU720926 WVQ720900:WVQ720926 I786436:I786462 JE786436:JE786462 TA786436:TA786462 ACW786436:ACW786462 AMS786436:AMS786462 AWO786436:AWO786462 BGK786436:BGK786462 BQG786436:BQG786462 CAC786436:CAC786462 CJY786436:CJY786462 CTU786436:CTU786462 DDQ786436:DDQ786462 DNM786436:DNM786462 DXI786436:DXI786462 EHE786436:EHE786462 ERA786436:ERA786462 FAW786436:FAW786462 FKS786436:FKS786462 FUO786436:FUO786462 GEK786436:GEK786462 GOG786436:GOG786462 GYC786436:GYC786462 HHY786436:HHY786462 HRU786436:HRU786462 IBQ786436:IBQ786462 ILM786436:ILM786462 IVI786436:IVI786462 JFE786436:JFE786462 JPA786436:JPA786462 JYW786436:JYW786462 KIS786436:KIS786462 KSO786436:KSO786462 LCK786436:LCK786462 LMG786436:LMG786462 LWC786436:LWC786462 MFY786436:MFY786462 MPU786436:MPU786462 MZQ786436:MZQ786462 NJM786436:NJM786462 NTI786436:NTI786462 ODE786436:ODE786462 ONA786436:ONA786462 OWW786436:OWW786462 PGS786436:PGS786462 PQO786436:PQO786462 QAK786436:QAK786462 QKG786436:QKG786462 QUC786436:QUC786462 RDY786436:RDY786462 RNU786436:RNU786462 RXQ786436:RXQ786462 SHM786436:SHM786462 SRI786436:SRI786462 TBE786436:TBE786462 TLA786436:TLA786462 TUW786436:TUW786462 UES786436:UES786462 UOO786436:UOO786462 UYK786436:UYK786462 VIG786436:VIG786462 VSC786436:VSC786462 WBY786436:WBY786462 WLU786436:WLU786462 WVQ786436:WVQ786462 I851972:I851998 JE851972:JE851998 TA851972:TA851998 ACW851972:ACW851998 AMS851972:AMS851998 AWO851972:AWO851998 BGK851972:BGK851998 BQG851972:BQG851998 CAC851972:CAC851998 CJY851972:CJY851998 CTU851972:CTU851998 DDQ851972:DDQ851998 DNM851972:DNM851998 DXI851972:DXI851998 EHE851972:EHE851998 ERA851972:ERA851998 FAW851972:FAW851998 FKS851972:FKS851998 FUO851972:FUO851998 GEK851972:GEK851998 GOG851972:GOG851998 GYC851972:GYC851998 HHY851972:HHY851998 HRU851972:HRU851998 IBQ851972:IBQ851998 ILM851972:ILM851998 IVI851972:IVI851998 JFE851972:JFE851998 JPA851972:JPA851998 JYW851972:JYW851998 KIS851972:KIS851998 KSO851972:KSO851998 LCK851972:LCK851998 LMG851972:LMG851998 LWC851972:LWC851998 MFY851972:MFY851998 MPU851972:MPU851998 MZQ851972:MZQ851998 NJM851972:NJM851998 NTI851972:NTI851998 ODE851972:ODE851998 ONA851972:ONA851998 OWW851972:OWW851998 PGS851972:PGS851998 PQO851972:PQO851998 QAK851972:QAK851998 QKG851972:QKG851998 QUC851972:QUC851998 RDY851972:RDY851998 RNU851972:RNU851998 RXQ851972:RXQ851998 SHM851972:SHM851998 SRI851972:SRI851998 TBE851972:TBE851998 TLA851972:TLA851998 TUW851972:TUW851998 UES851972:UES851998 UOO851972:UOO851998 UYK851972:UYK851998 VIG851972:VIG851998 VSC851972:VSC851998 WBY851972:WBY851998 WLU851972:WLU851998 WVQ851972:WVQ851998 I917508:I917534 JE917508:JE917534 TA917508:TA917534 ACW917508:ACW917534 AMS917508:AMS917534 AWO917508:AWO917534 BGK917508:BGK917534 BQG917508:BQG917534 CAC917508:CAC917534 CJY917508:CJY917534 CTU917508:CTU917534 DDQ917508:DDQ917534 DNM917508:DNM917534 DXI917508:DXI917534 EHE917508:EHE917534 ERA917508:ERA917534 FAW917508:FAW917534 FKS917508:FKS917534 FUO917508:FUO917534 GEK917508:GEK917534 GOG917508:GOG917534 GYC917508:GYC917534 HHY917508:HHY917534 HRU917508:HRU917534 IBQ917508:IBQ917534 ILM917508:ILM917534 IVI917508:IVI917534 JFE917508:JFE917534 JPA917508:JPA917534 JYW917508:JYW917534 KIS917508:KIS917534 KSO917508:KSO917534 LCK917508:LCK917534 LMG917508:LMG917534 LWC917508:LWC917534 MFY917508:MFY917534 MPU917508:MPU917534 MZQ917508:MZQ917534 NJM917508:NJM917534 NTI917508:NTI917534 ODE917508:ODE917534 ONA917508:ONA917534 OWW917508:OWW917534 PGS917508:PGS917534 PQO917508:PQO917534 QAK917508:QAK917534 QKG917508:QKG917534 QUC917508:QUC917534 RDY917508:RDY917534 RNU917508:RNU917534 RXQ917508:RXQ917534 SHM917508:SHM917534 SRI917508:SRI917534 TBE917508:TBE917534 TLA917508:TLA917534 TUW917508:TUW917534 UES917508:UES917534 UOO917508:UOO917534 UYK917508:UYK917534 VIG917508:VIG917534 VSC917508:VSC917534 WBY917508:WBY917534 WLU917508:WLU917534 WVQ917508:WVQ917534 I983044:I983070 JE983044:JE983070 TA983044:TA983070 ACW983044:ACW983070 AMS983044:AMS983070 AWO983044:AWO983070 BGK983044:BGK983070 BQG983044:BQG983070 CAC983044:CAC983070 CJY983044:CJY983070 CTU983044:CTU983070 DDQ983044:DDQ983070 DNM983044:DNM983070 DXI983044:DXI983070 EHE983044:EHE983070 ERA983044:ERA983070 FAW983044:FAW983070 FKS983044:FKS983070 FUO983044:FUO983070 GEK983044:GEK983070 GOG983044:GOG983070 GYC983044:GYC983070 HHY983044:HHY983070 HRU983044:HRU983070 IBQ983044:IBQ983070 ILM983044:ILM983070 IVI983044:IVI983070 JFE983044:JFE983070 JPA983044:JPA983070 JYW983044:JYW983070 KIS983044:KIS983070 KSO983044:KSO983070 LCK983044:LCK983070 LMG983044:LMG983070 LWC983044:LWC983070 MFY983044:MFY983070 MPU983044:MPU983070 MZQ983044:MZQ983070 NJM983044:NJM983070 NTI983044:NTI983070 ODE983044:ODE983070 ONA983044:ONA983070 OWW983044:OWW983070 PGS983044:PGS983070 PQO983044:PQO983070 QAK983044:QAK983070 QKG983044:QKG983070 QUC983044:QUC983070 RDY983044:RDY983070 RNU983044:RNU983070 RXQ983044:RXQ983070 SHM983044:SHM983070 SRI983044:SRI983070 TBE983044:TBE983070 TLA983044:TLA983070 TUW983044:TUW983070 UES983044:UES983070 UOO983044:UOO983070 UYK983044:UYK983070 VIG983044:VIG983070 VSC983044:VSC983070 WBY983044:WBY983070 WLU983044:WLU983070 WVQ983044:WVQ983070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AC23:AC25 JY23:JY25 TU23:TU25 ADQ23:ADQ25 ANM23:ANM25 AXI23:AXI25 BHE23:BHE25 BRA23:BRA25 CAW23:CAW25 CKS23:CKS25 CUO23:CUO25 DEK23:DEK25 DOG23:DOG25 DYC23:DYC25 EHY23:EHY25 ERU23:ERU25 FBQ23:FBQ25 FLM23:FLM25 FVI23:FVI25 GFE23:GFE25 GPA23:GPA25 GYW23:GYW25 HIS23:HIS25 HSO23:HSO25 ICK23:ICK25 IMG23:IMG25 IWC23:IWC25 JFY23:JFY25 JPU23:JPU25 JZQ23:JZQ25 KJM23:KJM25 KTI23:KTI25 LDE23:LDE25 LNA23:LNA25 LWW23:LWW25 MGS23:MGS25 MQO23:MQO25 NAK23:NAK25 NKG23:NKG25 NUC23:NUC25 ODY23:ODY25 ONU23:ONU25 OXQ23:OXQ25 PHM23:PHM25 PRI23:PRI25 QBE23:QBE25 QLA23:QLA25 QUW23:QUW25 RES23:RES25 ROO23:ROO25 RYK23:RYK25 SIG23:SIG25 SSC23:SSC25 TBY23:TBY25 TLU23:TLU25 TVQ23:TVQ25 UFM23:UFM25 UPI23:UPI25 UZE23:UZE25 VJA23:VJA25 VSW23:VSW25 WCS23:WCS25 WMO23:WMO25 WWK23:WWK25 AC65556:AC65557 JY65556:JY65557 TU65556:TU65557 ADQ65556:ADQ65557 ANM65556:ANM65557 AXI65556:AXI65557 BHE65556:BHE65557 BRA65556:BRA65557 CAW65556:CAW65557 CKS65556:CKS65557 CUO65556:CUO65557 DEK65556:DEK65557 DOG65556:DOG65557 DYC65556:DYC65557 EHY65556:EHY65557 ERU65556:ERU65557 FBQ65556:FBQ65557 FLM65556:FLM65557 FVI65556:FVI65557 GFE65556:GFE65557 GPA65556:GPA65557 GYW65556:GYW65557 HIS65556:HIS65557 HSO65556:HSO65557 ICK65556:ICK65557 IMG65556:IMG65557 IWC65556:IWC65557 JFY65556:JFY65557 JPU65556:JPU65557 JZQ65556:JZQ65557 KJM65556:KJM65557 KTI65556:KTI65557 LDE65556:LDE65557 LNA65556:LNA65557 LWW65556:LWW65557 MGS65556:MGS65557 MQO65556:MQO65557 NAK65556:NAK65557 NKG65556:NKG65557 NUC65556:NUC65557 ODY65556:ODY65557 ONU65556:ONU65557 OXQ65556:OXQ65557 PHM65556:PHM65557 PRI65556:PRI65557 QBE65556:QBE65557 QLA65556:QLA65557 QUW65556:QUW65557 RES65556:RES65557 ROO65556:ROO65557 RYK65556:RYK65557 SIG65556:SIG65557 SSC65556:SSC65557 TBY65556:TBY65557 TLU65556:TLU65557 TVQ65556:TVQ65557 UFM65556:UFM65557 UPI65556:UPI65557 UZE65556:UZE65557 VJA65556:VJA65557 VSW65556:VSW65557 WCS65556:WCS65557 WMO65556:WMO65557 WWK65556:WWK65557 AC131092:AC131093 JY131092:JY131093 TU131092:TU131093 ADQ131092:ADQ131093 ANM131092:ANM131093 AXI131092:AXI131093 BHE131092:BHE131093 BRA131092:BRA131093 CAW131092:CAW131093 CKS131092:CKS131093 CUO131092:CUO131093 DEK131092:DEK131093 DOG131092:DOG131093 DYC131092:DYC131093 EHY131092:EHY131093 ERU131092:ERU131093 FBQ131092:FBQ131093 FLM131092:FLM131093 FVI131092:FVI131093 GFE131092:GFE131093 GPA131092:GPA131093 GYW131092:GYW131093 HIS131092:HIS131093 HSO131092:HSO131093 ICK131092:ICK131093 IMG131092:IMG131093 IWC131092:IWC131093 JFY131092:JFY131093 JPU131092:JPU131093 JZQ131092:JZQ131093 KJM131092:KJM131093 KTI131092:KTI131093 LDE131092:LDE131093 LNA131092:LNA131093 LWW131092:LWW131093 MGS131092:MGS131093 MQO131092:MQO131093 NAK131092:NAK131093 NKG131092:NKG131093 NUC131092:NUC131093 ODY131092:ODY131093 ONU131092:ONU131093 OXQ131092:OXQ131093 PHM131092:PHM131093 PRI131092:PRI131093 QBE131092:QBE131093 QLA131092:QLA131093 QUW131092:QUW131093 RES131092:RES131093 ROO131092:ROO131093 RYK131092:RYK131093 SIG131092:SIG131093 SSC131092:SSC131093 TBY131092:TBY131093 TLU131092:TLU131093 TVQ131092:TVQ131093 UFM131092:UFM131093 UPI131092:UPI131093 UZE131092:UZE131093 VJA131092:VJA131093 VSW131092:VSW131093 WCS131092:WCS131093 WMO131092:WMO131093 WWK131092:WWK131093 AC196628:AC196629 JY196628:JY196629 TU196628:TU196629 ADQ196628:ADQ196629 ANM196628:ANM196629 AXI196628:AXI196629 BHE196628:BHE196629 BRA196628:BRA196629 CAW196628:CAW196629 CKS196628:CKS196629 CUO196628:CUO196629 DEK196628:DEK196629 DOG196628:DOG196629 DYC196628:DYC196629 EHY196628:EHY196629 ERU196628:ERU196629 FBQ196628:FBQ196629 FLM196628:FLM196629 FVI196628:FVI196629 GFE196628:GFE196629 GPA196628:GPA196629 GYW196628:GYW196629 HIS196628:HIS196629 HSO196628:HSO196629 ICK196628:ICK196629 IMG196628:IMG196629 IWC196628:IWC196629 JFY196628:JFY196629 JPU196628:JPU196629 JZQ196628:JZQ196629 KJM196628:KJM196629 KTI196628:KTI196629 LDE196628:LDE196629 LNA196628:LNA196629 LWW196628:LWW196629 MGS196628:MGS196629 MQO196628:MQO196629 NAK196628:NAK196629 NKG196628:NKG196629 NUC196628:NUC196629 ODY196628:ODY196629 ONU196628:ONU196629 OXQ196628:OXQ196629 PHM196628:PHM196629 PRI196628:PRI196629 QBE196628:QBE196629 QLA196628:QLA196629 QUW196628:QUW196629 RES196628:RES196629 ROO196628:ROO196629 RYK196628:RYK196629 SIG196628:SIG196629 SSC196628:SSC196629 TBY196628:TBY196629 TLU196628:TLU196629 TVQ196628:TVQ196629 UFM196628:UFM196629 UPI196628:UPI196629 UZE196628:UZE196629 VJA196628:VJA196629 VSW196628:VSW196629 WCS196628:WCS196629 WMO196628:WMO196629 WWK196628:WWK196629 AC262164:AC262165 JY262164:JY262165 TU262164:TU262165 ADQ262164:ADQ262165 ANM262164:ANM262165 AXI262164:AXI262165 BHE262164:BHE262165 BRA262164:BRA262165 CAW262164:CAW262165 CKS262164:CKS262165 CUO262164:CUO262165 DEK262164:DEK262165 DOG262164:DOG262165 DYC262164:DYC262165 EHY262164:EHY262165 ERU262164:ERU262165 FBQ262164:FBQ262165 FLM262164:FLM262165 FVI262164:FVI262165 GFE262164:GFE262165 GPA262164:GPA262165 GYW262164:GYW262165 HIS262164:HIS262165 HSO262164:HSO262165 ICK262164:ICK262165 IMG262164:IMG262165 IWC262164:IWC262165 JFY262164:JFY262165 JPU262164:JPU262165 JZQ262164:JZQ262165 KJM262164:KJM262165 KTI262164:KTI262165 LDE262164:LDE262165 LNA262164:LNA262165 LWW262164:LWW262165 MGS262164:MGS262165 MQO262164:MQO262165 NAK262164:NAK262165 NKG262164:NKG262165 NUC262164:NUC262165 ODY262164:ODY262165 ONU262164:ONU262165 OXQ262164:OXQ262165 PHM262164:PHM262165 PRI262164:PRI262165 QBE262164:QBE262165 QLA262164:QLA262165 QUW262164:QUW262165 RES262164:RES262165 ROO262164:ROO262165 RYK262164:RYK262165 SIG262164:SIG262165 SSC262164:SSC262165 TBY262164:TBY262165 TLU262164:TLU262165 TVQ262164:TVQ262165 UFM262164:UFM262165 UPI262164:UPI262165 UZE262164:UZE262165 VJA262164:VJA262165 VSW262164:VSW262165 WCS262164:WCS262165 WMO262164:WMO262165 WWK262164:WWK262165 AC327700:AC327701 JY327700:JY327701 TU327700:TU327701 ADQ327700:ADQ327701 ANM327700:ANM327701 AXI327700:AXI327701 BHE327700:BHE327701 BRA327700:BRA327701 CAW327700:CAW327701 CKS327700:CKS327701 CUO327700:CUO327701 DEK327700:DEK327701 DOG327700:DOG327701 DYC327700:DYC327701 EHY327700:EHY327701 ERU327700:ERU327701 FBQ327700:FBQ327701 FLM327700:FLM327701 FVI327700:FVI327701 GFE327700:GFE327701 GPA327700:GPA327701 GYW327700:GYW327701 HIS327700:HIS327701 HSO327700:HSO327701 ICK327700:ICK327701 IMG327700:IMG327701 IWC327700:IWC327701 JFY327700:JFY327701 JPU327700:JPU327701 JZQ327700:JZQ327701 KJM327700:KJM327701 KTI327700:KTI327701 LDE327700:LDE327701 LNA327700:LNA327701 LWW327700:LWW327701 MGS327700:MGS327701 MQO327700:MQO327701 NAK327700:NAK327701 NKG327700:NKG327701 NUC327700:NUC327701 ODY327700:ODY327701 ONU327700:ONU327701 OXQ327700:OXQ327701 PHM327700:PHM327701 PRI327700:PRI327701 QBE327700:QBE327701 QLA327700:QLA327701 QUW327700:QUW327701 RES327700:RES327701 ROO327700:ROO327701 RYK327700:RYK327701 SIG327700:SIG327701 SSC327700:SSC327701 TBY327700:TBY327701 TLU327700:TLU327701 TVQ327700:TVQ327701 UFM327700:UFM327701 UPI327700:UPI327701 UZE327700:UZE327701 VJA327700:VJA327701 VSW327700:VSW327701 WCS327700:WCS327701 WMO327700:WMO327701 WWK327700:WWK327701 AC393236:AC393237 JY393236:JY393237 TU393236:TU393237 ADQ393236:ADQ393237 ANM393236:ANM393237 AXI393236:AXI393237 BHE393236:BHE393237 BRA393236:BRA393237 CAW393236:CAW393237 CKS393236:CKS393237 CUO393236:CUO393237 DEK393236:DEK393237 DOG393236:DOG393237 DYC393236:DYC393237 EHY393236:EHY393237 ERU393236:ERU393237 FBQ393236:FBQ393237 FLM393236:FLM393237 FVI393236:FVI393237 GFE393236:GFE393237 GPA393236:GPA393237 GYW393236:GYW393237 HIS393236:HIS393237 HSO393236:HSO393237 ICK393236:ICK393237 IMG393236:IMG393237 IWC393236:IWC393237 JFY393236:JFY393237 JPU393236:JPU393237 JZQ393236:JZQ393237 KJM393236:KJM393237 KTI393236:KTI393237 LDE393236:LDE393237 LNA393236:LNA393237 LWW393236:LWW393237 MGS393236:MGS393237 MQO393236:MQO393237 NAK393236:NAK393237 NKG393236:NKG393237 NUC393236:NUC393237 ODY393236:ODY393237 ONU393236:ONU393237 OXQ393236:OXQ393237 PHM393236:PHM393237 PRI393236:PRI393237 QBE393236:QBE393237 QLA393236:QLA393237 QUW393236:QUW393237 RES393236:RES393237 ROO393236:ROO393237 RYK393236:RYK393237 SIG393236:SIG393237 SSC393236:SSC393237 TBY393236:TBY393237 TLU393236:TLU393237 TVQ393236:TVQ393237 UFM393236:UFM393237 UPI393236:UPI393237 UZE393236:UZE393237 VJA393236:VJA393237 VSW393236:VSW393237 WCS393236:WCS393237 WMO393236:WMO393237 WWK393236:WWK393237 AC458772:AC458773 JY458772:JY458773 TU458772:TU458773 ADQ458772:ADQ458773 ANM458772:ANM458773 AXI458772:AXI458773 BHE458772:BHE458773 BRA458772:BRA458773 CAW458772:CAW458773 CKS458772:CKS458773 CUO458772:CUO458773 DEK458772:DEK458773 DOG458772:DOG458773 DYC458772:DYC458773 EHY458772:EHY458773 ERU458772:ERU458773 FBQ458772:FBQ458773 FLM458772:FLM458773 FVI458772:FVI458773 GFE458772:GFE458773 GPA458772:GPA458773 GYW458772:GYW458773 HIS458772:HIS458773 HSO458772:HSO458773 ICK458772:ICK458773 IMG458772:IMG458773 IWC458772:IWC458773 JFY458772:JFY458773 JPU458772:JPU458773 JZQ458772:JZQ458773 KJM458772:KJM458773 KTI458772:KTI458773 LDE458772:LDE458773 LNA458772:LNA458773 LWW458772:LWW458773 MGS458772:MGS458773 MQO458772:MQO458773 NAK458772:NAK458773 NKG458772:NKG458773 NUC458772:NUC458773 ODY458772:ODY458773 ONU458772:ONU458773 OXQ458772:OXQ458773 PHM458772:PHM458773 PRI458772:PRI458773 QBE458772:QBE458773 QLA458772:QLA458773 QUW458772:QUW458773 RES458772:RES458773 ROO458772:ROO458773 RYK458772:RYK458773 SIG458772:SIG458773 SSC458772:SSC458773 TBY458772:TBY458773 TLU458772:TLU458773 TVQ458772:TVQ458773 UFM458772:UFM458773 UPI458772:UPI458773 UZE458772:UZE458773 VJA458772:VJA458773 VSW458772:VSW458773 WCS458772:WCS458773 WMO458772:WMO458773 WWK458772:WWK458773 AC524308:AC524309 JY524308:JY524309 TU524308:TU524309 ADQ524308:ADQ524309 ANM524308:ANM524309 AXI524308:AXI524309 BHE524308:BHE524309 BRA524308:BRA524309 CAW524308:CAW524309 CKS524308:CKS524309 CUO524308:CUO524309 DEK524308:DEK524309 DOG524308:DOG524309 DYC524308:DYC524309 EHY524308:EHY524309 ERU524308:ERU524309 FBQ524308:FBQ524309 FLM524308:FLM524309 FVI524308:FVI524309 GFE524308:GFE524309 GPA524308:GPA524309 GYW524308:GYW524309 HIS524308:HIS524309 HSO524308:HSO524309 ICK524308:ICK524309 IMG524308:IMG524309 IWC524308:IWC524309 JFY524308:JFY524309 JPU524308:JPU524309 JZQ524308:JZQ524309 KJM524308:KJM524309 KTI524308:KTI524309 LDE524308:LDE524309 LNA524308:LNA524309 LWW524308:LWW524309 MGS524308:MGS524309 MQO524308:MQO524309 NAK524308:NAK524309 NKG524308:NKG524309 NUC524308:NUC524309 ODY524308:ODY524309 ONU524308:ONU524309 OXQ524308:OXQ524309 PHM524308:PHM524309 PRI524308:PRI524309 QBE524308:QBE524309 QLA524308:QLA524309 QUW524308:QUW524309 RES524308:RES524309 ROO524308:ROO524309 RYK524308:RYK524309 SIG524308:SIG524309 SSC524308:SSC524309 TBY524308:TBY524309 TLU524308:TLU524309 TVQ524308:TVQ524309 UFM524308:UFM524309 UPI524308:UPI524309 UZE524308:UZE524309 VJA524308:VJA524309 VSW524308:VSW524309 WCS524308:WCS524309 WMO524308:WMO524309 WWK524308:WWK524309 AC589844:AC589845 JY589844:JY589845 TU589844:TU589845 ADQ589844:ADQ589845 ANM589844:ANM589845 AXI589844:AXI589845 BHE589844:BHE589845 BRA589844:BRA589845 CAW589844:CAW589845 CKS589844:CKS589845 CUO589844:CUO589845 DEK589844:DEK589845 DOG589844:DOG589845 DYC589844:DYC589845 EHY589844:EHY589845 ERU589844:ERU589845 FBQ589844:FBQ589845 FLM589844:FLM589845 FVI589844:FVI589845 GFE589844:GFE589845 GPA589844:GPA589845 GYW589844:GYW589845 HIS589844:HIS589845 HSO589844:HSO589845 ICK589844:ICK589845 IMG589844:IMG589845 IWC589844:IWC589845 JFY589844:JFY589845 JPU589844:JPU589845 JZQ589844:JZQ589845 KJM589844:KJM589845 KTI589844:KTI589845 LDE589844:LDE589845 LNA589844:LNA589845 LWW589844:LWW589845 MGS589844:MGS589845 MQO589844:MQO589845 NAK589844:NAK589845 NKG589844:NKG589845 NUC589844:NUC589845 ODY589844:ODY589845 ONU589844:ONU589845 OXQ589844:OXQ589845 PHM589844:PHM589845 PRI589844:PRI589845 QBE589844:QBE589845 QLA589844:QLA589845 QUW589844:QUW589845 RES589844:RES589845 ROO589844:ROO589845 RYK589844:RYK589845 SIG589844:SIG589845 SSC589844:SSC589845 TBY589844:TBY589845 TLU589844:TLU589845 TVQ589844:TVQ589845 UFM589844:UFM589845 UPI589844:UPI589845 UZE589844:UZE589845 VJA589844:VJA589845 VSW589844:VSW589845 WCS589844:WCS589845 WMO589844:WMO589845 WWK589844:WWK589845 AC655380:AC655381 JY655380:JY655381 TU655380:TU655381 ADQ655380:ADQ655381 ANM655380:ANM655381 AXI655380:AXI655381 BHE655380:BHE655381 BRA655380:BRA655381 CAW655380:CAW655381 CKS655380:CKS655381 CUO655380:CUO655381 DEK655380:DEK655381 DOG655380:DOG655381 DYC655380:DYC655381 EHY655380:EHY655381 ERU655380:ERU655381 FBQ655380:FBQ655381 FLM655380:FLM655381 FVI655380:FVI655381 GFE655380:GFE655381 GPA655380:GPA655381 GYW655380:GYW655381 HIS655380:HIS655381 HSO655380:HSO655381 ICK655380:ICK655381 IMG655380:IMG655381 IWC655380:IWC655381 JFY655380:JFY655381 JPU655380:JPU655381 JZQ655380:JZQ655381 KJM655380:KJM655381 KTI655380:KTI655381 LDE655380:LDE655381 LNA655380:LNA655381 LWW655380:LWW655381 MGS655380:MGS655381 MQO655380:MQO655381 NAK655380:NAK655381 NKG655380:NKG655381 NUC655380:NUC655381 ODY655380:ODY655381 ONU655380:ONU655381 OXQ655380:OXQ655381 PHM655380:PHM655381 PRI655380:PRI655381 QBE655380:QBE655381 QLA655380:QLA655381 QUW655380:QUW655381 RES655380:RES655381 ROO655380:ROO655381 RYK655380:RYK655381 SIG655380:SIG655381 SSC655380:SSC655381 TBY655380:TBY655381 TLU655380:TLU655381 TVQ655380:TVQ655381 UFM655380:UFM655381 UPI655380:UPI655381 UZE655380:UZE655381 VJA655380:VJA655381 VSW655380:VSW655381 WCS655380:WCS655381 WMO655380:WMO655381 WWK655380:WWK655381 AC720916:AC720917 JY720916:JY720917 TU720916:TU720917 ADQ720916:ADQ720917 ANM720916:ANM720917 AXI720916:AXI720917 BHE720916:BHE720917 BRA720916:BRA720917 CAW720916:CAW720917 CKS720916:CKS720917 CUO720916:CUO720917 DEK720916:DEK720917 DOG720916:DOG720917 DYC720916:DYC720917 EHY720916:EHY720917 ERU720916:ERU720917 FBQ720916:FBQ720917 FLM720916:FLM720917 FVI720916:FVI720917 GFE720916:GFE720917 GPA720916:GPA720917 GYW720916:GYW720917 HIS720916:HIS720917 HSO720916:HSO720917 ICK720916:ICK720917 IMG720916:IMG720917 IWC720916:IWC720917 JFY720916:JFY720917 JPU720916:JPU720917 JZQ720916:JZQ720917 KJM720916:KJM720917 KTI720916:KTI720917 LDE720916:LDE720917 LNA720916:LNA720917 LWW720916:LWW720917 MGS720916:MGS720917 MQO720916:MQO720917 NAK720916:NAK720917 NKG720916:NKG720917 NUC720916:NUC720917 ODY720916:ODY720917 ONU720916:ONU720917 OXQ720916:OXQ720917 PHM720916:PHM720917 PRI720916:PRI720917 QBE720916:QBE720917 QLA720916:QLA720917 QUW720916:QUW720917 RES720916:RES720917 ROO720916:ROO720917 RYK720916:RYK720917 SIG720916:SIG720917 SSC720916:SSC720917 TBY720916:TBY720917 TLU720916:TLU720917 TVQ720916:TVQ720917 UFM720916:UFM720917 UPI720916:UPI720917 UZE720916:UZE720917 VJA720916:VJA720917 VSW720916:VSW720917 WCS720916:WCS720917 WMO720916:WMO720917 WWK720916:WWK720917 AC786452:AC786453 JY786452:JY786453 TU786452:TU786453 ADQ786452:ADQ786453 ANM786452:ANM786453 AXI786452:AXI786453 BHE786452:BHE786453 BRA786452:BRA786453 CAW786452:CAW786453 CKS786452:CKS786453 CUO786452:CUO786453 DEK786452:DEK786453 DOG786452:DOG786453 DYC786452:DYC786453 EHY786452:EHY786453 ERU786452:ERU786453 FBQ786452:FBQ786453 FLM786452:FLM786453 FVI786452:FVI786453 GFE786452:GFE786453 GPA786452:GPA786453 GYW786452:GYW786453 HIS786452:HIS786453 HSO786452:HSO786453 ICK786452:ICK786453 IMG786452:IMG786453 IWC786452:IWC786453 JFY786452:JFY786453 JPU786452:JPU786453 JZQ786452:JZQ786453 KJM786452:KJM786453 KTI786452:KTI786453 LDE786452:LDE786453 LNA786452:LNA786453 LWW786452:LWW786453 MGS786452:MGS786453 MQO786452:MQO786453 NAK786452:NAK786453 NKG786452:NKG786453 NUC786452:NUC786453 ODY786452:ODY786453 ONU786452:ONU786453 OXQ786452:OXQ786453 PHM786452:PHM786453 PRI786452:PRI786453 QBE786452:QBE786453 QLA786452:QLA786453 QUW786452:QUW786453 RES786452:RES786453 ROO786452:ROO786453 RYK786452:RYK786453 SIG786452:SIG786453 SSC786452:SSC786453 TBY786452:TBY786453 TLU786452:TLU786453 TVQ786452:TVQ786453 UFM786452:UFM786453 UPI786452:UPI786453 UZE786452:UZE786453 VJA786452:VJA786453 VSW786452:VSW786453 WCS786452:WCS786453 WMO786452:WMO786453 WWK786452:WWK786453 AC851988:AC851989 JY851988:JY851989 TU851988:TU851989 ADQ851988:ADQ851989 ANM851988:ANM851989 AXI851988:AXI851989 BHE851988:BHE851989 BRA851988:BRA851989 CAW851988:CAW851989 CKS851988:CKS851989 CUO851988:CUO851989 DEK851988:DEK851989 DOG851988:DOG851989 DYC851988:DYC851989 EHY851988:EHY851989 ERU851988:ERU851989 FBQ851988:FBQ851989 FLM851988:FLM851989 FVI851988:FVI851989 GFE851988:GFE851989 GPA851988:GPA851989 GYW851988:GYW851989 HIS851988:HIS851989 HSO851988:HSO851989 ICK851988:ICK851989 IMG851988:IMG851989 IWC851988:IWC851989 JFY851988:JFY851989 JPU851988:JPU851989 JZQ851988:JZQ851989 KJM851988:KJM851989 KTI851988:KTI851989 LDE851988:LDE851989 LNA851988:LNA851989 LWW851988:LWW851989 MGS851988:MGS851989 MQO851988:MQO851989 NAK851988:NAK851989 NKG851988:NKG851989 NUC851988:NUC851989 ODY851988:ODY851989 ONU851988:ONU851989 OXQ851988:OXQ851989 PHM851988:PHM851989 PRI851988:PRI851989 QBE851988:QBE851989 QLA851988:QLA851989 QUW851988:QUW851989 RES851988:RES851989 ROO851988:ROO851989 RYK851988:RYK851989 SIG851988:SIG851989 SSC851988:SSC851989 TBY851988:TBY851989 TLU851988:TLU851989 TVQ851988:TVQ851989 UFM851988:UFM851989 UPI851988:UPI851989 UZE851988:UZE851989 VJA851988:VJA851989 VSW851988:VSW851989 WCS851988:WCS851989 WMO851988:WMO851989 WWK851988:WWK851989 AC917524:AC917525 JY917524:JY917525 TU917524:TU917525 ADQ917524:ADQ917525 ANM917524:ANM917525 AXI917524:AXI917525 BHE917524:BHE917525 BRA917524:BRA917525 CAW917524:CAW917525 CKS917524:CKS917525 CUO917524:CUO917525 DEK917524:DEK917525 DOG917524:DOG917525 DYC917524:DYC917525 EHY917524:EHY917525 ERU917524:ERU917525 FBQ917524:FBQ917525 FLM917524:FLM917525 FVI917524:FVI917525 GFE917524:GFE917525 GPA917524:GPA917525 GYW917524:GYW917525 HIS917524:HIS917525 HSO917524:HSO917525 ICK917524:ICK917525 IMG917524:IMG917525 IWC917524:IWC917525 JFY917524:JFY917525 JPU917524:JPU917525 JZQ917524:JZQ917525 KJM917524:KJM917525 KTI917524:KTI917525 LDE917524:LDE917525 LNA917524:LNA917525 LWW917524:LWW917525 MGS917524:MGS917525 MQO917524:MQO917525 NAK917524:NAK917525 NKG917524:NKG917525 NUC917524:NUC917525 ODY917524:ODY917525 ONU917524:ONU917525 OXQ917524:OXQ917525 PHM917524:PHM917525 PRI917524:PRI917525 QBE917524:QBE917525 QLA917524:QLA917525 QUW917524:QUW917525 RES917524:RES917525 ROO917524:ROO917525 RYK917524:RYK917525 SIG917524:SIG917525 SSC917524:SSC917525 TBY917524:TBY917525 TLU917524:TLU917525 TVQ917524:TVQ917525 UFM917524:UFM917525 UPI917524:UPI917525 UZE917524:UZE917525 VJA917524:VJA917525 VSW917524:VSW917525 WCS917524:WCS917525 WMO917524:WMO917525 WWK917524:WWK917525 AC983060:AC983061 JY983060:JY983061 TU983060:TU983061 ADQ983060:ADQ983061 ANM983060:ANM983061 AXI983060:AXI983061 BHE983060:BHE983061 BRA983060:BRA983061 CAW983060:CAW983061 CKS983060:CKS983061 CUO983060:CUO983061 DEK983060:DEK983061 DOG983060:DOG983061 DYC983060:DYC983061 EHY983060:EHY983061 ERU983060:ERU983061 FBQ983060:FBQ983061 FLM983060:FLM983061 FVI983060:FVI983061 GFE983060:GFE983061 GPA983060:GPA983061 GYW983060:GYW983061 HIS983060:HIS983061 HSO983060:HSO983061 ICK983060:ICK983061 IMG983060:IMG983061 IWC983060:IWC983061 JFY983060:JFY983061 JPU983060:JPU983061 JZQ983060:JZQ983061 KJM983060:KJM983061 KTI983060:KTI983061 LDE983060:LDE983061 LNA983060:LNA983061 LWW983060:LWW983061 MGS983060:MGS983061 MQO983060:MQO983061 NAK983060:NAK983061 NKG983060:NKG983061 NUC983060:NUC983061 ODY983060:ODY983061 ONU983060:ONU983061 OXQ983060:OXQ983061 PHM983060:PHM983061 PRI983060:PRI983061 QBE983060:QBE983061 QLA983060:QLA983061 QUW983060:QUW983061 RES983060:RES983061 ROO983060:ROO983061 RYK983060:RYK983061 SIG983060:SIG983061 SSC983060:SSC983061 TBY983060:TBY983061 TLU983060:TLU983061 TVQ983060:TVQ983061 UFM983060:UFM983061 UPI983060:UPI983061 UZE983060:UZE983061 VJA983060:VJA983061 VSW983060:VSW983061 WCS983060:WCS983061 WMO983060:WMO983061 WWK983060:WWK983061 JU23:JU25 TQ23:TQ25 ADM23:ADM25 ANI23:ANI25 AXE23:AXE25 BHA23:BHA25 BQW23:BQW25 CAS23:CAS25 CKO23:CKO25 CUK23:CUK25 DEG23:DEG25 DOC23:DOC25 DXY23:DXY25 EHU23:EHU25 ERQ23:ERQ25 FBM23:FBM25 FLI23:FLI25 FVE23:FVE25 GFA23:GFA25 GOW23:GOW25 GYS23:GYS25 HIO23:HIO25 HSK23:HSK25 ICG23:ICG25 IMC23:IMC25 IVY23:IVY25 JFU23:JFU25 JPQ23:JPQ25 JZM23:JZM25 KJI23:KJI25 KTE23:KTE25 LDA23:LDA25 LMW23:LMW25 LWS23:LWS25 MGO23:MGO25 MQK23:MQK25 NAG23:NAG25 NKC23:NKC25 NTY23:NTY25 ODU23:ODU25 ONQ23:ONQ25 OXM23:OXM25 PHI23:PHI25 PRE23:PRE25 QBA23:QBA25 QKW23:QKW25 QUS23:QUS25 REO23:REO25 ROK23:ROK25 RYG23:RYG25 SIC23:SIC25 SRY23:SRY25 TBU23:TBU25 TLQ23:TLQ25 TVM23:TVM25 UFI23:UFI25 UPE23:UPE25 UZA23:UZA25 VIW23:VIW25 VSS23:VSS25 WCO23:WCO25 WMK23:WMK25 WWG23:WWG25 Y65556:Y65557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Y131092:Y131093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Y196628:Y196629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Y262164:Y262165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Y327700:Y327701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Y393236:Y393237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Y458772:Y458773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Y524308:Y524309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Y589844:Y589845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Y655380:Y655381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Y720916:Y720917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Y786452:Y786453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Y851988:Y851989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Y917524:Y917525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Y983060:Y983061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WVZ983069 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Q8:Q11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U8:U11 JQ8:JQ11 TM8:TM11 ADI8:ADI11 ANE8:ANE11 AXA8:AXA11 BGW8:BGW11 BQS8:BQS11 CAO8:CAO11 CKK8:CKK11 CUG8:CUG11 DEC8:DEC11 DNY8:DNY11 DXU8:DXU11 EHQ8:EHQ11 ERM8:ERM11 FBI8:FBI11 FLE8:FLE11 FVA8:FVA11 GEW8:GEW11 GOS8:GOS11 GYO8:GYO11 HIK8:HIK11 HSG8:HSG11 ICC8:ICC11 ILY8:ILY11 IVU8:IVU11 JFQ8:JFQ11 JPM8:JPM11 JZI8:JZI11 KJE8:KJE11 KTA8:KTA11 LCW8:LCW11 LMS8:LMS11 LWO8:LWO11 MGK8:MGK11 MQG8:MQG11 NAC8:NAC11 NJY8:NJY11 NTU8:NTU11 ODQ8:ODQ11 ONM8:ONM11 OXI8:OXI11 PHE8:PHE11 PRA8:PRA11 QAW8:QAW11 QKS8:QKS11 QUO8:QUO11 REK8:REK11 ROG8:ROG11 RYC8:RYC11 SHY8:SHY11 SRU8:SRU11 TBQ8:TBQ11 TLM8:TLM11 TVI8:TVI11 UFE8:UFE11 UPA8:UPA11 UYW8:UYW11 VIS8:VIS11 VSO8:VSO11 WCK8:WCK11 WMG8:WMG11 WWC8:WWC11 U65540:U65541 JQ65540:JQ65541 TM65540:TM65541 ADI65540:ADI65541 ANE65540:ANE65541 AXA65540:AXA65541 BGW65540:BGW65541 BQS65540:BQS65541 CAO65540:CAO65541 CKK65540:CKK65541 CUG65540:CUG65541 DEC65540:DEC65541 DNY65540:DNY65541 DXU65540:DXU65541 EHQ65540:EHQ65541 ERM65540:ERM65541 FBI65540:FBI65541 FLE65540:FLE65541 FVA65540:FVA65541 GEW65540:GEW65541 GOS65540:GOS65541 GYO65540:GYO65541 HIK65540:HIK65541 HSG65540:HSG65541 ICC65540:ICC65541 ILY65540:ILY65541 IVU65540:IVU65541 JFQ65540:JFQ65541 JPM65540:JPM65541 JZI65540:JZI65541 KJE65540:KJE65541 KTA65540:KTA65541 LCW65540:LCW65541 LMS65540:LMS65541 LWO65540:LWO65541 MGK65540:MGK65541 MQG65540:MQG65541 NAC65540:NAC65541 NJY65540:NJY65541 NTU65540:NTU65541 ODQ65540:ODQ65541 ONM65540:ONM65541 OXI65540:OXI65541 PHE65540:PHE65541 PRA65540:PRA65541 QAW65540:QAW65541 QKS65540:QKS65541 QUO65540:QUO65541 REK65540:REK65541 ROG65540:ROG65541 RYC65540:RYC65541 SHY65540:SHY65541 SRU65540:SRU65541 TBQ65540:TBQ65541 TLM65540:TLM65541 TVI65540:TVI65541 UFE65540:UFE65541 UPA65540:UPA65541 UYW65540:UYW65541 VIS65540:VIS65541 VSO65540:VSO65541 WCK65540:WCK65541 WMG65540:WMG65541 WWC65540:WWC65541 U131076:U131077 JQ131076:JQ131077 TM131076:TM131077 ADI131076:ADI131077 ANE131076:ANE131077 AXA131076:AXA131077 BGW131076:BGW131077 BQS131076:BQS131077 CAO131076:CAO131077 CKK131076:CKK131077 CUG131076:CUG131077 DEC131076:DEC131077 DNY131076:DNY131077 DXU131076:DXU131077 EHQ131076:EHQ131077 ERM131076:ERM131077 FBI131076:FBI131077 FLE131076:FLE131077 FVA131076:FVA131077 GEW131076:GEW131077 GOS131076:GOS131077 GYO131076:GYO131077 HIK131076:HIK131077 HSG131076:HSG131077 ICC131076:ICC131077 ILY131076:ILY131077 IVU131076:IVU131077 JFQ131076:JFQ131077 JPM131076:JPM131077 JZI131076:JZI131077 KJE131076:KJE131077 KTA131076:KTA131077 LCW131076:LCW131077 LMS131076:LMS131077 LWO131076:LWO131077 MGK131076:MGK131077 MQG131076:MQG131077 NAC131076:NAC131077 NJY131076:NJY131077 NTU131076:NTU131077 ODQ131076:ODQ131077 ONM131076:ONM131077 OXI131076:OXI131077 PHE131076:PHE131077 PRA131076:PRA131077 QAW131076:QAW131077 QKS131076:QKS131077 QUO131076:QUO131077 REK131076:REK131077 ROG131076:ROG131077 RYC131076:RYC131077 SHY131076:SHY131077 SRU131076:SRU131077 TBQ131076:TBQ131077 TLM131076:TLM131077 TVI131076:TVI131077 UFE131076:UFE131077 UPA131076:UPA131077 UYW131076:UYW131077 VIS131076:VIS131077 VSO131076:VSO131077 WCK131076:WCK131077 WMG131076:WMG131077 WWC131076:WWC131077 U196612:U196613 JQ196612:JQ196613 TM196612:TM196613 ADI196612:ADI196613 ANE196612:ANE196613 AXA196612:AXA196613 BGW196612:BGW196613 BQS196612:BQS196613 CAO196612:CAO196613 CKK196612:CKK196613 CUG196612:CUG196613 DEC196612:DEC196613 DNY196612:DNY196613 DXU196612:DXU196613 EHQ196612:EHQ196613 ERM196612:ERM196613 FBI196612:FBI196613 FLE196612:FLE196613 FVA196612:FVA196613 GEW196612:GEW196613 GOS196612:GOS196613 GYO196612:GYO196613 HIK196612:HIK196613 HSG196612:HSG196613 ICC196612:ICC196613 ILY196612:ILY196613 IVU196612:IVU196613 JFQ196612:JFQ196613 JPM196612:JPM196613 JZI196612:JZI196613 KJE196612:KJE196613 KTA196612:KTA196613 LCW196612:LCW196613 LMS196612:LMS196613 LWO196612:LWO196613 MGK196612:MGK196613 MQG196612:MQG196613 NAC196612:NAC196613 NJY196612:NJY196613 NTU196612:NTU196613 ODQ196612:ODQ196613 ONM196612:ONM196613 OXI196612:OXI196613 PHE196612:PHE196613 PRA196612:PRA196613 QAW196612:QAW196613 QKS196612:QKS196613 QUO196612:QUO196613 REK196612:REK196613 ROG196612:ROG196613 RYC196612:RYC196613 SHY196612:SHY196613 SRU196612:SRU196613 TBQ196612:TBQ196613 TLM196612:TLM196613 TVI196612:TVI196613 UFE196612:UFE196613 UPA196612:UPA196613 UYW196612:UYW196613 VIS196612:VIS196613 VSO196612:VSO196613 WCK196612:WCK196613 WMG196612:WMG196613 WWC196612:WWC196613 U262148:U262149 JQ262148:JQ262149 TM262148:TM262149 ADI262148:ADI262149 ANE262148:ANE262149 AXA262148:AXA262149 BGW262148:BGW262149 BQS262148:BQS262149 CAO262148:CAO262149 CKK262148:CKK262149 CUG262148:CUG262149 DEC262148:DEC262149 DNY262148:DNY262149 DXU262148:DXU262149 EHQ262148:EHQ262149 ERM262148:ERM262149 FBI262148:FBI262149 FLE262148:FLE262149 FVA262148:FVA262149 GEW262148:GEW262149 GOS262148:GOS262149 GYO262148:GYO262149 HIK262148:HIK262149 HSG262148:HSG262149 ICC262148:ICC262149 ILY262148:ILY262149 IVU262148:IVU262149 JFQ262148:JFQ262149 JPM262148:JPM262149 JZI262148:JZI262149 KJE262148:KJE262149 KTA262148:KTA262149 LCW262148:LCW262149 LMS262148:LMS262149 LWO262148:LWO262149 MGK262148:MGK262149 MQG262148:MQG262149 NAC262148:NAC262149 NJY262148:NJY262149 NTU262148:NTU262149 ODQ262148:ODQ262149 ONM262148:ONM262149 OXI262148:OXI262149 PHE262148:PHE262149 PRA262148:PRA262149 QAW262148:QAW262149 QKS262148:QKS262149 QUO262148:QUO262149 REK262148:REK262149 ROG262148:ROG262149 RYC262148:RYC262149 SHY262148:SHY262149 SRU262148:SRU262149 TBQ262148:TBQ262149 TLM262148:TLM262149 TVI262148:TVI262149 UFE262148:UFE262149 UPA262148:UPA262149 UYW262148:UYW262149 VIS262148:VIS262149 VSO262148:VSO262149 WCK262148:WCK262149 WMG262148:WMG262149 WWC262148:WWC262149 U327684:U327685 JQ327684:JQ327685 TM327684:TM327685 ADI327684:ADI327685 ANE327684:ANE327685 AXA327684:AXA327685 BGW327684:BGW327685 BQS327684:BQS327685 CAO327684:CAO327685 CKK327684:CKK327685 CUG327684:CUG327685 DEC327684:DEC327685 DNY327684:DNY327685 DXU327684:DXU327685 EHQ327684:EHQ327685 ERM327684:ERM327685 FBI327684:FBI327685 FLE327684:FLE327685 FVA327684:FVA327685 GEW327684:GEW327685 GOS327684:GOS327685 GYO327684:GYO327685 HIK327684:HIK327685 HSG327684:HSG327685 ICC327684:ICC327685 ILY327684:ILY327685 IVU327684:IVU327685 JFQ327684:JFQ327685 JPM327684:JPM327685 JZI327684:JZI327685 KJE327684:KJE327685 KTA327684:KTA327685 LCW327684:LCW327685 LMS327684:LMS327685 LWO327684:LWO327685 MGK327684:MGK327685 MQG327684:MQG327685 NAC327684:NAC327685 NJY327684:NJY327685 NTU327684:NTU327685 ODQ327684:ODQ327685 ONM327684:ONM327685 OXI327684:OXI327685 PHE327684:PHE327685 PRA327684:PRA327685 QAW327684:QAW327685 QKS327684:QKS327685 QUO327684:QUO327685 REK327684:REK327685 ROG327684:ROG327685 RYC327684:RYC327685 SHY327684:SHY327685 SRU327684:SRU327685 TBQ327684:TBQ327685 TLM327684:TLM327685 TVI327684:TVI327685 UFE327684:UFE327685 UPA327684:UPA327685 UYW327684:UYW327685 VIS327684:VIS327685 VSO327684:VSO327685 WCK327684:WCK327685 WMG327684:WMG327685 WWC327684:WWC327685 U393220:U393221 JQ393220:JQ393221 TM393220:TM393221 ADI393220:ADI393221 ANE393220:ANE393221 AXA393220:AXA393221 BGW393220:BGW393221 BQS393220:BQS393221 CAO393220:CAO393221 CKK393220:CKK393221 CUG393220:CUG393221 DEC393220:DEC393221 DNY393220:DNY393221 DXU393220:DXU393221 EHQ393220:EHQ393221 ERM393220:ERM393221 FBI393220:FBI393221 FLE393220:FLE393221 FVA393220:FVA393221 GEW393220:GEW393221 GOS393220:GOS393221 GYO393220:GYO393221 HIK393220:HIK393221 HSG393220:HSG393221 ICC393220:ICC393221 ILY393220:ILY393221 IVU393220:IVU393221 JFQ393220:JFQ393221 JPM393220:JPM393221 JZI393220:JZI393221 KJE393220:KJE393221 KTA393220:KTA393221 LCW393220:LCW393221 LMS393220:LMS393221 LWO393220:LWO393221 MGK393220:MGK393221 MQG393220:MQG393221 NAC393220:NAC393221 NJY393220:NJY393221 NTU393220:NTU393221 ODQ393220:ODQ393221 ONM393220:ONM393221 OXI393220:OXI393221 PHE393220:PHE393221 PRA393220:PRA393221 QAW393220:QAW393221 QKS393220:QKS393221 QUO393220:QUO393221 REK393220:REK393221 ROG393220:ROG393221 RYC393220:RYC393221 SHY393220:SHY393221 SRU393220:SRU393221 TBQ393220:TBQ393221 TLM393220:TLM393221 TVI393220:TVI393221 UFE393220:UFE393221 UPA393220:UPA393221 UYW393220:UYW393221 VIS393220:VIS393221 VSO393220:VSO393221 WCK393220:WCK393221 WMG393220:WMG393221 WWC393220:WWC393221 U458756:U458757 JQ458756:JQ458757 TM458756:TM458757 ADI458756:ADI458757 ANE458756:ANE458757 AXA458756:AXA458757 BGW458756:BGW458757 BQS458756:BQS458757 CAO458756:CAO458757 CKK458756:CKK458757 CUG458756:CUG458757 DEC458756:DEC458757 DNY458756:DNY458757 DXU458756:DXU458757 EHQ458756:EHQ458757 ERM458756:ERM458757 FBI458756:FBI458757 FLE458756:FLE458757 FVA458756:FVA458757 GEW458756:GEW458757 GOS458756:GOS458757 GYO458756:GYO458757 HIK458756:HIK458757 HSG458756:HSG458757 ICC458756:ICC458757 ILY458756:ILY458757 IVU458756:IVU458757 JFQ458756:JFQ458757 JPM458756:JPM458757 JZI458756:JZI458757 KJE458756:KJE458757 KTA458756:KTA458757 LCW458756:LCW458757 LMS458756:LMS458757 LWO458756:LWO458757 MGK458756:MGK458757 MQG458756:MQG458757 NAC458756:NAC458757 NJY458756:NJY458757 NTU458756:NTU458757 ODQ458756:ODQ458757 ONM458756:ONM458757 OXI458756:OXI458757 PHE458756:PHE458757 PRA458756:PRA458757 QAW458756:QAW458757 QKS458756:QKS458757 QUO458756:QUO458757 REK458756:REK458757 ROG458756:ROG458757 RYC458756:RYC458757 SHY458756:SHY458757 SRU458756:SRU458757 TBQ458756:TBQ458757 TLM458756:TLM458757 TVI458756:TVI458757 UFE458756:UFE458757 UPA458756:UPA458757 UYW458756:UYW458757 VIS458756:VIS458757 VSO458756:VSO458757 WCK458756:WCK458757 WMG458756:WMG458757 WWC458756:WWC458757 U524292:U524293 JQ524292:JQ524293 TM524292:TM524293 ADI524292:ADI524293 ANE524292:ANE524293 AXA524292:AXA524293 BGW524292:BGW524293 BQS524292:BQS524293 CAO524292:CAO524293 CKK524292:CKK524293 CUG524292:CUG524293 DEC524292:DEC524293 DNY524292:DNY524293 DXU524292:DXU524293 EHQ524292:EHQ524293 ERM524292:ERM524293 FBI524292:FBI524293 FLE524292:FLE524293 FVA524292:FVA524293 GEW524292:GEW524293 GOS524292:GOS524293 GYO524292:GYO524293 HIK524292:HIK524293 HSG524292:HSG524293 ICC524292:ICC524293 ILY524292:ILY524293 IVU524292:IVU524293 JFQ524292:JFQ524293 JPM524292:JPM524293 JZI524292:JZI524293 KJE524292:KJE524293 KTA524292:KTA524293 LCW524292:LCW524293 LMS524292:LMS524293 LWO524292:LWO524293 MGK524292:MGK524293 MQG524292:MQG524293 NAC524292:NAC524293 NJY524292:NJY524293 NTU524292:NTU524293 ODQ524292:ODQ524293 ONM524292:ONM524293 OXI524292:OXI524293 PHE524292:PHE524293 PRA524292:PRA524293 QAW524292:QAW524293 QKS524292:QKS524293 QUO524292:QUO524293 REK524292:REK524293 ROG524292:ROG524293 RYC524292:RYC524293 SHY524292:SHY524293 SRU524292:SRU524293 TBQ524292:TBQ524293 TLM524292:TLM524293 TVI524292:TVI524293 UFE524292:UFE524293 UPA524292:UPA524293 UYW524292:UYW524293 VIS524292:VIS524293 VSO524292:VSO524293 WCK524292:WCK524293 WMG524292:WMG524293 WWC524292:WWC524293 U589828:U589829 JQ589828:JQ589829 TM589828:TM589829 ADI589828:ADI589829 ANE589828:ANE589829 AXA589828:AXA589829 BGW589828:BGW589829 BQS589828:BQS589829 CAO589828:CAO589829 CKK589828:CKK589829 CUG589828:CUG589829 DEC589828:DEC589829 DNY589828:DNY589829 DXU589828:DXU589829 EHQ589828:EHQ589829 ERM589828:ERM589829 FBI589828:FBI589829 FLE589828:FLE589829 FVA589828:FVA589829 GEW589828:GEW589829 GOS589828:GOS589829 GYO589828:GYO589829 HIK589828:HIK589829 HSG589828:HSG589829 ICC589828:ICC589829 ILY589828:ILY589829 IVU589828:IVU589829 JFQ589828:JFQ589829 JPM589828:JPM589829 JZI589828:JZI589829 KJE589828:KJE589829 KTA589828:KTA589829 LCW589828:LCW589829 LMS589828:LMS589829 LWO589828:LWO589829 MGK589828:MGK589829 MQG589828:MQG589829 NAC589828:NAC589829 NJY589828:NJY589829 NTU589828:NTU589829 ODQ589828:ODQ589829 ONM589828:ONM589829 OXI589828:OXI589829 PHE589828:PHE589829 PRA589828:PRA589829 QAW589828:QAW589829 QKS589828:QKS589829 QUO589828:QUO589829 REK589828:REK589829 ROG589828:ROG589829 RYC589828:RYC589829 SHY589828:SHY589829 SRU589828:SRU589829 TBQ589828:TBQ589829 TLM589828:TLM589829 TVI589828:TVI589829 UFE589828:UFE589829 UPA589828:UPA589829 UYW589828:UYW589829 VIS589828:VIS589829 VSO589828:VSO589829 WCK589828:WCK589829 WMG589828:WMG589829 WWC589828:WWC589829 U655364:U655365 JQ655364:JQ655365 TM655364:TM655365 ADI655364:ADI655365 ANE655364:ANE655365 AXA655364:AXA655365 BGW655364:BGW655365 BQS655364:BQS655365 CAO655364:CAO655365 CKK655364:CKK655365 CUG655364:CUG655365 DEC655364:DEC655365 DNY655364:DNY655365 DXU655364:DXU655365 EHQ655364:EHQ655365 ERM655364:ERM655365 FBI655364:FBI655365 FLE655364:FLE655365 FVA655364:FVA655365 GEW655364:GEW655365 GOS655364:GOS655365 GYO655364:GYO655365 HIK655364:HIK655365 HSG655364:HSG655365 ICC655364:ICC655365 ILY655364:ILY655365 IVU655364:IVU655365 JFQ655364:JFQ655365 JPM655364:JPM655365 JZI655364:JZI655365 KJE655364:KJE655365 KTA655364:KTA655365 LCW655364:LCW655365 LMS655364:LMS655365 LWO655364:LWO655365 MGK655364:MGK655365 MQG655364:MQG655365 NAC655364:NAC655365 NJY655364:NJY655365 NTU655364:NTU655365 ODQ655364:ODQ655365 ONM655364:ONM655365 OXI655364:OXI655365 PHE655364:PHE655365 PRA655364:PRA655365 QAW655364:QAW655365 QKS655364:QKS655365 QUO655364:QUO655365 REK655364:REK655365 ROG655364:ROG655365 RYC655364:RYC655365 SHY655364:SHY655365 SRU655364:SRU655365 TBQ655364:TBQ655365 TLM655364:TLM655365 TVI655364:TVI655365 UFE655364:UFE655365 UPA655364:UPA655365 UYW655364:UYW655365 VIS655364:VIS655365 VSO655364:VSO655365 WCK655364:WCK655365 WMG655364:WMG655365 WWC655364:WWC655365 U720900:U720901 JQ720900:JQ720901 TM720900:TM720901 ADI720900:ADI720901 ANE720900:ANE720901 AXA720900:AXA720901 BGW720900:BGW720901 BQS720900:BQS720901 CAO720900:CAO720901 CKK720900:CKK720901 CUG720900:CUG720901 DEC720900:DEC720901 DNY720900:DNY720901 DXU720900:DXU720901 EHQ720900:EHQ720901 ERM720900:ERM720901 FBI720900:FBI720901 FLE720900:FLE720901 FVA720900:FVA720901 GEW720900:GEW720901 GOS720900:GOS720901 GYO720900:GYO720901 HIK720900:HIK720901 HSG720900:HSG720901 ICC720900:ICC720901 ILY720900:ILY720901 IVU720900:IVU720901 JFQ720900:JFQ720901 JPM720900:JPM720901 JZI720900:JZI720901 KJE720900:KJE720901 KTA720900:KTA720901 LCW720900:LCW720901 LMS720900:LMS720901 LWO720900:LWO720901 MGK720900:MGK720901 MQG720900:MQG720901 NAC720900:NAC720901 NJY720900:NJY720901 NTU720900:NTU720901 ODQ720900:ODQ720901 ONM720900:ONM720901 OXI720900:OXI720901 PHE720900:PHE720901 PRA720900:PRA720901 QAW720900:QAW720901 QKS720900:QKS720901 QUO720900:QUO720901 REK720900:REK720901 ROG720900:ROG720901 RYC720900:RYC720901 SHY720900:SHY720901 SRU720900:SRU720901 TBQ720900:TBQ720901 TLM720900:TLM720901 TVI720900:TVI720901 UFE720900:UFE720901 UPA720900:UPA720901 UYW720900:UYW720901 VIS720900:VIS720901 VSO720900:VSO720901 WCK720900:WCK720901 WMG720900:WMG720901 WWC720900:WWC720901 U786436:U786437 JQ786436:JQ786437 TM786436:TM786437 ADI786436:ADI786437 ANE786436:ANE786437 AXA786436:AXA786437 BGW786436:BGW786437 BQS786436:BQS786437 CAO786436:CAO786437 CKK786436:CKK786437 CUG786436:CUG786437 DEC786436:DEC786437 DNY786436:DNY786437 DXU786436:DXU786437 EHQ786436:EHQ786437 ERM786436:ERM786437 FBI786436:FBI786437 FLE786436:FLE786437 FVA786436:FVA786437 GEW786436:GEW786437 GOS786436:GOS786437 GYO786436:GYO786437 HIK786436:HIK786437 HSG786436:HSG786437 ICC786436:ICC786437 ILY786436:ILY786437 IVU786436:IVU786437 JFQ786436:JFQ786437 JPM786436:JPM786437 JZI786436:JZI786437 KJE786436:KJE786437 KTA786436:KTA786437 LCW786436:LCW786437 LMS786436:LMS786437 LWO786436:LWO786437 MGK786436:MGK786437 MQG786436:MQG786437 NAC786436:NAC786437 NJY786436:NJY786437 NTU786436:NTU786437 ODQ786436:ODQ786437 ONM786436:ONM786437 OXI786436:OXI786437 PHE786436:PHE786437 PRA786436:PRA786437 QAW786436:QAW786437 QKS786436:QKS786437 QUO786436:QUO786437 REK786436:REK786437 ROG786436:ROG786437 RYC786436:RYC786437 SHY786436:SHY786437 SRU786436:SRU786437 TBQ786436:TBQ786437 TLM786436:TLM786437 TVI786436:TVI786437 UFE786436:UFE786437 UPA786436:UPA786437 UYW786436:UYW786437 VIS786436:VIS786437 VSO786436:VSO786437 WCK786436:WCK786437 WMG786436:WMG786437 WWC786436:WWC786437 U851972:U851973 JQ851972:JQ851973 TM851972:TM851973 ADI851972:ADI851973 ANE851972:ANE851973 AXA851972:AXA851973 BGW851972:BGW851973 BQS851972:BQS851973 CAO851972:CAO851973 CKK851972:CKK851973 CUG851972:CUG851973 DEC851972:DEC851973 DNY851972:DNY851973 DXU851972:DXU851973 EHQ851972:EHQ851973 ERM851972:ERM851973 FBI851972:FBI851973 FLE851972:FLE851973 FVA851972:FVA851973 GEW851972:GEW851973 GOS851972:GOS851973 GYO851972:GYO851973 HIK851972:HIK851973 HSG851972:HSG851973 ICC851972:ICC851973 ILY851972:ILY851973 IVU851972:IVU851973 JFQ851972:JFQ851973 JPM851972:JPM851973 JZI851972:JZI851973 KJE851972:KJE851973 KTA851972:KTA851973 LCW851972:LCW851973 LMS851972:LMS851973 LWO851972:LWO851973 MGK851972:MGK851973 MQG851972:MQG851973 NAC851972:NAC851973 NJY851972:NJY851973 NTU851972:NTU851973 ODQ851972:ODQ851973 ONM851972:ONM851973 OXI851972:OXI851973 PHE851972:PHE851973 PRA851972:PRA851973 QAW851972:QAW851973 QKS851972:QKS851973 QUO851972:QUO851973 REK851972:REK851973 ROG851972:ROG851973 RYC851972:RYC851973 SHY851972:SHY851973 SRU851972:SRU851973 TBQ851972:TBQ851973 TLM851972:TLM851973 TVI851972:TVI851973 UFE851972:UFE851973 UPA851972:UPA851973 UYW851972:UYW851973 VIS851972:VIS851973 VSO851972:VSO851973 WCK851972:WCK851973 WMG851972:WMG851973 WWC851972:WWC851973 U917508:U917509 JQ917508:JQ917509 TM917508:TM917509 ADI917508:ADI917509 ANE917508:ANE917509 AXA917508:AXA917509 BGW917508:BGW917509 BQS917508:BQS917509 CAO917508:CAO917509 CKK917508:CKK917509 CUG917508:CUG917509 DEC917508:DEC917509 DNY917508:DNY917509 DXU917508:DXU917509 EHQ917508:EHQ917509 ERM917508:ERM917509 FBI917508:FBI917509 FLE917508:FLE917509 FVA917508:FVA917509 GEW917508:GEW917509 GOS917508:GOS917509 GYO917508:GYO917509 HIK917508:HIK917509 HSG917508:HSG917509 ICC917508:ICC917509 ILY917508:ILY917509 IVU917508:IVU917509 JFQ917508:JFQ917509 JPM917508:JPM917509 JZI917508:JZI917509 KJE917508:KJE917509 KTA917508:KTA917509 LCW917508:LCW917509 LMS917508:LMS917509 LWO917508:LWO917509 MGK917508:MGK917509 MQG917508:MQG917509 NAC917508:NAC917509 NJY917508:NJY917509 NTU917508:NTU917509 ODQ917508:ODQ917509 ONM917508:ONM917509 OXI917508:OXI917509 PHE917508:PHE917509 PRA917508:PRA917509 QAW917508:QAW917509 QKS917508:QKS917509 QUO917508:QUO917509 REK917508:REK917509 ROG917508:ROG917509 RYC917508:RYC917509 SHY917508:SHY917509 SRU917508:SRU917509 TBQ917508:TBQ917509 TLM917508:TLM917509 TVI917508:TVI917509 UFE917508:UFE917509 UPA917508:UPA917509 UYW917508:UYW917509 VIS917508:VIS917509 VSO917508:VSO917509 WCK917508:WCK917509 WMG917508:WMG917509 WWC917508:WWC917509 U983044:U983045 JQ983044:JQ983045 TM983044:TM983045 ADI983044:ADI983045 ANE983044:ANE983045 AXA983044:AXA983045 BGW983044:BGW983045 BQS983044:BQS983045 CAO983044:CAO983045 CKK983044:CKK983045 CUG983044:CUG983045 DEC983044:DEC983045 DNY983044:DNY983045 DXU983044:DXU983045 EHQ983044:EHQ983045 ERM983044:ERM983045 FBI983044:FBI983045 FLE983044:FLE983045 FVA983044:FVA983045 GEW983044:GEW983045 GOS983044:GOS983045 GYO983044:GYO983045 HIK983044:HIK983045 HSG983044:HSG983045 ICC983044:ICC983045 ILY983044:ILY983045 IVU983044:IVU983045 JFQ983044:JFQ983045 JPM983044:JPM983045 JZI983044:JZI983045 KJE983044:KJE983045 KTA983044:KTA983045 LCW983044:LCW983045 LMS983044:LMS983045 LWO983044:LWO983045 MGK983044:MGK983045 MQG983044:MQG983045 NAC983044:NAC983045 NJY983044:NJY983045 NTU983044:NTU983045 ODQ983044:ODQ983045 ONM983044:ONM983045 OXI983044:OXI983045 PHE983044:PHE983045 PRA983044:PRA983045 QAW983044:QAW983045 QKS983044:QKS983045 QUO983044:QUO983045 REK983044:REK983045 ROG983044:ROG983045 RYC983044:RYC983045 SHY983044:SHY983045 SRU983044:SRU983045 TBQ983044:TBQ983045 TLM983044:TLM983045 TVI983044:TVI983045 UFE983044:UFE983045 UPA983044:UPA983045 UYW983044:UYW983045 VIS983044:VIS983045 VSO983044:VSO983045 WCK983044:WCK983045 WMG983044:WMG983045 WWC983044:WWC983045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O65549:O65550 JK65549:JK65550 TG65549:TG65550 ADC65549:ADC65550 AMY65549:AMY65550 AWU65549:AWU65550 BGQ65549:BGQ65550 BQM65549:BQM65550 CAI65549:CAI65550 CKE65549:CKE65550 CUA65549:CUA65550 DDW65549:DDW65550 DNS65549:DNS65550 DXO65549:DXO65550 EHK65549:EHK65550 ERG65549:ERG65550 FBC65549:FBC65550 FKY65549:FKY65550 FUU65549:FUU65550 GEQ65549:GEQ65550 GOM65549:GOM65550 GYI65549:GYI65550 HIE65549:HIE65550 HSA65549:HSA65550 IBW65549:IBW65550 ILS65549:ILS65550 IVO65549:IVO65550 JFK65549:JFK65550 JPG65549:JPG65550 JZC65549:JZC65550 KIY65549:KIY65550 KSU65549:KSU65550 LCQ65549:LCQ65550 LMM65549:LMM65550 LWI65549:LWI65550 MGE65549:MGE65550 MQA65549:MQA65550 MZW65549:MZW65550 NJS65549:NJS65550 NTO65549:NTO65550 ODK65549:ODK65550 ONG65549:ONG65550 OXC65549:OXC65550 PGY65549:PGY65550 PQU65549:PQU65550 QAQ65549:QAQ65550 QKM65549:QKM65550 QUI65549:QUI65550 REE65549:REE65550 ROA65549:ROA65550 RXW65549:RXW65550 SHS65549:SHS65550 SRO65549:SRO65550 TBK65549:TBK65550 TLG65549:TLG65550 TVC65549:TVC65550 UEY65549:UEY65550 UOU65549:UOU65550 UYQ65549:UYQ65550 VIM65549:VIM65550 VSI65549:VSI65550 WCE65549:WCE65550 WMA65549:WMA65550 WVW65549:WVW65550 O131085:O131086 JK131085:JK131086 TG131085:TG131086 ADC131085:ADC131086 AMY131085:AMY131086 AWU131085:AWU131086 BGQ131085:BGQ131086 BQM131085:BQM131086 CAI131085:CAI131086 CKE131085:CKE131086 CUA131085:CUA131086 DDW131085:DDW131086 DNS131085:DNS131086 DXO131085:DXO131086 EHK131085:EHK131086 ERG131085:ERG131086 FBC131085:FBC131086 FKY131085:FKY131086 FUU131085:FUU131086 GEQ131085:GEQ131086 GOM131085:GOM131086 GYI131085:GYI131086 HIE131085:HIE131086 HSA131085:HSA131086 IBW131085:IBW131086 ILS131085:ILS131086 IVO131085:IVO131086 JFK131085:JFK131086 JPG131085:JPG131086 JZC131085:JZC131086 KIY131085:KIY131086 KSU131085:KSU131086 LCQ131085:LCQ131086 LMM131085:LMM131086 LWI131085:LWI131086 MGE131085:MGE131086 MQA131085:MQA131086 MZW131085:MZW131086 NJS131085:NJS131086 NTO131085:NTO131086 ODK131085:ODK131086 ONG131085:ONG131086 OXC131085:OXC131086 PGY131085:PGY131086 PQU131085:PQU131086 QAQ131085:QAQ131086 QKM131085:QKM131086 QUI131085:QUI131086 REE131085:REE131086 ROA131085:ROA131086 RXW131085:RXW131086 SHS131085:SHS131086 SRO131085:SRO131086 TBK131085:TBK131086 TLG131085:TLG131086 TVC131085:TVC131086 UEY131085:UEY131086 UOU131085:UOU131086 UYQ131085:UYQ131086 VIM131085:VIM131086 VSI131085:VSI131086 WCE131085:WCE131086 WMA131085:WMA131086 WVW131085:WVW131086 O196621:O196622 JK196621:JK196622 TG196621:TG196622 ADC196621:ADC196622 AMY196621:AMY196622 AWU196621:AWU196622 BGQ196621:BGQ196622 BQM196621:BQM196622 CAI196621:CAI196622 CKE196621:CKE196622 CUA196621:CUA196622 DDW196621:DDW196622 DNS196621:DNS196622 DXO196621:DXO196622 EHK196621:EHK196622 ERG196621:ERG196622 FBC196621:FBC196622 FKY196621:FKY196622 FUU196621:FUU196622 GEQ196621:GEQ196622 GOM196621:GOM196622 GYI196621:GYI196622 HIE196621:HIE196622 HSA196621:HSA196622 IBW196621:IBW196622 ILS196621:ILS196622 IVO196621:IVO196622 JFK196621:JFK196622 JPG196621:JPG196622 JZC196621:JZC196622 KIY196621:KIY196622 KSU196621:KSU196622 LCQ196621:LCQ196622 LMM196621:LMM196622 LWI196621:LWI196622 MGE196621:MGE196622 MQA196621:MQA196622 MZW196621:MZW196622 NJS196621:NJS196622 NTO196621:NTO196622 ODK196621:ODK196622 ONG196621:ONG196622 OXC196621:OXC196622 PGY196621:PGY196622 PQU196621:PQU196622 QAQ196621:QAQ196622 QKM196621:QKM196622 QUI196621:QUI196622 REE196621:REE196622 ROA196621:ROA196622 RXW196621:RXW196622 SHS196621:SHS196622 SRO196621:SRO196622 TBK196621:TBK196622 TLG196621:TLG196622 TVC196621:TVC196622 UEY196621:UEY196622 UOU196621:UOU196622 UYQ196621:UYQ196622 VIM196621:VIM196622 VSI196621:VSI196622 WCE196621:WCE196622 WMA196621:WMA196622 WVW196621:WVW196622 O262157:O262158 JK262157:JK262158 TG262157:TG262158 ADC262157:ADC262158 AMY262157:AMY262158 AWU262157:AWU262158 BGQ262157:BGQ262158 BQM262157:BQM262158 CAI262157:CAI262158 CKE262157:CKE262158 CUA262157:CUA262158 DDW262157:DDW262158 DNS262157:DNS262158 DXO262157:DXO262158 EHK262157:EHK262158 ERG262157:ERG262158 FBC262157:FBC262158 FKY262157:FKY262158 FUU262157:FUU262158 GEQ262157:GEQ262158 GOM262157:GOM262158 GYI262157:GYI262158 HIE262157:HIE262158 HSA262157:HSA262158 IBW262157:IBW262158 ILS262157:ILS262158 IVO262157:IVO262158 JFK262157:JFK262158 JPG262157:JPG262158 JZC262157:JZC262158 KIY262157:KIY262158 KSU262157:KSU262158 LCQ262157:LCQ262158 LMM262157:LMM262158 LWI262157:LWI262158 MGE262157:MGE262158 MQA262157:MQA262158 MZW262157:MZW262158 NJS262157:NJS262158 NTO262157:NTO262158 ODK262157:ODK262158 ONG262157:ONG262158 OXC262157:OXC262158 PGY262157:PGY262158 PQU262157:PQU262158 QAQ262157:QAQ262158 QKM262157:QKM262158 QUI262157:QUI262158 REE262157:REE262158 ROA262157:ROA262158 RXW262157:RXW262158 SHS262157:SHS262158 SRO262157:SRO262158 TBK262157:TBK262158 TLG262157:TLG262158 TVC262157:TVC262158 UEY262157:UEY262158 UOU262157:UOU262158 UYQ262157:UYQ262158 VIM262157:VIM262158 VSI262157:VSI262158 WCE262157:WCE262158 WMA262157:WMA262158 WVW262157:WVW262158 O327693:O327694 JK327693:JK327694 TG327693:TG327694 ADC327693:ADC327694 AMY327693:AMY327694 AWU327693:AWU327694 BGQ327693:BGQ327694 BQM327693:BQM327694 CAI327693:CAI327694 CKE327693:CKE327694 CUA327693:CUA327694 DDW327693:DDW327694 DNS327693:DNS327694 DXO327693:DXO327694 EHK327693:EHK327694 ERG327693:ERG327694 FBC327693:FBC327694 FKY327693:FKY327694 FUU327693:FUU327694 GEQ327693:GEQ327694 GOM327693:GOM327694 GYI327693:GYI327694 HIE327693:HIE327694 HSA327693:HSA327694 IBW327693:IBW327694 ILS327693:ILS327694 IVO327693:IVO327694 JFK327693:JFK327694 JPG327693:JPG327694 JZC327693:JZC327694 KIY327693:KIY327694 KSU327693:KSU327694 LCQ327693:LCQ327694 LMM327693:LMM327694 LWI327693:LWI327694 MGE327693:MGE327694 MQA327693:MQA327694 MZW327693:MZW327694 NJS327693:NJS327694 NTO327693:NTO327694 ODK327693:ODK327694 ONG327693:ONG327694 OXC327693:OXC327694 PGY327693:PGY327694 PQU327693:PQU327694 QAQ327693:QAQ327694 QKM327693:QKM327694 QUI327693:QUI327694 REE327693:REE327694 ROA327693:ROA327694 RXW327693:RXW327694 SHS327693:SHS327694 SRO327693:SRO327694 TBK327693:TBK327694 TLG327693:TLG327694 TVC327693:TVC327694 UEY327693:UEY327694 UOU327693:UOU327694 UYQ327693:UYQ327694 VIM327693:VIM327694 VSI327693:VSI327694 WCE327693:WCE327694 WMA327693:WMA327694 WVW327693:WVW327694 O393229:O393230 JK393229:JK393230 TG393229:TG393230 ADC393229:ADC393230 AMY393229:AMY393230 AWU393229:AWU393230 BGQ393229:BGQ393230 BQM393229:BQM393230 CAI393229:CAI393230 CKE393229:CKE393230 CUA393229:CUA393230 DDW393229:DDW393230 DNS393229:DNS393230 DXO393229:DXO393230 EHK393229:EHK393230 ERG393229:ERG393230 FBC393229:FBC393230 FKY393229:FKY393230 FUU393229:FUU393230 GEQ393229:GEQ393230 GOM393229:GOM393230 GYI393229:GYI393230 HIE393229:HIE393230 HSA393229:HSA393230 IBW393229:IBW393230 ILS393229:ILS393230 IVO393229:IVO393230 JFK393229:JFK393230 JPG393229:JPG393230 JZC393229:JZC393230 KIY393229:KIY393230 KSU393229:KSU393230 LCQ393229:LCQ393230 LMM393229:LMM393230 LWI393229:LWI393230 MGE393229:MGE393230 MQA393229:MQA393230 MZW393229:MZW393230 NJS393229:NJS393230 NTO393229:NTO393230 ODK393229:ODK393230 ONG393229:ONG393230 OXC393229:OXC393230 PGY393229:PGY393230 PQU393229:PQU393230 QAQ393229:QAQ393230 QKM393229:QKM393230 QUI393229:QUI393230 REE393229:REE393230 ROA393229:ROA393230 RXW393229:RXW393230 SHS393229:SHS393230 SRO393229:SRO393230 TBK393229:TBK393230 TLG393229:TLG393230 TVC393229:TVC393230 UEY393229:UEY393230 UOU393229:UOU393230 UYQ393229:UYQ393230 VIM393229:VIM393230 VSI393229:VSI393230 WCE393229:WCE393230 WMA393229:WMA393230 WVW393229:WVW393230 O458765:O458766 JK458765:JK458766 TG458765:TG458766 ADC458765:ADC458766 AMY458765:AMY458766 AWU458765:AWU458766 BGQ458765:BGQ458766 BQM458765:BQM458766 CAI458765:CAI458766 CKE458765:CKE458766 CUA458765:CUA458766 DDW458765:DDW458766 DNS458765:DNS458766 DXO458765:DXO458766 EHK458765:EHK458766 ERG458765:ERG458766 FBC458765:FBC458766 FKY458765:FKY458766 FUU458765:FUU458766 GEQ458765:GEQ458766 GOM458765:GOM458766 GYI458765:GYI458766 HIE458765:HIE458766 HSA458765:HSA458766 IBW458765:IBW458766 ILS458765:ILS458766 IVO458765:IVO458766 JFK458765:JFK458766 JPG458765:JPG458766 JZC458765:JZC458766 KIY458765:KIY458766 KSU458765:KSU458766 LCQ458765:LCQ458766 LMM458765:LMM458766 LWI458765:LWI458766 MGE458765:MGE458766 MQA458765:MQA458766 MZW458765:MZW458766 NJS458765:NJS458766 NTO458765:NTO458766 ODK458765:ODK458766 ONG458765:ONG458766 OXC458765:OXC458766 PGY458765:PGY458766 PQU458765:PQU458766 QAQ458765:QAQ458766 QKM458765:QKM458766 QUI458765:QUI458766 REE458765:REE458766 ROA458765:ROA458766 RXW458765:RXW458766 SHS458765:SHS458766 SRO458765:SRO458766 TBK458765:TBK458766 TLG458765:TLG458766 TVC458765:TVC458766 UEY458765:UEY458766 UOU458765:UOU458766 UYQ458765:UYQ458766 VIM458765:VIM458766 VSI458765:VSI458766 WCE458765:WCE458766 WMA458765:WMA458766 WVW458765:WVW458766 O524301:O524302 JK524301:JK524302 TG524301:TG524302 ADC524301:ADC524302 AMY524301:AMY524302 AWU524301:AWU524302 BGQ524301:BGQ524302 BQM524301:BQM524302 CAI524301:CAI524302 CKE524301:CKE524302 CUA524301:CUA524302 DDW524301:DDW524302 DNS524301:DNS524302 DXO524301:DXO524302 EHK524301:EHK524302 ERG524301:ERG524302 FBC524301:FBC524302 FKY524301:FKY524302 FUU524301:FUU524302 GEQ524301:GEQ524302 GOM524301:GOM524302 GYI524301:GYI524302 HIE524301:HIE524302 HSA524301:HSA524302 IBW524301:IBW524302 ILS524301:ILS524302 IVO524301:IVO524302 JFK524301:JFK524302 JPG524301:JPG524302 JZC524301:JZC524302 KIY524301:KIY524302 KSU524301:KSU524302 LCQ524301:LCQ524302 LMM524301:LMM524302 LWI524301:LWI524302 MGE524301:MGE524302 MQA524301:MQA524302 MZW524301:MZW524302 NJS524301:NJS524302 NTO524301:NTO524302 ODK524301:ODK524302 ONG524301:ONG524302 OXC524301:OXC524302 PGY524301:PGY524302 PQU524301:PQU524302 QAQ524301:QAQ524302 QKM524301:QKM524302 QUI524301:QUI524302 REE524301:REE524302 ROA524301:ROA524302 RXW524301:RXW524302 SHS524301:SHS524302 SRO524301:SRO524302 TBK524301:TBK524302 TLG524301:TLG524302 TVC524301:TVC524302 UEY524301:UEY524302 UOU524301:UOU524302 UYQ524301:UYQ524302 VIM524301:VIM524302 VSI524301:VSI524302 WCE524301:WCE524302 WMA524301:WMA524302 WVW524301:WVW524302 O589837:O589838 JK589837:JK589838 TG589837:TG589838 ADC589837:ADC589838 AMY589837:AMY589838 AWU589837:AWU589838 BGQ589837:BGQ589838 BQM589837:BQM589838 CAI589837:CAI589838 CKE589837:CKE589838 CUA589837:CUA589838 DDW589837:DDW589838 DNS589837:DNS589838 DXO589837:DXO589838 EHK589837:EHK589838 ERG589837:ERG589838 FBC589837:FBC589838 FKY589837:FKY589838 FUU589837:FUU589838 GEQ589837:GEQ589838 GOM589837:GOM589838 GYI589837:GYI589838 HIE589837:HIE589838 HSA589837:HSA589838 IBW589837:IBW589838 ILS589837:ILS589838 IVO589837:IVO589838 JFK589837:JFK589838 JPG589837:JPG589838 JZC589837:JZC589838 KIY589837:KIY589838 KSU589837:KSU589838 LCQ589837:LCQ589838 LMM589837:LMM589838 LWI589837:LWI589838 MGE589837:MGE589838 MQA589837:MQA589838 MZW589837:MZW589838 NJS589837:NJS589838 NTO589837:NTO589838 ODK589837:ODK589838 ONG589837:ONG589838 OXC589837:OXC589838 PGY589837:PGY589838 PQU589837:PQU589838 QAQ589837:QAQ589838 QKM589837:QKM589838 QUI589837:QUI589838 REE589837:REE589838 ROA589837:ROA589838 RXW589837:RXW589838 SHS589837:SHS589838 SRO589837:SRO589838 TBK589837:TBK589838 TLG589837:TLG589838 TVC589837:TVC589838 UEY589837:UEY589838 UOU589837:UOU589838 UYQ589837:UYQ589838 VIM589837:VIM589838 VSI589837:VSI589838 WCE589837:WCE589838 WMA589837:WMA589838 WVW589837:WVW589838 O655373:O655374 JK655373:JK655374 TG655373:TG655374 ADC655373:ADC655374 AMY655373:AMY655374 AWU655373:AWU655374 BGQ655373:BGQ655374 BQM655373:BQM655374 CAI655373:CAI655374 CKE655373:CKE655374 CUA655373:CUA655374 DDW655373:DDW655374 DNS655373:DNS655374 DXO655373:DXO655374 EHK655373:EHK655374 ERG655373:ERG655374 FBC655373:FBC655374 FKY655373:FKY655374 FUU655373:FUU655374 GEQ655373:GEQ655374 GOM655373:GOM655374 GYI655373:GYI655374 HIE655373:HIE655374 HSA655373:HSA655374 IBW655373:IBW655374 ILS655373:ILS655374 IVO655373:IVO655374 JFK655373:JFK655374 JPG655373:JPG655374 JZC655373:JZC655374 KIY655373:KIY655374 KSU655373:KSU655374 LCQ655373:LCQ655374 LMM655373:LMM655374 LWI655373:LWI655374 MGE655373:MGE655374 MQA655373:MQA655374 MZW655373:MZW655374 NJS655373:NJS655374 NTO655373:NTO655374 ODK655373:ODK655374 ONG655373:ONG655374 OXC655373:OXC655374 PGY655373:PGY655374 PQU655373:PQU655374 QAQ655373:QAQ655374 QKM655373:QKM655374 QUI655373:QUI655374 REE655373:REE655374 ROA655373:ROA655374 RXW655373:RXW655374 SHS655373:SHS655374 SRO655373:SRO655374 TBK655373:TBK655374 TLG655373:TLG655374 TVC655373:TVC655374 UEY655373:UEY655374 UOU655373:UOU655374 UYQ655373:UYQ655374 VIM655373:VIM655374 VSI655373:VSI655374 WCE655373:WCE655374 WMA655373:WMA655374 WVW655373:WVW655374 O720909:O720910 JK720909:JK720910 TG720909:TG720910 ADC720909:ADC720910 AMY720909:AMY720910 AWU720909:AWU720910 BGQ720909:BGQ720910 BQM720909:BQM720910 CAI720909:CAI720910 CKE720909:CKE720910 CUA720909:CUA720910 DDW720909:DDW720910 DNS720909:DNS720910 DXO720909:DXO720910 EHK720909:EHK720910 ERG720909:ERG720910 FBC720909:FBC720910 FKY720909:FKY720910 FUU720909:FUU720910 GEQ720909:GEQ720910 GOM720909:GOM720910 GYI720909:GYI720910 HIE720909:HIE720910 HSA720909:HSA720910 IBW720909:IBW720910 ILS720909:ILS720910 IVO720909:IVO720910 JFK720909:JFK720910 JPG720909:JPG720910 JZC720909:JZC720910 KIY720909:KIY720910 KSU720909:KSU720910 LCQ720909:LCQ720910 LMM720909:LMM720910 LWI720909:LWI720910 MGE720909:MGE720910 MQA720909:MQA720910 MZW720909:MZW720910 NJS720909:NJS720910 NTO720909:NTO720910 ODK720909:ODK720910 ONG720909:ONG720910 OXC720909:OXC720910 PGY720909:PGY720910 PQU720909:PQU720910 QAQ720909:QAQ720910 QKM720909:QKM720910 QUI720909:QUI720910 REE720909:REE720910 ROA720909:ROA720910 RXW720909:RXW720910 SHS720909:SHS720910 SRO720909:SRO720910 TBK720909:TBK720910 TLG720909:TLG720910 TVC720909:TVC720910 UEY720909:UEY720910 UOU720909:UOU720910 UYQ720909:UYQ720910 VIM720909:VIM720910 VSI720909:VSI720910 WCE720909:WCE720910 WMA720909:WMA720910 WVW720909:WVW720910 O786445:O786446 JK786445:JK786446 TG786445:TG786446 ADC786445:ADC786446 AMY786445:AMY786446 AWU786445:AWU786446 BGQ786445:BGQ786446 BQM786445:BQM786446 CAI786445:CAI786446 CKE786445:CKE786446 CUA786445:CUA786446 DDW786445:DDW786446 DNS786445:DNS786446 DXO786445:DXO786446 EHK786445:EHK786446 ERG786445:ERG786446 FBC786445:FBC786446 FKY786445:FKY786446 FUU786445:FUU786446 GEQ786445:GEQ786446 GOM786445:GOM786446 GYI786445:GYI786446 HIE786445:HIE786446 HSA786445:HSA786446 IBW786445:IBW786446 ILS786445:ILS786446 IVO786445:IVO786446 JFK786445:JFK786446 JPG786445:JPG786446 JZC786445:JZC786446 KIY786445:KIY786446 KSU786445:KSU786446 LCQ786445:LCQ786446 LMM786445:LMM786446 LWI786445:LWI786446 MGE786445:MGE786446 MQA786445:MQA786446 MZW786445:MZW786446 NJS786445:NJS786446 NTO786445:NTO786446 ODK786445:ODK786446 ONG786445:ONG786446 OXC786445:OXC786446 PGY786445:PGY786446 PQU786445:PQU786446 QAQ786445:QAQ786446 QKM786445:QKM786446 QUI786445:QUI786446 REE786445:REE786446 ROA786445:ROA786446 RXW786445:RXW786446 SHS786445:SHS786446 SRO786445:SRO786446 TBK786445:TBK786446 TLG786445:TLG786446 TVC786445:TVC786446 UEY786445:UEY786446 UOU786445:UOU786446 UYQ786445:UYQ786446 VIM786445:VIM786446 VSI786445:VSI786446 WCE786445:WCE786446 WMA786445:WMA786446 WVW786445:WVW786446 O851981:O851982 JK851981:JK851982 TG851981:TG851982 ADC851981:ADC851982 AMY851981:AMY851982 AWU851981:AWU851982 BGQ851981:BGQ851982 BQM851981:BQM851982 CAI851981:CAI851982 CKE851981:CKE851982 CUA851981:CUA851982 DDW851981:DDW851982 DNS851981:DNS851982 DXO851981:DXO851982 EHK851981:EHK851982 ERG851981:ERG851982 FBC851981:FBC851982 FKY851981:FKY851982 FUU851981:FUU851982 GEQ851981:GEQ851982 GOM851981:GOM851982 GYI851981:GYI851982 HIE851981:HIE851982 HSA851981:HSA851982 IBW851981:IBW851982 ILS851981:ILS851982 IVO851981:IVO851982 JFK851981:JFK851982 JPG851981:JPG851982 JZC851981:JZC851982 KIY851981:KIY851982 KSU851981:KSU851982 LCQ851981:LCQ851982 LMM851981:LMM851982 LWI851981:LWI851982 MGE851981:MGE851982 MQA851981:MQA851982 MZW851981:MZW851982 NJS851981:NJS851982 NTO851981:NTO851982 ODK851981:ODK851982 ONG851981:ONG851982 OXC851981:OXC851982 PGY851981:PGY851982 PQU851981:PQU851982 QAQ851981:QAQ851982 QKM851981:QKM851982 QUI851981:QUI851982 REE851981:REE851982 ROA851981:ROA851982 RXW851981:RXW851982 SHS851981:SHS851982 SRO851981:SRO851982 TBK851981:TBK851982 TLG851981:TLG851982 TVC851981:TVC851982 UEY851981:UEY851982 UOU851981:UOU851982 UYQ851981:UYQ851982 VIM851981:VIM851982 VSI851981:VSI851982 WCE851981:WCE851982 WMA851981:WMA851982 WVW851981:WVW851982 O917517:O917518 JK917517:JK917518 TG917517:TG917518 ADC917517:ADC917518 AMY917517:AMY917518 AWU917517:AWU917518 BGQ917517:BGQ917518 BQM917517:BQM917518 CAI917517:CAI917518 CKE917517:CKE917518 CUA917517:CUA917518 DDW917517:DDW917518 DNS917517:DNS917518 DXO917517:DXO917518 EHK917517:EHK917518 ERG917517:ERG917518 FBC917517:FBC917518 FKY917517:FKY917518 FUU917517:FUU917518 GEQ917517:GEQ917518 GOM917517:GOM917518 GYI917517:GYI917518 HIE917517:HIE917518 HSA917517:HSA917518 IBW917517:IBW917518 ILS917517:ILS917518 IVO917517:IVO917518 JFK917517:JFK917518 JPG917517:JPG917518 JZC917517:JZC917518 KIY917517:KIY917518 KSU917517:KSU917518 LCQ917517:LCQ917518 LMM917517:LMM917518 LWI917517:LWI917518 MGE917517:MGE917518 MQA917517:MQA917518 MZW917517:MZW917518 NJS917517:NJS917518 NTO917517:NTO917518 ODK917517:ODK917518 ONG917517:ONG917518 OXC917517:OXC917518 PGY917517:PGY917518 PQU917517:PQU917518 QAQ917517:QAQ917518 QKM917517:QKM917518 QUI917517:QUI917518 REE917517:REE917518 ROA917517:ROA917518 RXW917517:RXW917518 SHS917517:SHS917518 SRO917517:SRO917518 TBK917517:TBK917518 TLG917517:TLG917518 TVC917517:TVC917518 UEY917517:UEY917518 UOU917517:UOU917518 UYQ917517:UYQ917518 VIM917517:VIM917518 VSI917517:VSI917518 WCE917517:WCE917518 WMA917517:WMA917518 WVW917517:WVW917518 O983053:O983054 JK983053:JK983054 TG983053:TG983054 ADC983053:ADC983054 AMY983053:AMY983054 AWU983053:AWU983054 BGQ983053:BGQ983054 BQM983053:BQM983054 CAI983053:CAI983054 CKE983053:CKE983054 CUA983053:CUA983054 DDW983053:DDW983054 DNS983053:DNS983054 DXO983053:DXO983054 EHK983053:EHK983054 ERG983053:ERG983054 FBC983053:FBC983054 FKY983053:FKY983054 FUU983053:FUU983054 GEQ983053:GEQ983054 GOM983053:GOM983054 GYI983053:GYI983054 HIE983053:HIE983054 HSA983053:HSA983054 IBW983053:IBW983054 ILS983053:ILS983054 IVO983053:IVO983054 JFK983053:JFK983054 JPG983053:JPG983054 JZC983053:JZC983054 KIY983053:KIY983054 KSU983053:KSU983054 LCQ983053:LCQ983054 LMM983053:LMM983054 LWI983053:LWI983054 MGE983053:MGE983054 MQA983053:MQA983054 MZW983053:MZW983054 NJS983053:NJS983054 NTO983053:NTO983054 ODK983053:ODK983054 ONG983053:ONG983054 OXC983053:OXC983054 PGY983053:PGY983054 PQU983053:PQU983054 QAQ983053:QAQ983054 QKM983053:QKM983054 QUI983053:QUI983054 REE983053:REE983054 ROA983053:ROA983054 RXW983053:RXW983054 SHS983053:SHS983054 SRO983053:SRO983054 TBK983053:TBK983054 TLG983053:TLG983054 TVC983053:TVC983054 UEY983053:UEY983054 UOU983053:UOU983054 UYQ983053:UYQ983054 VIM983053:VIM983054 VSI983053:VSI983054 WCE983053:WCE983054 WMA983053:WMA983054 WVW983053:WVW983054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L65542:L65566 JH65542:JH65566 TD65542:TD65566 ACZ65542:ACZ65566 AMV65542:AMV65566 AWR65542:AWR65566 BGN65542:BGN65566 BQJ65542:BQJ65566 CAF65542:CAF65566 CKB65542:CKB65566 CTX65542:CTX65566 DDT65542:DDT65566 DNP65542:DNP65566 DXL65542:DXL65566 EHH65542:EHH65566 ERD65542:ERD65566 FAZ65542:FAZ65566 FKV65542:FKV65566 FUR65542:FUR65566 GEN65542:GEN65566 GOJ65542:GOJ65566 GYF65542:GYF65566 HIB65542:HIB65566 HRX65542:HRX65566 IBT65542:IBT65566 ILP65542:ILP65566 IVL65542:IVL65566 JFH65542:JFH65566 JPD65542:JPD65566 JYZ65542:JYZ65566 KIV65542:KIV65566 KSR65542:KSR65566 LCN65542:LCN65566 LMJ65542:LMJ65566 LWF65542:LWF65566 MGB65542:MGB65566 MPX65542:MPX65566 MZT65542:MZT65566 NJP65542:NJP65566 NTL65542:NTL65566 ODH65542:ODH65566 OND65542:OND65566 OWZ65542:OWZ65566 PGV65542:PGV65566 PQR65542:PQR65566 QAN65542:QAN65566 QKJ65542:QKJ65566 QUF65542:QUF65566 REB65542:REB65566 RNX65542:RNX65566 RXT65542:RXT65566 SHP65542:SHP65566 SRL65542:SRL65566 TBH65542:TBH65566 TLD65542:TLD65566 TUZ65542:TUZ65566 UEV65542:UEV65566 UOR65542:UOR65566 UYN65542:UYN65566 VIJ65542:VIJ65566 VSF65542:VSF65566 WCB65542:WCB65566 WLX65542:WLX65566 WVT65542:WVT65566 L131078:L131102 JH131078:JH131102 TD131078:TD131102 ACZ131078:ACZ131102 AMV131078:AMV131102 AWR131078:AWR131102 BGN131078:BGN131102 BQJ131078:BQJ131102 CAF131078:CAF131102 CKB131078:CKB131102 CTX131078:CTX131102 DDT131078:DDT131102 DNP131078:DNP131102 DXL131078:DXL131102 EHH131078:EHH131102 ERD131078:ERD131102 FAZ131078:FAZ131102 FKV131078:FKV131102 FUR131078:FUR131102 GEN131078:GEN131102 GOJ131078:GOJ131102 GYF131078:GYF131102 HIB131078:HIB131102 HRX131078:HRX131102 IBT131078:IBT131102 ILP131078:ILP131102 IVL131078:IVL131102 JFH131078:JFH131102 JPD131078:JPD131102 JYZ131078:JYZ131102 KIV131078:KIV131102 KSR131078:KSR131102 LCN131078:LCN131102 LMJ131078:LMJ131102 LWF131078:LWF131102 MGB131078:MGB131102 MPX131078:MPX131102 MZT131078:MZT131102 NJP131078:NJP131102 NTL131078:NTL131102 ODH131078:ODH131102 OND131078:OND131102 OWZ131078:OWZ131102 PGV131078:PGV131102 PQR131078:PQR131102 QAN131078:QAN131102 QKJ131078:QKJ131102 QUF131078:QUF131102 REB131078:REB131102 RNX131078:RNX131102 RXT131078:RXT131102 SHP131078:SHP131102 SRL131078:SRL131102 TBH131078:TBH131102 TLD131078:TLD131102 TUZ131078:TUZ131102 UEV131078:UEV131102 UOR131078:UOR131102 UYN131078:UYN131102 VIJ131078:VIJ131102 VSF131078:VSF131102 WCB131078:WCB131102 WLX131078:WLX131102 WVT131078:WVT131102 L196614:L196638 JH196614:JH196638 TD196614:TD196638 ACZ196614:ACZ196638 AMV196614:AMV196638 AWR196614:AWR196638 BGN196614:BGN196638 BQJ196614:BQJ196638 CAF196614:CAF196638 CKB196614:CKB196638 CTX196614:CTX196638 DDT196614:DDT196638 DNP196614:DNP196638 DXL196614:DXL196638 EHH196614:EHH196638 ERD196614:ERD196638 FAZ196614:FAZ196638 FKV196614:FKV196638 FUR196614:FUR196638 GEN196614:GEN196638 GOJ196614:GOJ196638 GYF196614:GYF196638 HIB196614:HIB196638 HRX196614:HRX196638 IBT196614:IBT196638 ILP196614:ILP196638 IVL196614:IVL196638 JFH196614:JFH196638 JPD196614:JPD196638 JYZ196614:JYZ196638 KIV196614:KIV196638 KSR196614:KSR196638 LCN196614:LCN196638 LMJ196614:LMJ196638 LWF196614:LWF196638 MGB196614:MGB196638 MPX196614:MPX196638 MZT196614:MZT196638 NJP196614:NJP196638 NTL196614:NTL196638 ODH196614:ODH196638 OND196614:OND196638 OWZ196614:OWZ196638 PGV196614:PGV196638 PQR196614:PQR196638 QAN196614:QAN196638 QKJ196614:QKJ196638 QUF196614:QUF196638 REB196614:REB196638 RNX196614:RNX196638 RXT196614:RXT196638 SHP196614:SHP196638 SRL196614:SRL196638 TBH196614:TBH196638 TLD196614:TLD196638 TUZ196614:TUZ196638 UEV196614:UEV196638 UOR196614:UOR196638 UYN196614:UYN196638 VIJ196614:VIJ196638 VSF196614:VSF196638 WCB196614:WCB196638 WLX196614:WLX196638 WVT196614:WVT196638 L262150:L262174 JH262150:JH262174 TD262150:TD262174 ACZ262150:ACZ262174 AMV262150:AMV262174 AWR262150:AWR262174 BGN262150:BGN262174 BQJ262150:BQJ262174 CAF262150:CAF262174 CKB262150:CKB262174 CTX262150:CTX262174 DDT262150:DDT262174 DNP262150:DNP262174 DXL262150:DXL262174 EHH262150:EHH262174 ERD262150:ERD262174 FAZ262150:FAZ262174 FKV262150:FKV262174 FUR262150:FUR262174 GEN262150:GEN262174 GOJ262150:GOJ262174 GYF262150:GYF262174 HIB262150:HIB262174 HRX262150:HRX262174 IBT262150:IBT262174 ILP262150:ILP262174 IVL262150:IVL262174 JFH262150:JFH262174 JPD262150:JPD262174 JYZ262150:JYZ262174 KIV262150:KIV262174 KSR262150:KSR262174 LCN262150:LCN262174 LMJ262150:LMJ262174 LWF262150:LWF262174 MGB262150:MGB262174 MPX262150:MPX262174 MZT262150:MZT262174 NJP262150:NJP262174 NTL262150:NTL262174 ODH262150:ODH262174 OND262150:OND262174 OWZ262150:OWZ262174 PGV262150:PGV262174 PQR262150:PQR262174 QAN262150:QAN262174 QKJ262150:QKJ262174 QUF262150:QUF262174 REB262150:REB262174 RNX262150:RNX262174 RXT262150:RXT262174 SHP262150:SHP262174 SRL262150:SRL262174 TBH262150:TBH262174 TLD262150:TLD262174 TUZ262150:TUZ262174 UEV262150:UEV262174 UOR262150:UOR262174 UYN262150:UYN262174 VIJ262150:VIJ262174 VSF262150:VSF262174 WCB262150:WCB262174 WLX262150:WLX262174 WVT262150:WVT262174 L327686:L327710 JH327686:JH327710 TD327686:TD327710 ACZ327686:ACZ327710 AMV327686:AMV327710 AWR327686:AWR327710 BGN327686:BGN327710 BQJ327686:BQJ327710 CAF327686:CAF327710 CKB327686:CKB327710 CTX327686:CTX327710 DDT327686:DDT327710 DNP327686:DNP327710 DXL327686:DXL327710 EHH327686:EHH327710 ERD327686:ERD327710 FAZ327686:FAZ327710 FKV327686:FKV327710 FUR327686:FUR327710 GEN327686:GEN327710 GOJ327686:GOJ327710 GYF327686:GYF327710 HIB327686:HIB327710 HRX327686:HRX327710 IBT327686:IBT327710 ILP327686:ILP327710 IVL327686:IVL327710 JFH327686:JFH327710 JPD327686:JPD327710 JYZ327686:JYZ327710 KIV327686:KIV327710 KSR327686:KSR327710 LCN327686:LCN327710 LMJ327686:LMJ327710 LWF327686:LWF327710 MGB327686:MGB327710 MPX327686:MPX327710 MZT327686:MZT327710 NJP327686:NJP327710 NTL327686:NTL327710 ODH327686:ODH327710 OND327686:OND327710 OWZ327686:OWZ327710 PGV327686:PGV327710 PQR327686:PQR327710 QAN327686:QAN327710 QKJ327686:QKJ327710 QUF327686:QUF327710 REB327686:REB327710 RNX327686:RNX327710 RXT327686:RXT327710 SHP327686:SHP327710 SRL327686:SRL327710 TBH327686:TBH327710 TLD327686:TLD327710 TUZ327686:TUZ327710 UEV327686:UEV327710 UOR327686:UOR327710 UYN327686:UYN327710 VIJ327686:VIJ327710 VSF327686:VSF327710 WCB327686:WCB327710 WLX327686:WLX327710 WVT327686:WVT327710 L393222:L393246 JH393222:JH393246 TD393222:TD393246 ACZ393222:ACZ393246 AMV393222:AMV393246 AWR393222:AWR393246 BGN393222:BGN393246 BQJ393222:BQJ393246 CAF393222:CAF393246 CKB393222:CKB393246 CTX393222:CTX393246 DDT393222:DDT393246 DNP393222:DNP393246 DXL393222:DXL393246 EHH393222:EHH393246 ERD393222:ERD393246 FAZ393222:FAZ393246 FKV393222:FKV393246 FUR393222:FUR393246 GEN393222:GEN393246 GOJ393222:GOJ393246 GYF393222:GYF393246 HIB393222:HIB393246 HRX393222:HRX393246 IBT393222:IBT393246 ILP393222:ILP393246 IVL393222:IVL393246 JFH393222:JFH393246 JPD393222:JPD393246 JYZ393222:JYZ393246 KIV393222:KIV393246 KSR393222:KSR393246 LCN393222:LCN393246 LMJ393222:LMJ393246 LWF393222:LWF393246 MGB393222:MGB393246 MPX393222:MPX393246 MZT393222:MZT393246 NJP393222:NJP393246 NTL393222:NTL393246 ODH393222:ODH393246 OND393222:OND393246 OWZ393222:OWZ393246 PGV393222:PGV393246 PQR393222:PQR393246 QAN393222:QAN393246 QKJ393222:QKJ393246 QUF393222:QUF393246 REB393222:REB393246 RNX393222:RNX393246 RXT393222:RXT393246 SHP393222:SHP393246 SRL393222:SRL393246 TBH393222:TBH393246 TLD393222:TLD393246 TUZ393222:TUZ393246 UEV393222:UEV393246 UOR393222:UOR393246 UYN393222:UYN393246 VIJ393222:VIJ393246 VSF393222:VSF393246 WCB393222:WCB393246 WLX393222:WLX393246 WVT393222:WVT393246 L458758:L458782 JH458758:JH458782 TD458758:TD458782 ACZ458758:ACZ458782 AMV458758:AMV458782 AWR458758:AWR458782 BGN458758:BGN458782 BQJ458758:BQJ458782 CAF458758:CAF458782 CKB458758:CKB458782 CTX458758:CTX458782 DDT458758:DDT458782 DNP458758:DNP458782 DXL458758:DXL458782 EHH458758:EHH458782 ERD458758:ERD458782 FAZ458758:FAZ458782 FKV458758:FKV458782 FUR458758:FUR458782 GEN458758:GEN458782 GOJ458758:GOJ458782 GYF458758:GYF458782 HIB458758:HIB458782 HRX458758:HRX458782 IBT458758:IBT458782 ILP458758:ILP458782 IVL458758:IVL458782 JFH458758:JFH458782 JPD458758:JPD458782 JYZ458758:JYZ458782 KIV458758:KIV458782 KSR458758:KSR458782 LCN458758:LCN458782 LMJ458758:LMJ458782 LWF458758:LWF458782 MGB458758:MGB458782 MPX458758:MPX458782 MZT458758:MZT458782 NJP458758:NJP458782 NTL458758:NTL458782 ODH458758:ODH458782 OND458758:OND458782 OWZ458758:OWZ458782 PGV458758:PGV458782 PQR458758:PQR458782 QAN458758:QAN458782 QKJ458758:QKJ458782 QUF458758:QUF458782 REB458758:REB458782 RNX458758:RNX458782 RXT458758:RXT458782 SHP458758:SHP458782 SRL458758:SRL458782 TBH458758:TBH458782 TLD458758:TLD458782 TUZ458758:TUZ458782 UEV458758:UEV458782 UOR458758:UOR458782 UYN458758:UYN458782 VIJ458758:VIJ458782 VSF458758:VSF458782 WCB458758:WCB458782 WLX458758:WLX458782 WVT458758:WVT458782 L524294:L524318 JH524294:JH524318 TD524294:TD524318 ACZ524294:ACZ524318 AMV524294:AMV524318 AWR524294:AWR524318 BGN524294:BGN524318 BQJ524294:BQJ524318 CAF524294:CAF524318 CKB524294:CKB524318 CTX524294:CTX524318 DDT524294:DDT524318 DNP524294:DNP524318 DXL524294:DXL524318 EHH524294:EHH524318 ERD524294:ERD524318 FAZ524294:FAZ524318 FKV524294:FKV524318 FUR524294:FUR524318 GEN524294:GEN524318 GOJ524294:GOJ524318 GYF524294:GYF524318 HIB524294:HIB524318 HRX524294:HRX524318 IBT524294:IBT524318 ILP524294:ILP524318 IVL524294:IVL524318 JFH524294:JFH524318 JPD524294:JPD524318 JYZ524294:JYZ524318 KIV524294:KIV524318 KSR524294:KSR524318 LCN524294:LCN524318 LMJ524294:LMJ524318 LWF524294:LWF524318 MGB524294:MGB524318 MPX524294:MPX524318 MZT524294:MZT524318 NJP524294:NJP524318 NTL524294:NTL524318 ODH524294:ODH524318 OND524294:OND524318 OWZ524294:OWZ524318 PGV524294:PGV524318 PQR524294:PQR524318 QAN524294:QAN524318 QKJ524294:QKJ524318 QUF524294:QUF524318 REB524294:REB524318 RNX524294:RNX524318 RXT524294:RXT524318 SHP524294:SHP524318 SRL524294:SRL524318 TBH524294:TBH524318 TLD524294:TLD524318 TUZ524294:TUZ524318 UEV524294:UEV524318 UOR524294:UOR524318 UYN524294:UYN524318 VIJ524294:VIJ524318 VSF524294:VSF524318 WCB524294:WCB524318 WLX524294:WLX524318 WVT524294:WVT524318 L589830:L589854 JH589830:JH589854 TD589830:TD589854 ACZ589830:ACZ589854 AMV589830:AMV589854 AWR589830:AWR589854 BGN589830:BGN589854 BQJ589830:BQJ589854 CAF589830:CAF589854 CKB589830:CKB589854 CTX589830:CTX589854 DDT589830:DDT589854 DNP589830:DNP589854 DXL589830:DXL589854 EHH589830:EHH589854 ERD589830:ERD589854 FAZ589830:FAZ589854 FKV589830:FKV589854 FUR589830:FUR589854 GEN589830:GEN589854 GOJ589830:GOJ589854 GYF589830:GYF589854 HIB589830:HIB589854 HRX589830:HRX589854 IBT589830:IBT589854 ILP589830:ILP589854 IVL589830:IVL589854 JFH589830:JFH589854 JPD589830:JPD589854 JYZ589830:JYZ589854 KIV589830:KIV589854 KSR589830:KSR589854 LCN589830:LCN589854 LMJ589830:LMJ589854 LWF589830:LWF589854 MGB589830:MGB589854 MPX589830:MPX589854 MZT589830:MZT589854 NJP589830:NJP589854 NTL589830:NTL589854 ODH589830:ODH589854 OND589830:OND589854 OWZ589830:OWZ589854 PGV589830:PGV589854 PQR589830:PQR589854 QAN589830:QAN589854 QKJ589830:QKJ589854 QUF589830:QUF589854 REB589830:REB589854 RNX589830:RNX589854 RXT589830:RXT589854 SHP589830:SHP589854 SRL589830:SRL589854 TBH589830:TBH589854 TLD589830:TLD589854 TUZ589830:TUZ589854 UEV589830:UEV589854 UOR589830:UOR589854 UYN589830:UYN589854 VIJ589830:VIJ589854 VSF589830:VSF589854 WCB589830:WCB589854 WLX589830:WLX589854 WVT589830:WVT589854 L655366:L655390 JH655366:JH655390 TD655366:TD655390 ACZ655366:ACZ655390 AMV655366:AMV655390 AWR655366:AWR655390 BGN655366:BGN655390 BQJ655366:BQJ655390 CAF655366:CAF655390 CKB655366:CKB655390 CTX655366:CTX655390 DDT655366:DDT655390 DNP655366:DNP655390 DXL655366:DXL655390 EHH655366:EHH655390 ERD655366:ERD655390 FAZ655366:FAZ655390 FKV655366:FKV655390 FUR655366:FUR655390 GEN655366:GEN655390 GOJ655366:GOJ655390 GYF655366:GYF655390 HIB655366:HIB655390 HRX655366:HRX655390 IBT655366:IBT655390 ILP655366:ILP655390 IVL655366:IVL655390 JFH655366:JFH655390 JPD655366:JPD655390 JYZ655366:JYZ655390 KIV655366:KIV655390 KSR655366:KSR655390 LCN655366:LCN655390 LMJ655366:LMJ655390 LWF655366:LWF655390 MGB655366:MGB655390 MPX655366:MPX655390 MZT655366:MZT655390 NJP655366:NJP655390 NTL655366:NTL655390 ODH655366:ODH655390 OND655366:OND655390 OWZ655366:OWZ655390 PGV655366:PGV655390 PQR655366:PQR655390 QAN655366:QAN655390 QKJ655366:QKJ655390 QUF655366:QUF655390 REB655366:REB655390 RNX655366:RNX655390 RXT655366:RXT655390 SHP655366:SHP655390 SRL655366:SRL655390 TBH655366:TBH655390 TLD655366:TLD655390 TUZ655366:TUZ655390 UEV655366:UEV655390 UOR655366:UOR655390 UYN655366:UYN655390 VIJ655366:VIJ655390 VSF655366:VSF655390 WCB655366:WCB655390 WLX655366:WLX655390 WVT655366:WVT655390 L720902:L720926 JH720902:JH720926 TD720902:TD720926 ACZ720902:ACZ720926 AMV720902:AMV720926 AWR720902:AWR720926 BGN720902:BGN720926 BQJ720902:BQJ720926 CAF720902:CAF720926 CKB720902:CKB720926 CTX720902:CTX720926 DDT720902:DDT720926 DNP720902:DNP720926 DXL720902:DXL720926 EHH720902:EHH720926 ERD720902:ERD720926 FAZ720902:FAZ720926 FKV720902:FKV720926 FUR720902:FUR720926 GEN720902:GEN720926 GOJ720902:GOJ720926 GYF720902:GYF720926 HIB720902:HIB720926 HRX720902:HRX720926 IBT720902:IBT720926 ILP720902:ILP720926 IVL720902:IVL720926 JFH720902:JFH720926 JPD720902:JPD720926 JYZ720902:JYZ720926 KIV720902:KIV720926 KSR720902:KSR720926 LCN720902:LCN720926 LMJ720902:LMJ720926 LWF720902:LWF720926 MGB720902:MGB720926 MPX720902:MPX720926 MZT720902:MZT720926 NJP720902:NJP720926 NTL720902:NTL720926 ODH720902:ODH720926 OND720902:OND720926 OWZ720902:OWZ720926 PGV720902:PGV720926 PQR720902:PQR720926 QAN720902:QAN720926 QKJ720902:QKJ720926 QUF720902:QUF720926 REB720902:REB720926 RNX720902:RNX720926 RXT720902:RXT720926 SHP720902:SHP720926 SRL720902:SRL720926 TBH720902:TBH720926 TLD720902:TLD720926 TUZ720902:TUZ720926 UEV720902:UEV720926 UOR720902:UOR720926 UYN720902:UYN720926 VIJ720902:VIJ720926 VSF720902:VSF720926 WCB720902:WCB720926 WLX720902:WLX720926 WVT720902:WVT720926 L786438:L786462 JH786438:JH786462 TD786438:TD786462 ACZ786438:ACZ786462 AMV786438:AMV786462 AWR786438:AWR786462 BGN786438:BGN786462 BQJ786438:BQJ786462 CAF786438:CAF786462 CKB786438:CKB786462 CTX786438:CTX786462 DDT786438:DDT786462 DNP786438:DNP786462 DXL786438:DXL786462 EHH786438:EHH786462 ERD786438:ERD786462 FAZ786438:FAZ786462 FKV786438:FKV786462 FUR786438:FUR786462 GEN786438:GEN786462 GOJ786438:GOJ786462 GYF786438:GYF786462 HIB786438:HIB786462 HRX786438:HRX786462 IBT786438:IBT786462 ILP786438:ILP786462 IVL786438:IVL786462 JFH786438:JFH786462 JPD786438:JPD786462 JYZ786438:JYZ786462 KIV786438:KIV786462 KSR786438:KSR786462 LCN786438:LCN786462 LMJ786438:LMJ786462 LWF786438:LWF786462 MGB786438:MGB786462 MPX786438:MPX786462 MZT786438:MZT786462 NJP786438:NJP786462 NTL786438:NTL786462 ODH786438:ODH786462 OND786438:OND786462 OWZ786438:OWZ786462 PGV786438:PGV786462 PQR786438:PQR786462 QAN786438:QAN786462 QKJ786438:QKJ786462 QUF786438:QUF786462 REB786438:REB786462 RNX786438:RNX786462 RXT786438:RXT786462 SHP786438:SHP786462 SRL786438:SRL786462 TBH786438:TBH786462 TLD786438:TLD786462 TUZ786438:TUZ786462 UEV786438:UEV786462 UOR786438:UOR786462 UYN786438:UYN786462 VIJ786438:VIJ786462 VSF786438:VSF786462 WCB786438:WCB786462 WLX786438:WLX786462 WVT786438:WVT786462 L851974:L851998 JH851974:JH851998 TD851974:TD851998 ACZ851974:ACZ851998 AMV851974:AMV851998 AWR851974:AWR851998 BGN851974:BGN851998 BQJ851974:BQJ851998 CAF851974:CAF851998 CKB851974:CKB851998 CTX851974:CTX851998 DDT851974:DDT851998 DNP851974:DNP851998 DXL851974:DXL851998 EHH851974:EHH851998 ERD851974:ERD851998 FAZ851974:FAZ851998 FKV851974:FKV851998 FUR851974:FUR851998 GEN851974:GEN851998 GOJ851974:GOJ851998 GYF851974:GYF851998 HIB851974:HIB851998 HRX851974:HRX851998 IBT851974:IBT851998 ILP851974:ILP851998 IVL851974:IVL851998 JFH851974:JFH851998 JPD851974:JPD851998 JYZ851974:JYZ851998 KIV851974:KIV851998 KSR851974:KSR851998 LCN851974:LCN851998 LMJ851974:LMJ851998 LWF851974:LWF851998 MGB851974:MGB851998 MPX851974:MPX851998 MZT851974:MZT851998 NJP851974:NJP851998 NTL851974:NTL851998 ODH851974:ODH851998 OND851974:OND851998 OWZ851974:OWZ851998 PGV851974:PGV851998 PQR851974:PQR851998 QAN851974:QAN851998 QKJ851974:QKJ851998 QUF851974:QUF851998 REB851974:REB851998 RNX851974:RNX851998 RXT851974:RXT851998 SHP851974:SHP851998 SRL851974:SRL851998 TBH851974:TBH851998 TLD851974:TLD851998 TUZ851974:TUZ851998 UEV851974:UEV851998 UOR851974:UOR851998 UYN851974:UYN851998 VIJ851974:VIJ851998 VSF851974:VSF851998 WCB851974:WCB851998 WLX851974:WLX851998 WVT851974:WVT851998 L917510:L917534 JH917510:JH917534 TD917510:TD917534 ACZ917510:ACZ917534 AMV917510:AMV917534 AWR917510:AWR917534 BGN917510:BGN917534 BQJ917510:BQJ917534 CAF917510:CAF917534 CKB917510:CKB917534 CTX917510:CTX917534 DDT917510:DDT917534 DNP917510:DNP917534 DXL917510:DXL917534 EHH917510:EHH917534 ERD917510:ERD917534 FAZ917510:FAZ917534 FKV917510:FKV917534 FUR917510:FUR917534 GEN917510:GEN917534 GOJ917510:GOJ917534 GYF917510:GYF917534 HIB917510:HIB917534 HRX917510:HRX917534 IBT917510:IBT917534 ILP917510:ILP917534 IVL917510:IVL917534 JFH917510:JFH917534 JPD917510:JPD917534 JYZ917510:JYZ917534 KIV917510:KIV917534 KSR917510:KSR917534 LCN917510:LCN917534 LMJ917510:LMJ917534 LWF917510:LWF917534 MGB917510:MGB917534 MPX917510:MPX917534 MZT917510:MZT917534 NJP917510:NJP917534 NTL917510:NTL917534 ODH917510:ODH917534 OND917510:OND917534 OWZ917510:OWZ917534 PGV917510:PGV917534 PQR917510:PQR917534 QAN917510:QAN917534 QKJ917510:QKJ917534 QUF917510:QUF917534 REB917510:REB917534 RNX917510:RNX917534 RXT917510:RXT917534 SHP917510:SHP917534 SRL917510:SRL917534 TBH917510:TBH917534 TLD917510:TLD917534 TUZ917510:TUZ917534 UEV917510:UEV917534 UOR917510:UOR917534 UYN917510:UYN917534 VIJ917510:VIJ917534 VSF917510:VSF917534 WCB917510:WCB917534 WLX917510:WLX917534 WVT917510:WVT917534 L983046:L983070 JH983046:JH983070 TD983046:TD983070 ACZ983046:ACZ983070 AMV983046:AMV983070 AWR983046:AWR983070 BGN983046:BGN983070 BQJ983046:BQJ983070 CAF983046:CAF983070 CKB983046:CKB983070 CTX983046:CTX983070 DDT983046:DDT983070 DNP983046:DNP983070 DXL983046:DXL983070 EHH983046:EHH983070 ERD983046:ERD983070 FAZ983046:FAZ983070 FKV983046:FKV983070 FUR983046:FUR983070 GEN983046:GEN983070 GOJ983046:GOJ983070 GYF983046:GYF983070 HIB983046:HIB983070 HRX983046:HRX983070 IBT983046:IBT983070 ILP983046:ILP983070 IVL983046:IVL983070 JFH983046:JFH983070 JPD983046:JPD983070 JYZ983046:JYZ983070 KIV983046:KIV983070 KSR983046:KSR983070 LCN983046:LCN983070 LMJ983046:LMJ983070 LWF983046:LWF983070 MGB983046:MGB983070 MPX983046:MPX983070 MZT983046:MZT983070 NJP983046:NJP983070 NTL983046:NTL983070 ODH983046:ODH983070 OND983046:OND983070 OWZ983046:OWZ983070 PGV983046:PGV983070 PQR983046:PQR983070 QAN983046:QAN983070 QKJ983046:QKJ983070 QUF983046:QUF983070 REB983046:REB983070 RNX983046:RNX983070 RXT983046:RXT983070 SHP983046:SHP983070 SRL983046:SRL983070 TBH983046:TBH983070 TLD983046:TLD983070 TUZ983046:TUZ983070 UEV983046:UEV983070 UOR983046:UOR983070 UYN983046:UYN983070 VIJ983046:VIJ983070 VSF983046:VSF983070 WCB983046:WCB983070 WLX983046:WLX983070 WVT983046:WVT983070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O11 WVW29 WMA29 WCE29 VSI29 VIM29 UYQ29 UOU29 UEY29 TVC29 TLG29 TBK29 SRO29 SHS29 RXW29 ROA29 REE29 QUI29 QKM29 QAQ29 PQU29 PGY29 OXC29 ONG29 ODK29 NTO29 NJS29 MZW29 MQA29 MGE29 LWI29 LMM29 LCQ29 KSU29 KIY29 JZC29 JPG29 JFK29 IVO29 ILS29 IBW29 HSA29 HIE29 GYI29 GOM29 GEQ29 FUU29 FKY29 FBC29 ERG29 EHK29 DXO29 DNS29 DDW29 CUA29 CKE29 CAI29 BQM29 BGQ29 AWU29 AMY29 ADC29 TG29 JK29 O29 Y23:Y25 A25:A27 R20 O20 L12:L20 L23:L30 M21:M22 Q21:Q22 U20:U22 O22 I8:I30 WVT12:WVT30 JE8:JE30 TA8:TA30 ACW8:ACW30 AMS8:AMS30 AWO8:AWO30 BGK8:BGK30 BQG8:BQG30 CAC8:CAC30 CJY8:CJY30 CTU8:CTU30 DDQ8:DDQ30 DNM8:DNM30 DXI8:DXI30 EHE8:EHE30 ERA8:ERA30 FAW8:FAW30 FKS8:FKS30 FUO8:FUO30 GEK8:GEK30 GOG8:GOG30 GYC8:GYC30 HHY8:HHY30 HRU8:HRU30 IBQ8:IBQ30 ILM8:ILM30 IVI8:IVI30 JFE8:JFE30 JPA8:JPA30 JYW8:JYW30 KIS8:KIS30 KSO8:KSO30 LCK8:LCK30 LMG8:LMG30 LWC8:LWC30 MFY8:MFY30 MPU8:MPU30 MZQ8:MZQ30 NJM8:NJM30 NTI8:NTI30 ODE8:ODE30 ONA8:ONA30 OWW8:OWW30 PGS8:PGS30 PQO8:PQO30 QAK8:QAK30 QKG8:QKG30 QUC8:QUC30 RDY8:RDY30 RNU8:RNU30 RXQ8:RXQ30 SHM8:SHM30 SRI8:SRI30 TBE8:TBE30 TLA8:TLA30 TUW8:TUW30 UES8:UES30 UOO8:UOO30 UYK8:UYK30 VIG8:VIG30 VSC8:VSC30 WBY8:WBY30 WLU8:WLU30 WVQ8:WVQ30 JH12:JH30 TD12:TD30 ACZ12:ACZ30 AMV12:AMV30 AWR12:AWR30 BGN12:BGN30 BQJ12:BQJ30 CAF12:CAF30 CKB12:CKB30 CTX12:CTX30 DDT12:DDT30 DNP12:DNP30 DXL12:DXL30 EHH12:EHH30 ERD12:ERD30 FAZ12:FAZ30 FKV12:FKV30 FUR12:FUR30 GEN12:GEN30 GOJ12:GOJ30 GYF12:GYF30 HIB12:HIB30 HRX12:HRX30 IBT12:IBT30 ILP12:ILP30 IVL12:IVL30 JFH12:JFH30 JPD12:JPD30 JYZ12:JYZ30 KIV12:KIV30 KSR12:KSR30 LCN12:LCN30 LMJ12:LMJ30 LWF12:LWF30 MGB12:MGB30 MPX12:MPX30 MZT12:MZT30 NJP12:NJP30 NTL12:NTL30 ODH12:ODH30 OND12:OND30 OWZ12:OWZ30 PGV12:PGV30 PQR12:PQR30 QAN12:QAN30 QKJ12:QKJ30 QUF12:QUF30 REB12:REB30 RNX12:RNX30 RXT12:RXT30 SHP12:SHP30 SRL12:SRL30 TBH12:TBH30 TLD12:TLD30 TUZ12:TUZ30 UEV12:UEV30 UOR12:UOR30 UYN12:UYN30 VIJ12:VIJ30 VSF12:VSF30 WCB12:WCB30 WLX12:WLX30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120"/>
  <sheetViews>
    <sheetView view="pageBreakPreview" zoomScale="70" zoomScaleNormal="85" zoomScaleSheetLayoutView="70" workbookViewId="0">
      <selection activeCell="AK57" sqref="AK57"/>
    </sheetView>
  </sheetViews>
  <sheetFormatPr defaultColWidth="8.25" defaultRowHeight="13"/>
  <cols>
    <col min="1" max="1" width="1.33203125" style="151" customWidth="1"/>
    <col min="2" max="3" width="3.83203125" style="151" customWidth="1"/>
    <col min="4" max="4" width="0.58203125" style="151" customWidth="1"/>
    <col min="5" max="36" width="2.83203125" style="151" customWidth="1"/>
    <col min="37" max="37" width="10.33203125" style="151" customWidth="1"/>
    <col min="38" max="16384" width="8.25" style="151"/>
  </cols>
  <sheetData>
    <row r="1" spans="2:37" s="168" customFormat="1"/>
    <row r="2" spans="2:37" s="168" customFormat="1">
      <c r="B2" s="7" t="s">
        <v>282</v>
      </c>
      <c r="C2" s="7"/>
      <c r="D2" s="7"/>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37" s="168" customFormat="1" ht="14.25" customHeight="1">
      <c r="AB3" s="509" t="s">
        <v>113</v>
      </c>
      <c r="AC3" s="510"/>
      <c r="AD3" s="510"/>
      <c r="AE3" s="510"/>
      <c r="AF3" s="511"/>
      <c r="AG3" s="512"/>
      <c r="AH3" s="513"/>
      <c r="AI3" s="513"/>
      <c r="AJ3" s="513"/>
      <c r="AK3" s="514"/>
    </row>
    <row r="4" spans="2:37" s="168" customFormat="1"/>
    <row r="5" spans="2:37" s="168" customFormat="1">
      <c r="B5" s="508" t="s">
        <v>214</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row>
    <row r="6" spans="2:37" s="168" customFormat="1" ht="13.5" customHeight="1">
      <c r="AE6" s="171" t="s">
        <v>17</v>
      </c>
      <c r="AF6" s="508"/>
      <c r="AG6" s="508"/>
      <c r="AH6" s="168" t="s">
        <v>18</v>
      </c>
      <c r="AI6" s="508"/>
      <c r="AJ6" s="508"/>
      <c r="AK6" s="168" t="s">
        <v>19</v>
      </c>
    </row>
    <row r="7" spans="2:37" s="168" customFormat="1">
      <c r="B7" s="515" t="s">
        <v>304</v>
      </c>
      <c r="C7" s="515"/>
      <c r="D7" s="515"/>
      <c r="E7" s="515"/>
      <c r="F7" s="515"/>
      <c r="G7" s="515"/>
      <c r="H7" s="515"/>
      <c r="I7" s="515"/>
      <c r="J7" s="515"/>
      <c r="K7" s="168" t="s">
        <v>114</v>
      </c>
      <c r="L7" s="170"/>
      <c r="M7" s="170"/>
      <c r="N7" s="170"/>
      <c r="O7" s="170"/>
      <c r="P7" s="170"/>
      <c r="Q7" s="170"/>
      <c r="R7" s="170"/>
      <c r="S7" s="170"/>
      <c r="T7" s="170"/>
      <c r="U7" s="170"/>
    </row>
    <row r="8" spans="2:37" s="168" customFormat="1">
      <c r="V8" s="507" t="s">
        <v>195</v>
      </c>
      <c r="W8" s="507"/>
      <c r="X8" s="507"/>
      <c r="Y8" s="507"/>
      <c r="Z8" s="507"/>
      <c r="AA8" s="507"/>
      <c r="AB8" s="507"/>
      <c r="AC8" s="507"/>
      <c r="AD8" s="507"/>
      <c r="AE8" s="507"/>
      <c r="AF8" s="507"/>
      <c r="AG8" s="507"/>
      <c r="AH8" s="507"/>
      <c r="AI8" s="507"/>
      <c r="AJ8" s="507"/>
      <c r="AK8" s="507"/>
    </row>
    <row r="9" spans="2:37" s="168" customFormat="1">
      <c r="Y9" s="508"/>
      <c r="Z9" s="508"/>
      <c r="AA9" s="508"/>
      <c r="AB9" s="508"/>
      <c r="AC9" s="508"/>
      <c r="AD9" s="508"/>
      <c r="AE9" s="508"/>
      <c r="AF9" s="508"/>
      <c r="AG9" s="508"/>
      <c r="AH9" s="508"/>
      <c r="AI9" s="508"/>
      <c r="AJ9" s="508"/>
      <c r="AK9" s="508"/>
    </row>
    <row r="10" spans="2:37" s="168" customFormat="1">
      <c r="V10" s="508" t="s">
        <v>196</v>
      </c>
      <c r="W10" s="508"/>
      <c r="X10" s="508"/>
      <c r="Y10" s="508"/>
      <c r="Z10" s="508"/>
      <c r="AA10" s="508"/>
      <c r="AB10" s="508"/>
      <c r="AC10" s="508"/>
      <c r="AD10" s="508"/>
      <c r="AE10" s="508"/>
      <c r="AF10" s="508"/>
      <c r="AG10" s="508"/>
      <c r="AH10" s="508"/>
      <c r="AI10" s="508"/>
      <c r="AJ10" s="508"/>
      <c r="AK10" s="508"/>
    </row>
    <row r="11" spans="2:37" s="168" customFormat="1">
      <c r="Y11" s="508"/>
      <c r="Z11" s="508"/>
      <c r="AA11" s="508"/>
      <c r="AB11" s="508"/>
      <c r="AC11" s="508"/>
      <c r="AD11" s="508"/>
      <c r="AE11" s="508"/>
      <c r="AF11" s="508"/>
      <c r="AG11" s="508"/>
      <c r="AH11" s="508"/>
      <c r="AI11" s="508"/>
      <c r="AJ11" s="508"/>
      <c r="AK11" s="508"/>
    </row>
    <row r="12" spans="2:37" s="168" customFormat="1">
      <c r="C12" s="169" t="s">
        <v>197</v>
      </c>
      <c r="D12" s="169"/>
    </row>
    <row r="13" spans="2:37" s="168" customFormat="1">
      <c r="N13" s="516"/>
      <c r="O13" s="516"/>
      <c r="AB13" s="509" t="s">
        <v>198</v>
      </c>
      <c r="AC13" s="510"/>
      <c r="AD13" s="510"/>
      <c r="AE13" s="510"/>
      <c r="AF13" s="510"/>
      <c r="AG13" s="510"/>
      <c r="AH13" s="510"/>
      <c r="AI13" s="511"/>
      <c r="AJ13" s="517"/>
      <c r="AK13" s="518"/>
    </row>
    <row r="14" spans="2:37" s="168" customFormat="1" ht="14.25" customHeight="1">
      <c r="B14" s="519" t="s">
        <v>215</v>
      </c>
      <c r="C14" s="522" t="s">
        <v>115</v>
      </c>
      <c r="D14" s="523"/>
      <c r="E14" s="523"/>
      <c r="F14" s="523"/>
      <c r="G14" s="523"/>
      <c r="H14" s="523"/>
      <c r="I14" s="523"/>
      <c r="J14" s="523"/>
      <c r="K14" s="523"/>
      <c r="L14" s="524"/>
      <c r="M14" s="525"/>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7"/>
    </row>
    <row r="15" spans="2:37" s="168" customFormat="1" ht="14.25" customHeight="1">
      <c r="B15" s="520"/>
      <c r="C15" s="528" t="s">
        <v>116</v>
      </c>
      <c r="D15" s="529"/>
      <c r="E15" s="529"/>
      <c r="F15" s="529"/>
      <c r="G15" s="529"/>
      <c r="H15" s="529"/>
      <c r="I15" s="529"/>
      <c r="J15" s="529"/>
      <c r="K15" s="529"/>
      <c r="L15" s="529"/>
      <c r="M15" s="530"/>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2"/>
    </row>
    <row r="16" spans="2:37" s="168" customFormat="1" ht="13.5" customHeight="1">
      <c r="B16" s="520"/>
      <c r="C16" s="522" t="s">
        <v>216</v>
      </c>
      <c r="D16" s="523"/>
      <c r="E16" s="523"/>
      <c r="F16" s="523"/>
      <c r="G16" s="523"/>
      <c r="H16" s="523"/>
      <c r="I16" s="523"/>
      <c r="J16" s="523"/>
      <c r="K16" s="523"/>
      <c r="L16" s="533"/>
      <c r="M16" s="517" t="s">
        <v>117</v>
      </c>
      <c r="N16" s="538"/>
      <c r="O16" s="538"/>
      <c r="P16" s="538"/>
      <c r="Q16" s="538"/>
      <c r="R16" s="538"/>
      <c r="S16" s="538"/>
      <c r="T16" s="167" t="s">
        <v>118</v>
      </c>
      <c r="U16" s="538"/>
      <c r="V16" s="538"/>
      <c r="W16" s="538"/>
      <c r="X16" s="167" t="s">
        <v>119</v>
      </c>
      <c r="Y16" s="538"/>
      <c r="Z16" s="538"/>
      <c r="AA16" s="538"/>
      <c r="AB16" s="538"/>
      <c r="AC16" s="538"/>
      <c r="AD16" s="538"/>
      <c r="AE16" s="538"/>
      <c r="AF16" s="538"/>
      <c r="AG16" s="538"/>
      <c r="AH16" s="538"/>
      <c r="AI16" s="538"/>
      <c r="AJ16" s="538"/>
      <c r="AK16" s="518"/>
    </row>
    <row r="17" spans="2:37" s="168" customFormat="1" ht="13.5" customHeight="1">
      <c r="B17" s="520"/>
      <c r="C17" s="528"/>
      <c r="D17" s="529"/>
      <c r="E17" s="529"/>
      <c r="F17" s="529"/>
      <c r="G17" s="529"/>
      <c r="H17" s="529"/>
      <c r="I17" s="529"/>
      <c r="J17" s="529"/>
      <c r="K17" s="529"/>
      <c r="L17" s="534"/>
      <c r="M17" s="545" t="s">
        <v>120</v>
      </c>
      <c r="N17" s="546"/>
      <c r="O17" s="546"/>
      <c r="P17" s="546"/>
      <c r="Q17" s="166" t="s">
        <v>281</v>
      </c>
      <c r="R17" s="546"/>
      <c r="S17" s="546"/>
      <c r="T17" s="546"/>
      <c r="U17" s="546"/>
      <c r="V17" s="546" t="s">
        <v>280</v>
      </c>
      <c r="W17" s="546"/>
      <c r="X17" s="546"/>
      <c r="Y17" s="546"/>
      <c r="Z17" s="546"/>
      <c r="AA17" s="546"/>
      <c r="AB17" s="546"/>
      <c r="AC17" s="546"/>
      <c r="AD17" s="546"/>
      <c r="AE17" s="546"/>
      <c r="AF17" s="546"/>
      <c r="AG17" s="546"/>
      <c r="AH17" s="546"/>
      <c r="AI17" s="546"/>
      <c r="AJ17" s="546"/>
      <c r="AK17" s="547"/>
    </row>
    <row r="18" spans="2:37" s="168" customFormat="1">
      <c r="B18" s="520"/>
      <c r="C18" s="535"/>
      <c r="D18" s="536"/>
      <c r="E18" s="536"/>
      <c r="F18" s="536"/>
      <c r="G18" s="536"/>
      <c r="H18" s="536"/>
      <c r="I18" s="536"/>
      <c r="J18" s="536"/>
      <c r="K18" s="536"/>
      <c r="L18" s="537"/>
      <c r="M18" s="539" t="s">
        <v>199</v>
      </c>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1"/>
    </row>
    <row r="19" spans="2:37" s="168" customFormat="1" ht="14.25" customHeight="1">
      <c r="B19" s="520"/>
      <c r="C19" s="542" t="s">
        <v>121</v>
      </c>
      <c r="D19" s="543"/>
      <c r="E19" s="543"/>
      <c r="F19" s="543"/>
      <c r="G19" s="543"/>
      <c r="H19" s="543"/>
      <c r="I19" s="543"/>
      <c r="J19" s="543"/>
      <c r="K19" s="543"/>
      <c r="L19" s="544"/>
      <c r="M19" s="509" t="s">
        <v>122</v>
      </c>
      <c r="N19" s="510"/>
      <c r="O19" s="510"/>
      <c r="P19" s="510"/>
      <c r="Q19" s="511"/>
      <c r="R19" s="512"/>
      <c r="S19" s="513"/>
      <c r="T19" s="513"/>
      <c r="U19" s="513"/>
      <c r="V19" s="513"/>
      <c r="W19" s="513"/>
      <c r="X19" s="513"/>
      <c r="Y19" s="513"/>
      <c r="Z19" s="513"/>
      <c r="AA19" s="514"/>
      <c r="AB19" s="517" t="s">
        <v>123</v>
      </c>
      <c r="AC19" s="538"/>
      <c r="AD19" s="538"/>
      <c r="AE19" s="538"/>
      <c r="AF19" s="518"/>
      <c r="AG19" s="512"/>
      <c r="AH19" s="513"/>
      <c r="AI19" s="513"/>
      <c r="AJ19" s="513"/>
      <c r="AK19" s="514"/>
    </row>
    <row r="20" spans="2:37" ht="14.25" customHeight="1">
      <c r="B20" s="520"/>
      <c r="C20" s="548" t="s">
        <v>217</v>
      </c>
      <c r="D20" s="548"/>
      <c r="E20" s="548"/>
      <c r="F20" s="548"/>
      <c r="G20" s="548"/>
      <c r="H20" s="548"/>
      <c r="I20" s="548"/>
      <c r="J20" s="548"/>
      <c r="K20" s="548"/>
      <c r="L20" s="548"/>
      <c r="M20" s="549"/>
      <c r="N20" s="550"/>
      <c r="O20" s="550"/>
      <c r="P20" s="550"/>
      <c r="Q20" s="550"/>
      <c r="R20" s="550"/>
      <c r="S20" s="550"/>
      <c r="T20" s="550"/>
      <c r="U20" s="551"/>
      <c r="V20" s="549" t="s">
        <v>124</v>
      </c>
      <c r="W20" s="550"/>
      <c r="X20" s="550"/>
      <c r="Y20" s="550"/>
      <c r="Z20" s="550"/>
      <c r="AA20" s="551"/>
      <c r="AB20" s="549"/>
      <c r="AC20" s="550"/>
      <c r="AD20" s="550"/>
      <c r="AE20" s="550"/>
      <c r="AF20" s="550"/>
      <c r="AG20" s="550"/>
      <c r="AH20" s="550"/>
      <c r="AI20" s="550"/>
      <c r="AJ20" s="550"/>
      <c r="AK20" s="551"/>
    </row>
    <row r="21" spans="2:37" ht="14.25" customHeight="1">
      <c r="B21" s="520"/>
      <c r="C21" s="548" t="s">
        <v>218</v>
      </c>
      <c r="D21" s="548"/>
      <c r="E21" s="548"/>
      <c r="F21" s="548"/>
      <c r="G21" s="548"/>
      <c r="H21" s="548"/>
      <c r="I21" s="548"/>
      <c r="J21" s="552"/>
      <c r="K21" s="552"/>
      <c r="L21" s="553"/>
      <c r="M21" s="549" t="s">
        <v>125</v>
      </c>
      <c r="N21" s="550"/>
      <c r="O21" s="550"/>
      <c r="P21" s="550"/>
      <c r="Q21" s="551"/>
      <c r="R21" s="554"/>
      <c r="S21" s="555"/>
      <c r="T21" s="555"/>
      <c r="U21" s="555"/>
      <c r="V21" s="555"/>
      <c r="W21" s="555"/>
      <c r="X21" s="555"/>
      <c r="Y21" s="555"/>
      <c r="Z21" s="555"/>
      <c r="AA21" s="556"/>
      <c r="AB21" s="550" t="s">
        <v>126</v>
      </c>
      <c r="AC21" s="550"/>
      <c r="AD21" s="550"/>
      <c r="AE21" s="550"/>
      <c r="AF21" s="551"/>
      <c r="AG21" s="554"/>
      <c r="AH21" s="555"/>
      <c r="AI21" s="555"/>
      <c r="AJ21" s="555"/>
      <c r="AK21" s="556"/>
    </row>
    <row r="22" spans="2:37" ht="13.5" customHeight="1">
      <c r="B22" s="520"/>
      <c r="C22" s="557" t="s">
        <v>127</v>
      </c>
      <c r="D22" s="557"/>
      <c r="E22" s="557"/>
      <c r="F22" s="557"/>
      <c r="G22" s="557"/>
      <c r="H22" s="557"/>
      <c r="I22" s="557"/>
      <c r="J22" s="558"/>
      <c r="K22" s="558"/>
      <c r="L22" s="558"/>
      <c r="M22" s="517" t="s">
        <v>117</v>
      </c>
      <c r="N22" s="538"/>
      <c r="O22" s="538"/>
      <c r="P22" s="538"/>
      <c r="Q22" s="538"/>
      <c r="R22" s="538"/>
      <c r="S22" s="538"/>
      <c r="T22" s="167" t="s">
        <v>118</v>
      </c>
      <c r="U22" s="538"/>
      <c r="V22" s="538"/>
      <c r="W22" s="538"/>
      <c r="X22" s="167" t="s">
        <v>119</v>
      </c>
      <c r="Y22" s="538"/>
      <c r="Z22" s="538"/>
      <c r="AA22" s="538"/>
      <c r="AB22" s="538"/>
      <c r="AC22" s="538"/>
      <c r="AD22" s="538"/>
      <c r="AE22" s="538"/>
      <c r="AF22" s="538"/>
      <c r="AG22" s="538"/>
      <c r="AH22" s="538"/>
      <c r="AI22" s="538"/>
      <c r="AJ22" s="538"/>
      <c r="AK22" s="518"/>
    </row>
    <row r="23" spans="2:37" ht="14.25" customHeight="1">
      <c r="B23" s="520"/>
      <c r="C23" s="557"/>
      <c r="D23" s="557"/>
      <c r="E23" s="557"/>
      <c r="F23" s="557"/>
      <c r="G23" s="557"/>
      <c r="H23" s="557"/>
      <c r="I23" s="557"/>
      <c r="J23" s="558"/>
      <c r="K23" s="558"/>
      <c r="L23" s="558"/>
      <c r="M23" s="545" t="s">
        <v>120</v>
      </c>
      <c r="N23" s="546"/>
      <c r="O23" s="546"/>
      <c r="P23" s="546"/>
      <c r="Q23" s="166" t="s">
        <v>281</v>
      </c>
      <c r="R23" s="546"/>
      <c r="S23" s="546"/>
      <c r="T23" s="546"/>
      <c r="U23" s="546"/>
      <c r="V23" s="546" t="s">
        <v>280</v>
      </c>
      <c r="W23" s="546"/>
      <c r="X23" s="546"/>
      <c r="Y23" s="546"/>
      <c r="Z23" s="546"/>
      <c r="AA23" s="546"/>
      <c r="AB23" s="546"/>
      <c r="AC23" s="546"/>
      <c r="AD23" s="546"/>
      <c r="AE23" s="546"/>
      <c r="AF23" s="546"/>
      <c r="AG23" s="546"/>
      <c r="AH23" s="546"/>
      <c r="AI23" s="546"/>
      <c r="AJ23" s="546"/>
      <c r="AK23" s="547"/>
    </row>
    <row r="24" spans="2:37">
      <c r="B24" s="521"/>
      <c r="C24" s="559"/>
      <c r="D24" s="559"/>
      <c r="E24" s="559"/>
      <c r="F24" s="559"/>
      <c r="G24" s="559"/>
      <c r="H24" s="559"/>
      <c r="I24" s="559"/>
      <c r="J24" s="560"/>
      <c r="K24" s="560"/>
      <c r="L24" s="560"/>
      <c r="M24" s="539"/>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1"/>
    </row>
    <row r="25" spans="2:37" ht="13.5" customHeight="1">
      <c r="B25" s="561" t="s">
        <v>200</v>
      </c>
      <c r="C25" s="557" t="s">
        <v>219</v>
      </c>
      <c r="D25" s="557"/>
      <c r="E25" s="557"/>
      <c r="F25" s="557"/>
      <c r="G25" s="557"/>
      <c r="H25" s="557"/>
      <c r="I25" s="557"/>
      <c r="J25" s="557"/>
      <c r="K25" s="557"/>
      <c r="L25" s="557"/>
      <c r="M25" s="517" t="s">
        <v>117</v>
      </c>
      <c r="N25" s="538"/>
      <c r="O25" s="538"/>
      <c r="P25" s="538"/>
      <c r="Q25" s="538"/>
      <c r="R25" s="538"/>
      <c r="S25" s="538"/>
      <c r="T25" s="167" t="s">
        <v>118</v>
      </c>
      <c r="U25" s="538"/>
      <c r="V25" s="538"/>
      <c r="W25" s="538"/>
      <c r="X25" s="167" t="s">
        <v>119</v>
      </c>
      <c r="Y25" s="538"/>
      <c r="Z25" s="538"/>
      <c r="AA25" s="538"/>
      <c r="AB25" s="538"/>
      <c r="AC25" s="538"/>
      <c r="AD25" s="538"/>
      <c r="AE25" s="538"/>
      <c r="AF25" s="538"/>
      <c r="AG25" s="538"/>
      <c r="AH25" s="538"/>
      <c r="AI25" s="538"/>
      <c r="AJ25" s="538"/>
      <c r="AK25" s="518"/>
    </row>
    <row r="26" spans="2:37" ht="14.25" customHeight="1">
      <c r="B26" s="562"/>
      <c r="C26" s="557"/>
      <c r="D26" s="557"/>
      <c r="E26" s="557"/>
      <c r="F26" s="557"/>
      <c r="G26" s="557"/>
      <c r="H26" s="557"/>
      <c r="I26" s="557"/>
      <c r="J26" s="557"/>
      <c r="K26" s="557"/>
      <c r="L26" s="557"/>
      <c r="M26" s="545" t="s">
        <v>120</v>
      </c>
      <c r="N26" s="546"/>
      <c r="O26" s="546"/>
      <c r="P26" s="546"/>
      <c r="Q26" s="166" t="s">
        <v>281</v>
      </c>
      <c r="R26" s="546"/>
      <c r="S26" s="546"/>
      <c r="T26" s="546"/>
      <c r="U26" s="546"/>
      <c r="V26" s="546" t="s">
        <v>280</v>
      </c>
      <c r="W26" s="546"/>
      <c r="X26" s="546"/>
      <c r="Y26" s="546"/>
      <c r="Z26" s="546"/>
      <c r="AA26" s="546"/>
      <c r="AB26" s="546"/>
      <c r="AC26" s="546"/>
      <c r="AD26" s="546"/>
      <c r="AE26" s="546"/>
      <c r="AF26" s="546"/>
      <c r="AG26" s="546"/>
      <c r="AH26" s="546"/>
      <c r="AI26" s="546"/>
      <c r="AJ26" s="546"/>
      <c r="AK26" s="547"/>
    </row>
    <row r="27" spans="2:37">
      <c r="B27" s="562"/>
      <c r="C27" s="557"/>
      <c r="D27" s="557"/>
      <c r="E27" s="557"/>
      <c r="F27" s="557"/>
      <c r="G27" s="557"/>
      <c r="H27" s="557"/>
      <c r="I27" s="557"/>
      <c r="J27" s="557"/>
      <c r="K27" s="557"/>
      <c r="L27" s="557"/>
      <c r="M27" s="539"/>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1"/>
    </row>
    <row r="28" spans="2:37" ht="14.25" customHeight="1">
      <c r="B28" s="562"/>
      <c r="C28" s="557" t="s">
        <v>121</v>
      </c>
      <c r="D28" s="557"/>
      <c r="E28" s="557"/>
      <c r="F28" s="557"/>
      <c r="G28" s="557"/>
      <c r="H28" s="557"/>
      <c r="I28" s="557"/>
      <c r="J28" s="557"/>
      <c r="K28" s="557"/>
      <c r="L28" s="557"/>
      <c r="M28" s="509" t="s">
        <v>122</v>
      </c>
      <c r="N28" s="510"/>
      <c r="O28" s="510"/>
      <c r="P28" s="510"/>
      <c r="Q28" s="511"/>
      <c r="R28" s="512"/>
      <c r="S28" s="513"/>
      <c r="T28" s="513"/>
      <c r="U28" s="513"/>
      <c r="V28" s="513"/>
      <c r="W28" s="513"/>
      <c r="X28" s="513"/>
      <c r="Y28" s="513"/>
      <c r="Z28" s="513"/>
      <c r="AA28" s="514"/>
      <c r="AB28" s="517" t="s">
        <v>123</v>
      </c>
      <c r="AC28" s="538"/>
      <c r="AD28" s="538"/>
      <c r="AE28" s="538"/>
      <c r="AF28" s="518"/>
      <c r="AG28" s="512"/>
      <c r="AH28" s="513"/>
      <c r="AI28" s="513"/>
      <c r="AJ28" s="513"/>
      <c r="AK28" s="514"/>
    </row>
    <row r="29" spans="2:37" ht="13.5" customHeight="1">
      <c r="B29" s="562"/>
      <c r="C29" s="564" t="s">
        <v>220</v>
      </c>
      <c r="D29" s="564"/>
      <c r="E29" s="564"/>
      <c r="F29" s="564"/>
      <c r="G29" s="564"/>
      <c r="H29" s="564"/>
      <c r="I29" s="564"/>
      <c r="J29" s="564"/>
      <c r="K29" s="564"/>
      <c r="L29" s="564"/>
      <c r="M29" s="517" t="s">
        <v>117</v>
      </c>
      <c r="N29" s="538"/>
      <c r="O29" s="538"/>
      <c r="P29" s="538"/>
      <c r="Q29" s="538"/>
      <c r="R29" s="538"/>
      <c r="S29" s="538"/>
      <c r="T29" s="167" t="s">
        <v>118</v>
      </c>
      <c r="U29" s="538"/>
      <c r="V29" s="538"/>
      <c r="W29" s="538"/>
      <c r="X29" s="167" t="s">
        <v>119</v>
      </c>
      <c r="Y29" s="538"/>
      <c r="Z29" s="538"/>
      <c r="AA29" s="538"/>
      <c r="AB29" s="538"/>
      <c r="AC29" s="538"/>
      <c r="AD29" s="538"/>
      <c r="AE29" s="538"/>
      <c r="AF29" s="538"/>
      <c r="AG29" s="538"/>
      <c r="AH29" s="538"/>
      <c r="AI29" s="538"/>
      <c r="AJ29" s="538"/>
      <c r="AK29" s="518"/>
    </row>
    <row r="30" spans="2:37" ht="14.25" customHeight="1">
      <c r="B30" s="562"/>
      <c r="C30" s="564"/>
      <c r="D30" s="564"/>
      <c r="E30" s="564"/>
      <c r="F30" s="564"/>
      <c r="G30" s="564"/>
      <c r="H30" s="564"/>
      <c r="I30" s="564"/>
      <c r="J30" s="564"/>
      <c r="K30" s="564"/>
      <c r="L30" s="564"/>
      <c r="M30" s="545" t="s">
        <v>120</v>
      </c>
      <c r="N30" s="546"/>
      <c r="O30" s="546"/>
      <c r="P30" s="546"/>
      <c r="Q30" s="166" t="s">
        <v>281</v>
      </c>
      <c r="R30" s="546"/>
      <c r="S30" s="546"/>
      <c r="T30" s="546"/>
      <c r="U30" s="546"/>
      <c r="V30" s="546" t="s">
        <v>280</v>
      </c>
      <c r="W30" s="546"/>
      <c r="X30" s="546"/>
      <c r="Y30" s="546"/>
      <c r="Z30" s="546"/>
      <c r="AA30" s="546"/>
      <c r="AB30" s="546"/>
      <c r="AC30" s="546"/>
      <c r="AD30" s="546"/>
      <c r="AE30" s="546"/>
      <c r="AF30" s="546"/>
      <c r="AG30" s="546"/>
      <c r="AH30" s="546"/>
      <c r="AI30" s="546"/>
      <c r="AJ30" s="546"/>
      <c r="AK30" s="547"/>
    </row>
    <row r="31" spans="2:37">
      <c r="B31" s="562"/>
      <c r="C31" s="564"/>
      <c r="D31" s="564"/>
      <c r="E31" s="564"/>
      <c r="F31" s="564"/>
      <c r="G31" s="564"/>
      <c r="H31" s="564"/>
      <c r="I31" s="564"/>
      <c r="J31" s="564"/>
      <c r="K31" s="564"/>
      <c r="L31" s="564"/>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2:37" ht="14.25" customHeight="1">
      <c r="B32" s="562"/>
      <c r="C32" s="557" t="s">
        <v>121</v>
      </c>
      <c r="D32" s="557"/>
      <c r="E32" s="557"/>
      <c r="F32" s="557"/>
      <c r="G32" s="557"/>
      <c r="H32" s="557"/>
      <c r="I32" s="557"/>
      <c r="J32" s="557"/>
      <c r="K32" s="557"/>
      <c r="L32" s="557"/>
      <c r="M32" s="509" t="s">
        <v>122</v>
      </c>
      <c r="N32" s="510"/>
      <c r="O32" s="510"/>
      <c r="P32" s="510"/>
      <c r="Q32" s="511"/>
      <c r="R32" s="512"/>
      <c r="S32" s="513"/>
      <c r="T32" s="513"/>
      <c r="U32" s="513"/>
      <c r="V32" s="513"/>
      <c r="W32" s="513"/>
      <c r="X32" s="513"/>
      <c r="Y32" s="513"/>
      <c r="Z32" s="513"/>
      <c r="AA32" s="514"/>
      <c r="AB32" s="517" t="s">
        <v>123</v>
      </c>
      <c r="AC32" s="538"/>
      <c r="AD32" s="538"/>
      <c r="AE32" s="538"/>
      <c r="AF32" s="518"/>
      <c r="AG32" s="512"/>
      <c r="AH32" s="513"/>
      <c r="AI32" s="513"/>
      <c r="AJ32" s="513"/>
      <c r="AK32" s="514"/>
    </row>
    <row r="33" spans="1:37" ht="14.25" customHeight="1">
      <c r="B33" s="562"/>
      <c r="C33" s="557" t="s">
        <v>128</v>
      </c>
      <c r="D33" s="557"/>
      <c r="E33" s="557"/>
      <c r="F33" s="557"/>
      <c r="G33" s="557"/>
      <c r="H33" s="557"/>
      <c r="I33" s="557"/>
      <c r="J33" s="557"/>
      <c r="K33" s="557"/>
      <c r="L33" s="557"/>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row>
    <row r="34" spans="1:37" ht="13.5" customHeight="1">
      <c r="B34" s="562"/>
      <c r="C34" s="557" t="s">
        <v>129</v>
      </c>
      <c r="D34" s="557"/>
      <c r="E34" s="557"/>
      <c r="F34" s="557"/>
      <c r="G34" s="557"/>
      <c r="H34" s="557"/>
      <c r="I34" s="557"/>
      <c r="J34" s="557"/>
      <c r="K34" s="557"/>
      <c r="L34" s="557"/>
      <c r="M34" s="517" t="s">
        <v>117</v>
      </c>
      <c r="N34" s="538"/>
      <c r="O34" s="538"/>
      <c r="P34" s="538"/>
      <c r="Q34" s="538"/>
      <c r="R34" s="538"/>
      <c r="S34" s="538"/>
      <c r="T34" s="167" t="s">
        <v>118</v>
      </c>
      <c r="U34" s="538"/>
      <c r="V34" s="538"/>
      <c r="W34" s="538"/>
      <c r="X34" s="167" t="s">
        <v>119</v>
      </c>
      <c r="Y34" s="538"/>
      <c r="Z34" s="538"/>
      <c r="AA34" s="538"/>
      <c r="AB34" s="538"/>
      <c r="AC34" s="538"/>
      <c r="AD34" s="538"/>
      <c r="AE34" s="538"/>
      <c r="AF34" s="538"/>
      <c r="AG34" s="538"/>
      <c r="AH34" s="538"/>
      <c r="AI34" s="538"/>
      <c r="AJ34" s="538"/>
      <c r="AK34" s="518"/>
    </row>
    <row r="35" spans="1:37" ht="14.25" customHeight="1">
      <c r="B35" s="562"/>
      <c r="C35" s="557"/>
      <c r="D35" s="557"/>
      <c r="E35" s="557"/>
      <c r="F35" s="557"/>
      <c r="G35" s="557"/>
      <c r="H35" s="557"/>
      <c r="I35" s="557"/>
      <c r="J35" s="557"/>
      <c r="K35" s="557"/>
      <c r="L35" s="557"/>
      <c r="M35" s="545" t="s">
        <v>120</v>
      </c>
      <c r="N35" s="546"/>
      <c r="O35" s="546"/>
      <c r="P35" s="546"/>
      <c r="Q35" s="166" t="s">
        <v>281</v>
      </c>
      <c r="R35" s="546"/>
      <c r="S35" s="546"/>
      <c r="T35" s="546"/>
      <c r="U35" s="546"/>
      <c r="V35" s="546" t="s">
        <v>280</v>
      </c>
      <c r="W35" s="546"/>
      <c r="X35" s="546"/>
      <c r="Y35" s="546"/>
      <c r="Z35" s="546"/>
      <c r="AA35" s="546"/>
      <c r="AB35" s="546"/>
      <c r="AC35" s="546"/>
      <c r="AD35" s="546"/>
      <c r="AE35" s="546"/>
      <c r="AF35" s="546"/>
      <c r="AG35" s="546"/>
      <c r="AH35" s="546"/>
      <c r="AI35" s="546"/>
      <c r="AJ35" s="546"/>
      <c r="AK35" s="547"/>
    </row>
    <row r="36" spans="1:37">
      <c r="B36" s="563"/>
      <c r="C36" s="557"/>
      <c r="D36" s="557"/>
      <c r="E36" s="557"/>
      <c r="F36" s="557"/>
      <c r="G36" s="557"/>
      <c r="H36" s="557"/>
      <c r="I36" s="557"/>
      <c r="J36" s="557"/>
      <c r="K36" s="557"/>
      <c r="L36" s="557"/>
      <c r="M36" s="539"/>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1"/>
    </row>
    <row r="37" spans="1:37" ht="13.5" customHeight="1">
      <c r="B37" s="565" t="s">
        <v>201</v>
      </c>
      <c r="C37" s="568" t="s">
        <v>130</v>
      </c>
      <c r="D37" s="568"/>
      <c r="E37" s="568"/>
      <c r="F37" s="568"/>
      <c r="G37" s="568"/>
      <c r="H37" s="568"/>
      <c r="I37" s="568"/>
      <c r="J37" s="568"/>
      <c r="K37" s="568"/>
      <c r="L37" s="568"/>
      <c r="M37" s="568"/>
      <c r="N37" s="568"/>
      <c r="O37" s="570" t="s">
        <v>131</v>
      </c>
      <c r="P37" s="571"/>
      <c r="Q37" s="568" t="s">
        <v>202</v>
      </c>
      <c r="R37" s="568"/>
      <c r="S37" s="568"/>
      <c r="T37" s="568"/>
      <c r="U37" s="574"/>
      <c r="V37" s="575" t="s">
        <v>132</v>
      </c>
      <c r="W37" s="576"/>
      <c r="X37" s="576"/>
      <c r="Y37" s="576"/>
      <c r="Z37" s="576"/>
      <c r="AA37" s="576"/>
      <c r="AB37" s="576"/>
      <c r="AC37" s="576"/>
      <c r="AD37" s="577"/>
      <c r="AE37" s="578" t="s">
        <v>133</v>
      </c>
      <c r="AF37" s="568"/>
      <c r="AG37" s="568"/>
      <c r="AH37" s="568"/>
      <c r="AI37" s="568"/>
      <c r="AJ37" s="578" t="s">
        <v>134</v>
      </c>
      <c r="AK37" s="574"/>
    </row>
    <row r="38" spans="1:37" ht="14.25" customHeight="1">
      <c r="B38" s="566"/>
      <c r="C38" s="569"/>
      <c r="D38" s="569"/>
      <c r="E38" s="569"/>
      <c r="F38" s="569"/>
      <c r="G38" s="569"/>
      <c r="H38" s="569"/>
      <c r="I38" s="569"/>
      <c r="J38" s="569"/>
      <c r="K38" s="569"/>
      <c r="L38" s="569"/>
      <c r="M38" s="569"/>
      <c r="N38" s="569"/>
      <c r="O38" s="572"/>
      <c r="P38" s="573"/>
      <c r="Q38" s="569" t="s">
        <v>135</v>
      </c>
      <c r="R38" s="569"/>
      <c r="S38" s="569"/>
      <c r="T38" s="569"/>
      <c r="U38" s="589"/>
      <c r="V38" s="590"/>
      <c r="W38" s="591"/>
      <c r="X38" s="591"/>
      <c r="Y38" s="591"/>
      <c r="Z38" s="591"/>
      <c r="AA38" s="591"/>
      <c r="AB38" s="591"/>
      <c r="AC38" s="591"/>
      <c r="AD38" s="592"/>
      <c r="AE38" s="593" t="s">
        <v>135</v>
      </c>
      <c r="AF38" s="569"/>
      <c r="AG38" s="594"/>
      <c r="AH38" s="594"/>
      <c r="AI38" s="594"/>
      <c r="AJ38" s="595" t="s">
        <v>136</v>
      </c>
      <c r="AK38" s="596"/>
    </row>
    <row r="39" spans="1:37" ht="30.75" customHeight="1">
      <c r="A39" s="165"/>
      <c r="B39" s="567"/>
      <c r="C39" s="561"/>
      <c r="D39" s="164"/>
      <c r="E39" s="583" t="s">
        <v>404</v>
      </c>
      <c r="F39" s="583"/>
      <c r="G39" s="583"/>
      <c r="H39" s="583"/>
      <c r="I39" s="583"/>
      <c r="J39" s="583"/>
      <c r="K39" s="583"/>
      <c r="L39" s="583"/>
      <c r="M39" s="583"/>
      <c r="N39" s="597"/>
      <c r="O39" s="598"/>
      <c r="P39" s="599"/>
      <c r="Q39" s="600"/>
      <c r="R39" s="601"/>
      <c r="S39" s="601"/>
      <c r="T39" s="601"/>
      <c r="U39" s="573"/>
      <c r="V39" s="163" t="s">
        <v>7</v>
      </c>
      <c r="W39" s="579" t="s">
        <v>137</v>
      </c>
      <c r="X39" s="579"/>
      <c r="Y39" s="162" t="s">
        <v>7</v>
      </c>
      <c r="Z39" s="579" t="s">
        <v>138</v>
      </c>
      <c r="AA39" s="579"/>
      <c r="AB39" s="162" t="s">
        <v>7</v>
      </c>
      <c r="AC39" s="579" t="s">
        <v>139</v>
      </c>
      <c r="AD39" s="580"/>
      <c r="AE39" s="581"/>
      <c r="AF39" s="582"/>
      <c r="AG39" s="513"/>
      <c r="AH39" s="513"/>
      <c r="AI39" s="514"/>
      <c r="AJ39" s="554"/>
      <c r="AK39" s="556"/>
    </row>
    <row r="40" spans="1:37" ht="30.75" customHeight="1">
      <c r="B40" s="567"/>
      <c r="C40" s="562"/>
      <c r="D40" s="161"/>
      <c r="E40" s="583" t="s">
        <v>405</v>
      </c>
      <c r="F40" s="584"/>
      <c r="G40" s="584"/>
      <c r="H40" s="584"/>
      <c r="I40" s="584"/>
      <c r="J40" s="584"/>
      <c r="K40" s="584"/>
      <c r="L40" s="584"/>
      <c r="M40" s="584"/>
      <c r="N40" s="585"/>
      <c r="O40" s="602"/>
      <c r="P40" s="603"/>
      <c r="Q40" s="586"/>
      <c r="R40" s="550"/>
      <c r="S40" s="550"/>
      <c r="T40" s="550"/>
      <c r="U40" s="551"/>
      <c r="V40" s="160" t="s">
        <v>7</v>
      </c>
      <c r="W40" s="587" t="s">
        <v>137</v>
      </c>
      <c r="X40" s="587"/>
      <c r="Y40" s="159" t="s">
        <v>7</v>
      </c>
      <c r="Z40" s="587" t="s">
        <v>138</v>
      </c>
      <c r="AA40" s="587"/>
      <c r="AB40" s="159" t="s">
        <v>7</v>
      </c>
      <c r="AC40" s="587" t="s">
        <v>139</v>
      </c>
      <c r="AD40" s="588"/>
      <c r="AE40" s="512"/>
      <c r="AF40" s="513"/>
      <c r="AG40" s="513"/>
      <c r="AH40" s="513"/>
      <c r="AI40" s="514"/>
      <c r="AJ40" s="554"/>
      <c r="AK40" s="556"/>
    </row>
    <row r="41" spans="1:37" ht="30.75" customHeight="1">
      <c r="B41" s="567"/>
      <c r="C41" s="562"/>
      <c r="D41" s="161"/>
      <c r="E41" s="583" t="s">
        <v>406</v>
      </c>
      <c r="F41" s="584"/>
      <c r="G41" s="584"/>
      <c r="H41" s="584"/>
      <c r="I41" s="584"/>
      <c r="J41" s="584"/>
      <c r="K41" s="584"/>
      <c r="L41" s="584"/>
      <c r="M41" s="584"/>
      <c r="N41" s="585"/>
      <c r="O41" s="602"/>
      <c r="P41" s="603"/>
      <c r="Q41" s="586"/>
      <c r="R41" s="550"/>
      <c r="S41" s="550"/>
      <c r="T41" s="550"/>
      <c r="U41" s="551"/>
      <c r="V41" s="160" t="s">
        <v>7</v>
      </c>
      <c r="W41" s="587" t="s">
        <v>137</v>
      </c>
      <c r="X41" s="587"/>
      <c r="Y41" s="159" t="s">
        <v>7</v>
      </c>
      <c r="Z41" s="587" t="s">
        <v>138</v>
      </c>
      <c r="AA41" s="587"/>
      <c r="AB41" s="159" t="s">
        <v>7</v>
      </c>
      <c r="AC41" s="587" t="s">
        <v>139</v>
      </c>
      <c r="AD41" s="588"/>
      <c r="AE41" s="512"/>
      <c r="AF41" s="513"/>
      <c r="AG41" s="513"/>
      <c r="AH41" s="513"/>
      <c r="AI41" s="514"/>
      <c r="AJ41" s="554"/>
      <c r="AK41" s="556"/>
    </row>
    <row r="42" spans="1:37" ht="14.25" customHeight="1">
      <c r="B42" s="604" t="s">
        <v>140</v>
      </c>
      <c r="C42" s="605"/>
      <c r="D42" s="605"/>
      <c r="E42" s="605"/>
      <c r="F42" s="605"/>
      <c r="G42" s="605"/>
      <c r="H42" s="605"/>
      <c r="I42" s="605"/>
      <c r="J42" s="605"/>
      <c r="K42" s="605"/>
      <c r="L42" s="606"/>
      <c r="M42" s="158"/>
      <c r="N42" s="157"/>
      <c r="O42" s="157"/>
      <c r="P42" s="157"/>
      <c r="Q42" s="157"/>
      <c r="R42" s="156"/>
      <c r="S42" s="156"/>
      <c r="T42" s="156"/>
      <c r="U42" s="156"/>
      <c r="V42" s="155"/>
      <c r="W42" s="607"/>
      <c r="X42" s="607"/>
      <c r="Y42" s="607"/>
      <c r="Z42" s="607"/>
      <c r="AA42" s="607"/>
      <c r="AB42" s="607"/>
      <c r="AC42" s="607"/>
      <c r="AD42" s="607"/>
      <c r="AE42" s="607"/>
      <c r="AF42" s="607"/>
      <c r="AG42" s="607"/>
      <c r="AH42" s="607"/>
      <c r="AI42" s="607"/>
      <c r="AJ42" s="607"/>
      <c r="AK42" s="607"/>
    </row>
    <row r="43" spans="1:37" ht="14.25" customHeight="1">
      <c r="B43" s="519" t="s">
        <v>141</v>
      </c>
      <c r="C43" s="549" t="s">
        <v>142</v>
      </c>
      <c r="D43" s="550"/>
      <c r="E43" s="550"/>
      <c r="F43" s="550"/>
      <c r="G43" s="550"/>
      <c r="H43" s="550"/>
      <c r="I43" s="550"/>
      <c r="J43" s="550"/>
      <c r="K43" s="550"/>
      <c r="L43" s="550"/>
      <c r="M43" s="550"/>
      <c r="N43" s="550"/>
      <c r="O43" s="550"/>
      <c r="P43" s="550"/>
      <c r="Q43" s="550"/>
      <c r="R43" s="550"/>
      <c r="S43" s="550"/>
      <c r="T43" s="550"/>
      <c r="U43" s="551"/>
      <c r="V43" s="549" t="s">
        <v>143</v>
      </c>
      <c r="W43" s="550"/>
      <c r="X43" s="550"/>
      <c r="Y43" s="550"/>
      <c r="Z43" s="550"/>
      <c r="AA43" s="550"/>
      <c r="AB43" s="550"/>
      <c r="AC43" s="550"/>
      <c r="AD43" s="550"/>
      <c r="AE43" s="550"/>
      <c r="AF43" s="550"/>
      <c r="AG43" s="550"/>
      <c r="AH43" s="550"/>
      <c r="AI43" s="550"/>
      <c r="AJ43" s="550"/>
      <c r="AK43" s="551"/>
    </row>
    <row r="44" spans="1:37">
      <c r="B44" s="520"/>
      <c r="C44" s="575"/>
      <c r="D44" s="576"/>
      <c r="E44" s="576"/>
      <c r="F44" s="576"/>
      <c r="G44" s="576"/>
      <c r="H44" s="576"/>
      <c r="I44" s="576"/>
      <c r="J44" s="576"/>
      <c r="K44" s="576"/>
      <c r="L44" s="576"/>
      <c r="M44" s="576"/>
      <c r="N44" s="576"/>
      <c r="O44" s="576"/>
      <c r="P44" s="576"/>
      <c r="Q44" s="576"/>
      <c r="R44" s="576"/>
      <c r="S44" s="576"/>
      <c r="T44" s="576"/>
      <c r="U44" s="577"/>
      <c r="V44" s="575"/>
      <c r="W44" s="576"/>
      <c r="X44" s="576"/>
      <c r="Y44" s="576"/>
      <c r="Z44" s="576"/>
      <c r="AA44" s="576"/>
      <c r="AB44" s="576"/>
      <c r="AC44" s="576"/>
      <c r="AD44" s="576"/>
      <c r="AE44" s="576"/>
      <c r="AF44" s="576"/>
      <c r="AG44" s="576"/>
      <c r="AH44" s="576"/>
      <c r="AI44" s="576"/>
      <c r="AJ44" s="576"/>
      <c r="AK44" s="577"/>
    </row>
    <row r="45" spans="1:37">
      <c r="B45" s="520"/>
      <c r="C45" s="608"/>
      <c r="D45" s="609"/>
      <c r="E45" s="609"/>
      <c r="F45" s="609"/>
      <c r="G45" s="609"/>
      <c r="H45" s="609"/>
      <c r="I45" s="609"/>
      <c r="J45" s="609"/>
      <c r="K45" s="609"/>
      <c r="L45" s="609"/>
      <c r="M45" s="609"/>
      <c r="N45" s="609"/>
      <c r="O45" s="609"/>
      <c r="P45" s="609"/>
      <c r="Q45" s="609"/>
      <c r="R45" s="609"/>
      <c r="S45" s="609"/>
      <c r="T45" s="609"/>
      <c r="U45" s="610"/>
      <c r="V45" s="608"/>
      <c r="W45" s="609"/>
      <c r="X45" s="609"/>
      <c r="Y45" s="609"/>
      <c r="Z45" s="609"/>
      <c r="AA45" s="609"/>
      <c r="AB45" s="609"/>
      <c r="AC45" s="609"/>
      <c r="AD45" s="609"/>
      <c r="AE45" s="609"/>
      <c r="AF45" s="609"/>
      <c r="AG45" s="609"/>
      <c r="AH45" s="609"/>
      <c r="AI45" s="609"/>
      <c r="AJ45" s="609"/>
      <c r="AK45" s="610"/>
    </row>
    <row r="46" spans="1:37">
      <c r="B46" s="520"/>
      <c r="C46" s="608"/>
      <c r="D46" s="609"/>
      <c r="E46" s="609"/>
      <c r="F46" s="609"/>
      <c r="G46" s="609"/>
      <c r="H46" s="609"/>
      <c r="I46" s="609"/>
      <c r="J46" s="609"/>
      <c r="K46" s="609"/>
      <c r="L46" s="609"/>
      <c r="M46" s="609"/>
      <c r="N46" s="609"/>
      <c r="O46" s="609"/>
      <c r="P46" s="609"/>
      <c r="Q46" s="609"/>
      <c r="R46" s="609"/>
      <c r="S46" s="609"/>
      <c r="T46" s="609"/>
      <c r="U46" s="610"/>
      <c r="V46" s="608"/>
      <c r="W46" s="609"/>
      <c r="X46" s="609"/>
      <c r="Y46" s="609"/>
      <c r="Z46" s="609"/>
      <c r="AA46" s="609"/>
      <c r="AB46" s="609"/>
      <c r="AC46" s="609"/>
      <c r="AD46" s="609"/>
      <c r="AE46" s="609"/>
      <c r="AF46" s="609"/>
      <c r="AG46" s="609"/>
      <c r="AH46" s="609"/>
      <c r="AI46" s="609"/>
      <c r="AJ46" s="609"/>
      <c r="AK46" s="610"/>
    </row>
    <row r="47" spans="1:37">
      <c r="B47" s="521"/>
      <c r="C47" s="590"/>
      <c r="D47" s="591"/>
      <c r="E47" s="591"/>
      <c r="F47" s="591"/>
      <c r="G47" s="591"/>
      <c r="H47" s="591"/>
      <c r="I47" s="591"/>
      <c r="J47" s="591"/>
      <c r="K47" s="591"/>
      <c r="L47" s="591"/>
      <c r="M47" s="591"/>
      <c r="N47" s="591"/>
      <c r="O47" s="591"/>
      <c r="P47" s="591"/>
      <c r="Q47" s="591"/>
      <c r="R47" s="591"/>
      <c r="S47" s="591"/>
      <c r="T47" s="591"/>
      <c r="U47" s="592"/>
      <c r="V47" s="590"/>
      <c r="W47" s="591"/>
      <c r="X47" s="591"/>
      <c r="Y47" s="591"/>
      <c r="Z47" s="591"/>
      <c r="AA47" s="591"/>
      <c r="AB47" s="591"/>
      <c r="AC47" s="591"/>
      <c r="AD47" s="591"/>
      <c r="AE47" s="591"/>
      <c r="AF47" s="591"/>
      <c r="AG47" s="591"/>
      <c r="AH47" s="591"/>
      <c r="AI47" s="591"/>
      <c r="AJ47" s="591"/>
      <c r="AK47" s="592"/>
    </row>
    <row r="48" spans="1:37" ht="14.25" customHeight="1">
      <c r="B48" s="509" t="s">
        <v>144</v>
      </c>
      <c r="C48" s="510"/>
      <c r="D48" s="510"/>
      <c r="E48" s="510"/>
      <c r="F48" s="511"/>
      <c r="G48" s="548" t="s">
        <v>145</v>
      </c>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row>
    <row r="50" spans="2:2">
      <c r="B50" s="154" t="s">
        <v>203</v>
      </c>
    </row>
    <row r="51" spans="2:2">
      <c r="B51" s="154" t="s">
        <v>204</v>
      </c>
    </row>
    <row r="52" spans="2:2">
      <c r="B52" s="154" t="s">
        <v>205</v>
      </c>
    </row>
    <row r="53" spans="2:2">
      <c r="B53" s="154" t="s">
        <v>206</v>
      </c>
    </row>
    <row r="54" spans="2:2">
      <c r="B54" s="154" t="s">
        <v>146</v>
      </c>
    </row>
    <row r="55" spans="2:2">
      <c r="B55" s="154" t="s">
        <v>221</v>
      </c>
    </row>
    <row r="56" spans="2:2">
      <c r="B56" s="154" t="s">
        <v>222</v>
      </c>
    </row>
    <row r="57" spans="2:2">
      <c r="B57" s="154" t="s">
        <v>223</v>
      </c>
    </row>
    <row r="58" spans="2:2">
      <c r="B58" s="154" t="s">
        <v>147</v>
      </c>
    </row>
    <row r="59" spans="2:2">
      <c r="B59" s="154" t="s">
        <v>207</v>
      </c>
    </row>
    <row r="60" spans="2:2">
      <c r="B60" s="154" t="s">
        <v>208</v>
      </c>
    </row>
    <row r="119" spans="3:7">
      <c r="C119" s="153"/>
      <c r="D119" s="153"/>
      <c r="E119" s="153"/>
      <c r="F119" s="153"/>
      <c r="G119" s="153"/>
    </row>
    <row r="120" spans="3:7">
      <c r="C120" s="152"/>
    </row>
  </sheetData>
  <mergeCells count="142">
    <mergeCell ref="B48:F48"/>
    <mergeCell ref="G48:AK48"/>
    <mergeCell ref="B42:L42"/>
    <mergeCell ref="W42:AK42"/>
    <mergeCell ref="B43:B47"/>
    <mergeCell ref="C43:U43"/>
    <mergeCell ref="V43:AK43"/>
    <mergeCell ref="C44:U47"/>
    <mergeCell ref="V44:AK47"/>
    <mergeCell ref="AJ37:AK37"/>
    <mergeCell ref="Q38:U38"/>
    <mergeCell ref="V38:AD38"/>
    <mergeCell ref="AE38:AI38"/>
    <mergeCell ref="AJ38:AK38"/>
    <mergeCell ref="C39:C41"/>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O41:P41"/>
    <mergeCell ref="B37:B41"/>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V39:V41 JR39:JR41 TN39:TN41 ADJ39:ADJ41 ANF39:ANF41 AXB39:AXB41 BGX39:BGX41 BQT39:BQT41 CAP39:CAP41 CKL39:CKL41 CUH39:CUH41 DED39:DED41 DNZ39:DNZ41 DXV39:DXV41 EHR39:EHR41 ERN39:ERN41 FBJ39:FBJ41 FLF39:FLF41 FVB39:FVB41 GEX39:GEX41 GOT39:GOT41 GYP39:GYP41 HIL39:HIL41 HSH39:HSH41 ICD39:ICD41 ILZ39:ILZ41 IVV39:IVV41 JFR39:JFR41 JPN39:JPN41 JZJ39:JZJ41 KJF39:KJF41 KTB39:KTB41 LCX39:LCX41 LMT39:LMT41 LWP39:LWP41 MGL39:MGL41 MQH39:MQH41 NAD39:NAD41 NJZ39:NJZ41 NTV39:NTV41 ODR39:ODR41 ONN39:ONN41 OXJ39:OXJ41 PHF39:PHF41 PRB39:PRB41 QAX39:QAX41 QKT39:QKT41 QUP39:QUP41 REL39:REL41 ROH39:ROH41 RYD39:RYD41 SHZ39:SHZ41 SRV39:SRV41 TBR39:TBR41 TLN39:TLN41 TVJ39:TVJ41 UFF39:UFF41 UPB39:UPB41 UYX39:UYX41 VIT39:VIT41 VSP39:VSP41 WCL39:WCL41 WMH39:WMH41 WWD39:WWD41 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39:Y41 JU39:JU41 TQ39:TQ41 ADM39:ADM41 ANI39:ANI41 AXE39:AXE41 BHA39:BHA41 BQW39:BQW41 CAS39:CAS41 CKO39:CKO41 CUK39:CUK41 DEG39:DEG41 DOC39:DOC41 DXY39:DXY41 EHU39:EHU41 ERQ39:ERQ41 FBM39:FBM41 FLI39:FLI41 FVE39:FVE41 GFA39:GFA41 GOW39:GOW41 GYS39:GYS41 HIO39:HIO41 HSK39:HSK41 ICG39:ICG41 IMC39:IMC41 IVY39:IVY41 JFU39:JFU41 JPQ39:JPQ41 JZM39:JZM41 KJI39:KJI41 KTE39:KTE41 LDA39:LDA41 LMW39:LMW41 LWS39:LWS41 MGO39:MGO41 MQK39:MQK41 NAG39:NAG41 NKC39:NKC41 NTY39:NTY41 ODU39:ODU41 ONQ39:ONQ41 OXM39:OXM41 PHI39:PHI41 PRE39:PRE41 QBA39:QBA41 QKW39:QKW41 QUS39:QUS41 REO39:REO41 ROK39:ROK41 RYG39:RYG41 SIC39:SIC41 SRY39:SRY41 TBU39:TBU41 TLQ39:TLQ41 TVM39:TVM41 UFI39:UFI41 UPE39:UPE41 UZA39:UZA41 VIW39:VIW41 VSS39:VSS41 WCO39:WCO41 WMK39:WMK41 WWG39:WWG4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39:AB41 JX39:JX41 TT39:TT41 ADP39:ADP41 ANL39:ANL41 AXH39:AXH41 BHD39:BHD41 BQZ39:BQZ41 CAV39:CAV41 CKR39:CKR41 CUN39:CUN41 DEJ39:DEJ41 DOF39:DOF41 DYB39:DYB41 EHX39:EHX41 ERT39:ERT41 FBP39:FBP41 FLL39:FLL41 FVH39:FVH41 GFD39:GFD41 GOZ39:GOZ41 GYV39:GYV41 HIR39:HIR41 HSN39:HSN41 ICJ39:ICJ41 IMF39:IMF41 IWB39:IWB41 JFX39:JFX41 JPT39:JPT41 JZP39:JZP41 KJL39:KJL41 KTH39:KTH41 LDD39:LDD41 LMZ39:LMZ41 LWV39:LWV41 MGR39:MGR41 MQN39:MQN41 NAJ39:NAJ41 NKF39:NKF41 NUB39:NUB41 ODX39:ODX41 ONT39:ONT41 OXP39:OXP41 PHL39:PHL41 PRH39:PRH41 QBD39:QBD41 QKZ39:QKZ41 QUV39:QUV41 RER39:RER41 RON39:RON41 RYJ39:RYJ41 SIF39:SIF41 SSB39:SSB41 TBX39:TBX41 TLT39:TLT41 TVP39:TVP41 UFL39:UFL41 UPH39:UPH41 UZD39:UZD41 VIZ39:VIZ41 VSV39:VSV41 WCR39:WCR41 WMN39:WMN41 WWJ39:WWJ4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formula1>"□,■"</formula1>
    </dataValidation>
    <dataValidation type="list" allowBlank="1" showInputMessage="1" showErrorMessage="1" sqref="O39:P41 JK39:JL41 TG39:TH41 ADC39:ADD41 AMY39:AMZ41 AWU39:AWV41 BGQ39:BGR41 BQM39:BQN41 CAI39:CAJ41 CKE39:CKF41 CUA39:CUB41 DDW39:DDX41 DNS39:DNT41 DXO39:DXP41 EHK39:EHL41 ERG39:ERH41 FBC39:FBD41 FKY39:FKZ41 FUU39:FUV41 GEQ39:GER41 GOM39:GON41 GYI39:GYJ41 HIE39:HIF41 HSA39:HSB41 IBW39:IBX41 ILS39:ILT41 IVO39:IVP41 JFK39:JFL41 JPG39:JPH41 JZC39:JZD41 KIY39:KIZ41 KSU39:KSV41 LCQ39:LCR41 LMM39:LMN41 LWI39:LWJ41 MGE39:MGF41 MQA39:MQB41 MZW39:MZX41 NJS39:NJT41 NTO39:NTP41 ODK39:ODL41 ONG39:ONH41 OXC39:OXD41 PGY39:PGZ41 PQU39:PQV41 QAQ39:QAR41 QKM39:QKN41 QUI39:QUJ41 REE39:REF41 ROA39:ROB41 RXW39:RXX41 SHS39:SHT41 SRO39:SRP41 TBK39:TBL41 TLG39:TLH41 TVC39:TVD41 UEY39:UEZ41 UOU39:UOV41 UYQ39:UYR41 VIM39:VIN41 VSI39:VSJ41 WCE39:WCF41 WMA39:WMB41 WVW39:WVX41 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G120"/>
  <sheetViews>
    <sheetView view="pageBreakPreview" topLeftCell="B1" zoomScale="70" zoomScaleNormal="85" zoomScaleSheetLayoutView="70" workbookViewId="0">
      <selection activeCell="M35" sqref="M35:AK35"/>
    </sheetView>
  </sheetViews>
  <sheetFormatPr defaultColWidth="8.25" defaultRowHeight="13"/>
  <cols>
    <col min="1" max="1" width="1.33203125" style="151" customWidth="1"/>
    <col min="2" max="3" width="3.83203125" style="151" customWidth="1"/>
    <col min="4" max="4" width="0.58203125" style="151" customWidth="1"/>
    <col min="5" max="36" width="2.83203125" style="151" customWidth="1"/>
    <col min="37" max="37" width="10.33203125" style="151" customWidth="1"/>
    <col min="38" max="16384" width="8.25" style="151"/>
  </cols>
  <sheetData>
    <row r="1" spans="2:40" s="168" customFormat="1"/>
    <row r="2" spans="2:40" s="168" customFormat="1">
      <c r="B2" s="7" t="s">
        <v>282</v>
      </c>
      <c r="C2" s="7"/>
      <c r="D2" s="7"/>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40" s="168" customFormat="1" ht="14.25" customHeight="1">
      <c r="AB3" s="509" t="s">
        <v>113</v>
      </c>
      <c r="AC3" s="510"/>
      <c r="AD3" s="510"/>
      <c r="AE3" s="510"/>
      <c r="AF3" s="511"/>
      <c r="AG3" s="612" t="s">
        <v>283</v>
      </c>
      <c r="AH3" s="613"/>
      <c r="AI3" s="613"/>
      <c r="AJ3" s="613"/>
      <c r="AK3" s="614"/>
    </row>
    <row r="4" spans="2:40" s="168" customFormat="1"/>
    <row r="5" spans="2:40" s="168" customFormat="1">
      <c r="B5" s="508" t="s">
        <v>214</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row>
    <row r="6" spans="2:40" s="168" customFormat="1" ht="13.5" customHeight="1">
      <c r="AE6" s="171" t="s">
        <v>17</v>
      </c>
      <c r="AF6" s="615">
        <v>6</v>
      </c>
      <c r="AG6" s="615"/>
      <c r="AH6" s="168" t="s">
        <v>18</v>
      </c>
      <c r="AI6" s="615">
        <v>4</v>
      </c>
      <c r="AJ6" s="615"/>
      <c r="AK6" s="168" t="s">
        <v>19</v>
      </c>
    </row>
    <row r="7" spans="2:40" s="168" customFormat="1">
      <c r="B7" s="515" t="s">
        <v>304</v>
      </c>
      <c r="C7" s="515"/>
      <c r="D7" s="515"/>
      <c r="E7" s="515"/>
      <c r="F7" s="515"/>
      <c r="G7" s="515"/>
      <c r="H7" s="515"/>
      <c r="I7" s="515"/>
      <c r="J7" s="515"/>
      <c r="K7" s="168" t="s">
        <v>114</v>
      </c>
      <c r="L7" s="170"/>
      <c r="M7" s="170"/>
      <c r="N7" s="170"/>
      <c r="O7" s="170"/>
      <c r="P7" s="170"/>
      <c r="Q7" s="170"/>
      <c r="R7" s="170"/>
      <c r="S7" s="170"/>
      <c r="T7" s="170"/>
      <c r="U7" s="170"/>
    </row>
    <row r="8" spans="2:40" s="168" customFormat="1">
      <c r="V8" s="507" t="s">
        <v>195</v>
      </c>
      <c r="W8" s="507"/>
      <c r="X8" s="507"/>
      <c r="Y8" s="611" t="s">
        <v>288</v>
      </c>
      <c r="Z8" s="611"/>
      <c r="AA8" s="611"/>
      <c r="AB8" s="611"/>
      <c r="AC8" s="611"/>
      <c r="AD8" s="611"/>
      <c r="AE8" s="611"/>
      <c r="AF8" s="611"/>
      <c r="AG8" s="611"/>
      <c r="AH8" s="611"/>
      <c r="AI8" s="611"/>
      <c r="AJ8" s="611"/>
      <c r="AK8" s="611"/>
    </row>
    <row r="9" spans="2:40" s="168" customFormat="1">
      <c r="Y9" s="508"/>
      <c r="Z9" s="508"/>
      <c r="AA9" s="508"/>
      <c r="AB9" s="508"/>
      <c r="AC9" s="508"/>
      <c r="AD9" s="508"/>
      <c r="AE9" s="508"/>
      <c r="AF9" s="508"/>
      <c r="AG9" s="508"/>
      <c r="AH9" s="508"/>
      <c r="AI9" s="508"/>
      <c r="AJ9" s="508"/>
      <c r="AK9" s="508"/>
    </row>
    <row r="10" spans="2:40" s="168" customFormat="1">
      <c r="V10" s="508" t="s">
        <v>196</v>
      </c>
      <c r="W10" s="508"/>
      <c r="X10" s="508"/>
      <c r="Y10" s="616" t="s">
        <v>289</v>
      </c>
      <c r="Z10" s="616"/>
      <c r="AA10" s="616"/>
      <c r="AB10" s="616"/>
      <c r="AC10" s="616"/>
      <c r="AD10" s="616"/>
      <c r="AE10" s="616"/>
      <c r="AF10" s="616"/>
      <c r="AG10" s="616"/>
      <c r="AH10" s="616"/>
      <c r="AI10" s="616"/>
      <c r="AJ10" s="616"/>
      <c r="AK10" s="616"/>
      <c r="AL10" s="616"/>
      <c r="AM10" s="616"/>
      <c r="AN10" s="616"/>
    </row>
    <row r="11" spans="2:40" s="168" customFormat="1">
      <c r="Y11" s="508"/>
      <c r="Z11" s="508"/>
      <c r="AA11" s="508"/>
      <c r="AB11" s="508"/>
      <c r="AC11" s="508"/>
      <c r="AD11" s="508"/>
      <c r="AE11" s="508"/>
      <c r="AF11" s="508"/>
      <c r="AG11" s="508"/>
      <c r="AH11" s="508"/>
      <c r="AI11" s="508"/>
      <c r="AJ11" s="508"/>
      <c r="AK11" s="508"/>
    </row>
    <row r="12" spans="2:40" s="168" customFormat="1">
      <c r="C12" s="169" t="s">
        <v>197</v>
      </c>
      <c r="D12" s="169"/>
    </row>
    <row r="13" spans="2:40" s="168" customFormat="1">
      <c r="N13" s="516"/>
      <c r="O13" s="516"/>
      <c r="AB13" s="509" t="s">
        <v>198</v>
      </c>
      <c r="AC13" s="510"/>
      <c r="AD13" s="510"/>
      <c r="AE13" s="510"/>
      <c r="AF13" s="510"/>
      <c r="AG13" s="510"/>
      <c r="AH13" s="510"/>
      <c r="AI13" s="511"/>
      <c r="AJ13" s="617" t="s">
        <v>284</v>
      </c>
      <c r="AK13" s="618"/>
    </row>
    <row r="14" spans="2:40" s="168" customFormat="1" ht="14.25" customHeight="1">
      <c r="B14" s="519" t="s">
        <v>215</v>
      </c>
      <c r="C14" s="522" t="s">
        <v>115</v>
      </c>
      <c r="D14" s="523"/>
      <c r="E14" s="523"/>
      <c r="F14" s="523"/>
      <c r="G14" s="523"/>
      <c r="H14" s="523"/>
      <c r="I14" s="523"/>
      <c r="J14" s="523"/>
      <c r="K14" s="523"/>
      <c r="L14" s="524"/>
      <c r="M14" s="619" t="s">
        <v>290</v>
      </c>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1"/>
    </row>
    <row r="15" spans="2:40" s="168" customFormat="1" ht="14.25" customHeight="1">
      <c r="B15" s="520"/>
      <c r="C15" s="528" t="s">
        <v>116</v>
      </c>
      <c r="D15" s="529"/>
      <c r="E15" s="529"/>
      <c r="F15" s="529"/>
      <c r="G15" s="529"/>
      <c r="H15" s="529"/>
      <c r="I15" s="529"/>
      <c r="J15" s="529"/>
      <c r="K15" s="529"/>
      <c r="L15" s="529"/>
      <c r="M15" s="622" t="s">
        <v>291</v>
      </c>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4"/>
    </row>
    <row r="16" spans="2:40" s="168" customFormat="1" ht="13.5" customHeight="1">
      <c r="B16" s="520"/>
      <c r="C16" s="522" t="s">
        <v>216</v>
      </c>
      <c r="D16" s="523"/>
      <c r="E16" s="523"/>
      <c r="F16" s="523"/>
      <c r="G16" s="523"/>
      <c r="H16" s="523"/>
      <c r="I16" s="523"/>
      <c r="J16" s="523"/>
      <c r="K16" s="523"/>
      <c r="L16" s="533"/>
      <c r="M16" s="517" t="s">
        <v>117</v>
      </c>
      <c r="N16" s="538"/>
      <c r="O16" s="538"/>
      <c r="P16" s="538"/>
      <c r="Q16" s="631">
        <v>210</v>
      </c>
      <c r="R16" s="631"/>
      <c r="S16" s="631"/>
      <c r="T16" s="167" t="s">
        <v>118</v>
      </c>
      <c r="U16" s="632" t="s">
        <v>293</v>
      </c>
      <c r="V16" s="632"/>
      <c r="W16" s="632"/>
      <c r="X16" s="167" t="s">
        <v>119</v>
      </c>
      <c r="Y16" s="538"/>
      <c r="Z16" s="538"/>
      <c r="AA16" s="538"/>
      <c r="AB16" s="538"/>
      <c r="AC16" s="538"/>
      <c r="AD16" s="538"/>
      <c r="AE16" s="538"/>
      <c r="AF16" s="538"/>
      <c r="AG16" s="538"/>
      <c r="AH16" s="538"/>
      <c r="AI16" s="538"/>
      <c r="AJ16" s="538"/>
      <c r="AK16" s="518"/>
    </row>
    <row r="17" spans="2:37" s="168" customFormat="1" ht="13.5" customHeight="1">
      <c r="B17" s="520"/>
      <c r="C17" s="528"/>
      <c r="D17" s="529"/>
      <c r="E17" s="529"/>
      <c r="F17" s="529"/>
      <c r="G17" s="529"/>
      <c r="H17" s="529"/>
      <c r="I17" s="529"/>
      <c r="J17" s="529"/>
      <c r="K17" s="529"/>
      <c r="L17" s="534"/>
      <c r="M17" s="668" t="s">
        <v>292</v>
      </c>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70"/>
    </row>
    <row r="18" spans="2:37" s="168" customFormat="1">
      <c r="B18" s="520"/>
      <c r="C18" s="535"/>
      <c r="D18" s="536"/>
      <c r="E18" s="536"/>
      <c r="F18" s="536"/>
      <c r="G18" s="536"/>
      <c r="H18" s="536"/>
      <c r="I18" s="536"/>
      <c r="J18" s="536"/>
      <c r="K18" s="536"/>
      <c r="L18" s="537"/>
      <c r="M18" s="539" t="s">
        <v>294</v>
      </c>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1"/>
    </row>
    <row r="19" spans="2:37" s="168" customFormat="1" ht="14.25" customHeight="1">
      <c r="B19" s="520"/>
      <c r="C19" s="542" t="s">
        <v>121</v>
      </c>
      <c r="D19" s="543"/>
      <c r="E19" s="543"/>
      <c r="F19" s="543"/>
      <c r="G19" s="543"/>
      <c r="H19" s="543"/>
      <c r="I19" s="543"/>
      <c r="J19" s="543"/>
      <c r="K19" s="543"/>
      <c r="L19" s="544"/>
      <c r="M19" s="509" t="s">
        <v>122</v>
      </c>
      <c r="N19" s="510"/>
      <c r="O19" s="510"/>
      <c r="P19" s="510"/>
      <c r="Q19" s="511"/>
      <c r="R19" s="625" t="s">
        <v>295</v>
      </c>
      <c r="S19" s="626"/>
      <c r="T19" s="626"/>
      <c r="U19" s="626"/>
      <c r="V19" s="626"/>
      <c r="W19" s="626"/>
      <c r="X19" s="626"/>
      <c r="Y19" s="626"/>
      <c r="Z19" s="626"/>
      <c r="AA19" s="627"/>
      <c r="AB19" s="517" t="s">
        <v>123</v>
      </c>
      <c r="AC19" s="538"/>
      <c r="AD19" s="538"/>
      <c r="AE19" s="538"/>
      <c r="AF19" s="518"/>
      <c r="AG19" s="628" t="s">
        <v>298</v>
      </c>
      <c r="AH19" s="629"/>
      <c r="AI19" s="629"/>
      <c r="AJ19" s="629"/>
      <c r="AK19" s="630"/>
    </row>
    <row r="20" spans="2:37" ht="14.25" customHeight="1">
      <c r="B20" s="520"/>
      <c r="C20" s="548" t="s">
        <v>217</v>
      </c>
      <c r="D20" s="548"/>
      <c r="E20" s="548"/>
      <c r="F20" s="548"/>
      <c r="G20" s="548"/>
      <c r="H20" s="548"/>
      <c r="I20" s="548"/>
      <c r="J20" s="548"/>
      <c r="K20" s="548"/>
      <c r="L20" s="548"/>
      <c r="M20" s="633" t="s">
        <v>296</v>
      </c>
      <c r="N20" s="634"/>
      <c r="O20" s="634"/>
      <c r="P20" s="634"/>
      <c r="Q20" s="634"/>
      <c r="R20" s="634"/>
      <c r="S20" s="634"/>
      <c r="T20" s="634"/>
      <c r="U20" s="635"/>
      <c r="V20" s="549" t="s">
        <v>124</v>
      </c>
      <c r="W20" s="550"/>
      <c r="X20" s="550"/>
      <c r="Y20" s="550"/>
      <c r="Z20" s="550"/>
      <c r="AA20" s="551"/>
      <c r="AB20" s="549"/>
      <c r="AC20" s="550"/>
      <c r="AD20" s="550"/>
      <c r="AE20" s="550"/>
      <c r="AF20" s="550"/>
      <c r="AG20" s="550"/>
      <c r="AH20" s="550"/>
      <c r="AI20" s="550"/>
      <c r="AJ20" s="550"/>
      <c r="AK20" s="551"/>
    </row>
    <row r="21" spans="2:37" ht="14.25" customHeight="1">
      <c r="B21" s="520"/>
      <c r="C21" s="548" t="s">
        <v>218</v>
      </c>
      <c r="D21" s="548"/>
      <c r="E21" s="548"/>
      <c r="F21" s="548"/>
      <c r="G21" s="548"/>
      <c r="H21" s="548"/>
      <c r="I21" s="548"/>
      <c r="J21" s="552"/>
      <c r="K21" s="552"/>
      <c r="L21" s="553"/>
      <c r="M21" s="549" t="s">
        <v>125</v>
      </c>
      <c r="N21" s="550"/>
      <c r="O21" s="550"/>
      <c r="P21" s="550"/>
      <c r="Q21" s="551"/>
      <c r="R21" s="636" t="s">
        <v>297</v>
      </c>
      <c r="S21" s="637"/>
      <c r="T21" s="637"/>
      <c r="U21" s="637"/>
      <c r="V21" s="637"/>
      <c r="W21" s="637"/>
      <c r="X21" s="637"/>
      <c r="Y21" s="637"/>
      <c r="Z21" s="637"/>
      <c r="AA21" s="638"/>
      <c r="AB21" s="550" t="s">
        <v>126</v>
      </c>
      <c r="AC21" s="550"/>
      <c r="AD21" s="550"/>
      <c r="AE21" s="550"/>
      <c r="AF21" s="551"/>
      <c r="AG21" s="639" t="s">
        <v>299</v>
      </c>
      <c r="AH21" s="640"/>
      <c r="AI21" s="640"/>
      <c r="AJ21" s="640"/>
      <c r="AK21" s="641"/>
    </row>
    <row r="22" spans="2:37" ht="13.5" customHeight="1">
      <c r="B22" s="520"/>
      <c r="C22" s="557" t="s">
        <v>127</v>
      </c>
      <c r="D22" s="557"/>
      <c r="E22" s="557"/>
      <c r="F22" s="557"/>
      <c r="G22" s="557"/>
      <c r="H22" s="557"/>
      <c r="I22" s="557"/>
      <c r="J22" s="558"/>
      <c r="K22" s="558"/>
      <c r="L22" s="558"/>
      <c r="M22" s="517" t="s">
        <v>117</v>
      </c>
      <c r="N22" s="538"/>
      <c r="O22" s="538"/>
      <c r="P22" s="538"/>
      <c r="Q22" s="631">
        <v>232</v>
      </c>
      <c r="R22" s="631"/>
      <c r="S22" s="631"/>
      <c r="T22" s="167" t="s">
        <v>118</v>
      </c>
      <c r="U22" s="631">
        <v>1234</v>
      </c>
      <c r="V22" s="631"/>
      <c r="W22" s="631"/>
      <c r="X22" s="167" t="s">
        <v>119</v>
      </c>
      <c r="Y22" s="538"/>
      <c r="Z22" s="538"/>
      <c r="AA22" s="538"/>
      <c r="AB22" s="538"/>
      <c r="AC22" s="538"/>
      <c r="AD22" s="538"/>
      <c r="AE22" s="538"/>
      <c r="AF22" s="538"/>
      <c r="AG22" s="538"/>
      <c r="AH22" s="538"/>
      <c r="AI22" s="538"/>
      <c r="AJ22" s="538"/>
      <c r="AK22" s="518"/>
    </row>
    <row r="23" spans="2:37" ht="14.25" customHeight="1">
      <c r="B23" s="520"/>
      <c r="C23" s="557"/>
      <c r="D23" s="557"/>
      <c r="E23" s="557"/>
      <c r="F23" s="557"/>
      <c r="G23" s="557"/>
      <c r="H23" s="557"/>
      <c r="I23" s="557"/>
      <c r="J23" s="558"/>
      <c r="K23" s="558"/>
      <c r="L23" s="558"/>
      <c r="M23" s="678" t="s">
        <v>292</v>
      </c>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80"/>
    </row>
    <row r="24" spans="2:37">
      <c r="B24" s="521"/>
      <c r="C24" s="559"/>
      <c r="D24" s="559"/>
      <c r="E24" s="559"/>
      <c r="F24" s="559"/>
      <c r="G24" s="559"/>
      <c r="H24" s="559"/>
      <c r="I24" s="559"/>
      <c r="J24" s="560"/>
      <c r="K24" s="560"/>
      <c r="L24" s="560"/>
      <c r="M24" s="539"/>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1"/>
    </row>
    <row r="25" spans="2:37" ht="13.5" customHeight="1">
      <c r="B25" s="561" t="s">
        <v>200</v>
      </c>
      <c r="C25" s="557" t="s">
        <v>219</v>
      </c>
      <c r="D25" s="557"/>
      <c r="E25" s="557"/>
      <c r="F25" s="557"/>
      <c r="G25" s="557"/>
      <c r="H25" s="557"/>
      <c r="I25" s="557"/>
      <c r="J25" s="557"/>
      <c r="K25" s="557"/>
      <c r="L25" s="557"/>
      <c r="M25" s="517" t="s">
        <v>117</v>
      </c>
      <c r="N25" s="538"/>
      <c r="O25" s="538"/>
      <c r="P25" s="538"/>
      <c r="Q25" s="631">
        <v>232</v>
      </c>
      <c r="R25" s="631"/>
      <c r="S25" s="631"/>
      <c r="T25" s="167" t="s">
        <v>118</v>
      </c>
      <c r="U25" s="631">
        <v>1234</v>
      </c>
      <c r="V25" s="631"/>
      <c r="W25" s="631"/>
      <c r="X25" s="167" t="s">
        <v>119</v>
      </c>
      <c r="Y25" s="538"/>
      <c r="Z25" s="538"/>
      <c r="AA25" s="538"/>
      <c r="AB25" s="538"/>
      <c r="AC25" s="538"/>
      <c r="AD25" s="538"/>
      <c r="AE25" s="538"/>
      <c r="AF25" s="538"/>
      <c r="AG25" s="538"/>
      <c r="AH25" s="538"/>
      <c r="AI25" s="538"/>
      <c r="AJ25" s="538"/>
      <c r="AK25" s="518"/>
    </row>
    <row r="26" spans="2:37" ht="14.25" customHeight="1">
      <c r="B26" s="562"/>
      <c r="C26" s="557"/>
      <c r="D26" s="557"/>
      <c r="E26" s="557"/>
      <c r="F26" s="557"/>
      <c r="G26" s="557"/>
      <c r="H26" s="557"/>
      <c r="I26" s="557"/>
      <c r="J26" s="557"/>
      <c r="K26" s="557"/>
      <c r="L26" s="557"/>
      <c r="M26" s="678" t="s">
        <v>292</v>
      </c>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80"/>
    </row>
    <row r="27" spans="2:37">
      <c r="B27" s="562"/>
      <c r="C27" s="557"/>
      <c r="D27" s="557"/>
      <c r="E27" s="557"/>
      <c r="F27" s="557"/>
      <c r="G27" s="557"/>
      <c r="H27" s="557"/>
      <c r="I27" s="557"/>
      <c r="J27" s="557"/>
      <c r="K27" s="557"/>
      <c r="L27" s="557"/>
      <c r="M27" s="539"/>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1"/>
    </row>
    <row r="28" spans="2:37" ht="14.25" customHeight="1">
      <c r="B28" s="562"/>
      <c r="C28" s="557" t="s">
        <v>121</v>
      </c>
      <c r="D28" s="557"/>
      <c r="E28" s="557"/>
      <c r="F28" s="557"/>
      <c r="G28" s="557"/>
      <c r="H28" s="557"/>
      <c r="I28" s="557"/>
      <c r="J28" s="557"/>
      <c r="K28" s="557"/>
      <c r="L28" s="557"/>
      <c r="M28" s="509" t="s">
        <v>122</v>
      </c>
      <c r="N28" s="510"/>
      <c r="O28" s="510"/>
      <c r="P28" s="510"/>
      <c r="Q28" s="511"/>
      <c r="R28" s="625" t="s">
        <v>302</v>
      </c>
      <c r="S28" s="626"/>
      <c r="T28" s="626"/>
      <c r="U28" s="626"/>
      <c r="V28" s="626"/>
      <c r="W28" s="626"/>
      <c r="X28" s="626"/>
      <c r="Y28" s="626"/>
      <c r="Z28" s="626"/>
      <c r="AA28" s="627"/>
      <c r="AB28" s="517" t="s">
        <v>123</v>
      </c>
      <c r="AC28" s="538"/>
      <c r="AD28" s="538"/>
      <c r="AE28" s="538"/>
      <c r="AF28" s="518"/>
      <c r="AG28" s="628" t="s">
        <v>303</v>
      </c>
      <c r="AH28" s="629"/>
      <c r="AI28" s="629"/>
      <c r="AJ28" s="629"/>
      <c r="AK28" s="630"/>
    </row>
    <row r="29" spans="2:37" ht="13.5" customHeight="1">
      <c r="B29" s="562"/>
      <c r="C29" s="642" t="s">
        <v>220</v>
      </c>
      <c r="D29" s="642"/>
      <c r="E29" s="642"/>
      <c r="F29" s="642"/>
      <c r="G29" s="642"/>
      <c r="H29" s="642"/>
      <c r="I29" s="642"/>
      <c r="J29" s="642"/>
      <c r="K29" s="642"/>
      <c r="L29" s="642"/>
      <c r="M29" s="643" t="s">
        <v>117</v>
      </c>
      <c r="N29" s="644"/>
      <c r="O29" s="644"/>
      <c r="P29" s="644"/>
      <c r="Q29" s="644"/>
      <c r="R29" s="644"/>
      <c r="S29" s="644"/>
      <c r="T29" s="175" t="s">
        <v>118</v>
      </c>
      <c r="U29" s="644"/>
      <c r="V29" s="644"/>
      <c r="W29" s="644"/>
      <c r="X29" s="175" t="s">
        <v>119</v>
      </c>
      <c r="Y29" s="644"/>
      <c r="Z29" s="644"/>
      <c r="AA29" s="644"/>
      <c r="AB29" s="644"/>
      <c r="AC29" s="644"/>
      <c r="AD29" s="644"/>
      <c r="AE29" s="644"/>
      <c r="AF29" s="644"/>
      <c r="AG29" s="644"/>
      <c r="AH29" s="644"/>
      <c r="AI29" s="644"/>
      <c r="AJ29" s="644"/>
      <c r="AK29" s="645"/>
    </row>
    <row r="30" spans="2:37" ht="14.25" customHeight="1">
      <c r="B30" s="562"/>
      <c r="C30" s="642"/>
      <c r="D30" s="642"/>
      <c r="E30" s="642"/>
      <c r="F30" s="642"/>
      <c r="G30" s="642"/>
      <c r="H30" s="642"/>
      <c r="I30" s="642"/>
      <c r="J30" s="642"/>
      <c r="K30" s="642"/>
      <c r="L30" s="642"/>
      <c r="M30" s="646" t="s">
        <v>120</v>
      </c>
      <c r="N30" s="647"/>
      <c r="O30" s="647"/>
      <c r="P30" s="647"/>
      <c r="Q30" s="176" t="s">
        <v>281</v>
      </c>
      <c r="R30" s="647"/>
      <c r="S30" s="647"/>
      <c r="T30" s="647"/>
      <c r="U30" s="647"/>
      <c r="V30" s="647" t="s">
        <v>280</v>
      </c>
      <c r="W30" s="647"/>
      <c r="X30" s="647"/>
      <c r="Y30" s="647"/>
      <c r="Z30" s="647"/>
      <c r="AA30" s="647"/>
      <c r="AB30" s="647"/>
      <c r="AC30" s="647"/>
      <c r="AD30" s="647"/>
      <c r="AE30" s="647"/>
      <c r="AF30" s="647"/>
      <c r="AG30" s="647"/>
      <c r="AH30" s="647"/>
      <c r="AI30" s="647"/>
      <c r="AJ30" s="647"/>
      <c r="AK30" s="648"/>
    </row>
    <row r="31" spans="2:37">
      <c r="B31" s="562"/>
      <c r="C31" s="642"/>
      <c r="D31" s="642"/>
      <c r="E31" s="642"/>
      <c r="F31" s="642"/>
      <c r="G31" s="642"/>
      <c r="H31" s="642"/>
      <c r="I31" s="642"/>
      <c r="J31" s="642"/>
      <c r="K31" s="642"/>
      <c r="L31" s="642"/>
      <c r="M31" s="649"/>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1"/>
    </row>
    <row r="32" spans="2:37" ht="14.25" customHeight="1">
      <c r="B32" s="562"/>
      <c r="C32" s="652" t="s">
        <v>121</v>
      </c>
      <c r="D32" s="652"/>
      <c r="E32" s="652"/>
      <c r="F32" s="652"/>
      <c r="G32" s="652"/>
      <c r="H32" s="652"/>
      <c r="I32" s="652"/>
      <c r="J32" s="652"/>
      <c r="K32" s="652"/>
      <c r="L32" s="652"/>
      <c r="M32" s="653" t="s">
        <v>122</v>
      </c>
      <c r="N32" s="654"/>
      <c r="O32" s="654"/>
      <c r="P32" s="654"/>
      <c r="Q32" s="655"/>
      <c r="R32" s="656"/>
      <c r="S32" s="657"/>
      <c r="T32" s="657"/>
      <c r="U32" s="657"/>
      <c r="V32" s="657"/>
      <c r="W32" s="657"/>
      <c r="X32" s="657"/>
      <c r="Y32" s="657"/>
      <c r="Z32" s="657"/>
      <c r="AA32" s="658"/>
      <c r="AB32" s="643" t="s">
        <v>123</v>
      </c>
      <c r="AC32" s="644"/>
      <c r="AD32" s="644"/>
      <c r="AE32" s="644"/>
      <c r="AF32" s="645"/>
      <c r="AG32" s="656"/>
      <c r="AH32" s="657"/>
      <c r="AI32" s="657"/>
      <c r="AJ32" s="657"/>
      <c r="AK32" s="658"/>
    </row>
    <row r="33" spans="2:59" ht="14.25" customHeight="1">
      <c r="B33" s="562"/>
      <c r="C33" s="557" t="s">
        <v>128</v>
      </c>
      <c r="D33" s="557"/>
      <c r="E33" s="557"/>
      <c r="F33" s="557"/>
      <c r="G33" s="557"/>
      <c r="H33" s="557"/>
      <c r="I33" s="557"/>
      <c r="J33" s="557"/>
      <c r="K33" s="557"/>
      <c r="L33" s="557"/>
      <c r="M33" s="659" t="s">
        <v>300</v>
      </c>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row>
    <row r="34" spans="2:59" ht="13.5" customHeight="1">
      <c r="B34" s="562"/>
      <c r="C34" s="557" t="s">
        <v>129</v>
      </c>
      <c r="D34" s="557"/>
      <c r="E34" s="557"/>
      <c r="F34" s="557"/>
      <c r="G34" s="557"/>
      <c r="H34" s="557"/>
      <c r="I34" s="557"/>
      <c r="J34" s="557"/>
      <c r="K34" s="557"/>
      <c r="L34" s="557"/>
      <c r="M34" s="517" t="s">
        <v>117</v>
      </c>
      <c r="N34" s="538"/>
      <c r="O34" s="538"/>
      <c r="P34" s="538"/>
      <c r="Q34" s="631">
        <v>210</v>
      </c>
      <c r="R34" s="631"/>
      <c r="S34" s="631"/>
      <c r="T34" s="167" t="s">
        <v>118</v>
      </c>
      <c r="U34" s="631">
        <v>12</v>
      </c>
      <c r="V34" s="631"/>
      <c r="W34" s="631"/>
      <c r="X34" s="167" t="s">
        <v>119</v>
      </c>
      <c r="Y34" s="538"/>
      <c r="Z34" s="538"/>
      <c r="AA34" s="538"/>
      <c r="AB34" s="538"/>
      <c r="AC34" s="538"/>
      <c r="AD34" s="538"/>
      <c r="AE34" s="538"/>
      <c r="AF34" s="538"/>
      <c r="AG34" s="538"/>
      <c r="AH34" s="538"/>
      <c r="AI34" s="538"/>
      <c r="AJ34" s="538"/>
      <c r="AK34" s="518"/>
    </row>
    <row r="35" spans="2:59" ht="14.25" customHeight="1">
      <c r="B35" s="562"/>
      <c r="C35" s="557"/>
      <c r="D35" s="557"/>
      <c r="E35" s="557"/>
      <c r="F35" s="557"/>
      <c r="G35" s="557"/>
      <c r="H35" s="557"/>
      <c r="I35" s="557"/>
      <c r="J35" s="557"/>
      <c r="K35" s="557"/>
      <c r="L35" s="557"/>
      <c r="M35" s="678" t="s">
        <v>301</v>
      </c>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80"/>
    </row>
    <row r="36" spans="2:59">
      <c r="B36" s="563"/>
      <c r="C36" s="557"/>
      <c r="D36" s="557"/>
      <c r="E36" s="557"/>
      <c r="F36" s="557"/>
      <c r="G36" s="557"/>
      <c r="H36" s="557"/>
      <c r="I36" s="557"/>
      <c r="J36" s="557"/>
      <c r="K36" s="557"/>
      <c r="L36" s="557"/>
      <c r="M36" s="539"/>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1"/>
    </row>
    <row r="37" spans="2:59" ht="13.5" customHeight="1">
      <c r="B37" s="565" t="s">
        <v>201</v>
      </c>
      <c r="C37" s="568" t="s">
        <v>130</v>
      </c>
      <c r="D37" s="568"/>
      <c r="E37" s="568"/>
      <c r="F37" s="568"/>
      <c r="G37" s="568"/>
      <c r="H37" s="568"/>
      <c r="I37" s="568"/>
      <c r="J37" s="568"/>
      <c r="K37" s="568"/>
      <c r="L37" s="568"/>
      <c r="M37" s="568"/>
      <c r="N37" s="568"/>
      <c r="O37" s="570" t="s">
        <v>131</v>
      </c>
      <c r="P37" s="571"/>
      <c r="Q37" s="568" t="s">
        <v>202</v>
      </c>
      <c r="R37" s="568"/>
      <c r="S37" s="568"/>
      <c r="T37" s="568"/>
      <c r="U37" s="574"/>
      <c r="V37" s="575" t="s">
        <v>132</v>
      </c>
      <c r="W37" s="576"/>
      <c r="X37" s="576"/>
      <c r="Y37" s="576"/>
      <c r="Z37" s="576"/>
      <c r="AA37" s="576"/>
      <c r="AB37" s="576"/>
      <c r="AC37" s="576"/>
      <c r="AD37" s="577"/>
      <c r="AE37" s="578" t="s">
        <v>133</v>
      </c>
      <c r="AF37" s="568"/>
      <c r="AG37" s="568"/>
      <c r="AH37" s="568"/>
      <c r="AI37" s="568"/>
      <c r="AJ37" s="578" t="s">
        <v>134</v>
      </c>
      <c r="AK37" s="574"/>
    </row>
    <row r="38" spans="2:59" ht="14.25" customHeight="1">
      <c r="B38" s="566"/>
      <c r="C38" s="569"/>
      <c r="D38" s="569"/>
      <c r="E38" s="569"/>
      <c r="F38" s="569"/>
      <c r="G38" s="569"/>
      <c r="H38" s="569"/>
      <c r="I38" s="569"/>
      <c r="J38" s="569"/>
      <c r="K38" s="569"/>
      <c r="L38" s="569"/>
      <c r="M38" s="569"/>
      <c r="N38" s="569"/>
      <c r="O38" s="572"/>
      <c r="P38" s="573"/>
      <c r="Q38" s="569" t="s">
        <v>135</v>
      </c>
      <c r="R38" s="569"/>
      <c r="S38" s="569"/>
      <c r="T38" s="569"/>
      <c r="U38" s="589"/>
      <c r="V38" s="590"/>
      <c r="W38" s="591"/>
      <c r="X38" s="591"/>
      <c r="Y38" s="591"/>
      <c r="Z38" s="591"/>
      <c r="AA38" s="591"/>
      <c r="AB38" s="591"/>
      <c r="AC38" s="591"/>
      <c r="AD38" s="592"/>
      <c r="AE38" s="593" t="s">
        <v>135</v>
      </c>
      <c r="AF38" s="569"/>
      <c r="AG38" s="594"/>
      <c r="AH38" s="594"/>
      <c r="AI38" s="594"/>
      <c r="AJ38" s="595" t="s">
        <v>136</v>
      </c>
      <c r="AK38" s="596"/>
    </row>
    <row r="39" spans="2:59" ht="30.75" customHeight="1">
      <c r="B39" s="567"/>
      <c r="C39" s="562"/>
      <c r="D39" s="161"/>
      <c r="E39" s="583" t="s">
        <v>404</v>
      </c>
      <c r="F39" s="583"/>
      <c r="G39" s="583"/>
      <c r="H39" s="583"/>
      <c r="I39" s="583"/>
      <c r="J39" s="583"/>
      <c r="K39" s="583"/>
      <c r="L39" s="583"/>
      <c r="M39" s="583"/>
      <c r="N39" s="597"/>
      <c r="O39" s="662" t="s">
        <v>240</v>
      </c>
      <c r="P39" s="663"/>
      <c r="Q39" s="664">
        <v>45413</v>
      </c>
      <c r="R39" s="665"/>
      <c r="S39" s="665"/>
      <c r="T39" s="665"/>
      <c r="U39" s="666"/>
      <c r="V39" s="160" t="s">
        <v>7</v>
      </c>
      <c r="W39" s="587" t="s">
        <v>137</v>
      </c>
      <c r="X39" s="587"/>
      <c r="Y39" s="172" t="s">
        <v>241</v>
      </c>
      <c r="Z39" s="587" t="s">
        <v>138</v>
      </c>
      <c r="AA39" s="587"/>
      <c r="AB39" s="159" t="s">
        <v>7</v>
      </c>
      <c r="AC39" s="587" t="s">
        <v>139</v>
      </c>
      <c r="AD39" s="588"/>
      <c r="AE39" s="667">
        <v>45444</v>
      </c>
      <c r="AF39" s="629"/>
      <c r="AG39" s="629"/>
      <c r="AH39" s="629"/>
      <c r="AI39" s="630"/>
      <c r="AJ39" s="628" t="s">
        <v>285</v>
      </c>
      <c r="AK39" s="630"/>
    </row>
    <row r="40" spans="2:59" ht="30.75" customHeight="1">
      <c r="B40" s="567"/>
      <c r="C40" s="562"/>
      <c r="D40" s="161"/>
      <c r="E40" s="583" t="s">
        <v>405</v>
      </c>
      <c r="F40" s="584"/>
      <c r="G40" s="584"/>
      <c r="H40" s="584"/>
      <c r="I40" s="584"/>
      <c r="J40" s="584"/>
      <c r="K40" s="584"/>
      <c r="L40" s="584"/>
      <c r="M40" s="584"/>
      <c r="N40" s="585"/>
      <c r="O40" s="602"/>
      <c r="P40" s="603"/>
      <c r="Q40" s="586"/>
      <c r="R40" s="550"/>
      <c r="S40" s="550"/>
      <c r="T40" s="550"/>
      <c r="U40" s="551"/>
      <c r="V40" s="160" t="s">
        <v>7</v>
      </c>
      <c r="W40" s="587" t="s">
        <v>137</v>
      </c>
      <c r="X40" s="587"/>
      <c r="Y40" s="159" t="s">
        <v>7</v>
      </c>
      <c r="Z40" s="587" t="s">
        <v>138</v>
      </c>
      <c r="AA40" s="587"/>
      <c r="AB40" s="159" t="s">
        <v>7</v>
      </c>
      <c r="AC40" s="587" t="s">
        <v>139</v>
      </c>
      <c r="AD40" s="588"/>
      <c r="AE40" s="512"/>
      <c r="AF40" s="513"/>
      <c r="AG40" s="513"/>
      <c r="AH40" s="513"/>
      <c r="AI40" s="514"/>
      <c r="AJ40" s="554"/>
      <c r="AK40" s="556"/>
    </row>
    <row r="41" spans="2:59" ht="30.75" customHeight="1">
      <c r="B41" s="567"/>
      <c r="C41" s="563"/>
      <c r="D41" s="161"/>
      <c r="E41" s="583" t="s">
        <v>406</v>
      </c>
      <c r="F41" s="584"/>
      <c r="G41" s="584"/>
      <c r="H41" s="584"/>
      <c r="I41" s="584"/>
      <c r="J41" s="584"/>
      <c r="K41" s="584"/>
      <c r="L41" s="584"/>
      <c r="M41" s="584"/>
      <c r="N41" s="585"/>
      <c r="O41" s="602"/>
      <c r="P41" s="603"/>
      <c r="Q41" s="586"/>
      <c r="R41" s="550"/>
      <c r="S41" s="550"/>
      <c r="T41" s="550"/>
      <c r="U41" s="551"/>
      <c r="V41" s="160" t="s">
        <v>7</v>
      </c>
      <c r="W41" s="587" t="s">
        <v>137</v>
      </c>
      <c r="X41" s="587"/>
      <c r="Y41" s="159" t="s">
        <v>7</v>
      </c>
      <c r="Z41" s="587" t="s">
        <v>138</v>
      </c>
      <c r="AA41" s="587"/>
      <c r="AB41" s="159" t="s">
        <v>7</v>
      </c>
      <c r="AC41" s="587" t="s">
        <v>139</v>
      </c>
      <c r="AD41" s="588"/>
      <c r="AE41" s="512"/>
      <c r="AF41" s="513"/>
      <c r="AG41" s="513"/>
      <c r="AH41" s="513"/>
      <c r="AI41" s="514"/>
      <c r="AJ41" s="554"/>
      <c r="AK41" s="556"/>
    </row>
    <row r="42" spans="2:59" ht="14.25" customHeight="1">
      <c r="B42" s="604" t="s">
        <v>140</v>
      </c>
      <c r="C42" s="605"/>
      <c r="D42" s="605"/>
      <c r="E42" s="605"/>
      <c r="F42" s="605"/>
      <c r="G42" s="605"/>
      <c r="H42" s="605"/>
      <c r="I42" s="605"/>
      <c r="J42" s="605"/>
      <c r="K42" s="605"/>
      <c r="L42" s="606"/>
      <c r="M42" s="81">
        <v>1</v>
      </c>
      <c r="N42" s="82">
        <v>4</v>
      </c>
      <c r="O42" s="82">
        <v>9</v>
      </c>
      <c r="P42" s="82">
        <v>1</v>
      </c>
      <c r="Q42" s="82">
        <v>2</v>
      </c>
      <c r="R42" s="83">
        <v>3</v>
      </c>
      <c r="S42" s="83">
        <v>4</v>
      </c>
      <c r="T42" s="83">
        <v>5</v>
      </c>
      <c r="U42" s="83">
        <v>6</v>
      </c>
      <c r="V42" s="84">
        <v>7</v>
      </c>
      <c r="W42" s="607"/>
      <c r="X42" s="607"/>
      <c r="Y42" s="607"/>
      <c r="Z42" s="607"/>
      <c r="AA42" s="607"/>
      <c r="AB42" s="607"/>
      <c r="AC42" s="607"/>
      <c r="AD42" s="607"/>
      <c r="AE42" s="607"/>
      <c r="AF42" s="607"/>
      <c r="AG42" s="607"/>
      <c r="AH42" s="607"/>
      <c r="AI42" s="607"/>
      <c r="AJ42" s="607"/>
      <c r="AK42" s="607"/>
    </row>
    <row r="43" spans="2:59" ht="14.25" customHeight="1">
      <c r="B43" s="519" t="s">
        <v>141</v>
      </c>
      <c r="C43" s="549" t="s">
        <v>142</v>
      </c>
      <c r="D43" s="550"/>
      <c r="E43" s="550"/>
      <c r="F43" s="550"/>
      <c r="G43" s="550"/>
      <c r="H43" s="550"/>
      <c r="I43" s="550"/>
      <c r="J43" s="550"/>
      <c r="K43" s="550"/>
      <c r="L43" s="550"/>
      <c r="M43" s="550"/>
      <c r="N43" s="550"/>
      <c r="O43" s="550"/>
      <c r="P43" s="550"/>
      <c r="Q43" s="550"/>
      <c r="R43" s="550"/>
      <c r="S43" s="550"/>
      <c r="T43" s="550"/>
      <c r="U43" s="551"/>
      <c r="V43" s="570" t="s">
        <v>143</v>
      </c>
      <c r="W43" s="671"/>
      <c r="X43" s="671"/>
      <c r="Y43" s="671"/>
      <c r="Z43" s="671"/>
      <c r="AA43" s="671"/>
      <c r="AB43" s="671"/>
      <c r="AC43" s="671"/>
      <c r="AD43" s="671"/>
      <c r="AE43" s="671"/>
      <c r="AF43" s="671"/>
      <c r="AG43" s="671"/>
      <c r="AH43" s="671"/>
      <c r="AI43" s="671"/>
      <c r="AJ43" s="671"/>
      <c r="AK43" s="571"/>
    </row>
    <row r="44" spans="2:59" ht="13" customHeight="1">
      <c r="B44" s="520"/>
      <c r="C44" s="672" t="s">
        <v>286</v>
      </c>
      <c r="D44" s="673"/>
      <c r="E44" s="673"/>
      <c r="F44" s="673"/>
      <c r="G44" s="673"/>
      <c r="H44" s="673"/>
      <c r="I44" s="673"/>
      <c r="J44" s="673"/>
      <c r="K44" s="673"/>
      <c r="L44" s="673"/>
      <c r="M44" s="673"/>
      <c r="N44" s="673"/>
      <c r="O44" s="673"/>
      <c r="P44" s="673"/>
      <c r="Q44" s="673"/>
      <c r="R44" s="673"/>
      <c r="S44" s="673"/>
      <c r="T44" s="673"/>
      <c r="U44" s="673"/>
      <c r="V44" s="677" t="s">
        <v>287</v>
      </c>
      <c r="W44" s="677"/>
      <c r="X44" s="677"/>
      <c r="Y44" s="677"/>
      <c r="Z44" s="677"/>
      <c r="AA44" s="677"/>
      <c r="AB44" s="677"/>
      <c r="AC44" s="677"/>
      <c r="AD44" s="677"/>
      <c r="AE44" s="677"/>
      <c r="AF44" s="677"/>
      <c r="AG44" s="677"/>
      <c r="AH44" s="677"/>
      <c r="AI44" s="677"/>
      <c r="AJ44" s="677"/>
      <c r="AK44" s="677"/>
      <c r="AL44" s="174"/>
      <c r="AM44" s="173"/>
      <c r="AN44" s="173"/>
      <c r="AO44" s="661"/>
      <c r="AP44" s="661"/>
      <c r="AQ44" s="661"/>
      <c r="AR44" s="661"/>
      <c r="AS44" s="661"/>
      <c r="AT44" s="661"/>
      <c r="AU44" s="661"/>
      <c r="AV44" s="661"/>
      <c r="AW44" s="661"/>
      <c r="AX44" s="661"/>
      <c r="AY44" s="661"/>
      <c r="AZ44" s="661"/>
      <c r="BA44" s="661"/>
      <c r="BB44" s="661"/>
      <c r="BC44" s="661"/>
      <c r="BD44" s="661"/>
      <c r="BE44" s="661"/>
      <c r="BF44" s="661"/>
      <c r="BG44" s="661"/>
    </row>
    <row r="45" spans="2:59">
      <c r="B45" s="520"/>
      <c r="C45" s="674"/>
      <c r="D45" s="661"/>
      <c r="E45" s="661"/>
      <c r="F45" s="661"/>
      <c r="G45" s="661"/>
      <c r="H45" s="661"/>
      <c r="I45" s="661"/>
      <c r="J45" s="661"/>
      <c r="K45" s="661"/>
      <c r="L45" s="661"/>
      <c r="M45" s="661"/>
      <c r="N45" s="661"/>
      <c r="O45" s="661"/>
      <c r="P45" s="661"/>
      <c r="Q45" s="661"/>
      <c r="R45" s="661"/>
      <c r="S45" s="661"/>
      <c r="T45" s="661"/>
      <c r="U45" s="661"/>
      <c r="V45" s="677"/>
      <c r="W45" s="677"/>
      <c r="X45" s="677"/>
      <c r="Y45" s="677"/>
      <c r="Z45" s="677"/>
      <c r="AA45" s="677"/>
      <c r="AB45" s="677"/>
      <c r="AC45" s="677"/>
      <c r="AD45" s="677"/>
      <c r="AE45" s="677"/>
      <c r="AF45" s="677"/>
      <c r="AG45" s="677"/>
      <c r="AH45" s="677"/>
      <c r="AI45" s="677"/>
      <c r="AJ45" s="677"/>
      <c r="AK45" s="677"/>
      <c r="AL45" s="174"/>
      <c r="AM45" s="173"/>
      <c r="AN45" s="173"/>
      <c r="AO45" s="661"/>
      <c r="AP45" s="661"/>
      <c r="AQ45" s="661"/>
      <c r="AR45" s="661"/>
      <c r="AS45" s="661"/>
      <c r="AT45" s="661"/>
      <c r="AU45" s="661"/>
      <c r="AV45" s="661"/>
      <c r="AW45" s="661"/>
      <c r="AX45" s="661"/>
      <c r="AY45" s="661"/>
      <c r="AZ45" s="661"/>
      <c r="BA45" s="661"/>
      <c r="BB45" s="661"/>
      <c r="BC45" s="661"/>
      <c r="BD45" s="661"/>
      <c r="BE45" s="661"/>
      <c r="BF45" s="661"/>
      <c r="BG45" s="661"/>
    </row>
    <row r="46" spans="2:59">
      <c r="B46" s="520"/>
      <c r="C46" s="674"/>
      <c r="D46" s="661"/>
      <c r="E46" s="661"/>
      <c r="F46" s="661"/>
      <c r="G46" s="661"/>
      <c r="H46" s="661"/>
      <c r="I46" s="661"/>
      <c r="J46" s="661"/>
      <c r="K46" s="661"/>
      <c r="L46" s="661"/>
      <c r="M46" s="661"/>
      <c r="N46" s="661"/>
      <c r="O46" s="661"/>
      <c r="P46" s="661"/>
      <c r="Q46" s="661"/>
      <c r="R46" s="661"/>
      <c r="S46" s="661"/>
      <c r="T46" s="661"/>
      <c r="U46" s="661"/>
      <c r="V46" s="677"/>
      <c r="W46" s="677"/>
      <c r="X46" s="677"/>
      <c r="Y46" s="677"/>
      <c r="Z46" s="677"/>
      <c r="AA46" s="677"/>
      <c r="AB46" s="677"/>
      <c r="AC46" s="677"/>
      <c r="AD46" s="677"/>
      <c r="AE46" s="677"/>
      <c r="AF46" s="677"/>
      <c r="AG46" s="677"/>
      <c r="AH46" s="677"/>
      <c r="AI46" s="677"/>
      <c r="AJ46" s="677"/>
      <c r="AK46" s="677"/>
      <c r="AL46" s="174"/>
      <c r="AM46" s="173"/>
      <c r="AN46" s="173"/>
      <c r="AO46" s="661"/>
      <c r="AP46" s="661"/>
      <c r="AQ46" s="661"/>
      <c r="AR46" s="661"/>
      <c r="AS46" s="661"/>
      <c r="AT46" s="661"/>
      <c r="AU46" s="661"/>
      <c r="AV46" s="661"/>
      <c r="AW46" s="661"/>
      <c r="AX46" s="661"/>
      <c r="AY46" s="661"/>
      <c r="AZ46" s="661"/>
      <c r="BA46" s="661"/>
      <c r="BB46" s="661"/>
      <c r="BC46" s="661"/>
      <c r="BD46" s="661"/>
      <c r="BE46" s="661"/>
      <c r="BF46" s="661"/>
      <c r="BG46" s="661"/>
    </row>
    <row r="47" spans="2:59">
      <c r="B47" s="521"/>
      <c r="C47" s="675"/>
      <c r="D47" s="676"/>
      <c r="E47" s="676"/>
      <c r="F47" s="676"/>
      <c r="G47" s="676"/>
      <c r="H47" s="676"/>
      <c r="I47" s="676"/>
      <c r="J47" s="676"/>
      <c r="K47" s="676"/>
      <c r="L47" s="676"/>
      <c r="M47" s="676"/>
      <c r="N47" s="676"/>
      <c r="O47" s="676"/>
      <c r="P47" s="676"/>
      <c r="Q47" s="676"/>
      <c r="R47" s="676"/>
      <c r="S47" s="676"/>
      <c r="T47" s="676"/>
      <c r="U47" s="676"/>
      <c r="V47" s="677"/>
      <c r="W47" s="677"/>
      <c r="X47" s="677"/>
      <c r="Y47" s="677"/>
      <c r="Z47" s="677"/>
      <c r="AA47" s="677"/>
      <c r="AB47" s="677"/>
      <c r="AC47" s="677"/>
      <c r="AD47" s="677"/>
      <c r="AE47" s="677"/>
      <c r="AF47" s="677"/>
      <c r="AG47" s="677"/>
      <c r="AH47" s="677"/>
      <c r="AI47" s="677"/>
      <c r="AJ47" s="677"/>
      <c r="AK47" s="677"/>
      <c r="AL47" s="174"/>
      <c r="AM47" s="173"/>
      <c r="AN47" s="173"/>
      <c r="AO47" s="661"/>
      <c r="AP47" s="661"/>
      <c r="AQ47" s="661"/>
      <c r="AR47" s="661"/>
      <c r="AS47" s="661"/>
      <c r="AT47" s="661"/>
      <c r="AU47" s="661"/>
      <c r="AV47" s="661"/>
      <c r="AW47" s="661"/>
      <c r="AX47" s="661"/>
      <c r="AY47" s="661"/>
      <c r="AZ47" s="661"/>
      <c r="BA47" s="661"/>
      <c r="BB47" s="661"/>
      <c r="BC47" s="661"/>
      <c r="BD47" s="661"/>
      <c r="BE47" s="661"/>
      <c r="BF47" s="661"/>
      <c r="BG47" s="661"/>
    </row>
    <row r="48" spans="2:59" ht="14.25" customHeight="1">
      <c r="B48" s="509" t="s">
        <v>144</v>
      </c>
      <c r="C48" s="510"/>
      <c r="D48" s="510"/>
      <c r="E48" s="510"/>
      <c r="F48" s="511"/>
      <c r="G48" s="548" t="s">
        <v>145</v>
      </c>
      <c r="H48" s="548"/>
      <c r="I48" s="548"/>
      <c r="J48" s="548"/>
      <c r="K48" s="548"/>
      <c r="L48" s="548"/>
      <c r="M48" s="548"/>
      <c r="N48" s="548"/>
      <c r="O48" s="548"/>
      <c r="P48" s="548"/>
      <c r="Q48" s="548"/>
      <c r="R48" s="548"/>
      <c r="S48" s="548"/>
      <c r="T48" s="548"/>
      <c r="U48" s="548"/>
      <c r="V48" s="660"/>
      <c r="W48" s="660"/>
      <c r="X48" s="660"/>
      <c r="Y48" s="660"/>
      <c r="Z48" s="660"/>
      <c r="AA48" s="660"/>
      <c r="AB48" s="660"/>
      <c r="AC48" s="660"/>
      <c r="AD48" s="660"/>
      <c r="AE48" s="660"/>
      <c r="AF48" s="660"/>
      <c r="AG48" s="660"/>
      <c r="AH48" s="660"/>
      <c r="AI48" s="660"/>
      <c r="AJ48" s="660"/>
      <c r="AK48" s="660"/>
    </row>
    <row r="50" spans="2:2">
      <c r="B50" s="154" t="s">
        <v>203</v>
      </c>
    </row>
    <row r="51" spans="2:2">
      <c r="B51" s="154" t="s">
        <v>204</v>
      </c>
    </row>
    <row r="52" spans="2:2">
      <c r="B52" s="154" t="s">
        <v>205</v>
      </c>
    </row>
    <row r="53" spans="2:2">
      <c r="B53" s="154" t="s">
        <v>206</v>
      </c>
    </row>
    <row r="54" spans="2:2">
      <c r="B54" s="154" t="s">
        <v>146</v>
      </c>
    </row>
    <row r="55" spans="2:2">
      <c r="B55" s="154" t="s">
        <v>221</v>
      </c>
    </row>
    <row r="56" spans="2:2">
      <c r="B56" s="154" t="s">
        <v>222</v>
      </c>
    </row>
    <row r="57" spans="2:2">
      <c r="B57" s="154" t="s">
        <v>223</v>
      </c>
    </row>
    <row r="58" spans="2:2">
      <c r="B58" s="154" t="s">
        <v>147</v>
      </c>
    </row>
    <row r="59" spans="2:2">
      <c r="B59" s="154" t="s">
        <v>207</v>
      </c>
    </row>
    <row r="60" spans="2:2">
      <c r="B60" s="154" t="s">
        <v>208</v>
      </c>
    </row>
    <row r="119" spans="3:7">
      <c r="C119" s="153"/>
      <c r="D119" s="153"/>
      <c r="E119" s="153"/>
      <c r="F119" s="153"/>
      <c r="G119" s="153"/>
    </row>
    <row r="120" spans="3:7">
      <c r="C120" s="152"/>
    </row>
  </sheetData>
  <mergeCells count="131">
    <mergeCell ref="M17:AK17"/>
    <mergeCell ref="B42:L42"/>
    <mergeCell ref="W42:AK42"/>
    <mergeCell ref="B43:B47"/>
    <mergeCell ref="C43:U43"/>
    <mergeCell ref="V43:AK43"/>
    <mergeCell ref="C44:U47"/>
    <mergeCell ref="V44:AK47"/>
    <mergeCell ref="AE40:AI40"/>
    <mergeCell ref="AJ40:AK40"/>
    <mergeCell ref="E41:N41"/>
    <mergeCell ref="O41:P41"/>
    <mergeCell ref="Q41:U41"/>
    <mergeCell ref="W41:X41"/>
    <mergeCell ref="Z41:AA41"/>
    <mergeCell ref="AC41:AD41"/>
    <mergeCell ref="AE41:AI41"/>
    <mergeCell ref="V38:AD38"/>
    <mergeCell ref="AE38:AI38"/>
    <mergeCell ref="AJ38:AK38"/>
    <mergeCell ref="M26:AK26"/>
    <mergeCell ref="M23:AK23"/>
    <mergeCell ref="M35:AK35"/>
    <mergeCell ref="AJ39:AK39"/>
    <mergeCell ref="B48:F48"/>
    <mergeCell ref="G48:AK48"/>
    <mergeCell ref="AO44:BG47"/>
    <mergeCell ref="C39:C41"/>
    <mergeCell ref="AJ41:AK41"/>
    <mergeCell ref="E40:N40"/>
    <mergeCell ref="O40:P40"/>
    <mergeCell ref="Q40:U40"/>
    <mergeCell ref="W40:X40"/>
    <mergeCell ref="B37:B41"/>
    <mergeCell ref="C37:N38"/>
    <mergeCell ref="O37:P38"/>
    <mergeCell ref="Q37:U37"/>
    <mergeCell ref="V37:AD37"/>
    <mergeCell ref="AE37:AI37"/>
    <mergeCell ref="Z40:AA40"/>
    <mergeCell ref="AC40:AD40"/>
    <mergeCell ref="E39:N39"/>
    <mergeCell ref="O39:P39"/>
    <mergeCell ref="Q39:U39"/>
    <mergeCell ref="W39:X39"/>
    <mergeCell ref="Z39:AA39"/>
    <mergeCell ref="AC39:AD39"/>
    <mergeCell ref="AE39:AI39"/>
    <mergeCell ref="AJ37:AK37"/>
    <mergeCell ref="Q38:U38"/>
    <mergeCell ref="Q34:S34"/>
    <mergeCell ref="U34:W34"/>
    <mergeCell ref="Y34:AK34"/>
    <mergeCell ref="M36:AK36"/>
    <mergeCell ref="C32:L32"/>
    <mergeCell ref="M32:Q32"/>
    <mergeCell ref="R32:AA32"/>
    <mergeCell ref="AB32:AF32"/>
    <mergeCell ref="AG32:AK32"/>
    <mergeCell ref="C33:L33"/>
    <mergeCell ref="M33:AK33"/>
    <mergeCell ref="M27:AK27"/>
    <mergeCell ref="C28:L28"/>
    <mergeCell ref="M28:Q28"/>
    <mergeCell ref="R28:AA28"/>
    <mergeCell ref="AB28:AF28"/>
    <mergeCell ref="AG28:AK28"/>
    <mergeCell ref="B25:B36"/>
    <mergeCell ref="C25:L27"/>
    <mergeCell ref="M25:P25"/>
    <mergeCell ref="Q25:S25"/>
    <mergeCell ref="U25:W25"/>
    <mergeCell ref="Y25:AK25"/>
    <mergeCell ref="C29:L31"/>
    <mergeCell ref="M29:P29"/>
    <mergeCell ref="Q29:S29"/>
    <mergeCell ref="U29:W29"/>
    <mergeCell ref="Y29:AK29"/>
    <mergeCell ref="M30:P30"/>
    <mergeCell ref="R30:U30"/>
    <mergeCell ref="V30:W30"/>
    <mergeCell ref="X30:AK30"/>
    <mergeCell ref="M31:AK31"/>
    <mergeCell ref="C34:L36"/>
    <mergeCell ref="M34:P34"/>
    <mergeCell ref="M24:AK24"/>
    <mergeCell ref="C20:L20"/>
    <mergeCell ref="M20:U20"/>
    <mergeCell ref="V20:AA20"/>
    <mergeCell ref="AB20:AK20"/>
    <mergeCell ref="C21:L21"/>
    <mergeCell ref="M21:Q21"/>
    <mergeCell ref="R21:AA21"/>
    <mergeCell ref="AB21:AF21"/>
    <mergeCell ref="AG21:AK21"/>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2:L24"/>
    <mergeCell ref="M22:P22"/>
    <mergeCell ref="Q22:S22"/>
    <mergeCell ref="U22:W22"/>
    <mergeCell ref="Y22:AK22"/>
    <mergeCell ref="V8:X8"/>
    <mergeCell ref="Y8:AK8"/>
    <mergeCell ref="Y9:AK9"/>
    <mergeCell ref="V10:X10"/>
    <mergeCell ref="Y11:AK11"/>
    <mergeCell ref="AB3:AF3"/>
    <mergeCell ref="AG3:AK3"/>
    <mergeCell ref="B5:AK5"/>
    <mergeCell ref="AF6:AG6"/>
    <mergeCell ref="AI6:AJ6"/>
    <mergeCell ref="B7:J7"/>
    <mergeCell ref="Y10:AN10"/>
  </mergeCells>
  <phoneticPr fontId="6"/>
  <dataValidations count="3">
    <dataValidation type="list" allowBlank="1" showInputMessage="1" showErrorMessage="1" sqref="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WVW39:WVX41 WMA39:WMB41 WCE39:WCF41 VSI39:VSJ41 VIM39:VIN41 UYQ39:UYR41 UOU39:UOV41 UEY39:UEZ41 TVC39:TVD41 TLG39:TLH41 TBK39:TBL41 SRO39:SRP41 SHS39:SHT41 RXW39:RXX41 ROA39:ROB41 REE39:REF41 QUI39:QUJ41 QKM39:QKN41 QAQ39:QAR41 PQU39:PQV41 PGY39:PGZ41 OXC39:OXD41 ONG39:ONH41 ODK39:ODL41 NTO39:NTP41 NJS39:NJT41 MZW39:MZX41 MQA39:MQB41 MGE39:MGF41 LWI39:LWJ41 LMM39:LMN41 LCQ39:LCR41 KSU39:KSV41 KIY39:KIZ41 JZC39:JZD41 JPG39:JPH41 JFK39:JFL41 IVO39:IVP41 ILS39:ILT41 IBW39:IBX41 HSA39:HSB41 HIE39:HIF41 GYI39:GYJ41 GOM39:GON41 GEQ39:GER41 FUU39:FUV41 FKY39:FKZ41 FBC39:FBD41 ERG39:ERH41 EHK39:EHL41 DXO39:DXP41 DNS39:DNT41 DDW39:DDX41 CUA39:CUB41 CKE39:CKF41 CAI39:CAJ41 BQM39:BQN41 BGQ39:BGR41 AWU39:AWV41 AMY39:AMZ41 ADC39:ADD41 TG39:TH41 JK39:JL41 O39:P41">
      <formula1>"○"</formula1>
    </dataValidation>
    <dataValidation type="list" allowBlank="1" showInputMessage="1" showErrorMessage="1" sqref="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WWJ39:WWJ41 WMN39:WMN41 WCR39:WCR41 VSV39:VSV41 VIZ39:VIZ41 UZD39:UZD41 UPH39:UPH41 UFL39:UFL41 TVP39:TVP41 TLT39:TLT41 TBX39:TBX41 SSB39:SSB41 SIF39:SIF41 RYJ39:RYJ41 RON39:RON41 RER39:RER41 QUV39:QUV41 QKZ39:QKZ41 QBD39:QBD41 PRH39:PRH41 PHL39:PHL41 OXP39:OXP41 ONT39:ONT41 ODX39:ODX41 NUB39:NUB41 NKF39:NKF41 NAJ39:NAJ41 MQN39:MQN41 MGR39:MGR41 LWV39:LWV41 LMZ39:LMZ41 LDD39:LDD41 KTH39:KTH41 KJL39:KJL41 JZP39:JZP41 JPT39:JPT41 JFX39:JFX41 IWB39:IWB41 IMF39:IMF41 ICJ39:ICJ41 HSN39:HSN41 HIR39:HIR41 GYV39:GYV41 GOZ39:GOZ41 GFD39:GFD41 FVH39:FVH41 FLL39:FLL41 FBP39:FBP41 ERT39:ERT41 EHX39:EHX41 DYB39:DYB41 DOF39:DOF41 DEJ39:DEJ41 CUN39:CUN41 CKR39:CKR41 CAV39:CAV41 BQZ39:BQZ41 BHD39:BHD41 AXH39:AXH41 ANL39:ANL41 ADP39:ADP41 TT39:TT41 JX39:JX41 AB39:AB41 WWG39:WWG41 WMK39:WMK41 WCO39:WCO41 VSS39:VSS41 VIW39:VIW41 UZA39:UZA41 UPE39:UPE41 UFI39:UFI41 TVM39:TVM41 TLQ39:TLQ41 TBU39:TBU41 SRY39:SRY41 SIC39:SIC41 RYG39:RYG41 ROK39:ROK41 REO39:REO41 QUS39:QUS41 QKW39:QKW41 QBA39:QBA41 PRE39:PRE41 PHI39:PHI41 OXM39:OXM41 ONQ39:ONQ41 ODU39:ODU41 NTY39:NTY41 NKC39:NKC41 NAG39:NAG41 MQK39:MQK41 MGO39:MGO41 LWS39:LWS41 LMW39:LMW41 LDA39:LDA41 KTE39:KTE41 KJI39:KJI41 JZM39:JZM41 JPQ39:JPQ41 JFU39:JFU41 IVY39:IVY41 IMC39:IMC41 ICG39:ICG41 HSK39:HSK41 HIO39:HIO41 GYS39:GYS41 GOW39:GOW41 GFA39:GFA41 FVE39:FVE41 FLI39:FLI41 FBM39:FBM41 ERQ39:ERQ41 EHU39:EHU41 DXY39:DXY41 DOC39:DOC41 DEG39:DEG41 CUK39:CUK41 CKO39:CKO41 CAS39:CAS41 BQW39:BQW41 BHA39:BHA41 AXE39:AXE41 ANI39:ANI41 ADM39:ADM41 TQ39:TQ41 JU39:JU41 Y39:Y41 WWD39:WWD41 WMH39:WMH41 WCL39:WCL41 VSP39:VSP41 VIT39:VIT41 UYX39:UYX41 UPB39:UPB41 UFF39:UFF41 TVJ39:TVJ41 TLN39:TLN41 TBR39:TBR41 SRV39:SRV41 SHZ39:SHZ41 RYD39:RYD41 ROH39:ROH41 REL39:REL41 QUP39:QUP41 QKT39:QKT41 QAX39:QAX41 PRB39:PRB41 PHF39:PHF41 OXJ39:OXJ41 ONN39:ONN41 ODR39:ODR41 NTV39:NTV41 NJZ39:NJZ41 NAD39:NAD41 MQH39:MQH41 MGL39:MGL41 LWP39:LWP41 LMT39:LMT41 LCX39:LCX41 KTB39:KTB41 KJF39:KJF41 JZJ39:JZJ41 JPN39:JPN41 JFR39:JFR41 IVV39:IVV41 ILZ39:ILZ41 ICD39:ICD41 HSH39:HSH41 HIL39:HIL41 GYP39:GYP41 GOT39:GOT41 GEX39:GEX41 FVB39:FVB41 FLF39:FLF41 FBJ39:FBJ41 ERN39:ERN41 EHR39:EHR41 DXV39:DXV41 DNZ39:DNZ41 DED39:DED41 CUH39:CUH41 CKL39:CKL41 CAP39:CAP41 BQT39:BQT41 BGX39:BGX41 AXB39:AXB41 ANF39:ANF41 ADJ39:ADJ41 TN39:TN41 JR39:JR41 V39:V41">
      <formula1>"□,■"</formula1>
    </dataValidation>
    <dataValidation type="list" allowBlank="1" showInputMessage="1" sqref="M20:U20">
      <formula1>"社会福祉法人,医療法人,社団法人,財団法人,株式会社,有限会社,その他"</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view="pageBreakPreview" zoomScale="60" zoomScaleNormal="70" workbookViewId="0">
      <selection activeCell="AH30" sqref="AH30:AK34"/>
    </sheetView>
  </sheetViews>
  <sheetFormatPr defaultRowHeight="13"/>
  <cols>
    <col min="1" max="1" width="0.83203125" style="215" customWidth="1"/>
    <col min="2" max="2" width="13.08203125" style="215" customWidth="1"/>
    <col min="3" max="3" width="3" style="215" customWidth="1"/>
    <col min="4" max="4" width="12.5" style="215" customWidth="1"/>
    <col min="5" max="5" width="15.83203125" style="215" customWidth="1"/>
    <col min="6" max="36" width="3.33203125" style="215" customWidth="1"/>
    <col min="37" max="37" width="5.33203125" style="215" customWidth="1"/>
    <col min="38" max="38" width="6.5" style="215" customWidth="1"/>
    <col min="39" max="39" width="1.83203125" style="215" customWidth="1"/>
    <col min="40" max="256" width="8.58203125" style="215"/>
    <col min="257" max="257" width="0.83203125" style="215" customWidth="1"/>
    <col min="258" max="258" width="13.08203125" style="215" customWidth="1"/>
    <col min="259" max="259" width="3" style="215" customWidth="1"/>
    <col min="260" max="260" width="12.5" style="215" customWidth="1"/>
    <col min="261" max="261" width="15.83203125" style="215" customWidth="1"/>
    <col min="262" max="292" width="3.33203125" style="215" customWidth="1"/>
    <col min="293" max="293" width="5.33203125" style="215" customWidth="1"/>
    <col min="294" max="294" width="6.5" style="215" customWidth="1"/>
    <col min="295" max="295" width="1.83203125" style="215" customWidth="1"/>
    <col min="296" max="512" width="8.58203125" style="215"/>
    <col min="513" max="513" width="0.83203125" style="215" customWidth="1"/>
    <col min="514" max="514" width="13.08203125" style="215" customWidth="1"/>
    <col min="515" max="515" width="3" style="215" customWidth="1"/>
    <col min="516" max="516" width="12.5" style="215" customWidth="1"/>
    <col min="517" max="517" width="15.83203125" style="215" customWidth="1"/>
    <col min="518" max="548" width="3.33203125" style="215" customWidth="1"/>
    <col min="549" max="549" width="5.33203125" style="215" customWidth="1"/>
    <col min="550" max="550" width="6.5" style="215" customWidth="1"/>
    <col min="551" max="551" width="1.83203125" style="215" customWidth="1"/>
    <col min="552" max="768" width="8.58203125" style="215"/>
    <col min="769" max="769" width="0.83203125" style="215" customWidth="1"/>
    <col min="770" max="770" width="13.08203125" style="215" customWidth="1"/>
    <col min="771" max="771" width="3" style="215" customWidth="1"/>
    <col min="772" max="772" width="12.5" style="215" customWidth="1"/>
    <col min="773" max="773" width="15.83203125" style="215" customWidth="1"/>
    <col min="774" max="804" width="3.33203125" style="215" customWidth="1"/>
    <col min="805" max="805" width="5.33203125" style="215" customWidth="1"/>
    <col min="806" max="806" width="6.5" style="215" customWidth="1"/>
    <col min="807" max="807" width="1.83203125" style="215" customWidth="1"/>
    <col min="808" max="1024" width="8.58203125" style="215"/>
    <col min="1025" max="1025" width="0.83203125" style="215" customWidth="1"/>
    <col min="1026" max="1026" width="13.08203125" style="215" customWidth="1"/>
    <col min="1027" max="1027" width="3" style="215" customWidth="1"/>
    <col min="1028" max="1028" width="12.5" style="215" customWidth="1"/>
    <col min="1029" max="1029" width="15.83203125" style="215" customWidth="1"/>
    <col min="1030" max="1060" width="3.33203125" style="215" customWidth="1"/>
    <col min="1061" max="1061" width="5.33203125" style="215" customWidth="1"/>
    <col min="1062" max="1062" width="6.5" style="215" customWidth="1"/>
    <col min="1063" max="1063" width="1.83203125" style="215" customWidth="1"/>
    <col min="1064" max="1280" width="8.58203125" style="215"/>
    <col min="1281" max="1281" width="0.83203125" style="215" customWidth="1"/>
    <col min="1282" max="1282" width="13.08203125" style="215" customWidth="1"/>
    <col min="1283" max="1283" width="3" style="215" customWidth="1"/>
    <col min="1284" max="1284" width="12.5" style="215" customWidth="1"/>
    <col min="1285" max="1285" width="15.83203125" style="215" customWidth="1"/>
    <col min="1286" max="1316" width="3.33203125" style="215" customWidth="1"/>
    <col min="1317" max="1317" width="5.33203125" style="215" customWidth="1"/>
    <col min="1318" max="1318" width="6.5" style="215" customWidth="1"/>
    <col min="1319" max="1319" width="1.83203125" style="215" customWidth="1"/>
    <col min="1320" max="1536" width="8.58203125" style="215"/>
    <col min="1537" max="1537" width="0.83203125" style="215" customWidth="1"/>
    <col min="1538" max="1538" width="13.08203125" style="215" customWidth="1"/>
    <col min="1539" max="1539" width="3" style="215" customWidth="1"/>
    <col min="1540" max="1540" width="12.5" style="215" customWidth="1"/>
    <col min="1541" max="1541" width="15.83203125" style="215" customWidth="1"/>
    <col min="1542" max="1572" width="3.33203125" style="215" customWidth="1"/>
    <col min="1573" max="1573" width="5.33203125" style="215" customWidth="1"/>
    <col min="1574" max="1574" width="6.5" style="215" customWidth="1"/>
    <col min="1575" max="1575" width="1.83203125" style="215" customWidth="1"/>
    <col min="1576" max="1792" width="8.58203125" style="215"/>
    <col min="1793" max="1793" width="0.83203125" style="215" customWidth="1"/>
    <col min="1794" max="1794" width="13.08203125" style="215" customWidth="1"/>
    <col min="1795" max="1795" width="3" style="215" customWidth="1"/>
    <col min="1796" max="1796" width="12.5" style="215" customWidth="1"/>
    <col min="1797" max="1797" width="15.83203125" style="215" customWidth="1"/>
    <col min="1798" max="1828" width="3.33203125" style="215" customWidth="1"/>
    <col min="1829" max="1829" width="5.33203125" style="215" customWidth="1"/>
    <col min="1830" max="1830" width="6.5" style="215" customWidth="1"/>
    <col min="1831" max="1831" width="1.83203125" style="215" customWidth="1"/>
    <col min="1832" max="2048" width="8.58203125" style="215"/>
    <col min="2049" max="2049" width="0.83203125" style="215" customWidth="1"/>
    <col min="2050" max="2050" width="13.08203125" style="215" customWidth="1"/>
    <col min="2051" max="2051" width="3" style="215" customWidth="1"/>
    <col min="2052" max="2052" width="12.5" style="215" customWidth="1"/>
    <col min="2053" max="2053" width="15.83203125" style="215" customWidth="1"/>
    <col min="2054" max="2084" width="3.33203125" style="215" customWidth="1"/>
    <col min="2085" max="2085" width="5.33203125" style="215" customWidth="1"/>
    <col min="2086" max="2086" width="6.5" style="215" customWidth="1"/>
    <col min="2087" max="2087" width="1.83203125" style="215" customWidth="1"/>
    <col min="2088" max="2304" width="8.58203125" style="215"/>
    <col min="2305" max="2305" width="0.83203125" style="215" customWidth="1"/>
    <col min="2306" max="2306" width="13.08203125" style="215" customWidth="1"/>
    <col min="2307" max="2307" width="3" style="215" customWidth="1"/>
    <col min="2308" max="2308" width="12.5" style="215" customWidth="1"/>
    <col min="2309" max="2309" width="15.83203125" style="215" customWidth="1"/>
    <col min="2310" max="2340" width="3.33203125" style="215" customWidth="1"/>
    <col min="2341" max="2341" width="5.33203125" style="215" customWidth="1"/>
    <col min="2342" max="2342" width="6.5" style="215" customWidth="1"/>
    <col min="2343" max="2343" width="1.83203125" style="215" customWidth="1"/>
    <col min="2344" max="2560" width="8.58203125" style="215"/>
    <col min="2561" max="2561" width="0.83203125" style="215" customWidth="1"/>
    <col min="2562" max="2562" width="13.08203125" style="215" customWidth="1"/>
    <col min="2563" max="2563" width="3" style="215" customWidth="1"/>
    <col min="2564" max="2564" width="12.5" style="215" customWidth="1"/>
    <col min="2565" max="2565" width="15.83203125" style="215" customWidth="1"/>
    <col min="2566" max="2596" width="3.33203125" style="215" customWidth="1"/>
    <col min="2597" max="2597" width="5.33203125" style="215" customWidth="1"/>
    <col min="2598" max="2598" width="6.5" style="215" customWidth="1"/>
    <col min="2599" max="2599" width="1.83203125" style="215" customWidth="1"/>
    <col min="2600" max="2816" width="8.58203125" style="215"/>
    <col min="2817" max="2817" width="0.83203125" style="215" customWidth="1"/>
    <col min="2818" max="2818" width="13.08203125" style="215" customWidth="1"/>
    <col min="2819" max="2819" width="3" style="215" customWidth="1"/>
    <col min="2820" max="2820" width="12.5" style="215" customWidth="1"/>
    <col min="2821" max="2821" width="15.83203125" style="215" customWidth="1"/>
    <col min="2822" max="2852" width="3.33203125" style="215" customWidth="1"/>
    <col min="2853" max="2853" width="5.33203125" style="215" customWidth="1"/>
    <col min="2854" max="2854" width="6.5" style="215" customWidth="1"/>
    <col min="2855" max="2855" width="1.83203125" style="215" customWidth="1"/>
    <col min="2856" max="3072" width="8.58203125" style="215"/>
    <col min="3073" max="3073" width="0.83203125" style="215" customWidth="1"/>
    <col min="3074" max="3074" width="13.08203125" style="215" customWidth="1"/>
    <col min="3075" max="3075" width="3" style="215" customWidth="1"/>
    <col min="3076" max="3076" width="12.5" style="215" customWidth="1"/>
    <col min="3077" max="3077" width="15.83203125" style="215" customWidth="1"/>
    <col min="3078" max="3108" width="3.33203125" style="215" customWidth="1"/>
    <col min="3109" max="3109" width="5.33203125" style="215" customWidth="1"/>
    <col min="3110" max="3110" width="6.5" style="215" customWidth="1"/>
    <col min="3111" max="3111" width="1.83203125" style="215" customWidth="1"/>
    <col min="3112" max="3328" width="8.58203125" style="215"/>
    <col min="3329" max="3329" width="0.83203125" style="215" customWidth="1"/>
    <col min="3330" max="3330" width="13.08203125" style="215" customWidth="1"/>
    <col min="3331" max="3331" width="3" style="215" customWidth="1"/>
    <col min="3332" max="3332" width="12.5" style="215" customWidth="1"/>
    <col min="3333" max="3333" width="15.83203125" style="215" customWidth="1"/>
    <col min="3334" max="3364" width="3.33203125" style="215" customWidth="1"/>
    <col min="3365" max="3365" width="5.33203125" style="215" customWidth="1"/>
    <col min="3366" max="3366" width="6.5" style="215" customWidth="1"/>
    <col min="3367" max="3367" width="1.83203125" style="215" customWidth="1"/>
    <col min="3368" max="3584" width="8.58203125" style="215"/>
    <col min="3585" max="3585" width="0.83203125" style="215" customWidth="1"/>
    <col min="3586" max="3586" width="13.08203125" style="215" customWidth="1"/>
    <col min="3587" max="3587" width="3" style="215" customWidth="1"/>
    <col min="3588" max="3588" width="12.5" style="215" customWidth="1"/>
    <col min="3589" max="3589" width="15.83203125" style="215" customWidth="1"/>
    <col min="3590" max="3620" width="3.33203125" style="215" customWidth="1"/>
    <col min="3621" max="3621" width="5.33203125" style="215" customWidth="1"/>
    <col min="3622" max="3622" width="6.5" style="215" customWidth="1"/>
    <col min="3623" max="3623" width="1.83203125" style="215" customWidth="1"/>
    <col min="3624" max="3840" width="8.58203125" style="215"/>
    <col min="3841" max="3841" width="0.83203125" style="215" customWidth="1"/>
    <col min="3842" max="3842" width="13.08203125" style="215" customWidth="1"/>
    <col min="3843" max="3843" width="3" style="215" customWidth="1"/>
    <col min="3844" max="3844" width="12.5" style="215" customWidth="1"/>
    <col min="3845" max="3845" width="15.83203125" style="215" customWidth="1"/>
    <col min="3846" max="3876" width="3.33203125" style="215" customWidth="1"/>
    <col min="3877" max="3877" width="5.33203125" style="215" customWidth="1"/>
    <col min="3878" max="3878" width="6.5" style="215" customWidth="1"/>
    <col min="3879" max="3879" width="1.83203125" style="215" customWidth="1"/>
    <col min="3880" max="4096" width="8.58203125" style="215"/>
    <col min="4097" max="4097" width="0.83203125" style="215" customWidth="1"/>
    <col min="4098" max="4098" width="13.08203125" style="215" customWidth="1"/>
    <col min="4099" max="4099" width="3" style="215" customWidth="1"/>
    <col min="4100" max="4100" width="12.5" style="215" customWidth="1"/>
    <col min="4101" max="4101" width="15.83203125" style="215" customWidth="1"/>
    <col min="4102" max="4132" width="3.33203125" style="215" customWidth="1"/>
    <col min="4133" max="4133" width="5.33203125" style="215" customWidth="1"/>
    <col min="4134" max="4134" width="6.5" style="215" customWidth="1"/>
    <col min="4135" max="4135" width="1.83203125" style="215" customWidth="1"/>
    <col min="4136" max="4352" width="8.58203125" style="215"/>
    <col min="4353" max="4353" width="0.83203125" style="215" customWidth="1"/>
    <col min="4354" max="4354" width="13.08203125" style="215" customWidth="1"/>
    <col min="4355" max="4355" width="3" style="215" customWidth="1"/>
    <col min="4356" max="4356" width="12.5" style="215" customWidth="1"/>
    <col min="4357" max="4357" width="15.83203125" style="215" customWidth="1"/>
    <col min="4358" max="4388" width="3.33203125" style="215" customWidth="1"/>
    <col min="4389" max="4389" width="5.33203125" style="215" customWidth="1"/>
    <col min="4390" max="4390" width="6.5" style="215" customWidth="1"/>
    <col min="4391" max="4391" width="1.83203125" style="215" customWidth="1"/>
    <col min="4392" max="4608" width="8.58203125" style="215"/>
    <col min="4609" max="4609" width="0.83203125" style="215" customWidth="1"/>
    <col min="4610" max="4610" width="13.08203125" style="215" customWidth="1"/>
    <col min="4611" max="4611" width="3" style="215" customWidth="1"/>
    <col min="4612" max="4612" width="12.5" style="215" customWidth="1"/>
    <col min="4613" max="4613" width="15.83203125" style="215" customWidth="1"/>
    <col min="4614" max="4644" width="3.33203125" style="215" customWidth="1"/>
    <col min="4645" max="4645" width="5.33203125" style="215" customWidth="1"/>
    <col min="4646" max="4646" width="6.5" style="215" customWidth="1"/>
    <col min="4647" max="4647" width="1.83203125" style="215" customWidth="1"/>
    <col min="4648" max="4864" width="8.58203125" style="215"/>
    <col min="4865" max="4865" width="0.83203125" style="215" customWidth="1"/>
    <col min="4866" max="4866" width="13.08203125" style="215" customWidth="1"/>
    <col min="4867" max="4867" width="3" style="215" customWidth="1"/>
    <col min="4868" max="4868" width="12.5" style="215" customWidth="1"/>
    <col min="4869" max="4869" width="15.83203125" style="215" customWidth="1"/>
    <col min="4870" max="4900" width="3.33203125" style="215" customWidth="1"/>
    <col min="4901" max="4901" width="5.33203125" style="215" customWidth="1"/>
    <col min="4902" max="4902" width="6.5" style="215" customWidth="1"/>
    <col min="4903" max="4903" width="1.83203125" style="215" customWidth="1"/>
    <col min="4904" max="5120" width="8.58203125" style="215"/>
    <col min="5121" max="5121" width="0.83203125" style="215" customWidth="1"/>
    <col min="5122" max="5122" width="13.08203125" style="215" customWidth="1"/>
    <col min="5123" max="5123" width="3" style="215" customWidth="1"/>
    <col min="5124" max="5124" width="12.5" style="215" customWidth="1"/>
    <col min="5125" max="5125" width="15.83203125" style="215" customWidth="1"/>
    <col min="5126" max="5156" width="3.33203125" style="215" customWidth="1"/>
    <col min="5157" max="5157" width="5.33203125" style="215" customWidth="1"/>
    <col min="5158" max="5158" width="6.5" style="215" customWidth="1"/>
    <col min="5159" max="5159" width="1.83203125" style="215" customWidth="1"/>
    <col min="5160" max="5376" width="8.58203125" style="215"/>
    <col min="5377" max="5377" width="0.83203125" style="215" customWidth="1"/>
    <col min="5378" max="5378" width="13.08203125" style="215" customWidth="1"/>
    <col min="5379" max="5379" width="3" style="215" customWidth="1"/>
    <col min="5380" max="5380" width="12.5" style="215" customWidth="1"/>
    <col min="5381" max="5381" width="15.83203125" style="215" customWidth="1"/>
    <col min="5382" max="5412" width="3.33203125" style="215" customWidth="1"/>
    <col min="5413" max="5413" width="5.33203125" style="215" customWidth="1"/>
    <col min="5414" max="5414" width="6.5" style="215" customWidth="1"/>
    <col min="5415" max="5415" width="1.83203125" style="215" customWidth="1"/>
    <col min="5416" max="5632" width="8.58203125" style="215"/>
    <col min="5633" max="5633" width="0.83203125" style="215" customWidth="1"/>
    <col min="5634" max="5634" width="13.08203125" style="215" customWidth="1"/>
    <col min="5635" max="5635" width="3" style="215" customWidth="1"/>
    <col min="5636" max="5636" width="12.5" style="215" customWidth="1"/>
    <col min="5637" max="5637" width="15.83203125" style="215" customWidth="1"/>
    <col min="5638" max="5668" width="3.33203125" style="215" customWidth="1"/>
    <col min="5669" max="5669" width="5.33203125" style="215" customWidth="1"/>
    <col min="5670" max="5670" width="6.5" style="215" customWidth="1"/>
    <col min="5671" max="5671" width="1.83203125" style="215" customWidth="1"/>
    <col min="5672" max="5888" width="8.58203125" style="215"/>
    <col min="5889" max="5889" width="0.83203125" style="215" customWidth="1"/>
    <col min="5890" max="5890" width="13.08203125" style="215" customWidth="1"/>
    <col min="5891" max="5891" width="3" style="215" customWidth="1"/>
    <col min="5892" max="5892" width="12.5" style="215" customWidth="1"/>
    <col min="5893" max="5893" width="15.83203125" style="215" customWidth="1"/>
    <col min="5894" max="5924" width="3.33203125" style="215" customWidth="1"/>
    <col min="5925" max="5925" width="5.33203125" style="215" customWidth="1"/>
    <col min="5926" max="5926" width="6.5" style="215" customWidth="1"/>
    <col min="5927" max="5927" width="1.83203125" style="215" customWidth="1"/>
    <col min="5928" max="6144" width="8.58203125" style="215"/>
    <col min="6145" max="6145" width="0.83203125" style="215" customWidth="1"/>
    <col min="6146" max="6146" width="13.08203125" style="215" customWidth="1"/>
    <col min="6147" max="6147" width="3" style="215" customWidth="1"/>
    <col min="6148" max="6148" width="12.5" style="215" customWidth="1"/>
    <col min="6149" max="6149" width="15.83203125" style="215" customWidth="1"/>
    <col min="6150" max="6180" width="3.33203125" style="215" customWidth="1"/>
    <col min="6181" max="6181" width="5.33203125" style="215" customWidth="1"/>
    <col min="6182" max="6182" width="6.5" style="215" customWidth="1"/>
    <col min="6183" max="6183" width="1.83203125" style="215" customWidth="1"/>
    <col min="6184" max="6400" width="8.58203125" style="215"/>
    <col min="6401" max="6401" width="0.83203125" style="215" customWidth="1"/>
    <col min="6402" max="6402" width="13.08203125" style="215" customWidth="1"/>
    <col min="6403" max="6403" width="3" style="215" customWidth="1"/>
    <col min="6404" max="6404" width="12.5" style="215" customWidth="1"/>
    <col min="6405" max="6405" width="15.83203125" style="215" customWidth="1"/>
    <col min="6406" max="6436" width="3.33203125" style="215" customWidth="1"/>
    <col min="6437" max="6437" width="5.33203125" style="215" customWidth="1"/>
    <col min="6438" max="6438" width="6.5" style="215" customWidth="1"/>
    <col min="6439" max="6439" width="1.83203125" style="215" customWidth="1"/>
    <col min="6440" max="6656" width="8.58203125" style="215"/>
    <col min="6657" max="6657" width="0.83203125" style="215" customWidth="1"/>
    <col min="6658" max="6658" width="13.08203125" style="215" customWidth="1"/>
    <col min="6659" max="6659" width="3" style="215" customWidth="1"/>
    <col min="6660" max="6660" width="12.5" style="215" customWidth="1"/>
    <col min="6661" max="6661" width="15.83203125" style="215" customWidth="1"/>
    <col min="6662" max="6692" width="3.33203125" style="215" customWidth="1"/>
    <col min="6693" max="6693" width="5.33203125" style="215" customWidth="1"/>
    <col min="6694" max="6694" width="6.5" style="215" customWidth="1"/>
    <col min="6695" max="6695" width="1.83203125" style="215" customWidth="1"/>
    <col min="6696" max="6912" width="8.58203125" style="215"/>
    <col min="6913" max="6913" width="0.83203125" style="215" customWidth="1"/>
    <col min="6914" max="6914" width="13.08203125" style="215" customWidth="1"/>
    <col min="6915" max="6915" width="3" style="215" customWidth="1"/>
    <col min="6916" max="6916" width="12.5" style="215" customWidth="1"/>
    <col min="6917" max="6917" width="15.83203125" style="215" customWidth="1"/>
    <col min="6918" max="6948" width="3.33203125" style="215" customWidth="1"/>
    <col min="6949" max="6949" width="5.33203125" style="215" customWidth="1"/>
    <col min="6950" max="6950" width="6.5" style="215" customWidth="1"/>
    <col min="6951" max="6951" width="1.83203125" style="215" customWidth="1"/>
    <col min="6952" max="7168" width="8.58203125" style="215"/>
    <col min="7169" max="7169" width="0.83203125" style="215" customWidth="1"/>
    <col min="7170" max="7170" width="13.08203125" style="215" customWidth="1"/>
    <col min="7171" max="7171" width="3" style="215" customWidth="1"/>
    <col min="7172" max="7172" width="12.5" style="215" customWidth="1"/>
    <col min="7173" max="7173" width="15.83203125" style="215" customWidth="1"/>
    <col min="7174" max="7204" width="3.33203125" style="215" customWidth="1"/>
    <col min="7205" max="7205" width="5.33203125" style="215" customWidth="1"/>
    <col min="7206" max="7206" width="6.5" style="215" customWidth="1"/>
    <col min="7207" max="7207" width="1.83203125" style="215" customWidth="1"/>
    <col min="7208" max="7424" width="8.58203125" style="215"/>
    <col min="7425" max="7425" width="0.83203125" style="215" customWidth="1"/>
    <col min="7426" max="7426" width="13.08203125" style="215" customWidth="1"/>
    <col min="7427" max="7427" width="3" style="215" customWidth="1"/>
    <col min="7428" max="7428" width="12.5" style="215" customWidth="1"/>
    <col min="7429" max="7429" width="15.83203125" style="215" customWidth="1"/>
    <col min="7430" max="7460" width="3.33203125" style="215" customWidth="1"/>
    <col min="7461" max="7461" width="5.33203125" style="215" customWidth="1"/>
    <col min="7462" max="7462" width="6.5" style="215" customWidth="1"/>
    <col min="7463" max="7463" width="1.83203125" style="215" customWidth="1"/>
    <col min="7464" max="7680" width="8.58203125" style="215"/>
    <col min="7681" max="7681" width="0.83203125" style="215" customWidth="1"/>
    <col min="7682" max="7682" width="13.08203125" style="215" customWidth="1"/>
    <col min="7683" max="7683" width="3" style="215" customWidth="1"/>
    <col min="7684" max="7684" width="12.5" style="215" customWidth="1"/>
    <col min="7685" max="7685" width="15.83203125" style="215" customWidth="1"/>
    <col min="7686" max="7716" width="3.33203125" style="215" customWidth="1"/>
    <col min="7717" max="7717" width="5.33203125" style="215" customWidth="1"/>
    <col min="7718" max="7718" width="6.5" style="215" customWidth="1"/>
    <col min="7719" max="7719" width="1.83203125" style="215" customWidth="1"/>
    <col min="7720" max="7936" width="8.58203125" style="215"/>
    <col min="7937" max="7937" width="0.83203125" style="215" customWidth="1"/>
    <col min="7938" max="7938" width="13.08203125" style="215" customWidth="1"/>
    <col min="7939" max="7939" width="3" style="215" customWidth="1"/>
    <col min="7940" max="7940" width="12.5" style="215" customWidth="1"/>
    <col min="7941" max="7941" width="15.83203125" style="215" customWidth="1"/>
    <col min="7942" max="7972" width="3.33203125" style="215" customWidth="1"/>
    <col min="7973" max="7973" width="5.33203125" style="215" customWidth="1"/>
    <col min="7974" max="7974" width="6.5" style="215" customWidth="1"/>
    <col min="7975" max="7975" width="1.83203125" style="215" customWidth="1"/>
    <col min="7976" max="8192" width="8.58203125" style="215"/>
    <col min="8193" max="8193" width="0.83203125" style="215" customWidth="1"/>
    <col min="8194" max="8194" width="13.08203125" style="215" customWidth="1"/>
    <col min="8195" max="8195" width="3" style="215" customWidth="1"/>
    <col min="8196" max="8196" width="12.5" style="215" customWidth="1"/>
    <col min="8197" max="8197" width="15.83203125" style="215" customWidth="1"/>
    <col min="8198" max="8228" width="3.33203125" style="215" customWidth="1"/>
    <col min="8229" max="8229" width="5.33203125" style="215" customWidth="1"/>
    <col min="8230" max="8230" width="6.5" style="215" customWidth="1"/>
    <col min="8231" max="8231" width="1.83203125" style="215" customWidth="1"/>
    <col min="8232" max="8448" width="8.58203125" style="215"/>
    <col min="8449" max="8449" width="0.83203125" style="215" customWidth="1"/>
    <col min="8450" max="8450" width="13.08203125" style="215" customWidth="1"/>
    <col min="8451" max="8451" width="3" style="215" customWidth="1"/>
    <col min="8452" max="8452" width="12.5" style="215" customWidth="1"/>
    <col min="8453" max="8453" width="15.83203125" style="215" customWidth="1"/>
    <col min="8454" max="8484" width="3.33203125" style="215" customWidth="1"/>
    <col min="8485" max="8485" width="5.33203125" style="215" customWidth="1"/>
    <col min="8486" max="8486" width="6.5" style="215" customWidth="1"/>
    <col min="8487" max="8487" width="1.83203125" style="215" customWidth="1"/>
    <col min="8488" max="8704" width="8.58203125" style="215"/>
    <col min="8705" max="8705" width="0.83203125" style="215" customWidth="1"/>
    <col min="8706" max="8706" width="13.08203125" style="215" customWidth="1"/>
    <col min="8707" max="8707" width="3" style="215" customWidth="1"/>
    <col min="8708" max="8708" width="12.5" style="215" customWidth="1"/>
    <col min="8709" max="8709" width="15.83203125" style="215" customWidth="1"/>
    <col min="8710" max="8740" width="3.33203125" style="215" customWidth="1"/>
    <col min="8741" max="8741" width="5.33203125" style="215" customWidth="1"/>
    <col min="8742" max="8742" width="6.5" style="215" customWidth="1"/>
    <col min="8743" max="8743" width="1.83203125" style="215" customWidth="1"/>
    <col min="8744" max="8960" width="8.58203125" style="215"/>
    <col min="8961" max="8961" width="0.83203125" style="215" customWidth="1"/>
    <col min="8962" max="8962" width="13.08203125" style="215" customWidth="1"/>
    <col min="8963" max="8963" width="3" style="215" customWidth="1"/>
    <col min="8964" max="8964" width="12.5" style="215" customWidth="1"/>
    <col min="8965" max="8965" width="15.83203125" style="215" customWidth="1"/>
    <col min="8966" max="8996" width="3.33203125" style="215" customWidth="1"/>
    <col min="8997" max="8997" width="5.33203125" style="215" customWidth="1"/>
    <col min="8998" max="8998" width="6.5" style="215" customWidth="1"/>
    <col min="8999" max="8999" width="1.83203125" style="215" customWidth="1"/>
    <col min="9000" max="9216" width="8.58203125" style="215"/>
    <col min="9217" max="9217" width="0.83203125" style="215" customWidth="1"/>
    <col min="9218" max="9218" width="13.08203125" style="215" customWidth="1"/>
    <col min="9219" max="9219" width="3" style="215" customWidth="1"/>
    <col min="9220" max="9220" width="12.5" style="215" customWidth="1"/>
    <col min="9221" max="9221" width="15.83203125" style="215" customWidth="1"/>
    <col min="9222" max="9252" width="3.33203125" style="215" customWidth="1"/>
    <col min="9253" max="9253" width="5.33203125" style="215" customWidth="1"/>
    <col min="9254" max="9254" width="6.5" style="215" customWidth="1"/>
    <col min="9255" max="9255" width="1.83203125" style="215" customWidth="1"/>
    <col min="9256" max="9472" width="8.58203125" style="215"/>
    <col min="9473" max="9473" width="0.83203125" style="215" customWidth="1"/>
    <col min="9474" max="9474" width="13.08203125" style="215" customWidth="1"/>
    <col min="9475" max="9475" width="3" style="215" customWidth="1"/>
    <col min="9476" max="9476" width="12.5" style="215" customWidth="1"/>
    <col min="9477" max="9477" width="15.83203125" style="215" customWidth="1"/>
    <col min="9478" max="9508" width="3.33203125" style="215" customWidth="1"/>
    <col min="9509" max="9509" width="5.33203125" style="215" customWidth="1"/>
    <col min="9510" max="9510" width="6.5" style="215" customWidth="1"/>
    <col min="9511" max="9511" width="1.83203125" style="215" customWidth="1"/>
    <col min="9512" max="9728" width="8.58203125" style="215"/>
    <col min="9729" max="9729" width="0.83203125" style="215" customWidth="1"/>
    <col min="9730" max="9730" width="13.08203125" style="215" customWidth="1"/>
    <col min="9731" max="9731" width="3" style="215" customWidth="1"/>
    <col min="9732" max="9732" width="12.5" style="215" customWidth="1"/>
    <col min="9733" max="9733" width="15.83203125" style="215" customWidth="1"/>
    <col min="9734" max="9764" width="3.33203125" style="215" customWidth="1"/>
    <col min="9765" max="9765" width="5.33203125" style="215" customWidth="1"/>
    <col min="9766" max="9766" width="6.5" style="215" customWidth="1"/>
    <col min="9767" max="9767" width="1.83203125" style="215" customWidth="1"/>
    <col min="9768" max="9984" width="8.58203125" style="215"/>
    <col min="9985" max="9985" width="0.83203125" style="215" customWidth="1"/>
    <col min="9986" max="9986" width="13.08203125" style="215" customWidth="1"/>
    <col min="9987" max="9987" width="3" style="215" customWidth="1"/>
    <col min="9988" max="9988" width="12.5" style="215" customWidth="1"/>
    <col min="9989" max="9989" width="15.83203125" style="215" customWidth="1"/>
    <col min="9990" max="10020" width="3.33203125" style="215" customWidth="1"/>
    <col min="10021" max="10021" width="5.33203125" style="215" customWidth="1"/>
    <col min="10022" max="10022" width="6.5" style="215" customWidth="1"/>
    <col min="10023" max="10023" width="1.83203125" style="215" customWidth="1"/>
    <col min="10024" max="10240" width="8.58203125" style="215"/>
    <col min="10241" max="10241" width="0.83203125" style="215" customWidth="1"/>
    <col min="10242" max="10242" width="13.08203125" style="215" customWidth="1"/>
    <col min="10243" max="10243" width="3" style="215" customWidth="1"/>
    <col min="10244" max="10244" width="12.5" style="215" customWidth="1"/>
    <col min="10245" max="10245" width="15.83203125" style="215" customWidth="1"/>
    <col min="10246" max="10276" width="3.33203125" style="215" customWidth="1"/>
    <col min="10277" max="10277" width="5.33203125" style="215" customWidth="1"/>
    <col min="10278" max="10278" width="6.5" style="215" customWidth="1"/>
    <col min="10279" max="10279" width="1.83203125" style="215" customWidth="1"/>
    <col min="10280" max="10496" width="8.58203125" style="215"/>
    <col min="10497" max="10497" width="0.83203125" style="215" customWidth="1"/>
    <col min="10498" max="10498" width="13.08203125" style="215" customWidth="1"/>
    <col min="10499" max="10499" width="3" style="215" customWidth="1"/>
    <col min="10500" max="10500" width="12.5" style="215" customWidth="1"/>
    <col min="10501" max="10501" width="15.83203125" style="215" customWidth="1"/>
    <col min="10502" max="10532" width="3.33203125" style="215" customWidth="1"/>
    <col min="10533" max="10533" width="5.33203125" style="215" customWidth="1"/>
    <col min="10534" max="10534" width="6.5" style="215" customWidth="1"/>
    <col min="10535" max="10535" width="1.83203125" style="215" customWidth="1"/>
    <col min="10536" max="10752" width="8.58203125" style="215"/>
    <col min="10753" max="10753" width="0.83203125" style="215" customWidth="1"/>
    <col min="10754" max="10754" width="13.08203125" style="215" customWidth="1"/>
    <col min="10755" max="10755" width="3" style="215" customWidth="1"/>
    <col min="10756" max="10756" width="12.5" style="215" customWidth="1"/>
    <col min="10757" max="10757" width="15.83203125" style="215" customWidth="1"/>
    <col min="10758" max="10788" width="3.33203125" style="215" customWidth="1"/>
    <col min="10789" max="10789" width="5.33203125" style="215" customWidth="1"/>
    <col min="10790" max="10790" width="6.5" style="215" customWidth="1"/>
    <col min="10791" max="10791" width="1.83203125" style="215" customWidth="1"/>
    <col min="10792" max="11008" width="8.58203125" style="215"/>
    <col min="11009" max="11009" width="0.83203125" style="215" customWidth="1"/>
    <col min="11010" max="11010" width="13.08203125" style="215" customWidth="1"/>
    <col min="11011" max="11011" width="3" style="215" customWidth="1"/>
    <col min="11012" max="11012" width="12.5" style="215" customWidth="1"/>
    <col min="11013" max="11013" width="15.83203125" style="215" customWidth="1"/>
    <col min="11014" max="11044" width="3.33203125" style="215" customWidth="1"/>
    <col min="11045" max="11045" width="5.33203125" style="215" customWidth="1"/>
    <col min="11046" max="11046" width="6.5" style="215" customWidth="1"/>
    <col min="11047" max="11047" width="1.83203125" style="215" customWidth="1"/>
    <col min="11048" max="11264" width="8.58203125" style="215"/>
    <col min="11265" max="11265" width="0.83203125" style="215" customWidth="1"/>
    <col min="11266" max="11266" width="13.08203125" style="215" customWidth="1"/>
    <col min="11267" max="11267" width="3" style="215" customWidth="1"/>
    <col min="11268" max="11268" width="12.5" style="215" customWidth="1"/>
    <col min="11269" max="11269" width="15.83203125" style="215" customWidth="1"/>
    <col min="11270" max="11300" width="3.33203125" style="215" customWidth="1"/>
    <col min="11301" max="11301" width="5.33203125" style="215" customWidth="1"/>
    <col min="11302" max="11302" width="6.5" style="215" customWidth="1"/>
    <col min="11303" max="11303" width="1.83203125" style="215" customWidth="1"/>
    <col min="11304" max="11520" width="8.58203125" style="215"/>
    <col min="11521" max="11521" width="0.83203125" style="215" customWidth="1"/>
    <col min="11522" max="11522" width="13.08203125" style="215" customWidth="1"/>
    <col min="11523" max="11523" width="3" style="215" customWidth="1"/>
    <col min="11524" max="11524" width="12.5" style="215" customWidth="1"/>
    <col min="11525" max="11525" width="15.83203125" style="215" customWidth="1"/>
    <col min="11526" max="11556" width="3.33203125" style="215" customWidth="1"/>
    <col min="11557" max="11557" width="5.33203125" style="215" customWidth="1"/>
    <col min="11558" max="11558" width="6.5" style="215" customWidth="1"/>
    <col min="11559" max="11559" width="1.83203125" style="215" customWidth="1"/>
    <col min="11560" max="11776" width="8.58203125" style="215"/>
    <col min="11777" max="11777" width="0.83203125" style="215" customWidth="1"/>
    <col min="11778" max="11778" width="13.08203125" style="215" customWidth="1"/>
    <col min="11779" max="11779" width="3" style="215" customWidth="1"/>
    <col min="11780" max="11780" width="12.5" style="215" customWidth="1"/>
    <col min="11781" max="11781" width="15.83203125" style="215" customWidth="1"/>
    <col min="11782" max="11812" width="3.33203125" style="215" customWidth="1"/>
    <col min="11813" max="11813" width="5.33203125" style="215" customWidth="1"/>
    <col min="11814" max="11814" width="6.5" style="215" customWidth="1"/>
    <col min="11815" max="11815" width="1.83203125" style="215" customWidth="1"/>
    <col min="11816" max="12032" width="8.58203125" style="215"/>
    <col min="12033" max="12033" width="0.83203125" style="215" customWidth="1"/>
    <col min="12034" max="12034" width="13.08203125" style="215" customWidth="1"/>
    <col min="12035" max="12035" width="3" style="215" customWidth="1"/>
    <col min="12036" max="12036" width="12.5" style="215" customWidth="1"/>
    <col min="12037" max="12037" width="15.83203125" style="215" customWidth="1"/>
    <col min="12038" max="12068" width="3.33203125" style="215" customWidth="1"/>
    <col min="12069" max="12069" width="5.33203125" style="215" customWidth="1"/>
    <col min="12070" max="12070" width="6.5" style="215" customWidth="1"/>
    <col min="12071" max="12071" width="1.83203125" style="215" customWidth="1"/>
    <col min="12072" max="12288" width="8.58203125" style="215"/>
    <col min="12289" max="12289" width="0.83203125" style="215" customWidth="1"/>
    <col min="12290" max="12290" width="13.08203125" style="215" customWidth="1"/>
    <col min="12291" max="12291" width="3" style="215" customWidth="1"/>
    <col min="12292" max="12292" width="12.5" style="215" customWidth="1"/>
    <col min="12293" max="12293" width="15.83203125" style="215" customWidth="1"/>
    <col min="12294" max="12324" width="3.33203125" style="215" customWidth="1"/>
    <col min="12325" max="12325" width="5.33203125" style="215" customWidth="1"/>
    <col min="12326" max="12326" width="6.5" style="215" customWidth="1"/>
    <col min="12327" max="12327" width="1.83203125" style="215" customWidth="1"/>
    <col min="12328" max="12544" width="8.58203125" style="215"/>
    <col min="12545" max="12545" width="0.83203125" style="215" customWidth="1"/>
    <col min="12546" max="12546" width="13.08203125" style="215" customWidth="1"/>
    <col min="12547" max="12547" width="3" style="215" customWidth="1"/>
    <col min="12548" max="12548" width="12.5" style="215" customWidth="1"/>
    <col min="12549" max="12549" width="15.83203125" style="215" customWidth="1"/>
    <col min="12550" max="12580" width="3.33203125" style="215" customWidth="1"/>
    <col min="12581" max="12581" width="5.33203125" style="215" customWidth="1"/>
    <col min="12582" max="12582" width="6.5" style="215" customWidth="1"/>
    <col min="12583" max="12583" width="1.83203125" style="215" customWidth="1"/>
    <col min="12584" max="12800" width="8.58203125" style="215"/>
    <col min="12801" max="12801" width="0.83203125" style="215" customWidth="1"/>
    <col min="12802" max="12802" width="13.08203125" style="215" customWidth="1"/>
    <col min="12803" max="12803" width="3" style="215" customWidth="1"/>
    <col min="12804" max="12804" width="12.5" style="215" customWidth="1"/>
    <col min="12805" max="12805" width="15.83203125" style="215" customWidth="1"/>
    <col min="12806" max="12836" width="3.33203125" style="215" customWidth="1"/>
    <col min="12837" max="12837" width="5.33203125" style="215" customWidth="1"/>
    <col min="12838" max="12838" width="6.5" style="215" customWidth="1"/>
    <col min="12839" max="12839" width="1.83203125" style="215" customWidth="1"/>
    <col min="12840" max="13056" width="8.58203125" style="215"/>
    <col min="13057" max="13057" width="0.83203125" style="215" customWidth="1"/>
    <col min="13058" max="13058" width="13.08203125" style="215" customWidth="1"/>
    <col min="13059" max="13059" width="3" style="215" customWidth="1"/>
    <col min="13060" max="13060" width="12.5" style="215" customWidth="1"/>
    <col min="13061" max="13061" width="15.83203125" style="215" customWidth="1"/>
    <col min="13062" max="13092" width="3.33203125" style="215" customWidth="1"/>
    <col min="13093" max="13093" width="5.33203125" style="215" customWidth="1"/>
    <col min="13094" max="13094" width="6.5" style="215" customWidth="1"/>
    <col min="13095" max="13095" width="1.83203125" style="215" customWidth="1"/>
    <col min="13096" max="13312" width="8.58203125" style="215"/>
    <col min="13313" max="13313" width="0.83203125" style="215" customWidth="1"/>
    <col min="13314" max="13314" width="13.08203125" style="215" customWidth="1"/>
    <col min="13315" max="13315" width="3" style="215" customWidth="1"/>
    <col min="13316" max="13316" width="12.5" style="215" customWidth="1"/>
    <col min="13317" max="13317" width="15.83203125" style="215" customWidth="1"/>
    <col min="13318" max="13348" width="3.33203125" style="215" customWidth="1"/>
    <col min="13349" max="13349" width="5.33203125" style="215" customWidth="1"/>
    <col min="13350" max="13350" width="6.5" style="215" customWidth="1"/>
    <col min="13351" max="13351" width="1.83203125" style="215" customWidth="1"/>
    <col min="13352" max="13568" width="8.58203125" style="215"/>
    <col min="13569" max="13569" width="0.83203125" style="215" customWidth="1"/>
    <col min="13570" max="13570" width="13.08203125" style="215" customWidth="1"/>
    <col min="13571" max="13571" width="3" style="215" customWidth="1"/>
    <col min="13572" max="13572" width="12.5" style="215" customWidth="1"/>
    <col min="13573" max="13573" width="15.83203125" style="215" customWidth="1"/>
    <col min="13574" max="13604" width="3.33203125" style="215" customWidth="1"/>
    <col min="13605" max="13605" width="5.33203125" style="215" customWidth="1"/>
    <col min="13606" max="13606" width="6.5" style="215" customWidth="1"/>
    <col min="13607" max="13607" width="1.83203125" style="215" customWidth="1"/>
    <col min="13608" max="13824" width="8.58203125" style="215"/>
    <col min="13825" max="13825" width="0.83203125" style="215" customWidth="1"/>
    <col min="13826" max="13826" width="13.08203125" style="215" customWidth="1"/>
    <col min="13827" max="13827" width="3" style="215" customWidth="1"/>
    <col min="13828" max="13828" width="12.5" style="215" customWidth="1"/>
    <col min="13829" max="13829" width="15.83203125" style="215" customWidth="1"/>
    <col min="13830" max="13860" width="3.33203125" style="215" customWidth="1"/>
    <col min="13861" max="13861" width="5.33203125" style="215" customWidth="1"/>
    <col min="13862" max="13862" width="6.5" style="215" customWidth="1"/>
    <col min="13863" max="13863" width="1.83203125" style="215" customWidth="1"/>
    <col min="13864" max="14080" width="8.58203125" style="215"/>
    <col min="14081" max="14081" width="0.83203125" style="215" customWidth="1"/>
    <col min="14082" max="14082" width="13.08203125" style="215" customWidth="1"/>
    <col min="14083" max="14083" width="3" style="215" customWidth="1"/>
    <col min="14084" max="14084" width="12.5" style="215" customWidth="1"/>
    <col min="14085" max="14085" width="15.83203125" style="215" customWidth="1"/>
    <col min="14086" max="14116" width="3.33203125" style="215" customWidth="1"/>
    <col min="14117" max="14117" width="5.33203125" style="215" customWidth="1"/>
    <col min="14118" max="14118" width="6.5" style="215" customWidth="1"/>
    <col min="14119" max="14119" width="1.83203125" style="215" customWidth="1"/>
    <col min="14120" max="14336" width="8.58203125" style="215"/>
    <col min="14337" max="14337" width="0.83203125" style="215" customWidth="1"/>
    <col min="14338" max="14338" width="13.08203125" style="215" customWidth="1"/>
    <col min="14339" max="14339" width="3" style="215" customWidth="1"/>
    <col min="14340" max="14340" width="12.5" style="215" customWidth="1"/>
    <col min="14341" max="14341" width="15.83203125" style="215" customWidth="1"/>
    <col min="14342" max="14372" width="3.33203125" style="215" customWidth="1"/>
    <col min="14373" max="14373" width="5.33203125" style="215" customWidth="1"/>
    <col min="14374" max="14374" width="6.5" style="215" customWidth="1"/>
    <col min="14375" max="14375" width="1.83203125" style="215" customWidth="1"/>
    <col min="14376" max="14592" width="8.58203125" style="215"/>
    <col min="14593" max="14593" width="0.83203125" style="215" customWidth="1"/>
    <col min="14594" max="14594" width="13.08203125" style="215" customWidth="1"/>
    <col min="14595" max="14595" width="3" style="215" customWidth="1"/>
    <col min="14596" max="14596" width="12.5" style="215" customWidth="1"/>
    <col min="14597" max="14597" width="15.83203125" style="215" customWidth="1"/>
    <col min="14598" max="14628" width="3.33203125" style="215" customWidth="1"/>
    <col min="14629" max="14629" width="5.33203125" style="215" customWidth="1"/>
    <col min="14630" max="14630" width="6.5" style="215" customWidth="1"/>
    <col min="14631" max="14631" width="1.83203125" style="215" customWidth="1"/>
    <col min="14632" max="14848" width="8.58203125" style="215"/>
    <col min="14849" max="14849" width="0.83203125" style="215" customWidth="1"/>
    <col min="14850" max="14850" width="13.08203125" style="215" customWidth="1"/>
    <col min="14851" max="14851" width="3" style="215" customWidth="1"/>
    <col min="14852" max="14852" width="12.5" style="215" customWidth="1"/>
    <col min="14853" max="14853" width="15.83203125" style="215" customWidth="1"/>
    <col min="14854" max="14884" width="3.33203125" style="215" customWidth="1"/>
    <col min="14885" max="14885" width="5.33203125" style="215" customWidth="1"/>
    <col min="14886" max="14886" width="6.5" style="215" customWidth="1"/>
    <col min="14887" max="14887" width="1.83203125" style="215" customWidth="1"/>
    <col min="14888" max="15104" width="8.58203125" style="215"/>
    <col min="15105" max="15105" width="0.83203125" style="215" customWidth="1"/>
    <col min="15106" max="15106" width="13.08203125" style="215" customWidth="1"/>
    <col min="15107" max="15107" width="3" style="215" customWidth="1"/>
    <col min="15108" max="15108" width="12.5" style="215" customWidth="1"/>
    <col min="15109" max="15109" width="15.83203125" style="215" customWidth="1"/>
    <col min="15110" max="15140" width="3.33203125" style="215" customWidth="1"/>
    <col min="15141" max="15141" width="5.33203125" style="215" customWidth="1"/>
    <col min="15142" max="15142" width="6.5" style="215" customWidth="1"/>
    <col min="15143" max="15143" width="1.83203125" style="215" customWidth="1"/>
    <col min="15144" max="15360" width="8.58203125" style="215"/>
    <col min="15361" max="15361" width="0.83203125" style="215" customWidth="1"/>
    <col min="15362" max="15362" width="13.08203125" style="215" customWidth="1"/>
    <col min="15363" max="15363" width="3" style="215" customWidth="1"/>
    <col min="15364" max="15364" width="12.5" style="215" customWidth="1"/>
    <col min="15365" max="15365" width="15.83203125" style="215" customWidth="1"/>
    <col min="15366" max="15396" width="3.33203125" style="215" customWidth="1"/>
    <col min="15397" max="15397" width="5.33203125" style="215" customWidth="1"/>
    <col min="15398" max="15398" width="6.5" style="215" customWidth="1"/>
    <col min="15399" max="15399" width="1.83203125" style="215" customWidth="1"/>
    <col min="15400" max="15616" width="8.58203125" style="215"/>
    <col min="15617" max="15617" width="0.83203125" style="215" customWidth="1"/>
    <col min="15618" max="15618" width="13.08203125" style="215" customWidth="1"/>
    <col min="15619" max="15619" width="3" style="215" customWidth="1"/>
    <col min="15620" max="15620" width="12.5" style="215" customWidth="1"/>
    <col min="15621" max="15621" width="15.83203125" style="215" customWidth="1"/>
    <col min="15622" max="15652" width="3.33203125" style="215" customWidth="1"/>
    <col min="15653" max="15653" width="5.33203125" style="215" customWidth="1"/>
    <col min="15654" max="15654" width="6.5" style="215" customWidth="1"/>
    <col min="15655" max="15655" width="1.83203125" style="215" customWidth="1"/>
    <col min="15656" max="15872" width="8.58203125" style="215"/>
    <col min="15873" max="15873" width="0.83203125" style="215" customWidth="1"/>
    <col min="15874" max="15874" width="13.08203125" style="215" customWidth="1"/>
    <col min="15875" max="15875" width="3" style="215" customWidth="1"/>
    <col min="15876" max="15876" width="12.5" style="215" customWidth="1"/>
    <col min="15877" max="15877" width="15.83203125" style="215" customWidth="1"/>
    <col min="15878" max="15908" width="3.33203125" style="215" customWidth="1"/>
    <col min="15909" max="15909" width="5.33203125" style="215" customWidth="1"/>
    <col min="15910" max="15910" width="6.5" style="215" customWidth="1"/>
    <col min="15911" max="15911" width="1.83203125" style="215" customWidth="1"/>
    <col min="15912" max="16128" width="8.58203125" style="215"/>
    <col min="16129" max="16129" width="0.83203125" style="215" customWidth="1"/>
    <col min="16130" max="16130" width="13.08203125" style="215" customWidth="1"/>
    <col min="16131" max="16131" width="3" style="215" customWidth="1"/>
    <col min="16132" max="16132" width="12.5" style="215" customWidth="1"/>
    <col min="16133" max="16133" width="15.83203125" style="215" customWidth="1"/>
    <col min="16134" max="16164" width="3.33203125" style="215" customWidth="1"/>
    <col min="16165" max="16165" width="5.33203125" style="215" customWidth="1"/>
    <col min="16166" max="16166" width="6.5" style="215" customWidth="1"/>
    <col min="16167" max="16167" width="1.83203125" style="215" customWidth="1"/>
    <col min="16168" max="16384" width="8.58203125" style="215"/>
  </cols>
  <sheetData>
    <row r="1" spans="1:42">
      <c r="A1" s="268"/>
      <c r="B1" s="215" t="s">
        <v>401</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M1" s="268"/>
    </row>
    <row r="2" spans="1:42" ht="18.75" customHeight="1">
      <c r="A2" s="268"/>
      <c r="B2" s="329" t="s">
        <v>400</v>
      </c>
      <c r="C2" s="252"/>
      <c r="D2" s="252"/>
      <c r="E2" s="252"/>
      <c r="F2" s="252"/>
      <c r="G2" s="252"/>
      <c r="H2" s="252"/>
      <c r="I2" s="252"/>
      <c r="J2" s="268"/>
      <c r="L2" s="252" t="s">
        <v>399</v>
      </c>
      <c r="M2" s="330"/>
      <c r="N2" s="252" t="s">
        <v>398</v>
      </c>
      <c r="P2" s="252" t="s">
        <v>397</v>
      </c>
      <c r="Q2" s="252"/>
      <c r="S2" s="258" t="s">
        <v>396</v>
      </c>
      <c r="T2" s="252"/>
      <c r="U2" s="252"/>
      <c r="V2" s="252"/>
      <c r="W2" s="252"/>
      <c r="X2" s="252"/>
      <c r="Y2" s="252"/>
      <c r="Z2" s="252"/>
      <c r="AA2" s="252"/>
      <c r="AB2" s="252"/>
      <c r="AC2" s="252"/>
      <c r="AD2" s="252"/>
      <c r="AE2" s="252"/>
      <c r="AF2" s="252"/>
      <c r="AG2" s="252"/>
      <c r="AH2" s="252"/>
      <c r="AI2" s="252"/>
      <c r="AJ2" s="252"/>
      <c r="AK2" s="252"/>
      <c r="AM2" s="252"/>
      <c r="AN2" s="251"/>
      <c r="AO2" s="251"/>
      <c r="AP2" s="251"/>
    </row>
    <row r="3" spans="1:42" ht="21.75" customHeight="1">
      <c r="A3" s="268"/>
      <c r="B3" s="329"/>
      <c r="C3" s="323"/>
      <c r="D3" s="323"/>
      <c r="E3" s="252"/>
      <c r="F3" s="258" t="s">
        <v>395</v>
      </c>
      <c r="G3" s="252"/>
      <c r="H3" s="252"/>
      <c r="I3" s="252">
        <v>14</v>
      </c>
      <c r="J3" s="252"/>
      <c r="K3" s="252"/>
      <c r="L3" s="252"/>
      <c r="M3" s="252"/>
      <c r="N3" s="252"/>
      <c r="O3" s="252"/>
      <c r="P3" s="252"/>
      <c r="Q3" s="328" t="s">
        <v>393</v>
      </c>
      <c r="S3" s="258" t="s">
        <v>394</v>
      </c>
      <c r="T3" s="252"/>
      <c r="U3" s="252"/>
      <c r="V3" s="252"/>
      <c r="W3" s="252"/>
      <c r="X3" s="252"/>
      <c r="Y3" s="252"/>
      <c r="Z3" s="252"/>
      <c r="AA3" s="252"/>
      <c r="AB3" s="252"/>
      <c r="AC3" s="252"/>
      <c r="AD3" s="252"/>
      <c r="AE3" s="252"/>
      <c r="AF3" s="252"/>
      <c r="AG3" s="252"/>
      <c r="AH3" s="252"/>
      <c r="AI3" s="253" t="s">
        <v>393</v>
      </c>
      <c r="AJ3" s="252"/>
      <c r="AK3" s="252"/>
      <c r="AL3" s="268"/>
      <c r="AM3" s="252"/>
      <c r="AN3" s="251"/>
      <c r="AO3" s="251"/>
      <c r="AP3" s="251"/>
    </row>
    <row r="4" spans="1:42" ht="27" customHeight="1">
      <c r="A4" s="268"/>
      <c r="B4" s="327" t="s">
        <v>392</v>
      </c>
      <c r="C4" s="325" t="s">
        <v>391</v>
      </c>
      <c r="D4" s="323"/>
      <c r="E4" s="325" t="s">
        <v>390</v>
      </c>
      <c r="F4" s="252"/>
      <c r="G4" s="252"/>
      <c r="H4" s="252"/>
      <c r="I4" s="252"/>
      <c r="J4" s="252"/>
      <c r="K4" s="252"/>
      <c r="M4" s="326" t="s">
        <v>389</v>
      </c>
      <c r="N4" s="252"/>
      <c r="O4" s="252"/>
      <c r="P4" s="252"/>
      <c r="Q4" s="268"/>
      <c r="S4" s="258"/>
      <c r="T4" s="252"/>
      <c r="U4" s="252"/>
      <c r="V4" s="252"/>
      <c r="W4" s="252"/>
      <c r="X4" s="252"/>
      <c r="Y4" s="252"/>
      <c r="Z4" s="252"/>
      <c r="AA4" s="252"/>
      <c r="AB4" s="252"/>
      <c r="AC4" s="252"/>
      <c r="AD4" s="252"/>
      <c r="AE4" s="252"/>
      <c r="AF4" s="252"/>
      <c r="AG4" s="252"/>
      <c r="AH4" s="252"/>
      <c r="AI4" s="252"/>
      <c r="AJ4" s="252"/>
      <c r="AK4" s="252"/>
      <c r="AL4" s="252"/>
      <c r="AM4" s="252"/>
      <c r="AN4" s="251"/>
      <c r="AO4" s="251"/>
      <c r="AP4" s="251"/>
    </row>
    <row r="5" spans="1:42" ht="9.75" customHeight="1">
      <c r="A5" s="268"/>
      <c r="B5" s="325"/>
      <c r="C5" s="323"/>
      <c r="D5" s="323"/>
      <c r="E5" s="258"/>
      <c r="F5" s="252"/>
      <c r="G5" s="252"/>
      <c r="H5" s="252"/>
      <c r="I5" s="252"/>
      <c r="J5" s="252"/>
      <c r="K5" s="252"/>
      <c r="L5" s="252"/>
      <c r="M5" s="252"/>
      <c r="O5" s="252"/>
      <c r="P5" s="252"/>
      <c r="Q5" s="268"/>
      <c r="S5" s="258"/>
      <c r="T5" s="252"/>
      <c r="U5" s="252"/>
      <c r="V5" s="252"/>
      <c r="W5" s="252"/>
      <c r="X5" s="252"/>
      <c r="Y5" s="252"/>
      <c r="Z5" s="252"/>
      <c r="AA5" s="252"/>
      <c r="AB5" s="252"/>
      <c r="AC5" s="252"/>
      <c r="AD5" s="252"/>
      <c r="AE5" s="252"/>
      <c r="AF5" s="252"/>
      <c r="AG5" s="252"/>
      <c r="AH5" s="252"/>
      <c r="AI5" s="252"/>
      <c r="AJ5" s="252"/>
      <c r="AK5" s="252"/>
      <c r="AL5" s="252"/>
      <c r="AM5" s="252"/>
      <c r="AN5" s="251"/>
      <c r="AO5" s="251"/>
      <c r="AP5" s="251"/>
    </row>
    <row r="6" spans="1:42" ht="21" customHeight="1" thickBot="1">
      <c r="A6" s="268"/>
      <c r="B6" s="324"/>
      <c r="C6" s="323"/>
      <c r="D6" s="323"/>
      <c r="E6" s="252"/>
      <c r="F6" s="252"/>
      <c r="G6" s="252"/>
      <c r="H6" s="252"/>
      <c r="I6" s="252"/>
      <c r="J6" s="252"/>
      <c r="K6" s="252"/>
      <c r="L6" s="252"/>
      <c r="M6" s="252"/>
      <c r="N6" s="252"/>
      <c r="O6" s="252"/>
      <c r="P6" s="252"/>
      <c r="Q6" s="268"/>
      <c r="S6" s="258"/>
      <c r="T6" s="252"/>
      <c r="U6" s="252"/>
      <c r="V6" s="252"/>
      <c r="W6" s="252"/>
      <c r="X6" s="252"/>
      <c r="Y6" s="252"/>
      <c r="Z6" s="252"/>
      <c r="AA6" s="252"/>
      <c r="AB6" s="252"/>
      <c r="AC6" s="252"/>
      <c r="AD6" s="252"/>
      <c r="AE6" s="252"/>
      <c r="AF6" s="252"/>
      <c r="AG6" s="252"/>
      <c r="AH6" s="252"/>
      <c r="AI6" s="252"/>
      <c r="AJ6" s="252"/>
      <c r="AK6" s="252"/>
      <c r="AL6" s="252"/>
      <c r="AM6" s="252"/>
      <c r="AN6" s="251"/>
      <c r="AO6" s="251"/>
      <c r="AP6" s="251"/>
    </row>
    <row r="7" spans="1:42" ht="18" customHeight="1">
      <c r="A7" s="268"/>
      <c r="B7" s="322" t="s">
        <v>388</v>
      </c>
      <c r="C7" s="321" t="s">
        <v>387</v>
      </c>
      <c r="D7" s="320" t="s">
        <v>386</v>
      </c>
      <c r="E7" s="319" t="s">
        <v>385</v>
      </c>
      <c r="F7" s="318">
        <v>1</v>
      </c>
      <c r="G7" s="315">
        <v>2</v>
      </c>
      <c r="H7" s="315">
        <v>3</v>
      </c>
      <c r="I7" s="315">
        <v>4</v>
      </c>
      <c r="J7" s="315">
        <v>5</v>
      </c>
      <c r="K7" s="315">
        <v>6</v>
      </c>
      <c r="L7" s="315">
        <v>7</v>
      </c>
      <c r="M7" s="317">
        <v>8</v>
      </c>
      <c r="N7" s="315">
        <v>9</v>
      </c>
      <c r="O7" s="315">
        <v>10</v>
      </c>
      <c r="P7" s="315">
        <v>11</v>
      </c>
      <c r="Q7" s="315">
        <v>12</v>
      </c>
      <c r="R7" s="315">
        <v>13</v>
      </c>
      <c r="S7" s="315">
        <v>14</v>
      </c>
      <c r="T7" s="317">
        <v>15</v>
      </c>
      <c r="U7" s="315">
        <v>16</v>
      </c>
      <c r="V7" s="315">
        <v>17</v>
      </c>
      <c r="W7" s="315">
        <v>18</v>
      </c>
      <c r="X7" s="315">
        <v>19</v>
      </c>
      <c r="Y7" s="315">
        <v>20</v>
      </c>
      <c r="Z7" s="315">
        <v>21</v>
      </c>
      <c r="AA7" s="317">
        <v>22</v>
      </c>
      <c r="AB7" s="315">
        <v>23</v>
      </c>
      <c r="AC7" s="315">
        <v>24</v>
      </c>
      <c r="AD7" s="315">
        <v>25</v>
      </c>
      <c r="AE7" s="315">
        <v>26</v>
      </c>
      <c r="AF7" s="315">
        <v>27</v>
      </c>
      <c r="AG7" s="316">
        <v>28</v>
      </c>
      <c r="AH7" s="315">
        <v>29</v>
      </c>
      <c r="AI7" s="315">
        <v>30</v>
      </c>
      <c r="AJ7" s="314">
        <v>31</v>
      </c>
      <c r="AK7" s="313" t="s">
        <v>384</v>
      </c>
      <c r="AL7" s="689" t="s">
        <v>383</v>
      </c>
      <c r="AM7" s="251"/>
      <c r="AN7" s="251"/>
      <c r="AO7" s="251"/>
    </row>
    <row r="8" spans="1:42" ht="18" customHeight="1" thickBot="1">
      <c r="A8" s="268"/>
      <c r="B8" s="312"/>
      <c r="C8" s="311" t="s">
        <v>382</v>
      </c>
      <c r="D8" s="310"/>
      <c r="E8" s="309"/>
      <c r="F8" s="308"/>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6"/>
      <c r="AK8" s="305" t="s">
        <v>381</v>
      </c>
      <c r="AL8" s="690"/>
      <c r="AM8" s="251"/>
      <c r="AN8" s="251"/>
      <c r="AO8" s="251"/>
    </row>
    <row r="9" spans="1:42" ht="22" customHeight="1">
      <c r="A9" s="268"/>
      <c r="B9" s="304" t="s">
        <v>380</v>
      </c>
      <c r="C9" s="303"/>
      <c r="D9" s="302"/>
      <c r="E9" s="301"/>
      <c r="F9" s="300"/>
      <c r="G9" s="299"/>
      <c r="H9" s="299"/>
      <c r="I9" s="299"/>
      <c r="J9" s="299"/>
      <c r="K9" s="299"/>
      <c r="L9" s="299"/>
      <c r="M9" s="299"/>
      <c r="N9" s="298"/>
      <c r="O9" s="299"/>
      <c r="P9" s="299"/>
      <c r="Q9" s="299"/>
      <c r="R9" s="299"/>
      <c r="S9" s="299"/>
      <c r="T9" s="299"/>
      <c r="U9" s="298"/>
      <c r="V9" s="299"/>
      <c r="W9" s="299"/>
      <c r="X9" s="299"/>
      <c r="Y9" s="299"/>
      <c r="Z9" s="299"/>
      <c r="AA9" s="299"/>
      <c r="AB9" s="298"/>
      <c r="AC9" s="299"/>
      <c r="AD9" s="299"/>
      <c r="AE9" s="299"/>
      <c r="AF9" s="299"/>
      <c r="AG9" s="299"/>
      <c r="AH9" s="299"/>
      <c r="AI9" s="298"/>
      <c r="AJ9" s="297"/>
      <c r="AK9" s="296"/>
      <c r="AL9" s="295"/>
      <c r="AM9" s="251"/>
      <c r="AN9" s="251"/>
      <c r="AO9" s="251"/>
    </row>
    <row r="10" spans="1:42" ht="22" customHeight="1">
      <c r="A10" s="268"/>
      <c r="B10" s="289"/>
      <c r="C10" s="272"/>
      <c r="D10" s="288"/>
      <c r="E10" s="276"/>
      <c r="F10" s="293"/>
      <c r="G10" s="272"/>
      <c r="H10" s="272"/>
      <c r="I10" s="272"/>
      <c r="J10" s="272"/>
      <c r="K10" s="272"/>
      <c r="L10" s="272"/>
      <c r="M10" s="272"/>
      <c r="N10" s="274"/>
      <c r="O10" s="272"/>
      <c r="P10" s="272"/>
      <c r="Q10" s="272"/>
      <c r="R10" s="272"/>
      <c r="S10" s="272"/>
      <c r="T10" s="272"/>
      <c r="U10" s="274"/>
      <c r="V10" s="272"/>
      <c r="W10" s="272"/>
      <c r="X10" s="272"/>
      <c r="Y10" s="272"/>
      <c r="Z10" s="272"/>
      <c r="AA10" s="272"/>
      <c r="AB10" s="274"/>
      <c r="AC10" s="272"/>
      <c r="AD10" s="272"/>
      <c r="AE10" s="272"/>
      <c r="AF10" s="272"/>
      <c r="AG10" s="272"/>
      <c r="AH10" s="273"/>
      <c r="AI10" s="272"/>
      <c r="AJ10" s="271"/>
      <c r="AK10" s="270"/>
      <c r="AL10" s="287"/>
      <c r="AM10" s="251"/>
      <c r="AN10" s="251"/>
      <c r="AO10" s="251"/>
    </row>
    <row r="11" spans="1:42" ht="22" customHeight="1">
      <c r="A11" s="268"/>
      <c r="B11" s="289" t="s">
        <v>379</v>
      </c>
      <c r="C11" s="292"/>
      <c r="D11" s="294"/>
      <c r="E11" s="276"/>
      <c r="F11" s="293"/>
      <c r="G11" s="272"/>
      <c r="H11" s="272"/>
      <c r="I11" s="272"/>
      <c r="J11" s="272"/>
      <c r="K11" s="272"/>
      <c r="L11" s="272"/>
      <c r="M11" s="272"/>
      <c r="N11" s="274"/>
      <c r="O11" s="272"/>
      <c r="P11" s="272"/>
      <c r="Q11" s="272"/>
      <c r="R11" s="272"/>
      <c r="S11" s="272"/>
      <c r="T11" s="272"/>
      <c r="U11" s="274"/>
      <c r="V11" s="272"/>
      <c r="W11" s="272"/>
      <c r="X11" s="272"/>
      <c r="Y11" s="272"/>
      <c r="Z11" s="272"/>
      <c r="AA11" s="272"/>
      <c r="AB11" s="274"/>
      <c r="AC11" s="272"/>
      <c r="AD11" s="272"/>
      <c r="AE11" s="272"/>
      <c r="AF11" s="272"/>
      <c r="AG11" s="272"/>
      <c r="AH11" s="272"/>
      <c r="AI11" s="274"/>
      <c r="AJ11" s="271"/>
      <c r="AK11" s="270"/>
      <c r="AL11" s="287"/>
      <c r="AM11" s="251"/>
      <c r="AN11" s="251"/>
      <c r="AO11" s="251"/>
    </row>
    <row r="12" spans="1:42" ht="22" customHeight="1">
      <c r="A12" s="268"/>
      <c r="B12" s="289"/>
      <c r="C12" s="272"/>
      <c r="D12" s="288"/>
      <c r="E12" s="276"/>
      <c r="F12" s="293"/>
      <c r="G12" s="272"/>
      <c r="H12" s="272"/>
      <c r="I12" s="272"/>
      <c r="J12" s="272"/>
      <c r="K12" s="272"/>
      <c r="L12" s="272"/>
      <c r="M12" s="272"/>
      <c r="N12" s="274"/>
      <c r="O12" s="272"/>
      <c r="P12" s="272"/>
      <c r="Q12" s="272"/>
      <c r="R12" s="272"/>
      <c r="S12" s="272"/>
      <c r="T12" s="272"/>
      <c r="U12" s="274"/>
      <c r="V12" s="272"/>
      <c r="W12" s="272"/>
      <c r="X12" s="272"/>
      <c r="Y12" s="272"/>
      <c r="Z12" s="272"/>
      <c r="AA12" s="272"/>
      <c r="AB12" s="274"/>
      <c r="AC12" s="272"/>
      <c r="AD12" s="272"/>
      <c r="AE12" s="272"/>
      <c r="AF12" s="272"/>
      <c r="AG12" s="272"/>
      <c r="AH12" s="273"/>
      <c r="AI12" s="272"/>
      <c r="AJ12" s="271"/>
      <c r="AK12" s="270"/>
      <c r="AL12" s="287"/>
      <c r="AM12" s="251"/>
      <c r="AN12" s="251"/>
      <c r="AO12" s="251"/>
    </row>
    <row r="13" spans="1:42" ht="22" customHeight="1">
      <c r="A13" s="268"/>
      <c r="B13" s="289" t="s">
        <v>378</v>
      </c>
      <c r="C13" s="292"/>
      <c r="D13" s="288"/>
      <c r="E13" s="276"/>
      <c r="F13" s="293"/>
      <c r="G13" s="272"/>
      <c r="H13" s="272"/>
      <c r="I13" s="272"/>
      <c r="J13" s="272"/>
      <c r="K13" s="272"/>
      <c r="L13" s="272"/>
      <c r="M13" s="272"/>
      <c r="N13" s="274"/>
      <c r="O13" s="272"/>
      <c r="P13" s="272"/>
      <c r="Q13" s="272"/>
      <c r="R13" s="272"/>
      <c r="S13" s="272"/>
      <c r="T13" s="272"/>
      <c r="U13" s="274"/>
      <c r="V13" s="272"/>
      <c r="W13" s="272"/>
      <c r="X13" s="272"/>
      <c r="Y13" s="272"/>
      <c r="Z13" s="272"/>
      <c r="AA13" s="272"/>
      <c r="AB13" s="274"/>
      <c r="AC13" s="272"/>
      <c r="AD13" s="272"/>
      <c r="AE13" s="272"/>
      <c r="AF13" s="272"/>
      <c r="AG13" s="272"/>
      <c r="AH13" s="272"/>
      <c r="AI13" s="274"/>
      <c r="AJ13" s="271"/>
      <c r="AK13" s="270"/>
      <c r="AL13" s="287"/>
      <c r="AM13" s="251"/>
      <c r="AN13" s="251"/>
      <c r="AO13" s="251"/>
    </row>
    <row r="14" spans="1:42" ht="22" customHeight="1">
      <c r="A14" s="268"/>
      <c r="B14" s="289"/>
      <c r="C14" s="292"/>
      <c r="D14" s="288"/>
      <c r="E14" s="276"/>
      <c r="F14" s="293"/>
      <c r="G14" s="272"/>
      <c r="H14" s="272"/>
      <c r="I14" s="272"/>
      <c r="J14" s="272"/>
      <c r="K14" s="272"/>
      <c r="L14" s="272"/>
      <c r="M14" s="272"/>
      <c r="N14" s="274"/>
      <c r="O14" s="272"/>
      <c r="P14" s="272"/>
      <c r="Q14" s="272"/>
      <c r="R14" s="272"/>
      <c r="S14" s="272"/>
      <c r="T14" s="272"/>
      <c r="U14" s="274"/>
      <c r="V14" s="272"/>
      <c r="W14" s="272"/>
      <c r="X14" s="272"/>
      <c r="Y14" s="272"/>
      <c r="Z14" s="272"/>
      <c r="AA14" s="272"/>
      <c r="AB14" s="274"/>
      <c r="AC14" s="272"/>
      <c r="AD14" s="272"/>
      <c r="AE14" s="272"/>
      <c r="AF14" s="272"/>
      <c r="AG14" s="272"/>
      <c r="AH14" s="272"/>
      <c r="AI14" s="274"/>
      <c r="AJ14" s="271"/>
      <c r="AK14" s="270"/>
      <c r="AL14" s="287"/>
      <c r="AM14" s="251"/>
      <c r="AN14" s="251"/>
      <c r="AO14" s="251"/>
    </row>
    <row r="15" spans="1:42" ht="22" customHeight="1">
      <c r="A15" s="268"/>
      <c r="B15" s="289" t="s">
        <v>377</v>
      </c>
      <c r="C15" s="292"/>
      <c r="D15" s="294"/>
      <c r="E15" s="276"/>
      <c r="F15" s="293"/>
      <c r="G15" s="272"/>
      <c r="H15" s="272"/>
      <c r="I15" s="272"/>
      <c r="J15" s="272"/>
      <c r="K15" s="272"/>
      <c r="L15" s="272"/>
      <c r="M15" s="272"/>
      <c r="N15" s="274"/>
      <c r="O15" s="272"/>
      <c r="P15" s="272"/>
      <c r="Q15" s="272"/>
      <c r="R15" s="272"/>
      <c r="S15" s="272"/>
      <c r="T15" s="272"/>
      <c r="U15" s="274"/>
      <c r="V15" s="272"/>
      <c r="W15" s="272"/>
      <c r="X15" s="272"/>
      <c r="Y15" s="272"/>
      <c r="Z15" s="272"/>
      <c r="AA15" s="272"/>
      <c r="AB15" s="274"/>
      <c r="AC15" s="272"/>
      <c r="AD15" s="272"/>
      <c r="AE15" s="272"/>
      <c r="AF15" s="272"/>
      <c r="AG15" s="272"/>
      <c r="AH15" s="272"/>
      <c r="AI15" s="274"/>
      <c r="AJ15" s="271"/>
      <c r="AK15" s="270"/>
      <c r="AL15" s="287"/>
      <c r="AM15" s="251"/>
      <c r="AN15" s="251"/>
      <c r="AO15" s="251"/>
    </row>
    <row r="16" spans="1:42" ht="22" customHeight="1">
      <c r="A16" s="268"/>
      <c r="B16" s="289" t="s">
        <v>376</v>
      </c>
      <c r="C16" s="272"/>
      <c r="D16" s="288"/>
      <c r="E16" s="276"/>
      <c r="F16" s="293"/>
      <c r="G16" s="272"/>
      <c r="H16" s="272"/>
      <c r="I16" s="272"/>
      <c r="J16" s="272"/>
      <c r="K16" s="272"/>
      <c r="L16" s="272"/>
      <c r="M16" s="272"/>
      <c r="N16" s="274"/>
      <c r="O16" s="272"/>
      <c r="P16" s="272"/>
      <c r="Q16" s="272"/>
      <c r="R16" s="272"/>
      <c r="S16" s="272"/>
      <c r="T16" s="272"/>
      <c r="U16" s="274"/>
      <c r="V16" s="272"/>
      <c r="W16" s="272"/>
      <c r="X16" s="272"/>
      <c r="Y16" s="272"/>
      <c r="Z16" s="272"/>
      <c r="AA16" s="272"/>
      <c r="AB16" s="274"/>
      <c r="AC16" s="272"/>
      <c r="AD16" s="272"/>
      <c r="AE16" s="272"/>
      <c r="AF16" s="272"/>
      <c r="AG16" s="272"/>
      <c r="AH16" s="273"/>
      <c r="AI16" s="272"/>
      <c r="AJ16" s="271"/>
      <c r="AK16" s="270"/>
      <c r="AL16" s="287"/>
      <c r="AM16" s="251"/>
      <c r="AN16" s="251"/>
      <c r="AO16" s="251"/>
    </row>
    <row r="17" spans="1:42" ht="22" customHeight="1">
      <c r="A17" s="268"/>
      <c r="B17" s="289" t="s">
        <v>375</v>
      </c>
      <c r="C17" s="272"/>
      <c r="D17" s="290"/>
      <c r="E17" s="276"/>
      <c r="F17" s="293"/>
      <c r="G17" s="272"/>
      <c r="H17" s="272"/>
      <c r="I17" s="272"/>
      <c r="J17" s="272"/>
      <c r="K17" s="272"/>
      <c r="L17" s="272"/>
      <c r="M17" s="272"/>
      <c r="N17" s="274"/>
      <c r="O17" s="272"/>
      <c r="P17" s="272"/>
      <c r="Q17" s="272"/>
      <c r="R17" s="272"/>
      <c r="S17" s="272"/>
      <c r="T17" s="272"/>
      <c r="U17" s="274"/>
      <c r="V17" s="272"/>
      <c r="W17" s="272"/>
      <c r="X17" s="272"/>
      <c r="Y17" s="272"/>
      <c r="Z17" s="272"/>
      <c r="AA17" s="272"/>
      <c r="AB17" s="274"/>
      <c r="AC17" s="272"/>
      <c r="AD17" s="272"/>
      <c r="AE17" s="272"/>
      <c r="AF17" s="272"/>
      <c r="AG17" s="272"/>
      <c r="AH17" s="273"/>
      <c r="AI17" s="272"/>
      <c r="AJ17" s="271"/>
      <c r="AK17" s="270"/>
      <c r="AL17" s="287"/>
      <c r="AM17" s="251"/>
      <c r="AN17" s="251"/>
      <c r="AO17" s="251"/>
    </row>
    <row r="18" spans="1:42" ht="22" customHeight="1">
      <c r="A18" s="268"/>
      <c r="B18" s="289"/>
      <c r="C18" s="292"/>
      <c r="D18" s="288"/>
      <c r="E18" s="276"/>
      <c r="F18" s="293"/>
      <c r="G18" s="272"/>
      <c r="H18" s="272"/>
      <c r="I18" s="272"/>
      <c r="J18" s="272"/>
      <c r="K18" s="272"/>
      <c r="L18" s="272"/>
      <c r="M18" s="272"/>
      <c r="N18" s="274"/>
      <c r="O18" s="272"/>
      <c r="P18" s="272"/>
      <c r="Q18" s="272"/>
      <c r="R18" s="272"/>
      <c r="S18" s="272"/>
      <c r="T18" s="272"/>
      <c r="U18" s="274"/>
      <c r="V18" s="272"/>
      <c r="W18" s="272"/>
      <c r="X18" s="272"/>
      <c r="Y18" s="272"/>
      <c r="Z18" s="272"/>
      <c r="AA18" s="272"/>
      <c r="AB18" s="274"/>
      <c r="AC18" s="272"/>
      <c r="AD18" s="272"/>
      <c r="AE18" s="272"/>
      <c r="AF18" s="272"/>
      <c r="AG18" s="272"/>
      <c r="AH18" s="272"/>
      <c r="AI18" s="274"/>
      <c r="AJ18" s="271"/>
      <c r="AK18" s="270"/>
      <c r="AL18" s="287"/>
      <c r="AM18" s="251"/>
      <c r="AN18" s="251"/>
      <c r="AO18" s="251"/>
    </row>
    <row r="19" spans="1:42" ht="22" customHeight="1">
      <c r="A19" s="268"/>
      <c r="B19" s="289"/>
      <c r="C19" s="272"/>
      <c r="D19" s="288"/>
      <c r="E19" s="276"/>
      <c r="F19" s="293"/>
      <c r="G19" s="272"/>
      <c r="H19" s="272"/>
      <c r="I19" s="272"/>
      <c r="J19" s="272"/>
      <c r="K19" s="272"/>
      <c r="L19" s="272"/>
      <c r="M19" s="272"/>
      <c r="N19" s="274"/>
      <c r="O19" s="272"/>
      <c r="P19" s="272"/>
      <c r="Q19" s="272"/>
      <c r="R19" s="272"/>
      <c r="S19" s="272"/>
      <c r="T19" s="272"/>
      <c r="U19" s="274"/>
      <c r="V19" s="272"/>
      <c r="W19" s="272"/>
      <c r="X19" s="272"/>
      <c r="Y19" s="272"/>
      <c r="Z19" s="272"/>
      <c r="AA19" s="272"/>
      <c r="AB19" s="274"/>
      <c r="AC19" s="272"/>
      <c r="AD19" s="272"/>
      <c r="AE19" s="272"/>
      <c r="AF19" s="272"/>
      <c r="AG19" s="272"/>
      <c r="AH19" s="273"/>
      <c r="AI19" s="272"/>
      <c r="AJ19" s="271"/>
      <c r="AK19" s="270"/>
      <c r="AL19" s="287"/>
      <c r="AM19" s="251"/>
      <c r="AN19" s="251"/>
      <c r="AO19" s="251"/>
    </row>
    <row r="20" spans="1:42" ht="22" customHeight="1">
      <c r="A20" s="268"/>
      <c r="B20" s="289"/>
      <c r="C20" s="292"/>
      <c r="D20" s="288"/>
      <c r="E20" s="276"/>
      <c r="F20" s="293"/>
      <c r="G20" s="272"/>
      <c r="H20" s="272"/>
      <c r="I20" s="272"/>
      <c r="J20" s="272"/>
      <c r="K20" s="272"/>
      <c r="L20" s="272"/>
      <c r="M20" s="272"/>
      <c r="N20" s="274"/>
      <c r="O20" s="272"/>
      <c r="P20" s="272"/>
      <c r="Q20" s="272"/>
      <c r="R20" s="272"/>
      <c r="S20" s="272"/>
      <c r="T20" s="272"/>
      <c r="U20" s="274"/>
      <c r="V20" s="272"/>
      <c r="W20" s="272"/>
      <c r="X20" s="272"/>
      <c r="Y20" s="272"/>
      <c r="Z20" s="272"/>
      <c r="AA20" s="272"/>
      <c r="AB20" s="274"/>
      <c r="AC20" s="272"/>
      <c r="AD20" s="272"/>
      <c r="AE20" s="272"/>
      <c r="AF20" s="272"/>
      <c r="AG20" s="272"/>
      <c r="AH20" s="272"/>
      <c r="AI20" s="274"/>
      <c r="AJ20" s="271"/>
      <c r="AK20" s="270"/>
      <c r="AL20" s="287"/>
      <c r="AM20" s="251"/>
      <c r="AN20" s="251"/>
      <c r="AO20" s="251"/>
    </row>
    <row r="21" spans="1:42" ht="22" customHeight="1">
      <c r="A21" s="268"/>
      <c r="B21" s="289"/>
      <c r="C21" s="292"/>
      <c r="D21" s="291"/>
      <c r="E21" s="276"/>
      <c r="F21" s="275"/>
      <c r="G21" s="272"/>
      <c r="H21" s="272"/>
      <c r="I21" s="272"/>
      <c r="J21" s="272"/>
      <c r="K21" s="272"/>
      <c r="L21" s="272"/>
      <c r="M21" s="274"/>
      <c r="N21" s="272"/>
      <c r="O21" s="272"/>
      <c r="P21" s="272"/>
      <c r="Q21" s="272"/>
      <c r="R21" s="272"/>
      <c r="S21" s="272"/>
      <c r="T21" s="274"/>
      <c r="U21" s="272"/>
      <c r="V21" s="272"/>
      <c r="W21" s="272"/>
      <c r="X21" s="272"/>
      <c r="Y21" s="272"/>
      <c r="Z21" s="272"/>
      <c r="AA21" s="274"/>
      <c r="AB21" s="272"/>
      <c r="AC21" s="272"/>
      <c r="AD21" s="272"/>
      <c r="AE21" s="272"/>
      <c r="AF21" s="272"/>
      <c r="AG21" s="273"/>
      <c r="AH21" s="272"/>
      <c r="AI21" s="272"/>
      <c r="AJ21" s="271"/>
      <c r="AK21" s="270"/>
      <c r="AL21" s="287"/>
      <c r="AM21" s="251"/>
      <c r="AN21" s="251"/>
      <c r="AO21" s="251"/>
    </row>
    <row r="22" spans="1:42" ht="22" customHeight="1">
      <c r="A22" s="268"/>
      <c r="B22" s="289"/>
      <c r="C22" s="272"/>
      <c r="D22" s="290"/>
      <c r="E22" s="276"/>
      <c r="F22" s="275"/>
      <c r="G22" s="272"/>
      <c r="H22" s="272"/>
      <c r="I22" s="272"/>
      <c r="J22" s="272"/>
      <c r="K22" s="272"/>
      <c r="L22" s="272"/>
      <c r="M22" s="274"/>
      <c r="N22" s="272"/>
      <c r="O22" s="272"/>
      <c r="P22" s="272"/>
      <c r="Q22" s="272"/>
      <c r="R22" s="272"/>
      <c r="S22" s="272"/>
      <c r="T22" s="274"/>
      <c r="U22" s="272"/>
      <c r="V22" s="272"/>
      <c r="W22" s="272"/>
      <c r="X22" s="272"/>
      <c r="Y22" s="272"/>
      <c r="Z22" s="272"/>
      <c r="AA22" s="274"/>
      <c r="AB22" s="272"/>
      <c r="AC22" s="272"/>
      <c r="AD22" s="272"/>
      <c r="AE22" s="272"/>
      <c r="AF22" s="272"/>
      <c r="AG22" s="273"/>
      <c r="AH22" s="272"/>
      <c r="AI22" s="272"/>
      <c r="AJ22" s="271"/>
      <c r="AK22" s="270"/>
      <c r="AL22" s="287"/>
      <c r="AM22" s="251"/>
      <c r="AN22" s="251"/>
      <c r="AO22" s="251"/>
    </row>
    <row r="23" spans="1:42" ht="22" customHeight="1">
      <c r="A23" s="268"/>
      <c r="B23" s="289"/>
      <c r="C23" s="272"/>
      <c r="D23" s="288"/>
      <c r="E23" s="276"/>
      <c r="F23" s="275"/>
      <c r="G23" s="272"/>
      <c r="H23" s="272"/>
      <c r="I23" s="272"/>
      <c r="J23" s="272"/>
      <c r="K23" s="272"/>
      <c r="L23" s="272"/>
      <c r="M23" s="274"/>
      <c r="N23" s="272"/>
      <c r="O23" s="272"/>
      <c r="P23" s="272"/>
      <c r="Q23" s="272"/>
      <c r="R23" s="272"/>
      <c r="S23" s="272"/>
      <c r="T23" s="274"/>
      <c r="U23" s="272"/>
      <c r="V23" s="272"/>
      <c r="W23" s="272"/>
      <c r="X23" s="272"/>
      <c r="Y23" s="272"/>
      <c r="Z23" s="272"/>
      <c r="AA23" s="274"/>
      <c r="AB23" s="272"/>
      <c r="AC23" s="272"/>
      <c r="AD23" s="272"/>
      <c r="AE23" s="272"/>
      <c r="AF23" s="272"/>
      <c r="AG23" s="273"/>
      <c r="AH23" s="272"/>
      <c r="AI23" s="272"/>
      <c r="AJ23" s="271"/>
      <c r="AK23" s="270"/>
      <c r="AL23" s="287"/>
      <c r="AM23" s="251"/>
      <c r="AN23" s="251"/>
      <c r="AO23" s="251"/>
    </row>
    <row r="24" spans="1:42" ht="22" customHeight="1">
      <c r="A24" s="268"/>
      <c r="B24" s="278"/>
      <c r="C24" s="272"/>
      <c r="D24" s="277"/>
      <c r="E24" s="286"/>
      <c r="F24" s="285"/>
      <c r="G24" s="282"/>
      <c r="H24" s="282"/>
      <c r="I24" s="282"/>
      <c r="J24" s="282"/>
      <c r="K24" s="282"/>
      <c r="L24" s="282"/>
      <c r="M24" s="284"/>
      <c r="N24" s="282"/>
      <c r="O24" s="282"/>
      <c r="P24" s="282"/>
      <c r="Q24" s="282"/>
      <c r="R24" s="282"/>
      <c r="S24" s="282"/>
      <c r="T24" s="284"/>
      <c r="U24" s="282"/>
      <c r="V24" s="282"/>
      <c r="W24" s="282"/>
      <c r="X24" s="282"/>
      <c r="Y24" s="282"/>
      <c r="Z24" s="282"/>
      <c r="AA24" s="284"/>
      <c r="AB24" s="282"/>
      <c r="AC24" s="282"/>
      <c r="AD24" s="282"/>
      <c r="AE24" s="282"/>
      <c r="AF24" s="282"/>
      <c r="AG24" s="283"/>
      <c r="AH24" s="282"/>
      <c r="AI24" s="282"/>
      <c r="AJ24" s="281"/>
      <c r="AK24" s="280"/>
      <c r="AL24" s="279"/>
      <c r="AM24" s="251"/>
      <c r="AN24" s="251"/>
      <c r="AO24" s="251"/>
    </row>
    <row r="25" spans="1:42" ht="22" customHeight="1" thickBot="1">
      <c r="A25" s="268"/>
      <c r="B25" s="278"/>
      <c r="C25" s="272"/>
      <c r="D25" s="277"/>
      <c r="E25" s="276"/>
      <c r="F25" s="275"/>
      <c r="G25" s="272"/>
      <c r="H25" s="272"/>
      <c r="I25" s="272"/>
      <c r="J25" s="272"/>
      <c r="K25" s="272"/>
      <c r="L25" s="272"/>
      <c r="M25" s="274"/>
      <c r="N25" s="272"/>
      <c r="O25" s="272"/>
      <c r="P25" s="272"/>
      <c r="Q25" s="272"/>
      <c r="R25" s="272"/>
      <c r="S25" s="272"/>
      <c r="T25" s="274"/>
      <c r="U25" s="272"/>
      <c r="V25" s="272"/>
      <c r="W25" s="272"/>
      <c r="X25" s="272"/>
      <c r="Y25" s="272"/>
      <c r="Z25" s="272"/>
      <c r="AA25" s="274"/>
      <c r="AB25" s="272"/>
      <c r="AC25" s="272"/>
      <c r="AD25" s="272"/>
      <c r="AE25" s="272"/>
      <c r="AF25" s="272"/>
      <c r="AG25" s="273"/>
      <c r="AH25" s="272"/>
      <c r="AI25" s="272"/>
      <c r="AJ25" s="271"/>
      <c r="AK25" s="270"/>
      <c r="AL25" s="269"/>
      <c r="AM25" s="251"/>
      <c r="AN25" s="251"/>
      <c r="AO25" s="251"/>
    </row>
    <row r="26" spans="1:42" ht="22" customHeight="1" thickBot="1">
      <c r="A26" s="268"/>
      <c r="B26" s="267"/>
      <c r="C26" s="264"/>
      <c r="D26" s="266"/>
      <c r="E26" s="265"/>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3" t="s">
        <v>374</v>
      </c>
      <c r="AL26" s="262"/>
      <c r="AM26" s="251"/>
      <c r="AN26" s="251"/>
      <c r="AO26" s="251"/>
    </row>
    <row r="27" spans="1:42" ht="22" customHeight="1">
      <c r="A27" s="261"/>
      <c r="B27" s="257" t="s">
        <v>373</v>
      </c>
      <c r="C27" s="254"/>
      <c r="D27" s="256"/>
      <c r="E27" s="255"/>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60"/>
      <c r="AH27" s="254"/>
      <c r="AI27" s="254"/>
      <c r="AJ27" s="254"/>
      <c r="AK27" s="259"/>
      <c r="AL27" s="259"/>
      <c r="AM27" s="252"/>
      <c r="AN27" s="251"/>
      <c r="AO27" s="251"/>
      <c r="AP27" s="251"/>
    </row>
    <row r="28" spans="1:42" ht="16.5" customHeight="1">
      <c r="A28" s="258"/>
      <c r="B28" s="257" t="s">
        <v>372</v>
      </c>
      <c r="C28" s="252"/>
      <c r="D28" s="256"/>
      <c r="E28" s="255"/>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691"/>
      <c r="AI28" s="691"/>
      <c r="AJ28" s="691"/>
      <c r="AK28" s="692"/>
      <c r="AL28" s="253"/>
      <c r="AM28" s="252"/>
      <c r="AN28" s="251"/>
      <c r="AO28" s="251"/>
      <c r="AP28" s="251"/>
    </row>
    <row r="29" spans="1:42" ht="7.5" customHeight="1" thickBot="1">
      <c r="A29" s="258"/>
      <c r="B29" s="257"/>
      <c r="C29" s="252"/>
      <c r="D29" s="256"/>
      <c r="E29" s="255"/>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691"/>
      <c r="AI29" s="691"/>
      <c r="AJ29" s="691"/>
      <c r="AK29" s="692"/>
      <c r="AL29" s="253"/>
      <c r="AM29" s="252"/>
      <c r="AN29" s="251"/>
      <c r="AO29" s="251"/>
      <c r="AP29" s="251"/>
    </row>
    <row r="30" spans="1:42" s="216" customFormat="1" ht="26.15" customHeight="1" thickBot="1">
      <c r="A30" s="246"/>
      <c r="B30" s="246" t="s">
        <v>371</v>
      </c>
      <c r="C30" s="245"/>
      <c r="D30" s="220"/>
      <c r="E30" s="220"/>
      <c r="F30" s="220"/>
      <c r="G30" s="242"/>
      <c r="H30" s="238"/>
      <c r="I30" s="681"/>
      <c r="J30" s="682"/>
      <c r="K30" s="220" t="s">
        <v>20</v>
      </c>
      <c r="L30" s="221" t="s">
        <v>370</v>
      </c>
      <c r="M30" s="220"/>
      <c r="N30" s="220" t="s">
        <v>369</v>
      </c>
      <c r="O30" s="681"/>
      <c r="P30" s="682"/>
      <c r="Q30" s="220" t="s">
        <v>359</v>
      </c>
      <c r="R30" s="220"/>
      <c r="S30" s="221" t="s">
        <v>368</v>
      </c>
      <c r="T30" s="241"/>
      <c r="U30" s="241"/>
      <c r="V30" s="241"/>
      <c r="W30" s="241"/>
      <c r="X30" s="241"/>
      <c r="Y30" s="241"/>
      <c r="Z30" s="247"/>
      <c r="AA30" s="247"/>
      <c r="AB30" s="247"/>
      <c r="AC30" s="247"/>
      <c r="AD30" s="247"/>
      <c r="AE30" s="250"/>
      <c r="AF30" s="248"/>
      <c r="AG30" s="249"/>
      <c r="AH30" s="693"/>
      <c r="AI30" s="693"/>
      <c r="AJ30" s="693"/>
      <c r="AK30" s="693"/>
      <c r="AL30" s="248"/>
      <c r="AM30" s="247"/>
      <c r="AN30" s="220"/>
    </row>
    <row r="31" spans="1:42" s="216" customFormat="1" ht="8.15" customHeight="1" thickBot="1">
      <c r="A31" s="246"/>
      <c r="B31" s="245"/>
      <c r="C31" s="245"/>
      <c r="D31" s="220"/>
      <c r="E31" s="220"/>
      <c r="F31" s="220"/>
      <c r="G31" s="242"/>
      <c r="H31" s="220"/>
      <c r="I31" s="221"/>
      <c r="J31" s="220"/>
      <c r="K31" s="220"/>
      <c r="L31" s="242"/>
      <c r="M31" s="221"/>
      <c r="N31" s="220"/>
      <c r="O31" s="220"/>
      <c r="P31" s="221"/>
      <c r="R31" s="241"/>
      <c r="S31" s="241"/>
      <c r="T31" s="241"/>
      <c r="U31" s="241"/>
      <c r="V31" s="241"/>
      <c r="W31" s="241"/>
      <c r="X31" s="241"/>
      <c r="Y31" s="241"/>
      <c r="Z31" s="240"/>
      <c r="AA31" s="219"/>
      <c r="AB31" s="219"/>
      <c r="AC31" s="219"/>
      <c r="AD31" s="219"/>
      <c r="AE31" s="219"/>
      <c r="AF31" s="219"/>
      <c r="AG31" s="219"/>
      <c r="AH31" s="693"/>
      <c r="AI31" s="693"/>
      <c r="AJ31" s="693"/>
      <c r="AK31" s="693"/>
      <c r="AL31" s="239"/>
      <c r="AM31" s="219"/>
      <c r="AN31" s="220"/>
    </row>
    <row r="32" spans="1:42" s="216" customFormat="1" ht="26.15" customHeight="1" thickBot="1">
      <c r="A32" s="246"/>
      <c r="B32" s="246" t="s">
        <v>367</v>
      </c>
      <c r="C32" s="245"/>
      <c r="D32" s="220"/>
      <c r="E32" s="220"/>
      <c r="F32" s="681"/>
      <c r="G32" s="682"/>
      <c r="H32" s="220" t="s">
        <v>359</v>
      </c>
      <c r="J32" s="221" t="s">
        <v>366</v>
      </c>
      <c r="K32" s="220"/>
      <c r="L32" s="242"/>
      <c r="M32" s="221"/>
      <c r="N32" s="220"/>
      <c r="O32" s="220"/>
      <c r="P32" s="221"/>
      <c r="R32" s="241"/>
      <c r="S32" s="241"/>
      <c r="T32" s="241"/>
      <c r="U32" s="241"/>
      <c r="V32" s="241"/>
      <c r="W32" s="241"/>
      <c r="X32" s="241"/>
      <c r="Y32" s="241"/>
      <c r="Z32" s="240"/>
      <c r="AA32" s="219"/>
      <c r="AB32" s="219"/>
      <c r="AC32" s="219"/>
      <c r="AD32" s="219"/>
      <c r="AE32" s="219"/>
      <c r="AF32" s="219"/>
      <c r="AG32" s="219"/>
      <c r="AH32" s="693"/>
      <c r="AI32" s="693"/>
      <c r="AJ32" s="693"/>
      <c r="AK32" s="693"/>
      <c r="AL32" s="239"/>
      <c r="AM32" s="219"/>
      <c r="AN32" s="220"/>
    </row>
    <row r="33" spans="1:41" s="216" customFormat="1" ht="8.15" customHeight="1" thickBot="1">
      <c r="A33" s="246"/>
      <c r="B33" s="245"/>
      <c r="C33" s="245"/>
      <c r="D33" s="220"/>
      <c r="E33" s="220"/>
      <c r="F33" s="244"/>
      <c r="G33" s="243"/>
      <c r="H33" s="220"/>
      <c r="I33" s="221"/>
      <c r="J33" s="220"/>
      <c r="K33" s="220"/>
      <c r="L33" s="242"/>
      <c r="M33" s="221"/>
      <c r="N33" s="220"/>
      <c r="O33" s="220"/>
      <c r="P33" s="221"/>
      <c r="R33" s="241"/>
      <c r="S33" s="241"/>
      <c r="T33" s="241"/>
      <c r="U33" s="241"/>
      <c r="V33" s="241"/>
      <c r="W33" s="241"/>
      <c r="X33" s="241"/>
      <c r="Y33" s="241"/>
      <c r="Z33" s="240"/>
      <c r="AA33" s="219"/>
      <c r="AB33" s="219"/>
      <c r="AC33" s="219"/>
      <c r="AD33" s="219"/>
      <c r="AE33" s="219"/>
      <c r="AF33" s="219"/>
      <c r="AG33" s="219"/>
      <c r="AH33" s="693"/>
      <c r="AI33" s="693"/>
      <c r="AJ33" s="693"/>
      <c r="AK33" s="693"/>
      <c r="AL33" s="239"/>
      <c r="AM33" s="219"/>
      <c r="AN33" s="220"/>
    </row>
    <row r="34" spans="1:41" s="216" customFormat="1" ht="21.75" customHeight="1" thickBot="1">
      <c r="A34" s="218"/>
      <c r="B34" s="222" t="s">
        <v>365</v>
      </c>
      <c r="C34" s="238"/>
      <c r="E34" s="238"/>
      <c r="F34" s="683"/>
      <c r="G34" s="684"/>
      <c r="H34" s="685"/>
      <c r="I34" s="218" t="s">
        <v>364</v>
      </c>
      <c r="S34" s="220"/>
      <c r="T34" s="220"/>
      <c r="U34" s="220"/>
      <c r="V34" s="220"/>
      <c r="W34" s="220"/>
      <c r="X34" s="220"/>
      <c r="Y34" s="220"/>
      <c r="Z34" s="220"/>
      <c r="AA34" s="220"/>
      <c r="AB34" s="220"/>
      <c r="AC34" s="220"/>
      <c r="AD34" s="220"/>
      <c r="AE34" s="220"/>
      <c r="AF34" s="220"/>
      <c r="AG34" s="220"/>
      <c r="AH34" s="693"/>
      <c r="AI34" s="693"/>
      <c r="AJ34" s="693"/>
      <c r="AK34" s="693"/>
      <c r="AL34" s="223"/>
      <c r="AM34" s="219"/>
      <c r="AN34" s="221"/>
      <c r="AO34" s="220"/>
    </row>
    <row r="35" spans="1:41" s="216" customFormat="1" ht="5.25" customHeight="1">
      <c r="A35" s="218"/>
      <c r="B35" s="222"/>
      <c r="C35" s="220"/>
      <c r="E35" s="220"/>
      <c r="F35" s="237"/>
      <c r="G35" s="237"/>
      <c r="H35" s="237"/>
      <c r="I35" s="218"/>
      <c r="S35" s="220"/>
      <c r="T35" s="220"/>
      <c r="U35" s="220"/>
      <c r="V35" s="220"/>
      <c r="W35" s="220"/>
      <c r="X35" s="220"/>
      <c r="Y35" s="220"/>
      <c r="Z35" s="220"/>
      <c r="AA35" s="220"/>
      <c r="AB35" s="220"/>
      <c r="AC35" s="220"/>
      <c r="AD35" s="220"/>
      <c r="AE35" s="220"/>
      <c r="AF35" s="220"/>
      <c r="AG35" s="220"/>
      <c r="AH35" s="220"/>
      <c r="AI35" s="220"/>
      <c r="AJ35" s="220"/>
      <c r="AK35" s="223"/>
      <c r="AL35" s="223"/>
      <c r="AM35" s="219"/>
      <c r="AN35" s="221"/>
      <c r="AO35" s="220"/>
    </row>
    <row r="36" spans="1:41" s="225" customFormat="1" ht="21.75" customHeight="1">
      <c r="B36" s="236" t="s">
        <v>363</v>
      </c>
      <c r="C36" s="234"/>
      <c r="D36" s="234"/>
      <c r="E36" s="234"/>
      <c r="F36" s="235"/>
      <c r="G36" s="234"/>
      <c r="H36" s="234"/>
      <c r="I36" s="234"/>
      <c r="J36" s="234"/>
      <c r="K36" s="234"/>
      <c r="L36" s="234"/>
      <c r="M36" s="234"/>
      <c r="N36" s="234"/>
      <c r="O36" s="234"/>
      <c r="P36" s="234"/>
      <c r="Q36" s="234"/>
      <c r="R36" s="234"/>
      <c r="S36" s="234"/>
      <c r="T36" s="234"/>
      <c r="U36" s="234"/>
      <c r="V36" s="234"/>
      <c r="W36" s="234"/>
      <c r="X36" s="234"/>
      <c r="Y36" s="234"/>
      <c r="Z36" s="234"/>
      <c r="AA36" s="234"/>
      <c r="AB36" s="234"/>
      <c r="AC36" s="233"/>
      <c r="AD36" s="226"/>
      <c r="AE36" s="226"/>
      <c r="AF36" s="226"/>
      <c r="AG36" s="226"/>
      <c r="AH36" s="226"/>
      <c r="AI36" s="226"/>
      <c r="AJ36" s="226"/>
      <c r="AK36" s="228"/>
      <c r="AL36" s="228"/>
      <c r="AM36" s="227"/>
      <c r="AN36" s="226"/>
      <c r="AO36" s="226"/>
    </row>
    <row r="37" spans="1:41" s="225" customFormat="1" ht="21.75" customHeight="1">
      <c r="B37" s="232" t="s">
        <v>362</v>
      </c>
      <c r="C37" s="230"/>
      <c r="D37" s="230"/>
      <c r="E37" s="230"/>
      <c r="F37" s="231"/>
      <c r="G37" s="230"/>
      <c r="H37" s="230"/>
      <c r="I37" s="230"/>
      <c r="J37" s="230"/>
      <c r="K37" s="230"/>
      <c r="L37" s="230"/>
      <c r="M37" s="230"/>
      <c r="N37" s="230"/>
      <c r="O37" s="230"/>
      <c r="P37" s="230"/>
      <c r="Q37" s="230"/>
      <c r="R37" s="230"/>
      <c r="S37" s="230"/>
      <c r="T37" s="230"/>
      <c r="U37" s="230"/>
      <c r="V37" s="230"/>
      <c r="W37" s="230"/>
      <c r="X37" s="230"/>
      <c r="Y37" s="230"/>
      <c r="Z37" s="230"/>
      <c r="AA37" s="230"/>
      <c r="AB37" s="230"/>
      <c r="AC37" s="229"/>
      <c r="AD37" s="226"/>
      <c r="AE37" s="226"/>
      <c r="AF37" s="226"/>
      <c r="AG37" s="226"/>
      <c r="AH37" s="226"/>
      <c r="AI37" s="226"/>
      <c r="AJ37" s="226"/>
      <c r="AK37" s="228"/>
      <c r="AL37" s="228"/>
      <c r="AM37" s="227"/>
      <c r="AN37" s="226"/>
      <c r="AO37" s="226"/>
    </row>
    <row r="38" spans="1:41" s="216" customFormat="1" ht="8.15" customHeight="1" thickBot="1">
      <c r="A38" s="218"/>
      <c r="B38" s="221"/>
      <c r="C38" s="220"/>
      <c r="E38" s="220"/>
      <c r="F38" s="224"/>
      <c r="G38" s="220"/>
      <c r="H38" s="218"/>
      <c r="S38" s="220"/>
      <c r="T38" s="220"/>
      <c r="U38" s="220"/>
      <c r="V38" s="220"/>
      <c r="W38" s="220"/>
      <c r="X38" s="220"/>
      <c r="Y38" s="220"/>
      <c r="Z38" s="220"/>
      <c r="AA38" s="220"/>
      <c r="AB38" s="220"/>
      <c r="AC38" s="220"/>
      <c r="AD38" s="220"/>
      <c r="AE38" s="220"/>
      <c r="AF38" s="220"/>
      <c r="AG38" s="220"/>
      <c r="AH38" s="220"/>
      <c r="AI38" s="220"/>
      <c r="AJ38" s="220"/>
      <c r="AK38" s="223"/>
      <c r="AL38" s="223"/>
      <c r="AM38" s="219"/>
      <c r="AN38" s="221"/>
      <c r="AO38" s="220"/>
    </row>
    <row r="39" spans="1:41" s="216" customFormat="1" ht="27" customHeight="1" thickBot="1">
      <c r="A39" s="218"/>
      <c r="B39" s="222" t="s">
        <v>361</v>
      </c>
      <c r="C39" s="218"/>
      <c r="E39" s="218"/>
      <c r="F39" s="218" t="s">
        <v>360</v>
      </c>
      <c r="J39" s="686"/>
      <c r="K39" s="687"/>
      <c r="L39" s="688"/>
      <c r="M39" s="218" t="s">
        <v>359</v>
      </c>
      <c r="O39" s="218" t="s">
        <v>358</v>
      </c>
      <c r="AE39" s="221"/>
      <c r="AF39" s="220"/>
      <c r="AG39" s="220"/>
      <c r="AH39" s="220"/>
      <c r="AI39" s="220"/>
      <c r="AJ39" s="220"/>
      <c r="AK39" s="220"/>
      <c r="AL39" s="220"/>
      <c r="AM39" s="219"/>
    </row>
    <row r="40" spans="1:41" s="216" customFormat="1" ht="8.15" customHeight="1">
      <c r="AM40" s="217"/>
    </row>
    <row r="41" spans="1:41" s="216" customFormat="1" ht="27" customHeight="1">
      <c r="B41" s="218" t="s">
        <v>357</v>
      </c>
      <c r="AM41" s="217"/>
    </row>
  </sheetData>
  <mergeCells count="9">
    <mergeCell ref="F32:G32"/>
    <mergeCell ref="F34:H34"/>
    <mergeCell ref="J39:L39"/>
    <mergeCell ref="AL7:AL8"/>
    <mergeCell ref="AH28:AJ29"/>
    <mergeCell ref="AK28:AK29"/>
    <mergeCell ref="I30:J30"/>
    <mergeCell ref="O30:P30"/>
    <mergeCell ref="AH30:AK34"/>
  </mergeCells>
  <phoneticPr fontId="6"/>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C27:C33&lt;&gt;"A"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C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C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C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C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C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C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C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C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C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C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C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C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C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C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formula1>C28:C36&lt;&gt;"A"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0:C33 IY30:IY33 SU30:SU33 ACQ30:ACQ33 AMM30:AMM33 AWI30:AWI33 BGE30:BGE33 BQA30:BQA33 BZW30:BZW33 CJS30:CJS33 CTO30:CTO33 DDK30:DDK33 DNG30:DNG33 DXC30:DXC33 EGY30:EGY33 EQU30:EQU33 FAQ30:FAQ33 FKM30:FKM33 FUI30:FUI33 GEE30:GEE33 GOA30:GOA33 GXW30:GXW33 HHS30:HHS33 HRO30:HRO33 IBK30:IBK33 ILG30:ILG33 IVC30:IVC33 JEY30:JEY33 JOU30:JOU33 JYQ30:JYQ33 KIM30:KIM33 KSI30:KSI33 LCE30:LCE33 LMA30:LMA33 LVW30:LVW33 MFS30:MFS33 MPO30:MPO33 MZK30:MZK33 NJG30:NJG33 NTC30:NTC33 OCY30:OCY33 OMU30:OMU33 OWQ30:OWQ33 PGM30:PGM33 PQI30:PQI33 QAE30:QAE33 QKA30:QKA33 QTW30:QTW33 RDS30:RDS33 RNO30:RNO33 RXK30:RXK33 SHG30:SHG33 SRC30:SRC33 TAY30:TAY33 TKU30:TKU33 TUQ30:TUQ33 UEM30:UEM33 UOI30:UOI33 UYE30:UYE33 VIA30:VIA33 VRW30:VRW33 WBS30:WBS33 WLO30:WLO33 WVK30:WVK33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formula1>C30:C37&lt;&gt;"A"</formula1>
    </dataValidation>
  </dataValidations>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F30"/>
  <sheetViews>
    <sheetView view="pageBreakPreview" zoomScaleNormal="100" zoomScaleSheetLayoutView="100" workbookViewId="0">
      <selection activeCell="B26" sqref="B26"/>
    </sheetView>
  </sheetViews>
  <sheetFormatPr defaultColWidth="4" defaultRowHeight="16.5"/>
  <cols>
    <col min="1" max="12" width="3.25" style="86" customWidth="1"/>
    <col min="13" max="13" width="13" style="86" customWidth="1"/>
    <col min="14" max="14" width="4.08203125" style="86" bestFit="1" customWidth="1"/>
    <col min="15" max="36" width="3.25" style="86" customWidth="1"/>
    <col min="37" max="16384" width="4" style="86"/>
  </cols>
  <sheetData>
    <row r="2" spans="1:32">
      <c r="B2" s="88" t="s">
        <v>252</v>
      </c>
    </row>
    <row r="4" spans="1:32">
      <c r="W4" s="94" t="s">
        <v>17</v>
      </c>
      <c r="X4" s="694"/>
      <c r="Y4" s="694"/>
      <c r="Z4" s="95" t="s">
        <v>18</v>
      </c>
      <c r="AA4" s="694"/>
      <c r="AB4" s="694"/>
      <c r="AC4" s="95" t="s">
        <v>19</v>
      </c>
      <c r="AD4" s="694"/>
      <c r="AE4" s="694"/>
      <c r="AF4" s="86" t="s">
        <v>20</v>
      </c>
    </row>
    <row r="5" spans="1:32">
      <c r="B5" s="714" t="s">
        <v>305</v>
      </c>
      <c r="C5" s="714"/>
      <c r="D5" s="714"/>
      <c r="E5" s="714"/>
      <c r="F5" s="714"/>
      <c r="G5" s="714"/>
      <c r="H5" s="714"/>
      <c r="I5" s="714"/>
      <c r="J5" s="714"/>
      <c r="K5" s="86" t="s">
        <v>114</v>
      </c>
    </row>
    <row r="7" spans="1:32">
      <c r="U7" s="94" t="s">
        <v>253</v>
      </c>
      <c r="V7" s="715"/>
      <c r="W7" s="715"/>
      <c r="X7" s="715"/>
      <c r="Y7" s="715"/>
      <c r="Z7" s="715"/>
      <c r="AA7" s="715"/>
      <c r="AB7" s="715"/>
      <c r="AC7" s="715"/>
      <c r="AD7" s="715"/>
      <c r="AE7" s="715"/>
      <c r="AF7" s="715"/>
    </row>
    <row r="8" spans="1:32">
      <c r="V8" s="715"/>
      <c r="W8" s="715"/>
      <c r="X8" s="715"/>
      <c r="Y8" s="715"/>
      <c r="Z8" s="715"/>
      <c r="AA8" s="715"/>
      <c r="AB8" s="715"/>
      <c r="AC8" s="715"/>
      <c r="AD8" s="715"/>
      <c r="AE8" s="715"/>
      <c r="AF8" s="715"/>
    </row>
    <row r="9" spans="1:32" ht="20.25" customHeight="1">
      <c r="B9" s="716" t="s">
        <v>254</v>
      </c>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row>
    <row r="10" spans="1:32" ht="20.25" customHeight="1">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row>
    <row r="11" spans="1:32">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row>
    <row r="12" spans="1:32">
      <c r="A12" s="86" t="s">
        <v>242</v>
      </c>
    </row>
    <row r="14" spans="1:32" ht="36" customHeight="1">
      <c r="R14" s="717" t="s">
        <v>243</v>
      </c>
      <c r="S14" s="718"/>
      <c r="T14" s="718"/>
      <c r="U14" s="718"/>
      <c r="V14" s="719"/>
      <c r="W14" s="96"/>
      <c r="X14" s="97"/>
      <c r="Y14" s="97"/>
      <c r="Z14" s="97"/>
      <c r="AA14" s="97"/>
      <c r="AB14" s="97"/>
      <c r="AC14" s="97"/>
      <c r="AD14" s="97"/>
      <c r="AE14" s="97"/>
      <c r="AF14" s="98"/>
    </row>
    <row r="15" spans="1:32" ht="13.5" customHeight="1"/>
    <row r="16" spans="1:32" s="88" customFormat="1" ht="34.5" customHeight="1">
      <c r="B16" s="717" t="s">
        <v>244</v>
      </c>
      <c r="C16" s="718"/>
      <c r="D16" s="718"/>
      <c r="E16" s="718"/>
      <c r="F16" s="718"/>
      <c r="G16" s="718"/>
      <c r="H16" s="718"/>
      <c r="I16" s="718"/>
      <c r="J16" s="718"/>
      <c r="K16" s="718"/>
      <c r="L16" s="719"/>
      <c r="M16" s="718" t="s">
        <v>245</v>
      </c>
      <c r="N16" s="719"/>
      <c r="O16" s="717" t="s">
        <v>246</v>
      </c>
      <c r="P16" s="718"/>
      <c r="Q16" s="718"/>
      <c r="R16" s="718"/>
      <c r="S16" s="718"/>
      <c r="T16" s="718"/>
      <c r="U16" s="718"/>
      <c r="V16" s="718"/>
      <c r="W16" s="718"/>
      <c r="X16" s="718"/>
      <c r="Y16" s="718"/>
      <c r="Z16" s="718"/>
      <c r="AA16" s="718"/>
      <c r="AB16" s="718"/>
      <c r="AC16" s="718"/>
      <c r="AD16" s="718"/>
      <c r="AE16" s="718"/>
      <c r="AF16" s="719"/>
    </row>
    <row r="17" spans="1:32" s="88" customFormat="1" ht="19.5" customHeight="1">
      <c r="B17" s="696" t="s">
        <v>431</v>
      </c>
      <c r="C17" s="697"/>
      <c r="D17" s="697"/>
      <c r="E17" s="697"/>
      <c r="F17" s="697"/>
      <c r="G17" s="697"/>
      <c r="H17" s="697"/>
      <c r="I17" s="697"/>
      <c r="J17" s="697"/>
      <c r="K17" s="697"/>
      <c r="L17" s="698"/>
      <c r="M17" s="99"/>
      <c r="N17" s="90" t="s">
        <v>247</v>
      </c>
      <c r="O17" s="705"/>
      <c r="P17" s="706"/>
      <c r="Q17" s="706"/>
      <c r="R17" s="706"/>
      <c r="S17" s="706"/>
      <c r="T17" s="706"/>
      <c r="U17" s="706"/>
      <c r="V17" s="706"/>
      <c r="W17" s="706"/>
      <c r="X17" s="706"/>
      <c r="Y17" s="706"/>
      <c r="Z17" s="706"/>
      <c r="AA17" s="706"/>
      <c r="AB17" s="706"/>
      <c r="AC17" s="706"/>
      <c r="AD17" s="706"/>
      <c r="AE17" s="706"/>
      <c r="AF17" s="707"/>
    </row>
    <row r="18" spans="1:32" s="88" customFormat="1" ht="19.5" customHeight="1">
      <c r="B18" s="708"/>
      <c r="C18" s="709"/>
      <c r="D18" s="709"/>
      <c r="E18" s="709"/>
      <c r="F18" s="709"/>
      <c r="G18" s="709"/>
      <c r="H18" s="709"/>
      <c r="I18" s="709"/>
      <c r="J18" s="709"/>
      <c r="K18" s="709"/>
      <c r="L18" s="710"/>
      <c r="M18" s="99"/>
      <c r="N18" s="90" t="s">
        <v>247</v>
      </c>
      <c r="O18" s="705"/>
      <c r="P18" s="706"/>
      <c r="Q18" s="706"/>
      <c r="R18" s="706"/>
      <c r="S18" s="706"/>
      <c r="T18" s="706"/>
      <c r="U18" s="706"/>
      <c r="V18" s="706"/>
      <c r="W18" s="706"/>
      <c r="X18" s="706"/>
      <c r="Y18" s="706"/>
      <c r="Z18" s="706"/>
      <c r="AA18" s="706"/>
      <c r="AB18" s="706"/>
      <c r="AC18" s="706"/>
      <c r="AD18" s="706"/>
      <c r="AE18" s="706"/>
      <c r="AF18" s="707"/>
    </row>
    <row r="19" spans="1:32" s="88" customFormat="1" ht="19.5" customHeight="1">
      <c r="B19" s="711"/>
      <c r="C19" s="712"/>
      <c r="D19" s="712"/>
      <c r="E19" s="712"/>
      <c r="F19" s="712"/>
      <c r="G19" s="712"/>
      <c r="H19" s="712"/>
      <c r="I19" s="712"/>
      <c r="J19" s="712"/>
      <c r="K19" s="712"/>
      <c r="L19" s="713"/>
      <c r="M19" s="100"/>
      <c r="N19" s="91" t="s">
        <v>247</v>
      </c>
      <c r="O19" s="705"/>
      <c r="P19" s="706"/>
      <c r="Q19" s="706"/>
      <c r="R19" s="706"/>
      <c r="S19" s="706"/>
      <c r="T19" s="706"/>
      <c r="U19" s="706"/>
      <c r="V19" s="706"/>
      <c r="W19" s="706"/>
      <c r="X19" s="706"/>
      <c r="Y19" s="706"/>
      <c r="Z19" s="706"/>
      <c r="AA19" s="706"/>
      <c r="AB19" s="706"/>
      <c r="AC19" s="706"/>
      <c r="AD19" s="706"/>
      <c r="AE19" s="706"/>
      <c r="AF19" s="707"/>
    </row>
    <row r="20" spans="1:32" s="88" customFormat="1" ht="19.5" customHeight="1">
      <c r="B20" s="696" t="s">
        <v>432</v>
      </c>
      <c r="C20" s="697"/>
      <c r="D20" s="697"/>
      <c r="E20" s="697"/>
      <c r="F20" s="697"/>
      <c r="G20" s="697"/>
      <c r="H20" s="697"/>
      <c r="I20" s="697"/>
      <c r="J20" s="697"/>
      <c r="K20" s="697"/>
      <c r="L20" s="698"/>
      <c r="M20" s="99"/>
      <c r="N20" s="89" t="s">
        <v>247</v>
      </c>
      <c r="O20" s="705"/>
      <c r="P20" s="706"/>
      <c r="Q20" s="706"/>
      <c r="R20" s="706"/>
      <c r="S20" s="706"/>
      <c r="T20" s="706"/>
      <c r="U20" s="706"/>
      <c r="V20" s="706"/>
      <c r="W20" s="706"/>
      <c r="X20" s="706"/>
      <c r="Y20" s="706"/>
      <c r="Z20" s="706"/>
      <c r="AA20" s="706"/>
      <c r="AB20" s="706"/>
      <c r="AC20" s="706"/>
      <c r="AD20" s="706"/>
      <c r="AE20" s="706"/>
      <c r="AF20" s="707"/>
    </row>
    <row r="21" spans="1:32" s="88" customFormat="1" ht="19.5" customHeight="1">
      <c r="B21" s="699"/>
      <c r="C21" s="700"/>
      <c r="D21" s="700"/>
      <c r="E21" s="700"/>
      <c r="F21" s="700"/>
      <c r="G21" s="700"/>
      <c r="H21" s="700"/>
      <c r="I21" s="700"/>
      <c r="J21" s="700"/>
      <c r="K21" s="700"/>
      <c r="L21" s="701"/>
      <c r="M21" s="99"/>
      <c r="N21" s="89" t="s">
        <v>247</v>
      </c>
      <c r="O21" s="705"/>
      <c r="P21" s="706"/>
      <c r="Q21" s="706"/>
      <c r="R21" s="706"/>
      <c r="S21" s="706"/>
      <c r="T21" s="706"/>
      <c r="U21" s="706"/>
      <c r="V21" s="706"/>
      <c r="W21" s="706"/>
      <c r="X21" s="706"/>
      <c r="Y21" s="706"/>
      <c r="Z21" s="706"/>
      <c r="AA21" s="706"/>
      <c r="AB21" s="706"/>
      <c r="AC21" s="706"/>
      <c r="AD21" s="706"/>
      <c r="AE21" s="706"/>
      <c r="AF21" s="707"/>
    </row>
    <row r="22" spans="1:32" s="88" customFormat="1" ht="19.5" customHeight="1">
      <c r="B22" s="702"/>
      <c r="C22" s="703"/>
      <c r="D22" s="703"/>
      <c r="E22" s="703"/>
      <c r="F22" s="703"/>
      <c r="G22" s="703"/>
      <c r="H22" s="703"/>
      <c r="I22" s="703"/>
      <c r="J22" s="703"/>
      <c r="K22" s="703"/>
      <c r="L22" s="704"/>
      <c r="M22" s="99"/>
      <c r="N22" s="89" t="s">
        <v>247</v>
      </c>
      <c r="O22" s="705"/>
      <c r="P22" s="706"/>
      <c r="Q22" s="706"/>
      <c r="R22" s="706"/>
      <c r="S22" s="706"/>
      <c r="T22" s="706"/>
      <c r="U22" s="706"/>
      <c r="V22" s="706"/>
      <c r="W22" s="706"/>
      <c r="X22" s="706"/>
      <c r="Y22" s="706"/>
      <c r="Z22" s="706"/>
      <c r="AA22" s="706"/>
      <c r="AB22" s="706"/>
      <c r="AC22" s="706"/>
      <c r="AD22" s="706"/>
      <c r="AE22" s="706"/>
      <c r="AF22" s="707"/>
    </row>
    <row r="23" spans="1:32" s="88" customFormat="1" ht="19.5" customHeight="1">
      <c r="B23" s="696" t="s">
        <v>433</v>
      </c>
      <c r="C23" s="697"/>
      <c r="D23" s="697"/>
      <c r="E23" s="697"/>
      <c r="F23" s="697"/>
      <c r="G23" s="697"/>
      <c r="H23" s="697"/>
      <c r="I23" s="697"/>
      <c r="J23" s="697"/>
      <c r="K23" s="697"/>
      <c r="L23" s="698"/>
      <c r="M23" s="92"/>
      <c r="N23" s="90" t="s">
        <v>247</v>
      </c>
      <c r="O23" s="705"/>
      <c r="P23" s="706"/>
      <c r="Q23" s="706"/>
      <c r="R23" s="706"/>
      <c r="S23" s="706"/>
      <c r="T23" s="706"/>
      <c r="U23" s="706"/>
      <c r="V23" s="706"/>
      <c r="W23" s="706"/>
      <c r="X23" s="706"/>
      <c r="Y23" s="706"/>
      <c r="Z23" s="706"/>
      <c r="AA23" s="706"/>
      <c r="AB23" s="706"/>
      <c r="AC23" s="706"/>
      <c r="AD23" s="706"/>
      <c r="AE23" s="706"/>
      <c r="AF23" s="707"/>
    </row>
    <row r="24" spans="1:32" s="88" customFormat="1" ht="19.5" customHeight="1">
      <c r="B24" s="699"/>
      <c r="C24" s="700"/>
      <c r="D24" s="700"/>
      <c r="E24" s="700"/>
      <c r="F24" s="700"/>
      <c r="G24" s="700"/>
      <c r="H24" s="700"/>
      <c r="I24" s="700"/>
      <c r="J24" s="700"/>
      <c r="K24" s="700"/>
      <c r="L24" s="701"/>
      <c r="M24" s="92"/>
      <c r="N24" s="90" t="s">
        <v>247</v>
      </c>
      <c r="O24" s="705"/>
      <c r="P24" s="706"/>
      <c r="Q24" s="706"/>
      <c r="R24" s="706"/>
      <c r="S24" s="706"/>
      <c r="T24" s="706"/>
      <c r="U24" s="706"/>
      <c r="V24" s="706"/>
      <c r="W24" s="706"/>
      <c r="X24" s="706"/>
      <c r="Y24" s="706"/>
      <c r="Z24" s="706"/>
      <c r="AA24" s="706"/>
      <c r="AB24" s="706"/>
      <c r="AC24" s="706"/>
      <c r="AD24" s="706"/>
      <c r="AE24" s="706"/>
      <c r="AF24" s="707"/>
    </row>
    <row r="25" spans="1:32" s="88" customFormat="1" ht="19.5" customHeight="1">
      <c r="B25" s="702"/>
      <c r="C25" s="703"/>
      <c r="D25" s="703"/>
      <c r="E25" s="703"/>
      <c r="F25" s="703"/>
      <c r="G25" s="703"/>
      <c r="H25" s="703"/>
      <c r="I25" s="703"/>
      <c r="J25" s="703"/>
      <c r="K25" s="703"/>
      <c r="L25" s="704"/>
      <c r="M25" s="99"/>
      <c r="N25" s="89" t="s">
        <v>247</v>
      </c>
      <c r="O25" s="705"/>
      <c r="P25" s="706"/>
      <c r="Q25" s="706"/>
      <c r="R25" s="706"/>
      <c r="S25" s="706"/>
      <c r="T25" s="706"/>
      <c r="U25" s="706"/>
      <c r="V25" s="706"/>
      <c r="W25" s="706"/>
      <c r="X25" s="706"/>
      <c r="Y25" s="706"/>
      <c r="Z25" s="706"/>
      <c r="AA25" s="706"/>
      <c r="AB25" s="706"/>
      <c r="AC25" s="706"/>
      <c r="AD25" s="706"/>
      <c r="AE25" s="706"/>
      <c r="AF25" s="707"/>
    </row>
    <row r="27" spans="1:32">
      <c r="B27" s="86" t="s">
        <v>248</v>
      </c>
    </row>
    <row r="28" spans="1:32">
      <c r="B28" s="86" t="s">
        <v>249</v>
      </c>
    </row>
    <row r="30" spans="1:32">
      <c r="A30" s="86" t="s">
        <v>250</v>
      </c>
      <c r="J30" s="694"/>
      <c r="K30" s="694"/>
      <c r="L30" s="694"/>
      <c r="M30" s="93"/>
      <c r="N30" s="86" t="s">
        <v>18</v>
      </c>
      <c r="O30" s="695"/>
      <c r="P30" s="695"/>
      <c r="Q30" s="86" t="s">
        <v>251</v>
      </c>
      <c r="R30" s="695"/>
      <c r="S30" s="695"/>
      <c r="T30" s="86" t="s">
        <v>20</v>
      </c>
    </row>
  </sheetData>
  <mergeCells count="26">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J30:L30"/>
    <mergeCell ref="O30:P30"/>
    <mergeCell ref="R30:S30"/>
    <mergeCell ref="B20:L22"/>
    <mergeCell ref="O20:AF20"/>
    <mergeCell ref="O21:AF21"/>
    <mergeCell ref="O22:AF22"/>
    <mergeCell ref="B23:L25"/>
    <mergeCell ref="O23:AF23"/>
    <mergeCell ref="O24:AF24"/>
    <mergeCell ref="O25:AF25"/>
  </mergeCells>
  <phoneticPr fontId="6"/>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E59"/>
  <sheetViews>
    <sheetView view="pageBreakPreview" zoomScaleNormal="100" zoomScaleSheetLayoutView="100" workbookViewId="0">
      <selection activeCell="AK7" sqref="AK7"/>
    </sheetView>
  </sheetViews>
  <sheetFormatPr defaultColWidth="3.5" defaultRowHeight="13"/>
  <cols>
    <col min="1" max="1" width="1.25" style="13" customWidth="1"/>
    <col min="2" max="2" width="3.08203125" style="42" customWidth="1"/>
    <col min="3" max="30" width="3.08203125" style="13" customWidth="1"/>
    <col min="31" max="31" width="1.25" style="13" customWidth="1"/>
    <col min="32" max="16384" width="3.5" style="13"/>
  </cols>
  <sheetData>
    <row r="1" spans="2:30" s="7" customFormat="1"/>
    <row r="2" spans="2:30" s="7" customFormat="1">
      <c r="B2" s="7" t="s">
        <v>231</v>
      </c>
    </row>
    <row r="3" spans="2:30" s="7" customFormat="1">
      <c r="U3" s="49" t="s">
        <v>17</v>
      </c>
      <c r="V3" s="757"/>
      <c r="W3" s="757"/>
      <c r="X3" s="62" t="s">
        <v>18</v>
      </c>
      <c r="Y3" s="757"/>
      <c r="Z3" s="757"/>
      <c r="AA3" s="62" t="s">
        <v>19</v>
      </c>
      <c r="AB3" s="757"/>
      <c r="AC3" s="757"/>
      <c r="AD3" s="62" t="s">
        <v>20</v>
      </c>
    </row>
    <row r="4" spans="2:30" s="7" customFormat="1">
      <c r="AD4" s="49"/>
    </row>
    <row r="5" spans="2:30" s="7" customFormat="1" ht="27.75" customHeight="1">
      <c r="B5" s="758" t="s">
        <v>232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7" customFormat="1"/>
    <row r="7" spans="2:30" s="7" customFormat="1" ht="23.25" customHeight="1">
      <c r="B7" s="759" t="s">
        <v>21</v>
      </c>
      <c r="C7" s="759"/>
      <c r="D7" s="759"/>
      <c r="E7" s="759"/>
      <c r="F7" s="742"/>
      <c r="G7" s="742"/>
      <c r="H7" s="743"/>
      <c r="I7" s="743"/>
      <c r="J7" s="743"/>
      <c r="K7" s="743"/>
      <c r="L7" s="743"/>
      <c r="M7" s="743"/>
      <c r="N7" s="743"/>
      <c r="O7" s="743"/>
      <c r="P7" s="743"/>
      <c r="Q7" s="743"/>
      <c r="R7" s="743"/>
      <c r="S7" s="743"/>
      <c r="T7" s="743"/>
      <c r="U7" s="743"/>
      <c r="V7" s="743"/>
      <c r="W7" s="743"/>
      <c r="X7" s="743"/>
      <c r="Y7" s="743"/>
      <c r="Z7" s="743"/>
      <c r="AA7" s="743"/>
      <c r="AB7" s="743"/>
      <c r="AC7" s="743"/>
      <c r="AD7" s="744"/>
    </row>
    <row r="8" spans="2:30" ht="23.25" customHeight="1">
      <c r="B8" s="742" t="s">
        <v>22</v>
      </c>
      <c r="C8" s="743"/>
      <c r="D8" s="743"/>
      <c r="E8" s="743"/>
      <c r="F8" s="744"/>
      <c r="G8" s="61" t="s">
        <v>7</v>
      </c>
      <c r="H8" s="70" t="s">
        <v>8</v>
      </c>
      <c r="I8" s="70"/>
      <c r="J8" s="70"/>
      <c r="K8" s="70"/>
      <c r="L8" s="69" t="s">
        <v>7</v>
      </c>
      <c r="M8" s="70" t="s">
        <v>9</v>
      </c>
      <c r="N8" s="70"/>
      <c r="O8" s="70"/>
      <c r="P8" s="70"/>
      <c r="Q8" s="69" t="s">
        <v>7</v>
      </c>
      <c r="R8" s="70" t="s">
        <v>10</v>
      </c>
      <c r="S8" s="11"/>
      <c r="T8" s="11"/>
      <c r="U8" s="11"/>
      <c r="V8" s="11"/>
      <c r="W8" s="11"/>
      <c r="X8" s="11"/>
      <c r="Y8" s="11"/>
      <c r="Z8" s="11"/>
      <c r="AA8" s="11"/>
      <c r="AB8" s="11"/>
      <c r="AC8" s="11"/>
      <c r="AD8" s="12"/>
    </row>
    <row r="9" spans="2:30" ht="23.25" customHeight="1">
      <c r="B9" s="745" t="s">
        <v>233</v>
      </c>
      <c r="C9" s="746"/>
      <c r="D9" s="746"/>
      <c r="E9" s="746"/>
      <c r="F9" s="747"/>
      <c r="G9" s="69" t="s">
        <v>7</v>
      </c>
      <c r="H9" s="43" t="s">
        <v>234</v>
      </c>
      <c r="I9" s="43"/>
      <c r="J9" s="43"/>
      <c r="K9" s="43"/>
      <c r="L9" s="43"/>
      <c r="M9" s="43"/>
      <c r="N9" s="43"/>
      <c r="O9" s="43"/>
      <c r="P9" s="43"/>
      <c r="Q9" s="43"/>
      <c r="R9" s="43"/>
      <c r="S9" s="14"/>
      <c r="T9" s="14"/>
      <c r="U9" s="14"/>
      <c r="V9" s="14"/>
      <c r="W9" s="14"/>
      <c r="X9" s="14"/>
      <c r="Y9" s="14"/>
      <c r="Z9" s="14"/>
      <c r="AA9" s="14"/>
      <c r="AB9" s="14"/>
      <c r="AC9" s="14"/>
      <c r="AD9" s="15"/>
    </row>
    <row r="10" spans="2:30" ht="23.25" customHeight="1">
      <c r="B10" s="748"/>
      <c r="C10" s="749"/>
      <c r="D10" s="749"/>
      <c r="E10" s="749"/>
      <c r="F10" s="750"/>
      <c r="G10" s="69" t="s">
        <v>7</v>
      </c>
      <c r="H10" s="10" t="s">
        <v>235</v>
      </c>
      <c r="I10" s="10"/>
      <c r="J10" s="10"/>
      <c r="K10" s="10"/>
      <c r="L10" s="10"/>
      <c r="M10" s="10"/>
      <c r="N10" s="10"/>
      <c r="O10" s="10"/>
      <c r="P10" s="10"/>
      <c r="Q10" s="10"/>
      <c r="R10" s="10"/>
      <c r="S10" s="79"/>
      <c r="T10" s="79"/>
      <c r="U10" s="79"/>
      <c r="V10" s="79"/>
      <c r="W10" s="79"/>
      <c r="X10" s="79"/>
      <c r="Y10" s="79"/>
      <c r="Z10" s="79"/>
      <c r="AA10" s="79"/>
      <c r="AB10" s="79"/>
      <c r="AC10" s="79"/>
      <c r="AD10" s="80"/>
    </row>
    <row r="11" spans="2:30" ht="23.25" customHeight="1">
      <c r="B11" s="751"/>
      <c r="C11" s="752"/>
      <c r="D11" s="752"/>
      <c r="E11" s="752"/>
      <c r="F11" s="753"/>
      <c r="G11" s="64" t="s">
        <v>7</v>
      </c>
      <c r="H11" s="71" t="s">
        <v>236</v>
      </c>
      <c r="I11" s="16"/>
      <c r="J11" s="16"/>
      <c r="K11" s="16"/>
      <c r="L11" s="16"/>
      <c r="M11" s="16"/>
      <c r="N11" s="16"/>
      <c r="O11" s="16"/>
      <c r="P11" s="16"/>
      <c r="Q11" s="16"/>
      <c r="R11" s="16"/>
      <c r="S11" s="16"/>
      <c r="T11" s="16"/>
      <c r="U11" s="16"/>
      <c r="V11" s="16"/>
      <c r="W11" s="16"/>
      <c r="X11" s="16"/>
      <c r="Y11" s="16"/>
      <c r="Z11" s="16"/>
      <c r="AA11" s="16"/>
      <c r="AB11" s="16"/>
      <c r="AC11" s="16"/>
      <c r="AD11" s="47"/>
    </row>
    <row r="12" spans="2:30" s="63" customFormat="1"/>
    <row r="13" spans="2:30" s="63" customFormat="1">
      <c r="B13" s="63" t="s">
        <v>188</v>
      </c>
    </row>
    <row r="14" spans="2:30" s="63" customFormat="1">
      <c r="B14" s="63" t="s">
        <v>23</v>
      </c>
      <c r="AC14" s="10"/>
      <c r="AD14" s="10"/>
    </row>
    <row r="15" spans="2:30" s="63" customFormat="1" ht="6" customHeight="1"/>
    <row r="16" spans="2:30" s="63" customFormat="1" ht="4.5" customHeight="1">
      <c r="B16" s="723" t="s">
        <v>24</v>
      </c>
      <c r="C16" s="724"/>
      <c r="D16" s="724"/>
      <c r="E16" s="724"/>
      <c r="F16" s="725"/>
      <c r="G16" s="72"/>
      <c r="H16" s="73"/>
      <c r="I16" s="73"/>
      <c r="J16" s="73"/>
      <c r="K16" s="73"/>
      <c r="L16" s="73"/>
      <c r="M16" s="73"/>
      <c r="N16" s="73"/>
      <c r="O16" s="73"/>
      <c r="P16" s="73"/>
      <c r="Q16" s="73"/>
      <c r="R16" s="73"/>
      <c r="S16" s="73"/>
      <c r="T16" s="73"/>
      <c r="U16" s="73"/>
      <c r="V16" s="73"/>
      <c r="W16" s="73"/>
      <c r="X16" s="73"/>
      <c r="Y16" s="73"/>
      <c r="Z16" s="72"/>
      <c r="AA16" s="73"/>
      <c r="AB16" s="73"/>
      <c r="AC16" s="754"/>
      <c r="AD16" s="755"/>
    </row>
    <row r="17" spans="2:30" s="63" customFormat="1" ht="15.75" customHeight="1">
      <c r="B17" s="726"/>
      <c r="C17" s="727"/>
      <c r="D17" s="727"/>
      <c r="E17" s="727"/>
      <c r="F17" s="728"/>
      <c r="G17" s="40"/>
      <c r="H17" s="63" t="s">
        <v>189</v>
      </c>
      <c r="Z17" s="48"/>
      <c r="AA17" s="8" t="s">
        <v>11</v>
      </c>
      <c r="AB17" s="8" t="s">
        <v>12</v>
      </c>
      <c r="AC17" s="8" t="s">
        <v>13</v>
      </c>
      <c r="AD17" s="9"/>
    </row>
    <row r="18" spans="2:30" s="63" customFormat="1" ht="18.75" customHeight="1">
      <c r="B18" s="726"/>
      <c r="C18" s="727"/>
      <c r="D18" s="727"/>
      <c r="E18" s="727"/>
      <c r="F18" s="728"/>
      <c r="G18" s="40"/>
      <c r="I18" s="66" t="s">
        <v>14</v>
      </c>
      <c r="J18" s="737" t="s">
        <v>179</v>
      </c>
      <c r="K18" s="738"/>
      <c r="L18" s="738"/>
      <c r="M18" s="738"/>
      <c r="N18" s="738"/>
      <c r="O18" s="738"/>
      <c r="P18" s="738"/>
      <c r="Q18" s="738"/>
      <c r="R18" s="738"/>
      <c r="S18" s="738"/>
      <c r="T18" s="738"/>
      <c r="U18" s="67"/>
      <c r="V18" s="736"/>
      <c r="W18" s="739"/>
      <c r="X18" s="68" t="s">
        <v>25</v>
      </c>
      <c r="Z18" s="19"/>
      <c r="AA18" s="8"/>
      <c r="AB18" s="8"/>
      <c r="AC18" s="8"/>
      <c r="AD18" s="9"/>
    </row>
    <row r="19" spans="2:30" s="7" customFormat="1" ht="18.75" customHeight="1">
      <c r="B19" s="726"/>
      <c r="C19" s="727"/>
      <c r="D19" s="727"/>
      <c r="E19" s="727"/>
      <c r="F19" s="728"/>
      <c r="G19" s="40"/>
      <c r="H19" s="63"/>
      <c r="I19" s="66" t="s">
        <v>15</v>
      </c>
      <c r="J19" s="77" t="s">
        <v>26</v>
      </c>
      <c r="K19" s="67"/>
      <c r="L19" s="67"/>
      <c r="M19" s="67"/>
      <c r="N19" s="67"/>
      <c r="O19" s="67"/>
      <c r="P19" s="67"/>
      <c r="Q19" s="67"/>
      <c r="R19" s="67"/>
      <c r="S19" s="67"/>
      <c r="T19" s="67"/>
      <c r="U19" s="68"/>
      <c r="V19" s="740"/>
      <c r="W19" s="741"/>
      <c r="X19" s="76" t="s">
        <v>25</v>
      </c>
      <c r="Y19" s="18"/>
      <c r="Z19" s="19"/>
      <c r="AA19" s="69" t="s">
        <v>7</v>
      </c>
      <c r="AB19" s="69" t="s">
        <v>12</v>
      </c>
      <c r="AC19" s="69" t="s">
        <v>7</v>
      </c>
      <c r="AD19" s="9"/>
    </row>
    <row r="20" spans="2:30" s="7" customFormat="1">
      <c r="B20" s="726"/>
      <c r="C20" s="727"/>
      <c r="D20" s="727"/>
      <c r="E20" s="727"/>
      <c r="F20" s="728"/>
      <c r="G20" s="40"/>
      <c r="H20" s="63" t="s">
        <v>27</v>
      </c>
      <c r="I20" s="63"/>
      <c r="J20" s="63"/>
      <c r="K20" s="63"/>
      <c r="L20" s="63"/>
      <c r="M20" s="63"/>
      <c r="N20" s="63"/>
      <c r="O20" s="63"/>
      <c r="P20" s="63"/>
      <c r="Q20" s="63"/>
      <c r="R20" s="63"/>
      <c r="S20" s="63"/>
      <c r="T20" s="63"/>
      <c r="U20" s="63"/>
      <c r="V20" s="63"/>
      <c r="W20" s="63"/>
      <c r="X20" s="63"/>
      <c r="Y20" s="63"/>
      <c r="Z20" s="40"/>
      <c r="AA20" s="10"/>
      <c r="AB20" s="69"/>
      <c r="AC20" s="10"/>
      <c r="AD20" s="9"/>
    </row>
    <row r="21" spans="2:30" s="7" customFormat="1" ht="15.75" customHeight="1">
      <c r="B21" s="726"/>
      <c r="C21" s="727"/>
      <c r="D21" s="727"/>
      <c r="E21" s="727"/>
      <c r="F21" s="728"/>
      <c r="G21" s="40"/>
      <c r="H21" s="63" t="s">
        <v>28</v>
      </c>
      <c r="I21" s="63"/>
      <c r="J21" s="63"/>
      <c r="K21" s="63"/>
      <c r="L21" s="63"/>
      <c r="M21" s="63"/>
      <c r="N21" s="63"/>
      <c r="O21" s="63"/>
      <c r="P21" s="63"/>
      <c r="Q21" s="63"/>
      <c r="R21" s="63"/>
      <c r="S21" s="63"/>
      <c r="T21" s="18"/>
      <c r="U21" s="63"/>
      <c r="V21" s="18"/>
      <c r="W21" s="63"/>
      <c r="X21" s="63"/>
      <c r="Y21" s="63"/>
      <c r="Z21" s="19"/>
      <c r="AA21" s="10"/>
      <c r="AB21" s="10"/>
      <c r="AC21" s="10"/>
      <c r="AD21" s="9"/>
    </row>
    <row r="22" spans="2:30" s="7" customFormat="1" ht="30" customHeight="1">
      <c r="B22" s="726"/>
      <c r="C22" s="727"/>
      <c r="D22" s="727"/>
      <c r="E22" s="727"/>
      <c r="F22" s="728"/>
      <c r="G22" s="40"/>
      <c r="H22" s="63"/>
      <c r="I22" s="66" t="s">
        <v>16</v>
      </c>
      <c r="J22" s="737" t="s">
        <v>29</v>
      </c>
      <c r="K22" s="738"/>
      <c r="L22" s="738"/>
      <c r="M22" s="738"/>
      <c r="N22" s="738"/>
      <c r="O22" s="738"/>
      <c r="P22" s="738"/>
      <c r="Q22" s="738"/>
      <c r="R22" s="738"/>
      <c r="S22" s="738"/>
      <c r="T22" s="738"/>
      <c r="U22" s="756"/>
      <c r="V22" s="736"/>
      <c r="W22" s="739"/>
      <c r="X22" s="68" t="s">
        <v>25</v>
      </c>
      <c r="Y22" s="18"/>
      <c r="Z22" s="19"/>
      <c r="AA22" s="69" t="s">
        <v>7</v>
      </c>
      <c r="AB22" s="69" t="s">
        <v>12</v>
      </c>
      <c r="AC22" s="69" t="s">
        <v>7</v>
      </c>
      <c r="AD22" s="9"/>
    </row>
    <row r="23" spans="2:30" s="7" customFormat="1" ht="6" customHeight="1">
      <c r="B23" s="729"/>
      <c r="C23" s="730"/>
      <c r="D23" s="730"/>
      <c r="E23" s="730"/>
      <c r="F23" s="731"/>
      <c r="G23" s="74"/>
      <c r="H23" s="75"/>
      <c r="I23" s="75"/>
      <c r="J23" s="75"/>
      <c r="K23" s="75"/>
      <c r="L23" s="75"/>
      <c r="M23" s="75"/>
      <c r="N23" s="75"/>
      <c r="O23" s="75"/>
      <c r="P23" s="75"/>
      <c r="Q23" s="75"/>
      <c r="R23" s="75"/>
      <c r="S23" s="75"/>
      <c r="T23" s="20"/>
      <c r="U23" s="20"/>
      <c r="V23" s="75"/>
      <c r="W23" s="75"/>
      <c r="X23" s="75"/>
      <c r="Y23" s="75"/>
      <c r="Z23" s="74"/>
      <c r="AA23" s="75"/>
      <c r="AB23" s="75"/>
      <c r="AC23" s="71"/>
      <c r="AD23" s="45"/>
    </row>
    <row r="24" spans="2:30" s="7" customFormat="1" ht="9.75" customHeight="1">
      <c r="B24" s="65"/>
      <c r="C24" s="65"/>
      <c r="D24" s="65"/>
      <c r="E24" s="65"/>
      <c r="F24" s="65"/>
      <c r="G24" s="63"/>
      <c r="H24" s="63"/>
      <c r="I24" s="63"/>
      <c r="J24" s="63"/>
      <c r="K24" s="63"/>
      <c r="L24" s="63"/>
      <c r="M24" s="63"/>
      <c r="N24" s="63"/>
      <c r="O24" s="63"/>
      <c r="P24" s="63"/>
      <c r="Q24" s="63"/>
      <c r="R24" s="63"/>
      <c r="S24" s="63"/>
      <c r="T24" s="18"/>
      <c r="U24" s="18"/>
      <c r="V24" s="63"/>
      <c r="W24" s="63"/>
      <c r="X24" s="63"/>
      <c r="Y24" s="63"/>
      <c r="Z24" s="63"/>
      <c r="AA24" s="63"/>
      <c r="AB24" s="63"/>
      <c r="AC24" s="63"/>
      <c r="AD24" s="63"/>
    </row>
    <row r="25" spans="2:30" s="7" customFormat="1">
      <c r="B25" s="63" t="s">
        <v>30</v>
      </c>
      <c r="C25" s="65"/>
      <c r="D25" s="65"/>
      <c r="E25" s="65"/>
      <c r="F25" s="65"/>
      <c r="G25" s="63"/>
      <c r="H25" s="63"/>
      <c r="I25" s="63"/>
      <c r="J25" s="63"/>
      <c r="K25" s="63"/>
      <c r="L25" s="63"/>
      <c r="M25" s="63"/>
      <c r="N25" s="63"/>
      <c r="O25" s="63"/>
      <c r="P25" s="63"/>
      <c r="Q25" s="63"/>
      <c r="R25" s="63"/>
      <c r="S25" s="63"/>
      <c r="T25" s="18"/>
      <c r="U25" s="18"/>
      <c r="V25" s="63"/>
      <c r="W25" s="63"/>
      <c r="X25" s="63"/>
      <c r="Y25" s="63"/>
      <c r="Z25" s="63"/>
      <c r="AA25" s="63"/>
      <c r="AB25" s="63"/>
      <c r="AC25" s="63"/>
      <c r="AD25" s="63"/>
    </row>
    <row r="26" spans="2:30" s="7" customFormat="1" ht="6.75" customHeight="1">
      <c r="B26" s="65"/>
      <c r="C26" s="65"/>
      <c r="D26" s="65"/>
      <c r="E26" s="65"/>
      <c r="F26" s="65"/>
      <c r="G26" s="63"/>
      <c r="H26" s="63"/>
      <c r="I26" s="63"/>
      <c r="J26" s="63"/>
      <c r="K26" s="63"/>
      <c r="L26" s="63"/>
      <c r="M26" s="63"/>
      <c r="N26" s="63"/>
      <c r="O26" s="63"/>
      <c r="P26" s="63"/>
      <c r="Q26" s="63"/>
      <c r="R26" s="63"/>
      <c r="S26" s="63"/>
      <c r="T26" s="18"/>
      <c r="U26" s="18"/>
      <c r="V26" s="63"/>
      <c r="W26" s="63"/>
      <c r="X26" s="63"/>
      <c r="Y26" s="63"/>
      <c r="Z26" s="63"/>
      <c r="AA26" s="63"/>
      <c r="AB26" s="63"/>
      <c r="AC26" s="63"/>
      <c r="AD26" s="63"/>
    </row>
    <row r="27" spans="2:30" s="7" customFormat="1" ht="4.5" customHeight="1">
      <c r="B27" s="723" t="s">
        <v>24</v>
      </c>
      <c r="C27" s="724"/>
      <c r="D27" s="724"/>
      <c r="E27" s="724"/>
      <c r="F27" s="725"/>
      <c r="G27" s="72"/>
      <c r="H27" s="73"/>
      <c r="I27" s="73"/>
      <c r="J27" s="73"/>
      <c r="K27" s="73"/>
      <c r="L27" s="73"/>
      <c r="M27" s="73"/>
      <c r="N27" s="73"/>
      <c r="O27" s="73"/>
      <c r="P27" s="73"/>
      <c r="Q27" s="73"/>
      <c r="R27" s="73"/>
      <c r="S27" s="73"/>
      <c r="T27" s="73"/>
      <c r="U27" s="73"/>
      <c r="V27" s="73"/>
      <c r="W27" s="73"/>
      <c r="X27" s="73"/>
      <c r="Y27" s="73"/>
      <c r="Z27" s="72"/>
      <c r="AA27" s="73"/>
      <c r="AB27" s="73"/>
      <c r="AC27" s="43"/>
      <c r="AD27" s="44"/>
    </row>
    <row r="28" spans="2:30" s="7" customFormat="1" ht="15.75" customHeight="1">
      <c r="B28" s="726"/>
      <c r="C28" s="727"/>
      <c r="D28" s="727"/>
      <c r="E28" s="727"/>
      <c r="F28" s="728"/>
      <c r="G28" s="40"/>
      <c r="H28" s="63" t="s">
        <v>190</v>
      </c>
      <c r="I28" s="63"/>
      <c r="J28" s="63"/>
      <c r="K28" s="63"/>
      <c r="L28" s="63"/>
      <c r="M28" s="63"/>
      <c r="N28" s="63"/>
      <c r="O28" s="63"/>
      <c r="P28" s="63"/>
      <c r="Q28" s="63"/>
      <c r="R28" s="63"/>
      <c r="S28" s="63"/>
      <c r="T28" s="63"/>
      <c r="U28" s="63"/>
      <c r="V28" s="63"/>
      <c r="W28" s="63"/>
      <c r="X28" s="63"/>
      <c r="Y28" s="63"/>
      <c r="Z28" s="40"/>
      <c r="AA28" s="8" t="s">
        <v>11</v>
      </c>
      <c r="AB28" s="8" t="s">
        <v>12</v>
      </c>
      <c r="AC28" s="8" t="s">
        <v>13</v>
      </c>
      <c r="AD28" s="17"/>
    </row>
    <row r="29" spans="2:30" s="7" customFormat="1" ht="18.75" customHeight="1">
      <c r="B29" s="726"/>
      <c r="C29" s="727"/>
      <c r="D29" s="727"/>
      <c r="E29" s="727"/>
      <c r="F29" s="728"/>
      <c r="G29" s="40"/>
      <c r="H29" s="63"/>
      <c r="I29" s="66" t="s">
        <v>14</v>
      </c>
      <c r="J29" s="737" t="s">
        <v>179</v>
      </c>
      <c r="K29" s="738"/>
      <c r="L29" s="738"/>
      <c r="M29" s="738"/>
      <c r="N29" s="738"/>
      <c r="O29" s="738"/>
      <c r="P29" s="738"/>
      <c r="Q29" s="738"/>
      <c r="R29" s="738"/>
      <c r="S29" s="738"/>
      <c r="T29" s="738"/>
      <c r="U29" s="68"/>
      <c r="V29" s="736"/>
      <c r="W29" s="739"/>
      <c r="X29" s="68" t="s">
        <v>25</v>
      </c>
      <c r="Y29" s="63"/>
      <c r="Z29" s="40"/>
      <c r="AA29" s="8"/>
      <c r="AB29" s="8"/>
      <c r="AC29" s="8"/>
      <c r="AD29" s="9"/>
    </row>
    <row r="30" spans="2:30" s="7" customFormat="1" ht="18.75" customHeight="1">
      <c r="B30" s="726"/>
      <c r="C30" s="727"/>
      <c r="D30" s="727"/>
      <c r="E30" s="727"/>
      <c r="F30" s="728"/>
      <c r="G30" s="40"/>
      <c r="H30" s="63"/>
      <c r="I30" s="41" t="s">
        <v>15</v>
      </c>
      <c r="J30" s="59" t="s">
        <v>26</v>
      </c>
      <c r="K30" s="75"/>
      <c r="L30" s="75"/>
      <c r="M30" s="75"/>
      <c r="N30" s="75"/>
      <c r="O30" s="75"/>
      <c r="P30" s="75"/>
      <c r="Q30" s="75"/>
      <c r="R30" s="75"/>
      <c r="S30" s="75"/>
      <c r="T30" s="75"/>
      <c r="U30" s="76"/>
      <c r="V30" s="740"/>
      <c r="W30" s="741"/>
      <c r="X30" s="76" t="s">
        <v>25</v>
      </c>
      <c r="Y30" s="18"/>
      <c r="Z30" s="19"/>
      <c r="AA30" s="69" t="s">
        <v>7</v>
      </c>
      <c r="AB30" s="69" t="s">
        <v>12</v>
      </c>
      <c r="AC30" s="69" t="s">
        <v>7</v>
      </c>
      <c r="AD30" s="9"/>
    </row>
    <row r="31" spans="2:30" s="7" customFormat="1" ht="6" customHeight="1">
      <c r="B31" s="729"/>
      <c r="C31" s="730"/>
      <c r="D31" s="730"/>
      <c r="E31" s="730"/>
      <c r="F31" s="731"/>
      <c r="G31" s="74"/>
      <c r="H31" s="75"/>
      <c r="I31" s="75"/>
      <c r="J31" s="75"/>
      <c r="K31" s="75"/>
      <c r="L31" s="75"/>
      <c r="M31" s="75"/>
      <c r="N31" s="75"/>
      <c r="O31" s="75"/>
      <c r="P31" s="75"/>
      <c r="Q31" s="75"/>
      <c r="R31" s="75"/>
      <c r="S31" s="75"/>
      <c r="T31" s="20"/>
      <c r="U31" s="20"/>
      <c r="V31" s="75"/>
      <c r="W31" s="75"/>
      <c r="X31" s="75"/>
      <c r="Y31" s="75"/>
      <c r="Z31" s="74"/>
      <c r="AA31" s="75"/>
      <c r="AB31" s="75"/>
      <c r="AC31" s="71"/>
      <c r="AD31" s="45"/>
    </row>
    <row r="32" spans="2:30" s="7" customFormat="1" ht="9.75" customHeight="1">
      <c r="B32" s="65"/>
      <c r="C32" s="65"/>
      <c r="D32" s="65"/>
      <c r="E32" s="65"/>
      <c r="F32" s="65"/>
      <c r="G32" s="63"/>
      <c r="H32" s="63"/>
      <c r="I32" s="63"/>
      <c r="J32" s="63"/>
      <c r="K32" s="63"/>
      <c r="L32" s="63"/>
      <c r="M32" s="63"/>
      <c r="N32" s="63"/>
      <c r="O32" s="63"/>
      <c r="P32" s="63"/>
      <c r="Q32" s="63"/>
      <c r="R32" s="63"/>
      <c r="S32" s="63"/>
      <c r="T32" s="18"/>
      <c r="U32" s="18"/>
      <c r="V32" s="63"/>
      <c r="W32" s="63"/>
      <c r="X32" s="63"/>
      <c r="Y32" s="63"/>
      <c r="Z32" s="63"/>
      <c r="AA32" s="63"/>
      <c r="AB32" s="63"/>
      <c r="AC32" s="63"/>
      <c r="AD32" s="63"/>
    </row>
    <row r="33" spans="2:31" s="7" customFormat="1" ht="13.5" customHeight="1">
      <c r="B33" s="63" t="s">
        <v>191</v>
      </c>
      <c r="C33" s="65"/>
      <c r="D33" s="65"/>
      <c r="E33" s="65"/>
      <c r="F33" s="65"/>
      <c r="G33" s="63"/>
      <c r="H33" s="63"/>
      <c r="I33" s="63"/>
      <c r="J33" s="63"/>
      <c r="K33" s="63"/>
      <c r="L33" s="63"/>
      <c r="M33" s="63"/>
      <c r="N33" s="63"/>
      <c r="O33" s="63"/>
      <c r="P33" s="63"/>
      <c r="Q33" s="63"/>
      <c r="R33" s="63"/>
      <c r="S33" s="63"/>
      <c r="T33" s="18"/>
      <c r="U33" s="18"/>
      <c r="V33" s="63"/>
      <c r="W33" s="63"/>
      <c r="X33" s="63"/>
      <c r="Y33" s="63"/>
      <c r="Z33" s="63"/>
      <c r="AA33" s="63"/>
      <c r="AB33" s="63"/>
      <c r="AC33" s="63"/>
      <c r="AD33" s="63"/>
    </row>
    <row r="34" spans="2:31" s="7" customFormat="1" ht="6.75" customHeight="1">
      <c r="B34" s="65"/>
      <c r="C34" s="65"/>
      <c r="D34" s="65"/>
      <c r="E34" s="65"/>
      <c r="F34" s="65"/>
      <c r="G34" s="63"/>
      <c r="H34" s="63"/>
      <c r="I34" s="63"/>
      <c r="J34" s="63"/>
      <c r="K34" s="63"/>
      <c r="L34" s="63"/>
      <c r="M34" s="63"/>
      <c r="N34" s="63"/>
      <c r="O34" s="63"/>
      <c r="P34" s="63"/>
      <c r="Q34" s="63"/>
      <c r="R34" s="63"/>
      <c r="S34" s="63"/>
      <c r="T34" s="18"/>
      <c r="U34" s="18"/>
      <c r="V34" s="63"/>
      <c r="W34" s="63"/>
      <c r="X34" s="63"/>
      <c r="Y34" s="63"/>
      <c r="Z34" s="63"/>
      <c r="AA34" s="63"/>
      <c r="AB34" s="63"/>
      <c r="AC34" s="63"/>
      <c r="AD34" s="63"/>
    </row>
    <row r="35" spans="2:31" s="7" customFormat="1" ht="4.5" customHeight="1">
      <c r="B35" s="723" t="s">
        <v>24</v>
      </c>
      <c r="C35" s="724"/>
      <c r="D35" s="724"/>
      <c r="E35" s="724"/>
      <c r="F35" s="725"/>
      <c r="G35" s="72"/>
      <c r="H35" s="73"/>
      <c r="I35" s="73"/>
      <c r="J35" s="73"/>
      <c r="K35" s="73"/>
      <c r="L35" s="73"/>
      <c r="M35" s="73"/>
      <c r="N35" s="73"/>
      <c r="O35" s="73"/>
      <c r="P35" s="73"/>
      <c r="Q35" s="73"/>
      <c r="R35" s="73"/>
      <c r="S35" s="73"/>
      <c r="T35" s="73"/>
      <c r="U35" s="73"/>
      <c r="V35" s="73"/>
      <c r="W35" s="73"/>
      <c r="X35" s="73"/>
      <c r="Y35" s="73"/>
      <c r="Z35" s="72"/>
      <c r="AA35" s="73"/>
      <c r="AB35" s="73"/>
      <c r="AC35" s="43"/>
      <c r="AD35" s="44"/>
    </row>
    <row r="36" spans="2:31" s="7" customFormat="1" ht="15.75" customHeight="1">
      <c r="B36" s="726"/>
      <c r="C36" s="727"/>
      <c r="D36" s="727"/>
      <c r="E36" s="727"/>
      <c r="F36" s="728"/>
      <c r="G36" s="40"/>
      <c r="H36" s="63" t="s">
        <v>178</v>
      </c>
      <c r="I36" s="63"/>
      <c r="J36" s="63"/>
      <c r="K36" s="63"/>
      <c r="L36" s="63"/>
      <c r="M36" s="63"/>
      <c r="N36" s="63"/>
      <c r="O36" s="63"/>
      <c r="P36" s="63"/>
      <c r="Q36" s="63"/>
      <c r="R36" s="63"/>
      <c r="S36" s="63"/>
      <c r="T36" s="63"/>
      <c r="U36" s="63"/>
      <c r="V36" s="63"/>
      <c r="W36" s="63"/>
      <c r="X36" s="63"/>
      <c r="Y36" s="63"/>
      <c r="Z36" s="40"/>
      <c r="AA36" s="8" t="s">
        <v>11</v>
      </c>
      <c r="AB36" s="8" t="s">
        <v>12</v>
      </c>
      <c r="AC36" s="8" t="s">
        <v>13</v>
      </c>
      <c r="AD36" s="17"/>
    </row>
    <row r="37" spans="2:31" s="7" customFormat="1" ht="18.75" customHeight="1">
      <c r="B37" s="726"/>
      <c r="C37" s="727"/>
      <c r="D37" s="727"/>
      <c r="E37" s="727"/>
      <c r="F37" s="728"/>
      <c r="G37" s="40"/>
      <c r="H37" s="63"/>
      <c r="I37" s="66" t="s">
        <v>14</v>
      </c>
      <c r="J37" s="737" t="s">
        <v>179</v>
      </c>
      <c r="K37" s="738"/>
      <c r="L37" s="738"/>
      <c r="M37" s="738"/>
      <c r="N37" s="738"/>
      <c r="O37" s="738"/>
      <c r="P37" s="738"/>
      <c r="Q37" s="738"/>
      <c r="R37" s="738"/>
      <c r="S37" s="738"/>
      <c r="T37" s="738"/>
      <c r="U37" s="68"/>
      <c r="V37" s="735"/>
      <c r="W37" s="736"/>
      <c r="X37" s="68" t="s">
        <v>25</v>
      </c>
      <c r="Y37" s="63"/>
      <c r="Z37" s="40"/>
      <c r="AA37" s="8"/>
      <c r="AB37" s="8"/>
      <c r="AC37" s="8"/>
      <c r="AD37" s="9"/>
    </row>
    <row r="38" spans="2:31" s="7" customFormat="1" ht="18.75" customHeight="1">
      <c r="B38" s="726"/>
      <c r="C38" s="727"/>
      <c r="D38" s="727"/>
      <c r="E38" s="727"/>
      <c r="F38" s="728"/>
      <c r="G38" s="40"/>
      <c r="H38" s="63"/>
      <c r="I38" s="41" t="s">
        <v>15</v>
      </c>
      <c r="J38" s="59" t="s">
        <v>26</v>
      </c>
      <c r="K38" s="75"/>
      <c r="L38" s="75"/>
      <c r="M38" s="75"/>
      <c r="N38" s="75"/>
      <c r="O38" s="75"/>
      <c r="P38" s="75"/>
      <c r="Q38" s="75"/>
      <c r="R38" s="75"/>
      <c r="S38" s="75"/>
      <c r="T38" s="75"/>
      <c r="U38" s="76"/>
      <c r="V38" s="735"/>
      <c r="W38" s="736"/>
      <c r="X38" s="76" t="s">
        <v>25</v>
      </c>
      <c r="Y38" s="18"/>
      <c r="Z38" s="19"/>
      <c r="AA38" s="69" t="s">
        <v>7</v>
      </c>
      <c r="AB38" s="69" t="s">
        <v>12</v>
      </c>
      <c r="AC38" s="69" t="s">
        <v>7</v>
      </c>
      <c r="AD38" s="9"/>
    </row>
    <row r="39" spans="2:31" s="7" customFormat="1" ht="6" customHeight="1">
      <c r="B39" s="729"/>
      <c r="C39" s="730"/>
      <c r="D39" s="730"/>
      <c r="E39" s="730"/>
      <c r="F39" s="731"/>
      <c r="G39" s="74"/>
      <c r="H39" s="75"/>
      <c r="I39" s="75"/>
      <c r="J39" s="75"/>
      <c r="K39" s="75"/>
      <c r="L39" s="75"/>
      <c r="M39" s="75"/>
      <c r="N39" s="75"/>
      <c r="O39" s="75"/>
      <c r="P39" s="75"/>
      <c r="Q39" s="75"/>
      <c r="R39" s="75"/>
      <c r="S39" s="75"/>
      <c r="T39" s="20"/>
      <c r="U39" s="20"/>
      <c r="V39" s="75"/>
      <c r="W39" s="75"/>
      <c r="X39" s="75"/>
      <c r="Y39" s="75"/>
      <c r="Z39" s="74"/>
      <c r="AA39" s="75"/>
      <c r="AB39" s="75"/>
      <c r="AC39" s="71"/>
      <c r="AD39" s="45"/>
    </row>
    <row r="40" spans="2:31" s="7" customFormat="1" ht="4.5" customHeight="1">
      <c r="B40" s="723" t="s">
        <v>31</v>
      </c>
      <c r="C40" s="724"/>
      <c r="D40" s="724"/>
      <c r="E40" s="724"/>
      <c r="F40" s="725"/>
      <c r="G40" s="72"/>
      <c r="H40" s="73"/>
      <c r="I40" s="73"/>
      <c r="J40" s="73"/>
      <c r="K40" s="73"/>
      <c r="L40" s="73"/>
      <c r="M40" s="73"/>
      <c r="N40" s="73"/>
      <c r="O40" s="73"/>
      <c r="P40" s="73"/>
      <c r="Q40" s="73"/>
      <c r="R40" s="73"/>
      <c r="S40" s="73"/>
      <c r="T40" s="73"/>
      <c r="U40" s="73"/>
      <c r="V40" s="73"/>
      <c r="W40" s="73"/>
      <c r="X40" s="73"/>
      <c r="Y40" s="73"/>
      <c r="Z40" s="72"/>
      <c r="AA40" s="73"/>
      <c r="AB40" s="73"/>
      <c r="AC40" s="43"/>
      <c r="AD40" s="44"/>
    </row>
    <row r="41" spans="2:31" s="7" customFormat="1" ht="15.75" customHeight="1">
      <c r="B41" s="726"/>
      <c r="C41" s="727"/>
      <c r="D41" s="727"/>
      <c r="E41" s="727"/>
      <c r="F41" s="728"/>
      <c r="G41" s="40"/>
      <c r="H41" s="63" t="s">
        <v>32</v>
      </c>
      <c r="I41" s="63"/>
      <c r="J41" s="63"/>
      <c r="K41" s="63"/>
      <c r="L41" s="63"/>
      <c r="M41" s="63"/>
      <c r="N41" s="63"/>
      <c r="O41" s="63"/>
      <c r="P41" s="63"/>
      <c r="Q41" s="63"/>
      <c r="R41" s="63"/>
      <c r="S41" s="63"/>
      <c r="T41" s="63"/>
      <c r="U41" s="63"/>
      <c r="V41" s="63"/>
      <c r="W41" s="63"/>
      <c r="X41" s="63"/>
      <c r="Y41" s="63"/>
      <c r="Z41" s="40"/>
      <c r="AA41" s="8" t="s">
        <v>11</v>
      </c>
      <c r="AB41" s="8" t="s">
        <v>12</v>
      </c>
      <c r="AC41" s="8" t="s">
        <v>13</v>
      </c>
      <c r="AD41" s="17"/>
    </row>
    <row r="42" spans="2:31" s="7" customFormat="1" ht="30" customHeight="1">
      <c r="B42" s="726"/>
      <c r="C42" s="727"/>
      <c r="D42" s="727"/>
      <c r="E42" s="727"/>
      <c r="F42" s="728"/>
      <c r="G42" s="40"/>
      <c r="H42" s="63"/>
      <c r="I42" s="66" t="s">
        <v>14</v>
      </c>
      <c r="J42" s="732" t="s">
        <v>192</v>
      </c>
      <c r="K42" s="733"/>
      <c r="L42" s="733"/>
      <c r="M42" s="733"/>
      <c r="N42" s="733"/>
      <c r="O42" s="733"/>
      <c r="P42" s="733"/>
      <c r="Q42" s="733"/>
      <c r="R42" s="733"/>
      <c r="S42" s="733"/>
      <c r="T42" s="733"/>
      <c r="U42" s="734"/>
      <c r="V42" s="735"/>
      <c r="W42" s="736"/>
      <c r="X42" s="68" t="s">
        <v>25</v>
      </c>
      <c r="Y42" s="63"/>
      <c r="Z42" s="40"/>
      <c r="AA42" s="63"/>
      <c r="AB42" s="63"/>
      <c r="AC42" s="10"/>
      <c r="AD42" s="9"/>
    </row>
    <row r="43" spans="2:31" s="7" customFormat="1" ht="33" customHeight="1">
      <c r="B43" s="726"/>
      <c r="C43" s="727"/>
      <c r="D43" s="727"/>
      <c r="E43" s="727"/>
      <c r="F43" s="728"/>
      <c r="G43" s="40"/>
      <c r="H43" s="63"/>
      <c r="I43" s="66" t="s">
        <v>15</v>
      </c>
      <c r="J43" s="732" t="s">
        <v>193</v>
      </c>
      <c r="K43" s="733"/>
      <c r="L43" s="733"/>
      <c r="M43" s="733"/>
      <c r="N43" s="733"/>
      <c r="O43" s="733"/>
      <c r="P43" s="733"/>
      <c r="Q43" s="733"/>
      <c r="R43" s="733"/>
      <c r="S43" s="733"/>
      <c r="T43" s="733"/>
      <c r="U43" s="734"/>
      <c r="V43" s="735"/>
      <c r="W43" s="736"/>
      <c r="X43" s="76" t="s">
        <v>25</v>
      </c>
      <c r="Y43" s="18"/>
      <c r="Z43" s="19"/>
      <c r="AA43" s="69" t="s">
        <v>7</v>
      </c>
      <c r="AB43" s="69" t="s">
        <v>12</v>
      </c>
      <c r="AC43" s="69" t="s">
        <v>7</v>
      </c>
      <c r="AD43" s="9"/>
    </row>
    <row r="44" spans="2:31" s="7" customFormat="1" ht="6" customHeight="1">
      <c r="B44" s="729"/>
      <c r="C44" s="730"/>
      <c r="D44" s="730"/>
      <c r="E44" s="730"/>
      <c r="F44" s="731"/>
      <c r="G44" s="74"/>
      <c r="H44" s="75"/>
      <c r="I44" s="75"/>
      <c r="J44" s="75"/>
      <c r="K44" s="75"/>
      <c r="L44" s="75"/>
      <c r="M44" s="75"/>
      <c r="N44" s="75"/>
      <c r="O44" s="75"/>
      <c r="P44" s="75"/>
      <c r="Q44" s="75"/>
      <c r="R44" s="75"/>
      <c r="S44" s="75"/>
      <c r="T44" s="20"/>
      <c r="U44" s="20"/>
      <c r="V44" s="75"/>
      <c r="W44" s="75"/>
      <c r="X44" s="75"/>
      <c r="Y44" s="75"/>
      <c r="Z44" s="74"/>
      <c r="AA44" s="75"/>
      <c r="AB44" s="75"/>
      <c r="AC44" s="71"/>
      <c r="AD44" s="45"/>
    </row>
    <row r="45" spans="2:31" s="7" customFormat="1" ht="6" customHeight="1">
      <c r="B45" s="65"/>
      <c r="C45" s="65"/>
      <c r="D45" s="65"/>
      <c r="E45" s="65"/>
      <c r="F45" s="65"/>
      <c r="G45" s="63"/>
      <c r="H45" s="63"/>
      <c r="I45" s="63"/>
      <c r="J45" s="63"/>
      <c r="K45" s="63"/>
      <c r="L45" s="63"/>
      <c r="M45" s="63"/>
      <c r="N45" s="63"/>
      <c r="O45" s="63"/>
      <c r="P45" s="63"/>
      <c r="Q45" s="63"/>
      <c r="R45" s="63"/>
      <c r="S45" s="63"/>
      <c r="T45" s="18"/>
      <c r="U45" s="18"/>
      <c r="V45" s="63"/>
      <c r="W45" s="63"/>
      <c r="X45" s="63"/>
      <c r="Y45" s="63"/>
      <c r="Z45" s="63"/>
      <c r="AA45" s="63"/>
      <c r="AB45" s="63"/>
      <c r="AC45" s="63"/>
      <c r="AD45" s="63"/>
    </row>
    <row r="46" spans="2:31" s="7" customFormat="1">
      <c r="B46" s="720" t="s">
        <v>194</v>
      </c>
      <c r="C46" s="721"/>
      <c r="D46" s="722" t="s">
        <v>237</v>
      </c>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63"/>
    </row>
    <row r="47" spans="2:31" s="7" customFormat="1" ht="29.25" customHeight="1">
      <c r="B47" s="720"/>
      <c r="C47" s="721"/>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63"/>
    </row>
    <row r="48" spans="2:31" s="7" customFormat="1" ht="71.2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63"/>
    </row>
    <row r="49" spans="2:31" s="7" customForma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63"/>
    </row>
    <row r="50" spans="2:31" s="22" customFormat="1"/>
    <row r="51" spans="2:3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1" s="22" customFormat="1">
      <c r="B53" s="4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2:31" s="22" customFormat="1" ht="13.5" customHeight="1">
      <c r="B54" s="4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2:31" s="22" customFormat="1" ht="13.5" customHeight="1">
      <c r="B55" s="4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2:31" s="22" customFormat="1">
      <c r="B56" s="4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2:31" s="22" customFormat="1">
      <c r="B57" s="4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2:31" s="22" customFormat="1">
      <c r="B58" s="4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2:31" ht="156" customHeight="1"/>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6"/>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X91"/>
  <sheetViews>
    <sheetView view="pageBreakPreview" topLeftCell="B1" zoomScaleNormal="100" zoomScaleSheetLayoutView="100" workbookViewId="0">
      <selection activeCell="B47" sqref="B47"/>
    </sheetView>
  </sheetViews>
  <sheetFormatPr defaultColWidth="9" defaultRowHeight="18"/>
  <cols>
    <col min="1" max="1" width="1.58203125" style="104" customWidth="1"/>
    <col min="2" max="2" width="9.58203125" style="104" customWidth="1"/>
    <col min="3" max="3" width="8.58203125" style="104" customWidth="1"/>
    <col min="4" max="4" width="5.58203125" style="104" customWidth="1"/>
    <col min="5" max="6" width="15.58203125" style="104" customWidth="1"/>
    <col min="7" max="7" width="5.58203125" style="104" customWidth="1"/>
    <col min="8" max="8" width="16.58203125" style="104" customWidth="1"/>
    <col min="9" max="9" width="5.58203125" style="104" customWidth="1"/>
    <col min="10" max="10" width="15.58203125" style="104" customWidth="1"/>
    <col min="11" max="11" width="5.58203125" style="104" customWidth="1"/>
    <col min="12" max="12" width="3.08203125" style="104" customWidth="1"/>
    <col min="13" max="18" width="4.58203125" style="104" customWidth="1"/>
    <col min="19" max="19" width="1.58203125" style="104" customWidth="1"/>
    <col min="20" max="21" width="9" style="104"/>
    <col min="22" max="22" width="18.5" style="104" bestFit="1" customWidth="1"/>
    <col min="23" max="23" width="29.83203125" style="104" bestFit="1" customWidth="1"/>
    <col min="24" max="24" width="30.33203125" style="104" bestFit="1" customWidth="1"/>
    <col min="25" max="16384" width="9" style="104"/>
  </cols>
  <sheetData>
    <row r="1" spans="2:24">
      <c r="B1" s="103" t="s">
        <v>257</v>
      </c>
      <c r="K1" s="105" t="s">
        <v>33</v>
      </c>
      <c r="L1" s="760"/>
      <c r="M1" s="760"/>
      <c r="N1" s="106" t="s">
        <v>34</v>
      </c>
      <c r="O1" s="107"/>
      <c r="P1" s="106" t="s">
        <v>35</v>
      </c>
      <c r="Q1" s="107"/>
      <c r="R1" s="106" t="s">
        <v>36</v>
      </c>
    </row>
    <row r="2" spans="2:24" ht="26.5">
      <c r="B2" s="761" t="s">
        <v>37</v>
      </c>
      <c r="C2" s="761"/>
      <c r="D2" s="761"/>
      <c r="E2" s="761"/>
      <c r="F2" s="761"/>
      <c r="G2" s="761"/>
      <c r="H2" s="761"/>
      <c r="I2" s="761"/>
      <c r="J2" s="761"/>
      <c r="K2" s="761"/>
      <c r="L2" s="761"/>
      <c r="M2" s="761"/>
      <c r="N2" s="761"/>
      <c r="O2" s="761"/>
      <c r="P2" s="761"/>
      <c r="Q2" s="761"/>
      <c r="R2" s="761"/>
    </row>
    <row r="3" spans="2:24" ht="7.5" customHeight="1">
      <c r="B3" s="108"/>
      <c r="C3" s="108"/>
      <c r="D3" s="108"/>
      <c r="E3" s="108"/>
      <c r="F3" s="108"/>
      <c r="G3" s="108"/>
      <c r="H3" s="108"/>
      <c r="I3" s="108"/>
      <c r="J3" s="108"/>
      <c r="K3" s="108"/>
      <c r="L3" s="108"/>
      <c r="M3" s="108"/>
      <c r="N3" s="108"/>
      <c r="O3" s="108"/>
      <c r="P3" s="108"/>
      <c r="Q3" s="108"/>
      <c r="R3" s="108"/>
    </row>
    <row r="4" spans="2:24" ht="25" customHeight="1">
      <c r="I4" s="105" t="s">
        <v>38</v>
      </c>
      <c r="J4" s="762"/>
      <c r="K4" s="762"/>
      <c r="L4" s="762"/>
      <c r="M4" s="762"/>
      <c r="N4" s="762"/>
      <c r="O4" s="762"/>
      <c r="P4" s="762"/>
      <c r="Q4" s="762"/>
      <c r="R4" s="762"/>
    </row>
    <row r="5" spans="2:24" ht="25" customHeight="1">
      <c r="I5" s="105" t="s">
        <v>39</v>
      </c>
      <c r="J5" s="763"/>
      <c r="K5" s="763"/>
      <c r="L5" s="763"/>
      <c r="M5" s="763"/>
      <c r="N5" s="763"/>
      <c r="O5" s="763"/>
      <c r="P5" s="763"/>
      <c r="Q5" s="763"/>
      <c r="R5" s="763"/>
    </row>
    <row r="6" spans="2:24" ht="25" customHeight="1">
      <c r="I6" s="105" t="s">
        <v>40</v>
      </c>
      <c r="J6" s="763"/>
      <c r="K6" s="763"/>
      <c r="L6" s="763"/>
      <c r="M6" s="763"/>
      <c r="N6" s="763"/>
      <c r="O6" s="763"/>
      <c r="P6" s="763"/>
      <c r="Q6" s="763"/>
      <c r="R6" s="763"/>
    </row>
    <row r="7" spans="2:24" ht="9" customHeight="1">
      <c r="I7" s="105"/>
      <c r="J7" s="109"/>
      <c r="K7" s="109"/>
      <c r="L7" s="109"/>
      <c r="M7" s="109"/>
      <c r="N7" s="109"/>
      <c r="O7" s="109"/>
      <c r="P7" s="109"/>
      <c r="Q7" s="109"/>
      <c r="R7" s="109"/>
    </row>
    <row r="8" spans="2:24">
      <c r="B8" s="764" t="s">
        <v>41</v>
      </c>
      <c r="C8" s="764"/>
      <c r="D8" s="764"/>
      <c r="E8" s="110"/>
      <c r="F8" s="765" t="s">
        <v>42</v>
      </c>
      <c r="G8" s="765"/>
      <c r="H8" s="765"/>
      <c r="I8" s="765"/>
    </row>
    <row r="9" spans="2:24" hidden="1">
      <c r="E9" s="110"/>
      <c r="F9" s="778" t="str">
        <f>IF(F8='別紙C '!W19,'別紙C '!X18,'別紙C '!X17)</f>
        <v>介護職員</v>
      </c>
      <c r="G9" s="778"/>
      <c r="H9" s="778"/>
      <c r="I9" s="778"/>
    </row>
    <row r="10" spans="2:24" ht="9" customHeight="1"/>
    <row r="11" spans="2:24">
      <c r="B11" s="111" t="s">
        <v>43</v>
      </c>
      <c r="F11" s="779" t="s">
        <v>44</v>
      </c>
      <c r="G11" s="779"/>
      <c r="H11" s="779"/>
      <c r="I11" s="779"/>
      <c r="J11" s="105" t="s">
        <v>45</v>
      </c>
      <c r="K11" s="112"/>
    </row>
    <row r="12" spans="2:24" ht="9" customHeight="1"/>
    <row r="13" spans="2:24">
      <c r="B13" s="111" t="s">
        <v>46</v>
      </c>
    </row>
    <row r="14" spans="2:24">
      <c r="B14" s="107" t="s">
        <v>7</v>
      </c>
      <c r="C14" s="780" t="s">
        <v>47</v>
      </c>
      <c r="D14" s="780"/>
      <c r="E14" s="780"/>
      <c r="F14" s="780"/>
      <c r="G14" s="780"/>
      <c r="H14" s="780"/>
      <c r="I14" s="780"/>
      <c r="J14" s="780"/>
      <c r="K14" s="780"/>
      <c r="M14" s="781" t="s">
        <v>48</v>
      </c>
      <c r="N14" s="782"/>
      <c r="O14" s="782"/>
      <c r="P14" s="782"/>
      <c r="Q14" s="782"/>
      <c r="R14" s="783"/>
    </row>
    <row r="15" spans="2:24" ht="80.150000000000006" customHeight="1">
      <c r="B15" s="113"/>
      <c r="C15" s="784" t="s">
        <v>49</v>
      </c>
      <c r="D15" s="784"/>
      <c r="E15" s="113"/>
      <c r="F15" s="785" t="s">
        <v>50</v>
      </c>
      <c r="G15" s="785"/>
      <c r="H15" s="785" t="s">
        <v>51</v>
      </c>
      <c r="I15" s="785"/>
      <c r="J15" s="784" t="s">
        <v>52</v>
      </c>
      <c r="K15" s="784"/>
      <c r="M15" s="786" t="str">
        <f>F8</f>
        <v>介護福祉士</v>
      </c>
      <c r="N15" s="787"/>
      <c r="O15" s="788"/>
      <c r="P15" s="786" t="str">
        <f>F9</f>
        <v>介護職員</v>
      </c>
      <c r="Q15" s="787"/>
      <c r="R15" s="788"/>
    </row>
    <row r="16" spans="2:24" ht="26.15" customHeight="1">
      <c r="B16" s="141" t="s">
        <v>72</v>
      </c>
      <c r="C16" s="769"/>
      <c r="D16" s="770" t="s">
        <v>53</v>
      </c>
      <c r="E16" s="115" t="str">
        <f>$F$8</f>
        <v>介護福祉士</v>
      </c>
      <c r="F16" s="116"/>
      <c r="G16" s="117" t="s">
        <v>54</v>
      </c>
      <c r="H16" s="116"/>
      <c r="I16" s="117" t="s">
        <v>53</v>
      </c>
      <c r="J16" s="116"/>
      <c r="K16" s="117" t="s">
        <v>53</v>
      </c>
      <c r="M16" s="772" t="str">
        <f>IF(C16="","",F16+ROUNDDOWN((H16+J16)/C16,1))</f>
        <v/>
      </c>
      <c r="N16" s="773"/>
      <c r="O16" s="774"/>
      <c r="P16" s="772" t="str">
        <f>IF(C16="","",F17+ROUNDDOWN((H17+J17)/C16,1))</f>
        <v/>
      </c>
      <c r="Q16" s="773"/>
      <c r="R16" s="774"/>
      <c r="V16" s="118"/>
      <c r="W16" s="119" t="s">
        <v>55</v>
      </c>
      <c r="X16" s="119" t="s">
        <v>56</v>
      </c>
    </row>
    <row r="17" spans="2:24" ht="26.15" customHeight="1">
      <c r="B17" s="120" t="s">
        <v>57</v>
      </c>
      <c r="C17" s="769"/>
      <c r="D17" s="771"/>
      <c r="E17" s="121" t="str">
        <f>$F$9</f>
        <v>介護職員</v>
      </c>
      <c r="F17" s="122"/>
      <c r="G17" s="123" t="s">
        <v>54</v>
      </c>
      <c r="H17" s="122"/>
      <c r="I17" s="123" t="s">
        <v>53</v>
      </c>
      <c r="J17" s="122"/>
      <c r="K17" s="123" t="s">
        <v>53</v>
      </c>
      <c r="M17" s="775"/>
      <c r="N17" s="776"/>
      <c r="O17" s="777"/>
      <c r="P17" s="775"/>
      <c r="Q17" s="776"/>
      <c r="R17" s="777"/>
      <c r="V17" s="766" t="s">
        <v>58</v>
      </c>
      <c r="W17" s="118" t="s">
        <v>42</v>
      </c>
      <c r="X17" s="118" t="s">
        <v>59</v>
      </c>
    </row>
    <row r="18" spans="2:24" ht="26.15" customHeight="1">
      <c r="B18" s="124"/>
      <c r="C18" s="769"/>
      <c r="D18" s="770" t="s">
        <v>53</v>
      </c>
      <c r="E18" s="125" t="str">
        <f>$F$8</f>
        <v>介護福祉士</v>
      </c>
      <c r="F18" s="126"/>
      <c r="G18" s="127" t="s">
        <v>54</v>
      </c>
      <c r="H18" s="116"/>
      <c r="I18" s="127" t="s">
        <v>53</v>
      </c>
      <c r="J18" s="116"/>
      <c r="K18" s="127" t="s">
        <v>53</v>
      </c>
      <c r="M18" s="772" t="str">
        <f>IF(C18="","",F18+ROUNDDOWN((H18+J18)/C18,1))</f>
        <v/>
      </c>
      <c r="N18" s="773"/>
      <c r="O18" s="774"/>
      <c r="P18" s="772" t="str">
        <f>IF(C18="","",F19+ROUNDDOWN((H19+J19)/C18,1))</f>
        <v/>
      </c>
      <c r="Q18" s="773"/>
      <c r="R18" s="774"/>
      <c r="V18" s="767"/>
      <c r="W18" s="118" t="s">
        <v>60</v>
      </c>
      <c r="X18" s="118" t="s">
        <v>61</v>
      </c>
    </row>
    <row r="19" spans="2:24" ht="26.15" customHeight="1">
      <c r="B19" s="120" t="s">
        <v>62</v>
      </c>
      <c r="C19" s="769"/>
      <c r="D19" s="771"/>
      <c r="E19" s="121" t="str">
        <f>$F$9</f>
        <v>介護職員</v>
      </c>
      <c r="F19" s="122"/>
      <c r="G19" s="123" t="s">
        <v>54</v>
      </c>
      <c r="H19" s="122"/>
      <c r="I19" s="123" t="s">
        <v>53</v>
      </c>
      <c r="J19" s="122"/>
      <c r="K19" s="123" t="s">
        <v>53</v>
      </c>
      <c r="M19" s="775"/>
      <c r="N19" s="776"/>
      <c r="O19" s="777"/>
      <c r="P19" s="775"/>
      <c r="Q19" s="776"/>
      <c r="R19" s="777"/>
      <c r="V19" s="767"/>
      <c r="W19" s="118" t="s">
        <v>63</v>
      </c>
      <c r="X19" s="118" t="s">
        <v>64</v>
      </c>
    </row>
    <row r="20" spans="2:24" ht="26.15" customHeight="1">
      <c r="B20" s="124"/>
      <c r="C20" s="769"/>
      <c r="D20" s="770" t="s">
        <v>53</v>
      </c>
      <c r="E20" s="125" t="str">
        <f>$F$8</f>
        <v>介護福祉士</v>
      </c>
      <c r="F20" s="126"/>
      <c r="G20" s="127" t="s">
        <v>54</v>
      </c>
      <c r="H20" s="116"/>
      <c r="I20" s="127" t="s">
        <v>53</v>
      </c>
      <c r="J20" s="116"/>
      <c r="K20" s="127" t="s">
        <v>53</v>
      </c>
      <c r="M20" s="772" t="str">
        <f>IF(C20="","",F20+ROUNDDOWN((H20+J20)/C20,1))</f>
        <v/>
      </c>
      <c r="N20" s="773"/>
      <c r="O20" s="774"/>
      <c r="P20" s="772" t="str">
        <f>IF(C20="","",F21+ROUNDDOWN((H21+J21)/C20,1))</f>
        <v/>
      </c>
      <c r="Q20" s="773"/>
      <c r="R20" s="774"/>
      <c r="V20" s="767"/>
      <c r="W20" s="118" t="s">
        <v>64</v>
      </c>
      <c r="X20" s="118" t="s">
        <v>64</v>
      </c>
    </row>
    <row r="21" spans="2:24" ht="26.15" customHeight="1">
      <c r="B21" s="120" t="s">
        <v>65</v>
      </c>
      <c r="C21" s="769"/>
      <c r="D21" s="771"/>
      <c r="E21" s="121" t="str">
        <f>$F$9</f>
        <v>介護職員</v>
      </c>
      <c r="F21" s="122"/>
      <c r="G21" s="123" t="s">
        <v>54</v>
      </c>
      <c r="H21" s="122"/>
      <c r="I21" s="123" t="s">
        <v>53</v>
      </c>
      <c r="J21" s="122"/>
      <c r="K21" s="123" t="s">
        <v>53</v>
      </c>
      <c r="M21" s="775"/>
      <c r="N21" s="776"/>
      <c r="O21" s="777"/>
      <c r="P21" s="775"/>
      <c r="Q21" s="776"/>
      <c r="R21" s="777"/>
      <c r="V21" s="767"/>
      <c r="W21" s="118" t="s">
        <v>64</v>
      </c>
      <c r="X21" s="118" t="s">
        <v>64</v>
      </c>
    </row>
    <row r="22" spans="2:24" ht="26.15" customHeight="1">
      <c r="B22" s="124"/>
      <c r="C22" s="769"/>
      <c r="D22" s="770" t="s">
        <v>53</v>
      </c>
      <c r="E22" s="125" t="str">
        <f>$F$8</f>
        <v>介護福祉士</v>
      </c>
      <c r="F22" s="126"/>
      <c r="G22" s="127" t="s">
        <v>54</v>
      </c>
      <c r="H22" s="116"/>
      <c r="I22" s="127" t="s">
        <v>53</v>
      </c>
      <c r="J22" s="116"/>
      <c r="K22" s="127" t="s">
        <v>53</v>
      </c>
      <c r="M22" s="772" t="str">
        <f>IF(C22="","",F22+ROUNDDOWN((H22+J22)/C22,1))</f>
        <v/>
      </c>
      <c r="N22" s="773"/>
      <c r="O22" s="774"/>
      <c r="P22" s="772" t="str">
        <f>IF(C22="","",F23+ROUNDDOWN((H23+J23)/C22,1))</f>
        <v/>
      </c>
      <c r="Q22" s="773"/>
      <c r="R22" s="774"/>
      <c r="V22" s="768"/>
      <c r="W22" s="118" t="s">
        <v>64</v>
      </c>
      <c r="X22" s="118" t="s">
        <v>64</v>
      </c>
    </row>
    <row r="23" spans="2:24" ht="26.15" customHeight="1">
      <c r="B23" s="120" t="s">
        <v>66</v>
      </c>
      <c r="C23" s="769"/>
      <c r="D23" s="771"/>
      <c r="E23" s="121" t="str">
        <f>$F$9</f>
        <v>介護職員</v>
      </c>
      <c r="F23" s="122"/>
      <c r="G23" s="123" t="s">
        <v>54</v>
      </c>
      <c r="H23" s="122"/>
      <c r="I23" s="123" t="s">
        <v>53</v>
      </c>
      <c r="J23" s="122"/>
      <c r="K23" s="123" t="s">
        <v>53</v>
      </c>
      <c r="M23" s="775"/>
      <c r="N23" s="776"/>
      <c r="O23" s="777"/>
      <c r="P23" s="775"/>
      <c r="Q23" s="776"/>
      <c r="R23" s="777"/>
    </row>
    <row r="24" spans="2:24" ht="26.15" customHeight="1">
      <c r="B24" s="124"/>
      <c r="C24" s="769"/>
      <c r="D24" s="770" t="s">
        <v>53</v>
      </c>
      <c r="E24" s="125" t="str">
        <f>$F$8</f>
        <v>介護福祉士</v>
      </c>
      <c r="F24" s="126"/>
      <c r="G24" s="127" t="s">
        <v>54</v>
      </c>
      <c r="H24" s="116"/>
      <c r="I24" s="127" t="s">
        <v>53</v>
      </c>
      <c r="J24" s="116"/>
      <c r="K24" s="127" t="s">
        <v>53</v>
      </c>
      <c r="M24" s="772" t="str">
        <f>IF(C24="","",F24+ROUNDDOWN((H24+J24)/C24,1))</f>
        <v/>
      </c>
      <c r="N24" s="773"/>
      <c r="O24" s="774"/>
      <c r="P24" s="772" t="str">
        <f>IF(C24="","",F25+ROUNDDOWN((H25+J25)/C24,1))</f>
        <v/>
      </c>
      <c r="Q24" s="773"/>
      <c r="R24" s="774"/>
    </row>
    <row r="25" spans="2:24" ht="26.15" customHeight="1">
      <c r="B25" s="120" t="s">
        <v>67</v>
      </c>
      <c r="C25" s="769"/>
      <c r="D25" s="771"/>
      <c r="E25" s="121" t="str">
        <f>$F$9</f>
        <v>介護職員</v>
      </c>
      <c r="F25" s="122"/>
      <c r="G25" s="123" t="s">
        <v>54</v>
      </c>
      <c r="H25" s="122"/>
      <c r="I25" s="123" t="s">
        <v>53</v>
      </c>
      <c r="J25" s="122"/>
      <c r="K25" s="123" t="s">
        <v>53</v>
      </c>
      <c r="M25" s="775"/>
      <c r="N25" s="776"/>
      <c r="O25" s="777"/>
      <c r="P25" s="775"/>
      <c r="Q25" s="776"/>
      <c r="R25" s="777"/>
    </row>
    <row r="26" spans="2:24" ht="26.15" customHeight="1">
      <c r="B26" s="124"/>
      <c r="C26" s="769"/>
      <c r="D26" s="770" t="s">
        <v>53</v>
      </c>
      <c r="E26" s="125" t="str">
        <f>$F$8</f>
        <v>介護福祉士</v>
      </c>
      <c r="F26" s="126"/>
      <c r="G26" s="127" t="s">
        <v>54</v>
      </c>
      <c r="H26" s="116"/>
      <c r="I26" s="127" t="s">
        <v>53</v>
      </c>
      <c r="J26" s="116"/>
      <c r="K26" s="127" t="s">
        <v>53</v>
      </c>
      <c r="M26" s="772" t="str">
        <f>IF(C26="","",F26+ROUNDDOWN((H26+J26)/C26,1))</f>
        <v/>
      </c>
      <c r="N26" s="773"/>
      <c r="O26" s="774"/>
      <c r="P26" s="772" t="str">
        <f>IF(C26="","",F27+ROUNDDOWN((H27+J27)/C26,1))</f>
        <v/>
      </c>
      <c r="Q26" s="773"/>
      <c r="R26" s="774"/>
    </row>
    <row r="27" spans="2:24" ht="26.15" customHeight="1">
      <c r="B27" s="120" t="s">
        <v>68</v>
      </c>
      <c r="C27" s="769"/>
      <c r="D27" s="771"/>
      <c r="E27" s="121" t="str">
        <f>$F$9</f>
        <v>介護職員</v>
      </c>
      <c r="F27" s="122"/>
      <c r="G27" s="123" t="s">
        <v>54</v>
      </c>
      <c r="H27" s="122"/>
      <c r="I27" s="123" t="s">
        <v>53</v>
      </c>
      <c r="J27" s="122"/>
      <c r="K27" s="123" t="s">
        <v>53</v>
      </c>
      <c r="M27" s="775"/>
      <c r="N27" s="776"/>
      <c r="O27" s="777"/>
      <c r="P27" s="775"/>
      <c r="Q27" s="776"/>
      <c r="R27" s="777"/>
    </row>
    <row r="28" spans="2:24" ht="26.15" customHeight="1">
      <c r="B28" s="124"/>
      <c r="C28" s="769"/>
      <c r="D28" s="770" t="s">
        <v>53</v>
      </c>
      <c r="E28" s="125" t="str">
        <f>$F$8</f>
        <v>介護福祉士</v>
      </c>
      <c r="F28" s="126"/>
      <c r="G28" s="127" t="s">
        <v>54</v>
      </c>
      <c r="H28" s="116"/>
      <c r="I28" s="127" t="s">
        <v>53</v>
      </c>
      <c r="J28" s="116"/>
      <c r="K28" s="127" t="s">
        <v>53</v>
      </c>
      <c r="M28" s="772" t="str">
        <f>IF(C28="","",F28+ROUNDDOWN((H28+J28)/C28,1))</f>
        <v/>
      </c>
      <c r="N28" s="773"/>
      <c r="O28" s="774"/>
      <c r="P28" s="772" t="str">
        <f>IF(C28="","",F29+ROUNDDOWN((H29+J29)/C28,1))</f>
        <v/>
      </c>
      <c r="Q28" s="773"/>
      <c r="R28" s="774"/>
    </row>
    <row r="29" spans="2:24" ht="26.15" customHeight="1">
      <c r="B29" s="120" t="s">
        <v>69</v>
      </c>
      <c r="C29" s="769"/>
      <c r="D29" s="771"/>
      <c r="E29" s="121" t="str">
        <f>$F$9</f>
        <v>介護職員</v>
      </c>
      <c r="F29" s="122"/>
      <c r="G29" s="123" t="s">
        <v>54</v>
      </c>
      <c r="H29" s="122"/>
      <c r="I29" s="123" t="s">
        <v>53</v>
      </c>
      <c r="J29" s="122"/>
      <c r="K29" s="123" t="s">
        <v>53</v>
      </c>
      <c r="M29" s="775"/>
      <c r="N29" s="776"/>
      <c r="O29" s="777"/>
      <c r="P29" s="775"/>
      <c r="Q29" s="776"/>
      <c r="R29" s="777"/>
    </row>
    <row r="30" spans="2:24" ht="26.15" customHeight="1">
      <c r="B30" s="124"/>
      <c r="C30" s="769"/>
      <c r="D30" s="770" t="s">
        <v>53</v>
      </c>
      <c r="E30" s="125" t="str">
        <f>$F$8</f>
        <v>介護福祉士</v>
      </c>
      <c r="F30" s="126"/>
      <c r="G30" s="127" t="s">
        <v>54</v>
      </c>
      <c r="H30" s="116"/>
      <c r="I30" s="127" t="s">
        <v>53</v>
      </c>
      <c r="J30" s="116"/>
      <c r="K30" s="127" t="s">
        <v>53</v>
      </c>
      <c r="M30" s="772" t="str">
        <f>IF(C30="","",F30+ROUNDDOWN((H30+J30)/C30,1))</f>
        <v/>
      </c>
      <c r="N30" s="773"/>
      <c r="O30" s="774"/>
      <c r="P30" s="772" t="str">
        <f>IF(C30="","",F31+ROUNDDOWN((H31+J31)/C30,1))</f>
        <v/>
      </c>
      <c r="Q30" s="773"/>
      <c r="R30" s="774"/>
    </row>
    <row r="31" spans="2:24" ht="26.15" customHeight="1">
      <c r="B31" s="120" t="s">
        <v>70</v>
      </c>
      <c r="C31" s="769"/>
      <c r="D31" s="771"/>
      <c r="E31" s="121" t="str">
        <f>$F$9</f>
        <v>介護職員</v>
      </c>
      <c r="F31" s="122"/>
      <c r="G31" s="123" t="s">
        <v>54</v>
      </c>
      <c r="H31" s="122"/>
      <c r="I31" s="123" t="s">
        <v>53</v>
      </c>
      <c r="J31" s="122"/>
      <c r="K31" s="123" t="s">
        <v>53</v>
      </c>
      <c r="M31" s="775"/>
      <c r="N31" s="776"/>
      <c r="O31" s="777"/>
      <c r="P31" s="775"/>
      <c r="Q31" s="776"/>
      <c r="R31" s="777"/>
    </row>
    <row r="32" spans="2:24" ht="26.15" customHeight="1">
      <c r="B32" s="124"/>
      <c r="C32" s="769"/>
      <c r="D32" s="770" t="s">
        <v>53</v>
      </c>
      <c r="E32" s="125" t="str">
        <f>$F$8</f>
        <v>介護福祉士</v>
      </c>
      <c r="F32" s="126"/>
      <c r="G32" s="127" t="s">
        <v>54</v>
      </c>
      <c r="H32" s="116"/>
      <c r="I32" s="127" t="s">
        <v>53</v>
      </c>
      <c r="J32" s="116"/>
      <c r="K32" s="127" t="s">
        <v>53</v>
      </c>
      <c r="M32" s="772" t="str">
        <f>IF(C32="","",F32+ROUNDDOWN((H32+J32)/C32,1))</f>
        <v/>
      </c>
      <c r="N32" s="773"/>
      <c r="O32" s="774"/>
      <c r="P32" s="772" t="str">
        <f>IF(C32="","",F33+ROUNDDOWN((H33+J33)/C32,1))</f>
        <v/>
      </c>
      <c r="Q32" s="773"/>
      <c r="R32" s="774"/>
    </row>
    <row r="33" spans="2:18" ht="26.15" customHeight="1">
      <c r="B33" s="120" t="s">
        <v>71</v>
      </c>
      <c r="C33" s="769"/>
      <c r="D33" s="771"/>
      <c r="E33" s="121" t="str">
        <f>$F$9</f>
        <v>介護職員</v>
      </c>
      <c r="F33" s="122"/>
      <c r="G33" s="123" t="s">
        <v>54</v>
      </c>
      <c r="H33" s="122"/>
      <c r="I33" s="123" t="s">
        <v>53</v>
      </c>
      <c r="J33" s="122"/>
      <c r="K33" s="123" t="s">
        <v>53</v>
      </c>
      <c r="M33" s="775"/>
      <c r="N33" s="776"/>
      <c r="O33" s="777"/>
      <c r="P33" s="775"/>
      <c r="Q33" s="776"/>
      <c r="R33" s="777"/>
    </row>
    <row r="34" spans="2:18" ht="26.15" customHeight="1">
      <c r="B34" s="141" t="s">
        <v>258</v>
      </c>
      <c r="C34" s="769"/>
      <c r="D34" s="770" t="s">
        <v>53</v>
      </c>
      <c r="E34" s="125" t="str">
        <f>$F$8</f>
        <v>介護福祉士</v>
      </c>
      <c r="F34" s="126"/>
      <c r="G34" s="127" t="s">
        <v>54</v>
      </c>
      <c r="H34" s="116"/>
      <c r="I34" s="127" t="s">
        <v>53</v>
      </c>
      <c r="J34" s="116"/>
      <c r="K34" s="127" t="s">
        <v>53</v>
      </c>
      <c r="M34" s="772" t="str">
        <f>IF(C34="","",F34+ROUNDDOWN((H34+J34)/C34,1))</f>
        <v/>
      </c>
      <c r="N34" s="773"/>
      <c r="O34" s="774"/>
      <c r="P34" s="772" t="str">
        <f>IF(C34="","",F35+ROUNDDOWN((H35+J35)/C34,1))</f>
        <v/>
      </c>
      <c r="Q34" s="773"/>
      <c r="R34" s="774"/>
    </row>
    <row r="35" spans="2:18" ht="26.15" customHeight="1">
      <c r="B35" s="120" t="s">
        <v>73</v>
      </c>
      <c r="C35" s="769"/>
      <c r="D35" s="771"/>
      <c r="E35" s="121" t="str">
        <f>$F$9</f>
        <v>介護職員</v>
      </c>
      <c r="F35" s="122"/>
      <c r="G35" s="123" t="s">
        <v>54</v>
      </c>
      <c r="H35" s="122"/>
      <c r="I35" s="123" t="s">
        <v>53</v>
      </c>
      <c r="J35" s="122"/>
      <c r="K35" s="123" t="s">
        <v>53</v>
      </c>
      <c r="M35" s="775"/>
      <c r="N35" s="776"/>
      <c r="O35" s="777"/>
      <c r="P35" s="775"/>
      <c r="Q35" s="776"/>
      <c r="R35" s="777"/>
    </row>
    <row r="36" spans="2:18" ht="26.15" customHeight="1">
      <c r="B36" s="124"/>
      <c r="C36" s="769"/>
      <c r="D36" s="770" t="s">
        <v>53</v>
      </c>
      <c r="E36" s="125" t="str">
        <f>$F$8</f>
        <v>介護福祉士</v>
      </c>
      <c r="F36" s="126"/>
      <c r="G36" s="127" t="s">
        <v>54</v>
      </c>
      <c r="H36" s="116"/>
      <c r="I36" s="127" t="s">
        <v>53</v>
      </c>
      <c r="J36" s="116"/>
      <c r="K36" s="127" t="s">
        <v>53</v>
      </c>
      <c r="M36" s="772" t="str">
        <f>IF(C36="","",F36+ROUNDDOWN((H36+J36)/C36,1))</f>
        <v/>
      </c>
      <c r="N36" s="773"/>
      <c r="O36" s="774"/>
      <c r="P36" s="772" t="str">
        <f>IF(C36="","",F37+ROUNDDOWN((H37+J37)/C36,1))</f>
        <v/>
      </c>
      <c r="Q36" s="773"/>
      <c r="R36" s="774"/>
    </row>
    <row r="37" spans="2:18" ht="26.15" customHeight="1">
      <c r="B37" s="120" t="s">
        <v>74</v>
      </c>
      <c r="C37" s="769"/>
      <c r="D37" s="771"/>
      <c r="E37" s="121" t="str">
        <f>$F$9</f>
        <v>介護職員</v>
      </c>
      <c r="F37" s="122"/>
      <c r="G37" s="123" t="s">
        <v>54</v>
      </c>
      <c r="H37" s="122"/>
      <c r="I37" s="123" t="s">
        <v>53</v>
      </c>
      <c r="J37" s="122"/>
      <c r="K37" s="123" t="s">
        <v>53</v>
      </c>
      <c r="M37" s="775"/>
      <c r="N37" s="776"/>
      <c r="O37" s="777"/>
      <c r="P37" s="775"/>
      <c r="Q37" s="776"/>
      <c r="R37" s="777"/>
    </row>
    <row r="38" spans="2:18" ht="6.75" customHeight="1">
      <c r="B38" s="128"/>
      <c r="C38" s="129"/>
      <c r="D38" s="128"/>
      <c r="E38" s="130"/>
      <c r="F38" s="131"/>
      <c r="G38" s="132"/>
      <c r="H38" s="131"/>
      <c r="I38" s="132"/>
      <c r="J38" s="131"/>
      <c r="K38" s="132"/>
      <c r="M38" s="133"/>
      <c r="N38" s="133"/>
      <c r="O38" s="133"/>
      <c r="P38" s="133"/>
      <c r="Q38" s="133"/>
      <c r="R38" s="133"/>
    </row>
    <row r="39" spans="2:18" ht="20.149999999999999" customHeight="1">
      <c r="H39" s="128"/>
      <c r="J39" s="778" t="s">
        <v>75</v>
      </c>
      <c r="K39" s="778"/>
      <c r="L39" s="778"/>
      <c r="M39" s="789" t="str">
        <f>IF(SUM(M16:O37)=0,"",SUM(M16:O37))</f>
        <v/>
      </c>
      <c r="N39" s="790"/>
      <c r="O39" s="791"/>
      <c r="P39" s="789" t="str">
        <f>IF(SUM(P16:R37)=0,"",SUM(P16:R37))</f>
        <v/>
      </c>
      <c r="Q39" s="790"/>
      <c r="R39" s="791"/>
    </row>
    <row r="40" spans="2:18" ht="20.149999999999999" customHeight="1">
      <c r="H40" s="128"/>
      <c r="J40" s="778" t="s">
        <v>76</v>
      </c>
      <c r="K40" s="778"/>
      <c r="L40" s="778"/>
      <c r="M40" s="789" t="str">
        <f>IF(M39="","",ROUNDDOWN(M39/$K$11,1))</f>
        <v/>
      </c>
      <c r="N40" s="790"/>
      <c r="O40" s="791"/>
      <c r="P40" s="789" t="str">
        <f>IF(P39="","",ROUNDDOWN(P39/$K$11,1))</f>
        <v/>
      </c>
      <c r="Q40" s="790"/>
      <c r="R40" s="791"/>
    </row>
    <row r="41" spans="2:18" ht="18.75" customHeight="1">
      <c r="J41" s="792" t="str">
        <f>$M$15</f>
        <v>介護福祉士</v>
      </c>
      <c r="K41" s="793"/>
      <c r="L41" s="793"/>
      <c r="M41" s="793"/>
      <c r="N41" s="793"/>
      <c r="O41" s="794"/>
      <c r="P41" s="795" t="str">
        <f>IF(M40="","",M40/P40)</f>
        <v/>
      </c>
      <c r="Q41" s="796"/>
      <c r="R41" s="797"/>
    </row>
    <row r="42" spans="2:18" ht="18.75" customHeight="1">
      <c r="J42" s="801" t="s">
        <v>77</v>
      </c>
      <c r="K42" s="802"/>
      <c r="L42" s="802"/>
      <c r="M42" s="802"/>
      <c r="N42" s="802"/>
      <c r="O42" s="803"/>
      <c r="P42" s="798"/>
      <c r="Q42" s="799"/>
      <c r="R42" s="800"/>
    </row>
    <row r="43" spans="2:18" ht="18.75" customHeight="1">
      <c r="J43" s="128"/>
      <c r="K43" s="128"/>
      <c r="L43" s="128"/>
      <c r="M43" s="128"/>
      <c r="N43" s="128"/>
      <c r="O43" s="128"/>
      <c r="P43" s="128"/>
      <c r="Q43" s="128"/>
      <c r="R43" s="134"/>
    </row>
    <row r="44" spans="2:18" ht="18.75" customHeight="1">
      <c r="B44" s="107" t="s">
        <v>7</v>
      </c>
      <c r="C44" s="780" t="s">
        <v>78</v>
      </c>
      <c r="D44" s="780"/>
      <c r="E44" s="780"/>
      <c r="F44" s="780"/>
      <c r="G44" s="780"/>
      <c r="H44" s="780"/>
      <c r="I44" s="780"/>
      <c r="J44" s="780"/>
      <c r="K44" s="780"/>
      <c r="M44" s="781" t="s">
        <v>48</v>
      </c>
      <c r="N44" s="782"/>
      <c r="O44" s="782"/>
      <c r="P44" s="782"/>
      <c r="Q44" s="782"/>
      <c r="R44" s="783"/>
    </row>
    <row r="45" spans="2:18" ht="79.5" customHeight="1">
      <c r="B45" s="113"/>
      <c r="C45" s="784" t="s">
        <v>49</v>
      </c>
      <c r="D45" s="784"/>
      <c r="E45" s="113"/>
      <c r="F45" s="785" t="s">
        <v>50</v>
      </c>
      <c r="G45" s="785"/>
      <c r="H45" s="785" t="s">
        <v>51</v>
      </c>
      <c r="I45" s="785"/>
      <c r="J45" s="784" t="s">
        <v>52</v>
      </c>
      <c r="K45" s="784"/>
      <c r="M45" s="786" t="str">
        <f>F8</f>
        <v>介護福祉士</v>
      </c>
      <c r="N45" s="787"/>
      <c r="O45" s="788"/>
      <c r="P45" s="786" t="str">
        <f>F9</f>
        <v>介護職員</v>
      </c>
      <c r="Q45" s="787"/>
      <c r="R45" s="788"/>
    </row>
    <row r="46" spans="2:18" ht="25.5" customHeight="1">
      <c r="B46" s="114" t="s">
        <v>72</v>
      </c>
      <c r="C46" s="769"/>
      <c r="D46" s="770" t="s">
        <v>53</v>
      </c>
      <c r="E46" s="135" t="str">
        <f>$F$8</f>
        <v>介護福祉士</v>
      </c>
      <c r="F46" s="116"/>
      <c r="G46" s="117" t="s">
        <v>54</v>
      </c>
      <c r="H46" s="116"/>
      <c r="I46" s="117" t="s">
        <v>53</v>
      </c>
      <c r="J46" s="116"/>
      <c r="K46" s="117" t="s">
        <v>53</v>
      </c>
      <c r="M46" s="772" t="str">
        <f>IF(C46="","",F46+ROUNDDOWN((H46+J46)/C46,1))</f>
        <v/>
      </c>
      <c r="N46" s="773"/>
      <c r="O46" s="774"/>
      <c r="P46" s="772" t="str">
        <f>IF(C46="","",F47+ROUNDDOWN((H47+J47)/C46,1))</f>
        <v/>
      </c>
      <c r="Q46" s="773"/>
      <c r="R46" s="774"/>
    </row>
    <row r="47" spans="2:18" ht="25.5" customHeight="1">
      <c r="B47" s="142" t="s">
        <v>57</v>
      </c>
      <c r="C47" s="769"/>
      <c r="D47" s="771"/>
      <c r="E47" s="137" t="str">
        <f>$F$9</f>
        <v>介護職員</v>
      </c>
      <c r="F47" s="122"/>
      <c r="G47" s="123" t="s">
        <v>54</v>
      </c>
      <c r="H47" s="122"/>
      <c r="I47" s="123" t="s">
        <v>53</v>
      </c>
      <c r="J47" s="122"/>
      <c r="K47" s="123" t="s">
        <v>53</v>
      </c>
      <c r="M47" s="775"/>
      <c r="N47" s="776"/>
      <c r="O47" s="777"/>
      <c r="P47" s="775"/>
      <c r="Q47" s="776"/>
      <c r="R47" s="777"/>
    </row>
    <row r="48" spans="2:18" ht="25.5" customHeight="1">
      <c r="B48" s="138"/>
      <c r="C48" s="769"/>
      <c r="D48" s="770" t="s">
        <v>53</v>
      </c>
      <c r="E48" s="139" t="str">
        <f>$F$8</f>
        <v>介護福祉士</v>
      </c>
      <c r="F48" s="126"/>
      <c r="G48" s="127" t="s">
        <v>54</v>
      </c>
      <c r="H48" s="116"/>
      <c r="I48" s="127" t="s">
        <v>53</v>
      </c>
      <c r="J48" s="116"/>
      <c r="K48" s="127" t="s">
        <v>53</v>
      </c>
      <c r="M48" s="772" t="str">
        <f>IF(C48="","",F48+ROUNDDOWN((H48+J48)/C48,1))</f>
        <v/>
      </c>
      <c r="N48" s="773"/>
      <c r="O48" s="774"/>
      <c r="P48" s="772" t="str">
        <f>IF(C48="","",F49+ROUNDDOWN((H49+J49)/C48,1))</f>
        <v/>
      </c>
      <c r="Q48" s="773"/>
      <c r="R48" s="774"/>
    </row>
    <row r="49" spans="2:18" ht="25.5" customHeight="1">
      <c r="B49" s="136" t="s">
        <v>62</v>
      </c>
      <c r="C49" s="769"/>
      <c r="D49" s="771"/>
      <c r="E49" s="137" t="str">
        <f>$F$9</f>
        <v>介護職員</v>
      </c>
      <c r="F49" s="122"/>
      <c r="G49" s="123" t="s">
        <v>54</v>
      </c>
      <c r="H49" s="122"/>
      <c r="I49" s="123" t="s">
        <v>53</v>
      </c>
      <c r="J49" s="122"/>
      <c r="K49" s="123" t="s">
        <v>53</v>
      </c>
      <c r="M49" s="775"/>
      <c r="N49" s="776"/>
      <c r="O49" s="777"/>
      <c r="P49" s="775"/>
      <c r="Q49" s="776"/>
      <c r="R49" s="777"/>
    </row>
    <row r="50" spans="2:18" ht="25.5" customHeight="1">
      <c r="B50" s="138"/>
      <c r="C50" s="769"/>
      <c r="D50" s="770" t="s">
        <v>53</v>
      </c>
      <c r="E50" s="139" t="str">
        <f>$F$8</f>
        <v>介護福祉士</v>
      </c>
      <c r="F50" s="126"/>
      <c r="G50" s="127" t="s">
        <v>54</v>
      </c>
      <c r="H50" s="116"/>
      <c r="I50" s="127" t="s">
        <v>53</v>
      </c>
      <c r="J50" s="116"/>
      <c r="K50" s="127" t="s">
        <v>53</v>
      </c>
      <c r="M50" s="772" t="str">
        <f>IF(C50="","",F50+ROUNDDOWN((H50+J50)/C50,1))</f>
        <v/>
      </c>
      <c r="N50" s="773"/>
      <c r="O50" s="774"/>
      <c r="P50" s="772" t="str">
        <f>IF(C50="","",F51+ROUNDDOWN((H51+J51)/C50,1))</f>
        <v/>
      </c>
      <c r="Q50" s="773"/>
      <c r="R50" s="774"/>
    </row>
    <row r="51" spans="2:18" ht="25.5" customHeight="1">
      <c r="B51" s="136" t="s">
        <v>65</v>
      </c>
      <c r="C51" s="769"/>
      <c r="D51" s="771"/>
      <c r="E51" s="137" t="str">
        <f>$F$9</f>
        <v>介護職員</v>
      </c>
      <c r="F51" s="122"/>
      <c r="G51" s="123" t="s">
        <v>54</v>
      </c>
      <c r="H51" s="122"/>
      <c r="I51" s="123" t="s">
        <v>53</v>
      </c>
      <c r="J51" s="122"/>
      <c r="K51" s="123" t="s">
        <v>53</v>
      </c>
      <c r="M51" s="775"/>
      <c r="N51" s="776"/>
      <c r="O51" s="777"/>
      <c r="P51" s="775"/>
      <c r="Q51" s="776"/>
      <c r="R51" s="777"/>
    </row>
    <row r="52" spans="2:18" ht="6.75" customHeight="1">
      <c r="J52" s="128"/>
      <c r="K52" s="128"/>
      <c r="L52" s="128"/>
      <c r="M52" s="128"/>
      <c r="N52" s="128"/>
      <c r="O52" s="128"/>
      <c r="P52" s="128"/>
      <c r="Q52" s="128"/>
      <c r="R52" s="134"/>
    </row>
    <row r="53" spans="2:18" ht="20.149999999999999" customHeight="1">
      <c r="J53" s="778" t="s">
        <v>75</v>
      </c>
      <c r="K53" s="778"/>
      <c r="L53" s="778"/>
      <c r="M53" s="789" t="str">
        <f>IF(SUM(M46:O51)=0,"",SUM(M46:O51))</f>
        <v/>
      </c>
      <c r="N53" s="790"/>
      <c r="O53" s="791"/>
      <c r="P53" s="789" t="str">
        <f>IF(SUM(P46:R51)=0,"",SUM(P46:R51))</f>
        <v/>
      </c>
      <c r="Q53" s="790"/>
      <c r="R53" s="791"/>
    </row>
    <row r="54" spans="2:18" ht="20.149999999999999" customHeight="1">
      <c r="J54" s="778" t="s">
        <v>76</v>
      </c>
      <c r="K54" s="778"/>
      <c r="L54" s="778"/>
      <c r="M54" s="789" t="str">
        <f>IF(M53="","",ROUNDDOWN(M53/3,1))</f>
        <v/>
      </c>
      <c r="N54" s="790"/>
      <c r="O54" s="791"/>
      <c r="P54" s="789" t="str">
        <f>IF(P53="","",ROUNDDOWN(P53/3,1))</f>
        <v/>
      </c>
      <c r="Q54" s="790"/>
      <c r="R54" s="791"/>
    </row>
    <row r="55" spans="2:18" ht="18.75" customHeight="1">
      <c r="J55" s="792" t="str">
        <f>$M$15</f>
        <v>介護福祉士</v>
      </c>
      <c r="K55" s="793"/>
      <c r="L55" s="793"/>
      <c r="M55" s="793"/>
      <c r="N55" s="793"/>
      <c r="O55" s="794"/>
      <c r="P55" s="795" t="str">
        <f>IF(M54="","",M54/P54)</f>
        <v/>
      </c>
      <c r="Q55" s="796"/>
      <c r="R55" s="797"/>
    </row>
    <row r="56" spans="2:18" ht="18.75" customHeight="1">
      <c r="J56" s="801" t="s">
        <v>77</v>
      </c>
      <c r="K56" s="802"/>
      <c r="L56" s="802"/>
      <c r="M56" s="802"/>
      <c r="N56" s="802"/>
      <c r="O56" s="803"/>
      <c r="P56" s="798"/>
      <c r="Q56" s="799"/>
      <c r="R56" s="800"/>
    </row>
    <row r="57" spans="2:18" ht="18.75" customHeight="1">
      <c r="J57" s="128"/>
      <c r="K57" s="128"/>
      <c r="L57" s="128"/>
      <c r="M57" s="128"/>
      <c r="N57" s="128"/>
      <c r="O57" s="128"/>
      <c r="P57" s="128"/>
      <c r="Q57" s="128"/>
      <c r="R57" s="134"/>
    </row>
    <row r="59" spans="2:18">
      <c r="B59" s="104" t="s">
        <v>79</v>
      </c>
    </row>
    <row r="60" spans="2:18">
      <c r="B60" s="140" t="s">
        <v>80</v>
      </c>
      <c r="C60" s="140"/>
      <c r="D60" s="140"/>
      <c r="E60" s="140"/>
      <c r="F60" s="140"/>
      <c r="G60" s="140"/>
      <c r="H60" s="140"/>
      <c r="I60" s="140"/>
      <c r="J60" s="140"/>
      <c r="K60" s="140"/>
      <c r="L60" s="140"/>
      <c r="M60" s="140"/>
      <c r="N60" s="140"/>
      <c r="O60" s="140"/>
      <c r="P60" s="140"/>
      <c r="Q60" s="140"/>
      <c r="R60" s="140"/>
    </row>
    <row r="61" spans="2:18">
      <c r="B61" s="804" t="s">
        <v>81</v>
      </c>
      <c r="C61" s="804"/>
      <c r="D61" s="804"/>
      <c r="E61" s="804"/>
      <c r="F61" s="804"/>
      <c r="G61" s="804"/>
      <c r="H61" s="804"/>
      <c r="I61" s="804"/>
      <c r="J61" s="804"/>
      <c r="K61" s="804"/>
      <c r="L61" s="804"/>
      <c r="M61" s="804"/>
      <c r="N61" s="804"/>
      <c r="O61" s="804"/>
      <c r="P61" s="804"/>
      <c r="Q61" s="804"/>
      <c r="R61" s="804"/>
    </row>
    <row r="62" spans="2:18">
      <c r="B62" s="804" t="s">
        <v>82</v>
      </c>
      <c r="C62" s="804"/>
      <c r="D62" s="804"/>
      <c r="E62" s="804"/>
      <c r="F62" s="804"/>
      <c r="G62" s="804"/>
      <c r="H62" s="804"/>
      <c r="I62" s="804"/>
      <c r="J62" s="804"/>
      <c r="K62" s="804"/>
      <c r="L62" s="804"/>
      <c r="M62" s="804"/>
      <c r="N62" s="804"/>
      <c r="O62" s="804"/>
      <c r="P62" s="804"/>
      <c r="Q62" s="804"/>
      <c r="R62" s="804"/>
    </row>
    <row r="63" spans="2:18">
      <c r="B63" s="804" t="s">
        <v>83</v>
      </c>
      <c r="C63" s="804"/>
      <c r="D63" s="804"/>
      <c r="E63" s="804"/>
      <c r="F63" s="804"/>
      <c r="G63" s="804"/>
      <c r="H63" s="804"/>
      <c r="I63" s="804"/>
      <c r="J63" s="804"/>
      <c r="K63" s="804"/>
      <c r="L63" s="804"/>
      <c r="M63" s="804"/>
      <c r="N63" s="804"/>
      <c r="O63" s="804"/>
      <c r="P63" s="804"/>
      <c r="Q63" s="804"/>
      <c r="R63" s="804"/>
    </row>
    <row r="64" spans="2:18">
      <c r="B64" s="804" t="s">
        <v>84</v>
      </c>
      <c r="C64" s="804"/>
      <c r="D64" s="804"/>
      <c r="E64" s="804"/>
      <c r="F64" s="804"/>
      <c r="G64" s="804"/>
      <c r="H64" s="804"/>
      <c r="I64" s="804"/>
      <c r="J64" s="804"/>
      <c r="K64" s="804"/>
      <c r="L64" s="804"/>
      <c r="M64" s="804"/>
      <c r="N64" s="804"/>
      <c r="O64" s="804"/>
      <c r="P64" s="804"/>
      <c r="Q64" s="804"/>
      <c r="R64" s="804"/>
    </row>
    <row r="65" spans="2:18">
      <c r="B65" s="804" t="s">
        <v>85</v>
      </c>
      <c r="C65" s="804"/>
      <c r="D65" s="804"/>
      <c r="E65" s="804"/>
      <c r="F65" s="804"/>
      <c r="G65" s="804"/>
      <c r="H65" s="804"/>
      <c r="I65" s="804"/>
      <c r="J65" s="804"/>
      <c r="K65" s="804"/>
      <c r="L65" s="804"/>
      <c r="M65" s="804"/>
      <c r="N65" s="804"/>
      <c r="O65" s="804"/>
      <c r="P65" s="804"/>
      <c r="Q65" s="804"/>
      <c r="R65" s="804"/>
    </row>
    <row r="66" spans="2:18">
      <c r="B66" s="804" t="s">
        <v>86</v>
      </c>
      <c r="C66" s="804"/>
      <c r="D66" s="804"/>
      <c r="E66" s="804"/>
      <c r="F66" s="804"/>
      <c r="G66" s="804"/>
      <c r="H66" s="804"/>
      <c r="I66" s="804"/>
      <c r="J66" s="804"/>
      <c r="K66" s="804"/>
      <c r="L66" s="804"/>
      <c r="M66" s="804"/>
      <c r="N66" s="804"/>
      <c r="O66" s="804"/>
      <c r="P66" s="804"/>
      <c r="Q66" s="804"/>
      <c r="R66" s="804"/>
    </row>
    <row r="67" spans="2:18">
      <c r="B67" s="804" t="s">
        <v>87</v>
      </c>
      <c r="C67" s="804"/>
      <c r="D67" s="804"/>
      <c r="E67" s="804"/>
      <c r="F67" s="804"/>
      <c r="G67" s="804"/>
      <c r="H67" s="804"/>
      <c r="I67" s="804"/>
      <c r="J67" s="804"/>
      <c r="K67" s="804"/>
      <c r="L67" s="804"/>
      <c r="M67" s="804"/>
      <c r="N67" s="804"/>
      <c r="O67" s="804"/>
      <c r="P67" s="804"/>
      <c r="Q67" s="804"/>
      <c r="R67" s="804"/>
    </row>
    <row r="68" spans="2:18">
      <c r="B68" s="804" t="s">
        <v>88</v>
      </c>
      <c r="C68" s="804"/>
      <c r="D68" s="804"/>
      <c r="E68" s="804"/>
      <c r="F68" s="804"/>
      <c r="G68" s="804"/>
      <c r="H68" s="804"/>
      <c r="I68" s="804"/>
      <c r="J68" s="804"/>
      <c r="K68" s="804"/>
      <c r="L68" s="804"/>
      <c r="M68" s="804"/>
      <c r="N68" s="804"/>
      <c r="O68" s="804"/>
      <c r="P68" s="804"/>
      <c r="Q68" s="804"/>
      <c r="R68" s="804"/>
    </row>
    <row r="69" spans="2:18">
      <c r="B69" s="804" t="s">
        <v>89</v>
      </c>
      <c r="C69" s="804"/>
      <c r="D69" s="804"/>
      <c r="E69" s="804"/>
      <c r="F69" s="804"/>
      <c r="G69" s="804"/>
      <c r="H69" s="804"/>
      <c r="I69" s="804"/>
      <c r="J69" s="804"/>
      <c r="K69" s="804"/>
      <c r="L69" s="804"/>
      <c r="M69" s="804"/>
      <c r="N69" s="804"/>
      <c r="O69" s="804"/>
      <c r="P69" s="804"/>
      <c r="Q69" s="804"/>
      <c r="R69" s="804"/>
    </row>
    <row r="70" spans="2:18">
      <c r="B70" s="804" t="s">
        <v>90</v>
      </c>
      <c r="C70" s="804"/>
      <c r="D70" s="804"/>
      <c r="E70" s="804"/>
      <c r="F70" s="804"/>
      <c r="G70" s="804"/>
      <c r="H70" s="804"/>
      <c r="I70" s="804"/>
      <c r="J70" s="804"/>
      <c r="K70" s="804"/>
      <c r="L70" s="804"/>
      <c r="M70" s="804"/>
      <c r="N70" s="804"/>
      <c r="O70" s="804"/>
      <c r="P70" s="804"/>
      <c r="Q70" s="804"/>
      <c r="R70" s="804"/>
    </row>
    <row r="71" spans="2:18">
      <c r="B71" s="804" t="s">
        <v>91</v>
      </c>
      <c r="C71" s="804"/>
      <c r="D71" s="804"/>
      <c r="E71" s="804"/>
      <c r="F71" s="804"/>
      <c r="G71" s="804"/>
      <c r="H71" s="804"/>
      <c r="I71" s="804"/>
      <c r="J71" s="804"/>
      <c r="K71" s="804"/>
      <c r="L71" s="804"/>
      <c r="M71" s="804"/>
      <c r="N71" s="804"/>
      <c r="O71" s="804"/>
      <c r="P71" s="804"/>
      <c r="Q71" s="804"/>
      <c r="R71" s="804"/>
    </row>
    <row r="72" spans="2:18">
      <c r="B72" s="804" t="s">
        <v>92</v>
      </c>
      <c r="C72" s="804"/>
      <c r="D72" s="804"/>
      <c r="E72" s="804"/>
      <c r="F72" s="804"/>
      <c r="G72" s="804"/>
      <c r="H72" s="804"/>
      <c r="I72" s="804"/>
      <c r="J72" s="804"/>
      <c r="K72" s="804"/>
      <c r="L72" s="804"/>
      <c r="M72" s="804"/>
      <c r="N72" s="804"/>
      <c r="O72" s="804"/>
      <c r="P72" s="804"/>
      <c r="Q72" s="804"/>
      <c r="R72" s="804"/>
    </row>
    <row r="73" spans="2:18">
      <c r="B73" s="804" t="s">
        <v>93</v>
      </c>
      <c r="C73" s="804"/>
      <c r="D73" s="804"/>
      <c r="E73" s="804"/>
      <c r="F73" s="804"/>
      <c r="G73" s="804"/>
      <c r="H73" s="804"/>
      <c r="I73" s="804"/>
      <c r="J73" s="804"/>
      <c r="K73" s="804"/>
      <c r="L73" s="804"/>
      <c r="M73" s="804"/>
      <c r="N73" s="804"/>
      <c r="O73" s="804"/>
      <c r="P73" s="804"/>
      <c r="Q73" s="804"/>
      <c r="R73" s="804"/>
    </row>
    <row r="74" spans="2:18">
      <c r="B74" s="804" t="s">
        <v>94</v>
      </c>
      <c r="C74" s="804"/>
      <c r="D74" s="804"/>
      <c r="E74" s="804"/>
      <c r="F74" s="804"/>
      <c r="G74" s="804"/>
      <c r="H74" s="804"/>
      <c r="I74" s="804"/>
      <c r="J74" s="804"/>
      <c r="K74" s="804"/>
      <c r="L74" s="804"/>
      <c r="M74" s="804"/>
      <c r="N74" s="804"/>
      <c r="O74" s="804"/>
      <c r="P74" s="804"/>
      <c r="Q74" s="804"/>
      <c r="R74" s="804"/>
    </row>
    <row r="75" spans="2:18">
      <c r="B75" s="804" t="s">
        <v>95</v>
      </c>
      <c r="C75" s="804"/>
      <c r="D75" s="804"/>
      <c r="E75" s="804"/>
      <c r="F75" s="804"/>
      <c r="G75" s="804"/>
      <c r="H75" s="804"/>
      <c r="I75" s="804"/>
      <c r="J75" s="804"/>
      <c r="K75" s="804"/>
      <c r="L75" s="804"/>
      <c r="M75" s="804"/>
      <c r="N75" s="804"/>
      <c r="O75" s="804"/>
      <c r="P75" s="804"/>
      <c r="Q75" s="804"/>
      <c r="R75" s="804"/>
    </row>
    <row r="76" spans="2:18">
      <c r="B76" s="804" t="s">
        <v>96</v>
      </c>
      <c r="C76" s="804"/>
      <c r="D76" s="804"/>
      <c r="E76" s="804"/>
      <c r="F76" s="804"/>
      <c r="G76" s="804"/>
      <c r="H76" s="804"/>
      <c r="I76" s="804"/>
      <c r="J76" s="804"/>
      <c r="K76" s="804"/>
      <c r="L76" s="804"/>
      <c r="M76" s="804"/>
      <c r="N76" s="804"/>
      <c r="O76" s="804"/>
      <c r="P76" s="804"/>
      <c r="Q76" s="804"/>
      <c r="R76" s="804"/>
    </row>
    <row r="77" spans="2:18">
      <c r="B77" s="804" t="s">
        <v>97</v>
      </c>
      <c r="C77" s="804"/>
      <c r="D77" s="804"/>
      <c r="E77" s="804"/>
      <c r="F77" s="804"/>
      <c r="G77" s="804"/>
      <c r="H77" s="804"/>
      <c r="I77" s="804"/>
      <c r="J77" s="804"/>
      <c r="K77" s="804"/>
      <c r="L77" s="804"/>
      <c r="M77" s="804"/>
      <c r="N77" s="804"/>
      <c r="O77" s="804"/>
      <c r="P77" s="804"/>
      <c r="Q77" s="804"/>
      <c r="R77" s="804"/>
    </row>
    <row r="78" spans="2:18">
      <c r="B78" s="804" t="s">
        <v>98</v>
      </c>
      <c r="C78" s="804"/>
      <c r="D78" s="804"/>
      <c r="E78" s="804"/>
      <c r="F78" s="804"/>
      <c r="G78" s="804"/>
      <c r="H78" s="804"/>
      <c r="I78" s="804"/>
      <c r="J78" s="804"/>
      <c r="K78" s="804"/>
      <c r="L78" s="804"/>
      <c r="M78" s="804"/>
      <c r="N78" s="804"/>
      <c r="O78" s="804"/>
      <c r="P78" s="804"/>
      <c r="Q78" s="804"/>
      <c r="R78" s="804"/>
    </row>
    <row r="79" spans="2:18">
      <c r="B79" s="804" t="s">
        <v>99</v>
      </c>
      <c r="C79" s="804"/>
      <c r="D79" s="804"/>
      <c r="E79" s="804"/>
      <c r="F79" s="804"/>
      <c r="G79" s="804"/>
      <c r="H79" s="804"/>
      <c r="I79" s="804"/>
      <c r="J79" s="804"/>
      <c r="K79" s="804"/>
      <c r="L79" s="804"/>
      <c r="M79" s="804"/>
      <c r="N79" s="804"/>
      <c r="O79" s="804"/>
      <c r="P79" s="804"/>
      <c r="Q79" s="804"/>
      <c r="R79" s="804"/>
    </row>
    <row r="80" spans="2:18">
      <c r="B80" s="805" t="s">
        <v>100</v>
      </c>
      <c r="C80" s="804"/>
      <c r="D80" s="804"/>
      <c r="E80" s="804"/>
      <c r="F80" s="804"/>
      <c r="G80" s="804"/>
      <c r="H80" s="804"/>
      <c r="I80" s="804"/>
      <c r="J80" s="804"/>
      <c r="K80" s="804"/>
      <c r="L80" s="804"/>
      <c r="M80" s="804"/>
      <c r="N80" s="804"/>
      <c r="O80" s="804"/>
      <c r="P80" s="804"/>
      <c r="Q80" s="804"/>
      <c r="R80" s="804"/>
    </row>
    <row r="81" spans="2:18">
      <c r="B81" s="804" t="s">
        <v>101</v>
      </c>
      <c r="C81" s="804"/>
      <c r="D81" s="804"/>
      <c r="E81" s="804"/>
      <c r="F81" s="804"/>
      <c r="G81" s="804"/>
      <c r="H81" s="804"/>
      <c r="I81" s="804"/>
      <c r="J81" s="804"/>
      <c r="K81" s="804"/>
      <c r="L81" s="804"/>
      <c r="M81" s="804"/>
      <c r="N81" s="804"/>
      <c r="O81" s="804"/>
      <c r="P81" s="804"/>
      <c r="Q81" s="804"/>
      <c r="R81" s="804"/>
    </row>
    <row r="82" spans="2:18">
      <c r="B82" s="804" t="s">
        <v>102</v>
      </c>
      <c r="C82" s="804"/>
      <c r="D82" s="804"/>
      <c r="E82" s="804"/>
      <c r="F82" s="804"/>
      <c r="G82" s="804"/>
      <c r="H82" s="804"/>
      <c r="I82" s="804"/>
      <c r="J82" s="804"/>
      <c r="K82" s="804"/>
      <c r="L82" s="804"/>
      <c r="M82" s="804"/>
      <c r="N82" s="804"/>
      <c r="O82" s="804"/>
      <c r="P82" s="804"/>
      <c r="Q82" s="804"/>
      <c r="R82" s="804"/>
    </row>
    <row r="83" spans="2:18">
      <c r="B83" s="804"/>
      <c r="C83" s="804"/>
      <c r="D83" s="804"/>
      <c r="E83" s="804"/>
      <c r="F83" s="804"/>
      <c r="G83" s="804"/>
      <c r="H83" s="804"/>
      <c r="I83" s="804"/>
      <c r="J83" s="804"/>
      <c r="K83" s="804"/>
      <c r="L83" s="804"/>
      <c r="M83" s="804"/>
      <c r="N83" s="804"/>
      <c r="O83" s="804"/>
      <c r="P83" s="804"/>
      <c r="Q83" s="804"/>
      <c r="R83" s="804"/>
    </row>
    <row r="84" spans="2:18">
      <c r="B84" s="804"/>
      <c r="C84" s="804"/>
      <c r="D84" s="804"/>
      <c r="E84" s="804"/>
      <c r="F84" s="804"/>
      <c r="G84" s="804"/>
      <c r="H84" s="804"/>
      <c r="I84" s="804"/>
      <c r="J84" s="804"/>
      <c r="K84" s="804"/>
      <c r="L84" s="804"/>
      <c r="M84" s="804"/>
      <c r="N84" s="804"/>
      <c r="O84" s="804"/>
      <c r="P84" s="804"/>
      <c r="Q84" s="804"/>
      <c r="R84" s="804"/>
    </row>
    <row r="85" spans="2:18">
      <c r="B85" s="804"/>
      <c r="C85" s="804"/>
      <c r="D85" s="804"/>
      <c r="E85" s="804"/>
      <c r="F85" s="804"/>
      <c r="G85" s="804"/>
      <c r="H85" s="804"/>
      <c r="I85" s="804"/>
      <c r="J85" s="804"/>
      <c r="K85" s="804"/>
      <c r="L85" s="804"/>
      <c r="M85" s="804"/>
      <c r="N85" s="804"/>
      <c r="O85" s="804"/>
      <c r="P85" s="804"/>
      <c r="Q85" s="804"/>
      <c r="R85" s="804"/>
    </row>
    <row r="86" spans="2:18">
      <c r="B86" s="804"/>
      <c r="C86" s="804"/>
      <c r="D86" s="804"/>
      <c r="E86" s="804"/>
      <c r="F86" s="804"/>
      <c r="G86" s="804"/>
      <c r="H86" s="804"/>
      <c r="I86" s="804"/>
      <c r="J86" s="804"/>
      <c r="K86" s="804"/>
      <c r="L86" s="804"/>
      <c r="M86" s="804"/>
      <c r="N86" s="804"/>
      <c r="O86" s="804"/>
      <c r="P86" s="804"/>
      <c r="Q86" s="804"/>
      <c r="R86" s="804"/>
    </row>
    <row r="87" spans="2:18">
      <c r="B87" s="804"/>
      <c r="C87" s="804"/>
      <c r="D87" s="804"/>
      <c r="E87" s="804"/>
      <c r="F87" s="804"/>
      <c r="G87" s="804"/>
      <c r="H87" s="804"/>
      <c r="I87" s="804"/>
      <c r="J87" s="804"/>
      <c r="K87" s="804"/>
      <c r="L87" s="804"/>
      <c r="M87" s="804"/>
      <c r="N87" s="804"/>
      <c r="O87" s="804"/>
      <c r="P87" s="804"/>
      <c r="Q87" s="804"/>
      <c r="R87" s="804"/>
    </row>
    <row r="88" spans="2:18">
      <c r="B88" s="804"/>
      <c r="C88" s="804"/>
      <c r="D88" s="804"/>
      <c r="E88" s="804"/>
      <c r="F88" s="804"/>
      <c r="G88" s="804"/>
      <c r="H88" s="804"/>
      <c r="I88" s="804"/>
      <c r="J88" s="804"/>
      <c r="K88" s="804"/>
      <c r="L88" s="804"/>
      <c r="M88" s="804"/>
      <c r="N88" s="804"/>
      <c r="O88" s="804"/>
      <c r="P88" s="804"/>
      <c r="Q88" s="804"/>
      <c r="R88" s="804"/>
    </row>
    <row r="89" spans="2:18">
      <c r="B89" s="804"/>
      <c r="C89" s="804"/>
      <c r="D89" s="804"/>
      <c r="E89" s="804"/>
      <c r="F89" s="804"/>
      <c r="G89" s="804"/>
      <c r="H89" s="804"/>
      <c r="I89" s="804"/>
      <c r="J89" s="804"/>
      <c r="K89" s="804"/>
      <c r="L89" s="804"/>
      <c r="M89" s="804"/>
      <c r="N89" s="804"/>
      <c r="O89" s="804"/>
      <c r="P89" s="804"/>
      <c r="Q89" s="804"/>
      <c r="R89" s="804"/>
    </row>
    <row r="90" spans="2:18">
      <c r="B90" s="804"/>
      <c r="C90" s="804"/>
      <c r="D90" s="804"/>
      <c r="E90" s="804"/>
      <c r="F90" s="804"/>
      <c r="G90" s="804"/>
      <c r="H90" s="804"/>
      <c r="I90" s="804"/>
      <c r="J90" s="804"/>
      <c r="K90" s="804"/>
      <c r="L90" s="804"/>
      <c r="M90" s="804"/>
      <c r="N90" s="804"/>
      <c r="O90" s="804"/>
      <c r="P90" s="804"/>
      <c r="Q90" s="804"/>
      <c r="R90" s="804"/>
    </row>
    <row r="91" spans="2:18">
      <c r="B91" s="804"/>
      <c r="C91" s="804"/>
      <c r="D91" s="804"/>
      <c r="E91" s="804"/>
      <c r="F91" s="804"/>
      <c r="G91" s="804"/>
      <c r="H91" s="804"/>
      <c r="I91" s="804"/>
      <c r="J91" s="804"/>
      <c r="K91" s="804"/>
      <c r="L91" s="804"/>
      <c r="M91" s="804"/>
      <c r="N91" s="804"/>
      <c r="O91" s="804"/>
      <c r="P91" s="804"/>
      <c r="Q91" s="804"/>
      <c r="R91" s="804"/>
    </row>
  </sheetData>
  <mergeCells count="131">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M20:O21"/>
    <mergeCell ref="P20:R21"/>
    <mergeCell ref="C22:C23"/>
    <mergeCell ref="D22:D23"/>
    <mergeCell ref="M22:O23"/>
    <mergeCell ref="P22:R23"/>
    <mergeCell ref="C16:C17"/>
    <mergeCell ref="D16:D17"/>
    <mergeCell ref="M16:O17"/>
    <mergeCell ref="P16:R17"/>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2"/>
  <sheetViews>
    <sheetView view="pageBreakPreview" zoomScale="90" zoomScaleNormal="90" zoomScaleSheetLayoutView="90" workbookViewId="0">
      <selection activeCell="F8" sqref="F8"/>
    </sheetView>
  </sheetViews>
  <sheetFormatPr defaultColWidth="8.25" defaultRowHeight="24.75" customHeight="1" outlineLevelRow="1"/>
  <cols>
    <col min="1" max="1" width="8.25" style="187"/>
    <col min="2" max="2" width="12.5" style="187" customWidth="1"/>
    <col min="3" max="3" width="22" style="187" customWidth="1"/>
    <col min="4" max="4" width="18" style="187" customWidth="1"/>
    <col min="5" max="18" width="6.83203125" style="187" customWidth="1"/>
    <col min="19" max="19" width="14.58203125" style="187" customWidth="1"/>
    <col min="20" max="20" width="10.75" style="187" customWidth="1"/>
    <col min="21" max="21" width="8" style="187" customWidth="1"/>
    <col min="22" max="22" width="13.08203125" style="187" customWidth="1"/>
    <col min="23" max="29" width="15" style="187" customWidth="1"/>
    <col min="30" max="30" width="14.33203125" style="187" customWidth="1"/>
    <col min="31" max="31" width="13.58203125" style="187" customWidth="1"/>
    <col min="32" max="32" width="15" style="187" customWidth="1"/>
    <col min="33" max="16384" width="8.25" style="187"/>
  </cols>
  <sheetData>
    <row r="1" spans="1:21" ht="24.75" customHeight="1">
      <c r="F1" s="201"/>
      <c r="G1" s="201"/>
      <c r="H1" s="201"/>
      <c r="I1" s="201"/>
      <c r="J1" s="201"/>
      <c r="K1" s="201"/>
      <c r="L1" s="201"/>
      <c r="M1" s="208"/>
    </row>
    <row r="2" spans="1:21" ht="24.75" customHeight="1">
      <c r="F2" s="208"/>
      <c r="G2" s="211" t="s">
        <v>348</v>
      </c>
      <c r="H2" s="214">
        <f>SUM(F9:Q9)</f>
        <v>0</v>
      </c>
      <c r="I2" s="204" t="s">
        <v>353</v>
      </c>
      <c r="J2" s="204">
        <v>2</v>
      </c>
      <c r="K2" s="204" t="s">
        <v>352</v>
      </c>
      <c r="L2" s="209">
        <f>H2*J2</f>
        <v>0</v>
      </c>
      <c r="M2" s="201"/>
      <c r="N2" s="207"/>
      <c r="O2" s="207"/>
      <c r="S2" s="200"/>
    </row>
    <row r="3" spans="1:21" ht="24.75" customHeight="1">
      <c r="F3" s="201"/>
      <c r="G3" s="213" t="s">
        <v>346</v>
      </c>
      <c r="H3" s="212">
        <f>SUM(F10:Q10)</f>
        <v>0</v>
      </c>
      <c r="I3" s="204" t="s">
        <v>353</v>
      </c>
      <c r="J3" s="204">
        <v>-2</v>
      </c>
      <c r="K3" s="209" t="s">
        <v>352</v>
      </c>
      <c r="L3" s="209">
        <f>H3*J3</f>
        <v>0</v>
      </c>
      <c r="M3" s="201"/>
      <c r="S3" s="200"/>
    </row>
    <row r="4" spans="1:21" ht="24.75" customHeight="1">
      <c r="F4" s="201"/>
      <c r="G4" s="211" t="s">
        <v>344</v>
      </c>
      <c r="H4" s="210">
        <f>SUM(F11:Q11)</f>
        <v>0</v>
      </c>
      <c r="I4" s="204" t="s">
        <v>353</v>
      </c>
      <c r="J4" s="204">
        <v>1</v>
      </c>
      <c r="K4" s="209" t="s">
        <v>352</v>
      </c>
      <c r="L4" s="209">
        <f>H4*J4</f>
        <v>0</v>
      </c>
      <c r="M4" s="208"/>
      <c r="N4" s="207"/>
      <c r="O4" s="207"/>
      <c r="T4" s="200"/>
      <c r="U4" s="200"/>
    </row>
    <row r="5" spans="1:21" ht="24.75" customHeight="1" thickBot="1">
      <c r="F5" s="201"/>
      <c r="G5" s="206" t="s">
        <v>351</v>
      </c>
      <c r="H5" s="205"/>
      <c r="I5" s="205"/>
      <c r="J5" s="205"/>
      <c r="K5" s="205"/>
      <c r="L5" s="204">
        <f>COUNTA(テーブル1[[１月]:[１２月]])</f>
        <v>0</v>
      </c>
      <c r="M5" s="201"/>
      <c r="S5" s="200"/>
      <c r="T5" s="200"/>
      <c r="U5" s="200"/>
    </row>
    <row r="6" spans="1:21" ht="24.75" customHeight="1" thickBot="1">
      <c r="F6" s="201"/>
      <c r="G6" s="203" t="s">
        <v>350</v>
      </c>
      <c r="H6" s="203"/>
      <c r="I6" s="203"/>
      <c r="J6" s="203"/>
      <c r="K6" s="203"/>
      <c r="L6" s="202" t="e">
        <f>((H2*2)+(H3*(-2))+H4)/L5</f>
        <v>#DIV/0!</v>
      </c>
      <c r="M6" s="201"/>
      <c r="S6" s="200"/>
      <c r="T6" s="200"/>
      <c r="U6" s="200"/>
    </row>
    <row r="7" spans="1:21" ht="24.75" customHeight="1">
      <c r="F7" s="201"/>
      <c r="G7" s="201"/>
      <c r="H7" s="201"/>
      <c r="I7" s="201"/>
      <c r="J7" s="201"/>
      <c r="K7" s="201"/>
      <c r="L7" s="201"/>
      <c r="M7" s="201"/>
      <c r="S7" s="200"/>
      <c r="T7" s="200"/>
      <c r="U7" s="200"/>
    </row>
    <row r="8" spans="1:21" ht="24.75" customHeight="1">
      <c r="S8" s="200"/>
      <c r="T8" s="200"/>
      <c r="U8" s="200"/>
    </row>
    <row r="9" spans="1:21" ht="24.75" hidden="1" customHeight="1" outlineLevel="1">
      <c r="C9" s="199" t="s">
        <v>349</v>
      </c>
      <c r="D9" s="187" t="s">
        <v>348</v>
      </c>
      <c r="F9" s="198">
        <f>SUMPRODUCT((N(テーブル1[12月]&gt;テーブル1[１月])),(N(テーブル1[１月]&lt;&gt;"")),(N(テーブル1[２月]&lt;&gt;"")))</f>
        <v>0</v>
      </c>
      <c r="G9" s="198">
        <f>SUMPRODUCT((N(テーブル1[１月]&gt;テーブル1[２月])),(N(テーブル1[２月]&lt;&gt;"")),(N(テーブル1[３月]&lt;&gt;"")))</f>
        <v>0</v>
      </c>
      <c r="H9" s="198">
        <f>SUMPRODUCT((N(テーブル1[２月]&gt;テーブル1[３月])),(N(テーブル1[３月]&lt;&gt;"")),(N(テーブル1[４月]&lt;&gt;"")))</f>
        <v>0</v>
      </c>
      <c r="I9" s="198">
        <f>SUMPRODUCT((N(テーブル1[３月]&gt;テーブル1[４月])),(N(テーブル1[４月]&lt;&gt;"")),(N(テーブル1[５月]&lt;&gt;"")))</f>
        <v>0</v>
      </c>
      <c r="J9" s="198">
        <f>SUMPRODUCT((N(テーブル1[４月]&gt;テーブル1[５月])),(N(テーブル1[５月]&lt;&gt;"")),(N(テーブル1[６月]&lt;&gt;"")))</f>
        <v>0</v>
      </c>
      <c r="K9" s="198">
        <f>SUMPRODUCT((N(テーブル1[５月]&gt;テーブル1[６月])),(N(テーブル1[６月]&lt;&gt;"")),(N(テーブル1[７月]&lt;&gt;"")))</f>
        <v>0</v>
      </c>
      <c r="L9" s="198">
        <f>SUMPRODUCT((N(テーブル1[６月]&gt;テーブル1[７月])),(N(テーブル1[７月]&lt;&gt;"")),(N(テーブル1[８月]&lt;&gt;"")))</f>
        <v>0</v>
      </c>
      <c r="M9" s="198">
        <f>SUMPRODUCT((N(テーブル1[７月]&gt;テーブル1[８月])),(N(テーブル1[８月]&lt;&gt;"")),(N(テーブル1[９月]&lt;&gt;"")))</f>
        <v>0</v>
      </c>
      <c r="N9" s="198">
        <f>SUMPRODUCT((N(テーブル1[８月]&gt;テーブル1[９月])),(N(テーブル1[９月]&lt;&gt;"")),(N(テーブル1[１０月]&lt;&gt;"")))</f>
        <v>0</v>
      </c>
      <c r="O9" s="198">
        <f>SUMPRODUCT((N(テーブル1[９月]&gt;テーブル1[１０月])),(N(テーブル1[１０月]&lt;&gt;"")),(N(テーブル1[１１月]&lt;&gt;"")))</f>
        <v>0</v>
      </c>
      <c r="P9" s="198">
        <f>SUMPRODUCT((N(テーブル1[１０月]&gt;テーブル1[１１月])),(N(テーブル1[１１月]&lt;&gt;"")),(N(テーブル1[１２月]&lt;&gt;"")))</f>
        <v>0</v>
      </c>
      <c r="Q9" s="198">
        <f>SUMPRODUCT((N(テーブル1[１１月]&gt;テーブル1[１２月])),(N(テーブル1[１２月]&lt;&gt;"")),(N(テーブル1[1月]&lt;&gt;"")))</f>
        <v>0</v>
      </c>
    </row>
    <row r="10" spans="1:21" ht="24.75" hidden="1" customHeight="1" outlineLevel="1">
      <c r="C10" s="197" t="s">
        <v>347</v>
      </c>
      <c r="D10" s="187" t="s">
        <v>346</v>
      </c>
      <c r="F10" s="196">
        <f>SUMPRODUCT((N(テーブル1[12月]&lt;テーブル1[１月])),(N(テーブル1[12月]&lt;&gt;"")))</f>
        <v>0</v>
      </c>
      <c r="G10" s="196">
        <f>SUMPRODUCT((N(テーブル1[１月]&lt;テーブル1[２月])),(N(テーブル1[１月]&lt;&gt;"")))</f>
        <v>0</v>
      </c>
      <c r="H10" s="196">
        <f>SUMPRODUCT((N(テーブル1[２月]&lt;テーブル1[３月])),(N(テーブル1[２月]&lt;&gt;"")))</f>
        <v>0</v>
      </c>
      <c r="I10" s="196">
        <f>SUMPRODUCT((N(テーブル1[３月]&lt;テーブル1[４月])),(N(テーブル1[３月]&lt;&gt;"")))</f>
        <v>0</v>
      </c>
      <c r="J10" s="196">
        <f>SUMPRODUCT((N(テーブル1[４月]&lt;テーブル1[５月])),(N(テーブル1[４月]&lt;&gt;"")))</f>
        <v>0</v>
      </c>
      <c r="K10" s="196">
        <f>SUMPRODUCT((N(テーブル1[５月]&lt;テーブル1[６月])),(N(テーブル1[５月]&lt;&gt;"")))</f>
        <v>0</v>
      </c>
      <c r="L10" s="196">
        <f>SUMPRODUCT((N(テーブル1[６月]&lt;テーブル1[７月])),(N(テーブル1[６月]&lt;&gt;"")))</f>
        <v>0</v>
      </c>
      <c r="M10" s="196">
        <f>SUMPRODUCT((N(テーブル1[７月]&lt;テーブル1[８月])),(N(テーブル1[７月]&lt;&gt;"")))</f>
        <v>0</v>
      </c>
      <c r="N10" s="196">
        <f>SUMPRODUCT((N(テーブル1[８月]&lt;テーブル1[９月])),(N(テーブル1[８月]&lt;&gt;"")))</f>
        <v>0</v>
      </c>
      <c r="O10" s="196">
        <f>SUMPRODUCT((N(テーブル1[９月]&lt;テーブル1[１０月])),(N(テーブル1[９月]&lt;&gt;"")))</f>
        <v>0</v>
      </c>
      <c r="P10" s="196">
        <f>SUMPRODUCT((N(テーブル1[１０月]&lt;テーブル1[１１月])),(N(テーブル1[１０月]&lt;&gt;"")))</f>
        <v>0</v>
      </c>
      <c r="Q10" s="196">
        <f>SUMPRODUCT((N(テーブル1[１１月]&lt;テーブル1[１２月])),(N(テーブル1[１１月]&lt;&gt;"")))</f>
        <v>0</v>
      </c>
    </row>
    <row r="11" spans="1:21" ht="24.75" hidden="1" customHeight="1" outlineLevel="1">
      <c r="C11" s="195" t="s">
        <v>345</v>
      </c>
      <c r="D11" s="187" t="s">
        <v>344</v>
      </c>
      <c r="F11" s="194">
        <f>SUMPRODUCT(N(テーブル1[12月]=テーブル1[１月]),N(テーブル1[１月]&lt;&gt;""))+COUNTIFS(テーブル1[12月],"") -COUNTIFS(テーブル1[12月],"",テーブル1[１月],"")</f>
        <v>0</v>
      </c>
      <c r="G11" s="194">
        <f>SUMPRODUCT(N(テーブル1[１月]=テーブル1[２月]),N(テーブル1[２月]&lt;&gt;""))+COUNTIFS(テーブル1[１月],"") -COUNTIFS(テーブル1[１月],"",テーブル1[２月],"")</f>
        <v>0</v>
      </c>
      <c r="H11" s="194">
        <f>SUMPRODUCT(N(テーブル1[２月]=テーブル1[３月]),N(テーブル1[３月]&lt;&gt;""))+COUNTIFS(テーブル1[２月],"") -COUNTIFS(テーブル1[２月],"",テーブル1[３月],"")</f>
        <v>0</v>
      </c>
      <c r="I11" s="194">
        <f>SUMPRODUCT(N(テーブル1[３月]=テーブル1[４月]),N(テーブル1[４月]&lt;&gt;""))+COUNTIFS(テーブル1[３月],"") -COUNTIFS(テーブル1[３月],"",テーブル1[４月],"")</f>
        <v>0</v>
      </c>
      <c r="J11" s="194">
        <f>SUMPRODUCT(N(テーブル1[４月]=テーブル1[５月]),N(テーブル1[５月]&lt;&gt;""))+COUNTIFS(テーブル1[４月],"") -COUNTIFS(テーブル1[４月],"",テーブル1[５月],"")</f>
        <v>0</v>
      </c>
      <c r="K11" s="194">
        <f>SUMPRODUCT(N(テーブル1[５月]=テーブル1[６月]),N(テーブル1[６月]&lt;&gt;""))+COUNTIFS(テーブル1[５月],"") -COUNTIFS(テーブル1[５月],"",テーブル1[６月],"")</f>
        <v>0</v>
      </c>
      <c r="L11" s="194">
        <f>SUMPRODUCT(N(テーブル1[６月]=テーブル1[７月]),N(テーブル1[７月]&lt;&gt;""))+COUNTIFS(テーブル1[６月],"") -COUNTIFS(テーブル1[６月],"",テーブル1[７月],"")</f>
        <v>0</v>
      </c>
      <c r="M11" s="194">
        <f>SUMPRODUCT(N(テーブル1[７月]=テーブル1[８月]),N(テーブル1[８月]&lt;&gt;""))+COUNTIFS(テーブル1[７月],"") -COUNTIFS(テーブル1[７月],"",テーブル1[８月],"")</f>
        <v>0</v>
      </c>
      <c r="N11" s="194">
        <f>SUMPRODUCT(N(テーブル1[８月]=テーブル1[９月]),N(テーブル1[９月]&lt;&gt;""))+COUNTIFS(テーブル1[８月],"") -COUNTIFS(テーブル1[８月],"",テーブル1[９月],"")</f>
        <v>0</v>
      </c>
      <c r="O11" s="194">
        <f>SUMPRODUCT(N(テーブル1[９月]=テーブル1[１０月]),N(テーブル1[１０月]&lt;&gt;""))+COUNTIFS(テーブル1[９月],"") -COUNTIFS(テーブル1[９月],"",テーブル1[１０月],"")</f>
        <v>0</v>
      </c>
      <c r="P11" s="194">
        <f>SUMPRODUCT(N(テーブル1[１０月]=テーブル1[１１月]),N(テーブル1[１１月]&lt;&gt;""))+COUNTIFS(テーブル1[１０月],"") -COUNTIFS(テーブル1[１０月],"",テーブル1[１１月],"")</f>
        <v>0</v>
      </c>
      <c r="Q11" s="194">
        <f>SUMPRODUCT(N(テーブル1[１１月]=テーブル1[１２月]),N(テーブル1[１２月]&lt;&gt;""))+COUNTIFS(テーブル1[１１月],"") -COUNTIFS(テーブル1[１１月],"",テーブル1[１２月],"")</f>
        <v>0</v>
      </c>
    </row>
    <row r="12" spans="1:21" ht="24.75" customHeight="1" collapsed="1">
      <c r="G12" s="193"/>
      <c r="H12" s="193"/>
      <c r="I12" s="193"/>
      <c r="J12" s="193"/>
      <c r="K12" s="193"/>
    </row>
    <row r="13" spans="1:21" ht="24.75" customHeight="1">
      <c r="E13" s="187" t="s">
        <v>343</v>
      </c>
      <c r="R13" s="187" t="s">
        <v>342</v>
      </c>
    </row>
    <row r="14" spans="1:21" ht="24.75" customHeight="1">
      <c r="A14" s="192" t="s">
        <v>341</v>
      </c>
      <c r="B14" s="192" t="s">
        <v>340</v>
      </c>
      <c r="C14" s="187" t="s">
        <v>339</v>
      </c>
      <c r="D14" s="187" t="s">
        <v>338</v>
      </c>
      <c r="E14" s="188" t="s">
        <v>337</v>
      </c>
      <c r="F14" s="191" t="s">
        <v>336</v>
      </c>
      <c r="G14" s="191" t="s">
        <v>335</v>
      </c>
      <c r="H14" s="191" t="s">
        <v>334</v>
      </c>
      <c r="I14" s="191" t="s">
        <v>333</v>
      </c>
      <c r="J14" s="191" t="s">
        <v>332</v>
      </c>
      <c r="K14" s="191" t="s">
        <v>331</v>
      </c>
      <c r="L14" s="191" t="s">
        <v>330</v>
      </c>
      <c r="M14" s="191" t="s">
        <v>329</v>
      </c>
      <c r="N14" s="191" t="s">
        <v>328</v>
      </c>
      <c r="O14" s="191" t="s">
        <v>327</v>
      </c>
      <c r="P14" s="191" t="s">
        <v>326</v>
      </c>
      <c r="Q14" s="191" t="s">
        <v>325</v>
      </c>
      <c r="R14" s="188" t="s">
        <v>324</v>
      </c>
    </row>
    <row r="15" spans="1:21" ht="24.75" customHeight="1">
      <c r="A15" s="190">
        <f t="shared" ref="A15:A46" si="0">ROW()-14</f>
        <v>1</v>
      </c>
      <c r="B15" s="189"/>
      <c r="F15" s="188"/>
      <c r="G15" s="188"/>
      <c r="H15" s="188"/>
      <c r="I15" s="188"/>
      <c r="J15" s="188"/>
      <c r="K15" s="188"/>
      <c r="L15" s="188"/>
      <c r="M15" s="188"/>
      <c r="N15" s="188"/>
      <c r="O15" s="188"/>
      <c r="P15" s="188"/>
      <c r="Q15" s="188"/>
      <c r="R15" s="188"/>
    </row>
    <row r="16" spans="1:21" ht="24.75" customHeight="1">
      <c r="A16" s="190">
        <f t="shared" si="0"/>
        <v>2</v>
      </c>
      <c r="B16" s="189"/>
      <c r="O16" s="188"/>
      <c r="P16" s="188"/>
      <c r="Q16" s="188"/>
      <c r="R16" s="188"/>
    </row>
    <row r="17" spans="1:18" ht="24.75" customHeight="1">
      <c r="A17" s="190">
        <f t="shared" si="0"/>
        <v>3</v>
      </c>
      <c r="B17" s="189"/>
      <c r="O17" s="188"/>
      <c r="P17" s="188"/>
      <c r="Q17" s="188"/>
      <c r="R17" s="188"/>
    </row>
    <row r="18" spans="1:18" ht="24.75" customHeight="1">
      <c r="A18" s="190">
        <f t="shared" si="0"/>
        <v>4</v>
      </c>
      <c r="B18" s="189"/>
      <c r="O18" s="188"/>
      <c r="P18" s="188"/>
      <c r="Q18" s="188"/>
      <c r="R18" s="188"/>
    </row>
    <row r="19" spans="1:18" ht="24.75" customHeight="1">
      <c r="A19" s="190">
        <f t="shared" si="0"/>
        <v>5</v>
      </c>
      <c r="B19" s="189"/>
      <c r="O19" s="188"/>
      <c r="P19" s="188"/>
      <c r="Q19" s="188"/>
      <c r="R19" s="188"/>
    </row>
    <row r="20" spans="1:18" ht="24.75" customHeight="1">
      <c r="A20" s="190">
        <f t="shared" si="0"/>
        <v>6</v>
      </c>
      <c r="B20" s="189"/>
      <c r="O20" s="188"/>
      <c r="P20" s="188"/>
      <c r="Q20" s="188"/>
      <c r="R20" s="188"/>
    </row>
    <row r="21" spans="1:18" ht="24.75" customHeight="1">
      <c r="A21" s="190">
        <f t="shared" si="0"/>
        <v>7</v>
      </c>
      <c r="B21" s="189"/>
      <c r="O21" s="188"/>
      <c r="P21" s="188"/>
      <c r="Q21" s="188"/>
      <c r="R21" s="188"/>
    </row>
    <row r="22" spans="1:18" ht="24.75" customHeight="1">
      <c r="A22" s="190">
        <f t="shared" si="0"/>
        <v>8</v>
      </c>
      <c r="B22" s="189"/>
      <c r="O22" s="188"/>
      <c r="P22" s="188"/>
      <c r="Q22" s="188"/>
      <c r="R22" s="188"/>
    </row>
    <row r="23" spans="1:18" ht="24.75" customHeight="1">
      <c r="A23" s="190">
        <f t="shared" si="0"/>
        <v>9</v>
      </c>
      <c r="B23" s="189"/>
      <c r="O23" s="188"/>
      <c r="P23" s="188"/>
      <c r="Q23" s="188"/>
      <c r="R23" s="188"/>
    </row>
    <row r="24" spans="1:18" ht="24.75" customHeight="1">
      <c r="A24" s="190">
        <f t="shared" si="0"/>
        <v>10</v>
      </c>
      <c r="B24" s="189"/>
      <c r="O24" s="188"/>
      <c r="P24" s="188"/>
      <c r="Q24" s="188"/>
      <c r="R24" s="188"/>
    </row>
    <row r="25" spans="1:18" ht="24.75" customHeight="1">
      <c r="A25" s="190">
        <f t="shared" si="0"/>
        <v>11</v>
      </c>
      <c r="B25" s="189"/>
      <c r="O25" s="188"/>
      <c r="P25" s="188"/>
      <c r="Q25" s="188"/>
      <c r="R25" s="188"/>
    </row>
    <row r="26" spans="1:18" ht="24.75" customHeight="1">
      <c r="A26" s="190">
        <f t="shared" si="0"/>
        <v>12</v>
      </c>
      <c r="B26" s="189"/>
      <c r="O26" s="188"/>
      <c r="P26" s="188"/>
      <c r="Q26" s="188"/>
      <c r="R26" s="188"/>
    </row>
    <row r="27" spans="1:18" ht="24.75" customHeight="1">
      <c r="A27" s="190">
        <f t="shared" si="0"/>
        <v>13</v>
      </c>
      <c r="B27" s="189"/>
      <c r="O27" s="188"/>
      <c r="P27" s="188"/>
      <c r="Q27" s="188"/>
      <c r="R27" s="188"/>
    </row>
    <row r="28" spans="1:18" ht="24.75" customHeight="1">
      <c r="A28" s="190">
        <f t="shared" si="0"/>
        <v>14</v>
      </c>
      <c r="B28" s="189"/>
      <c r="O28" s="188"/>
      <c r="P28" s="188"/>
      <c r="Q28" s="188"/>
      <c r="R28" s="188"/>
    </row>
    <row r="29" spans="1:18" ht="24.75" customHeight="1">
      <c r="A29" s="190">
        <f t="shared" si="0"/>
        <v>15</v>
      </c>
      <c r="B29" s="189"/>
      <c r="O29" s="188"/>
      <c r="P29" s="188"/>
      <c r="Q29" s="188"/>
      <c r="R29" s="188"/>
    </row>
    <row r="30" spans="1:18" ht="24.75" customHeight="1">
      <c r="A30" s="190">
        <f t="shared" si="0"/>
        <v>16</v>
      </c>
      <c r="B30" s="189"/>
      <c r="O30" s="188"/>
      <c r="P30" s="188"/>
      <c r="Q30" s="188"/>
      <c r="R30" s="188"/>
    </row>
    <row r="31" spans="1:18" ht="24.75" customHeight="1">
      <c r="A31" s="190">
        <f t="shared" si="0"/>
        <v>17</v>
      </c>
      <c r="B31" s="189"/>
      <c r="O31" s="188"/>
      <c r="P31" s="188"/>
      <c r="Q31" s="188"/>
      <c r="R31" s="188"/>
    </row>
    <row r="32" spans="1:18" ht="24.75" customHeight="1">
      <c r="A32" s="190">
        <f t="shared" si="0"/>
        <v>18</v>
      </c>
      <c r="B32" s="189"/>
      <c r="O32" s="188"/>
      <c r="P32" s="188"/>
      <c r="Q32" s="188"/>
      <c r="R32" s="188"/>
    </row>
    <row r="33" spans="1:18" ht="24.75" customHeight="1">
      <c r="A33" s="190">
        <f t="shared" si="0"/>
        <v>19</v>
      </c>
      <c r="B33" s="189"/>
      <c r="O33" s="188"/>
      <c r="P33" s="188"/>
      <c r="Q33" s="188"/>
      <c r="R33" s="188"/>
    </row>
    <row r="34" spans="1:18" ht="24.75" customHeight="1">
      <c r="A34" s="190">
        <f t="shared" si="0"/>
        <v>20</v>
      </c>
      <c r="B34" s="189"/>
      <c r="O34" s="188"/>
      <c r="P34" s="188"/>
      <c r="Q34" s="188"/>
      <c r="R34" s="188"/>
    </row>
    <row r="35" spans="1:18" ht="24.75" customHeight="1">
      <c r="A35" s="190">
        <f t="shared" si="0"/>
        <v>21</v>
      </c>
      <c r="B35" s="189"/>
      <c r="O35" s="188"/>
      <c r="P35" s="188"/>
      <c r="Q35" s="188"/>
      <c r="R35" s="188"/>
    </row>
    <row r="36" spans="1:18" ht="24.75" customHeight="1">
      <c r="A36" s="190">
        <f t="shared" si="0"/>
        <v>22</v>
      </c>
      <c r="B36" s="189"/>
      <c r="O36" s="188"/>
      <c r="P36" s="188"/>
      <c r="Q36" s="188"/>
      <c r="R36" s="188"/>
    </row>
    <row r="37" spans="1:18" ht="24.75" customHeight="1">
      <c r="A37" s="190">
        <f t="shared" si="0"/>
        <v>23</v>
      </c>
      <c r="B37" s="189"/>
      <c r="O37" s="188"/>
      <c r="P37" s="188"/>
      <c r="Q37" s="188"/>
      <c r="R37" s="188"/>
    </row>
    <row r="38" spans="1:18" ht="24.75" customHeight="1">
      <c r="A38" s="190">
        <f t="shared" si="0"/>
        <v>24</v>
      </c>
      <c r="B38" s="189"/>
      <c r="O38" s="188"/>
      <c r="P38" s="188"/>
      <c r="Q38" s="188"/>
      <c r="R38" s="188"/>
    </row>
    <row r="39" spans="1:18" ht="24.75" customHeight="1">
      <c r="A39" s="190">
        <f t="shared" si="0"/>
        <v>25</v>
      </c>
      <c r="B39" s="189"/>
      <c r="O39" s="188"/>
      <c r="P39" s="188"/>
      <c r="Q39" s="188"/>
      <c r="R39" s="188"/>
    </row>
    <row r="40" spans="1:18" ht="24.75" customHeight="1">
      <c r="A40" s="190">
        <f t="shared" si="0"/>
        <v>26</v>
      </c>
      <c r="B40" s="189"/>
      <c r="O40" s="188"/>
      <c r="P40" s="188"/>
      <c r="Q40" s="188"/>
      <c r="R40" s="188"/>
    </row>
    <row r="41" spans="1:18" ht="24.75" customHeight="1">
      <c r="A41" s="190">
        <f t="shared" si="0"/>
        <v>27</v>
      </c>
      <c r="B41" s="189"/>
      <c r="O41" s="188"/>
      <c r="P41" s="188"/>
      <c r="Q41" s="188"/>
      <c r="R41" s="188"/>
    </row>
    <row r="42" spans="1:18" ht="24.75" customHeight="1">
      <c r="A42" s="190">
        <f t="shared" si="0"/>
        <v>28</v>
      </c>
      <c r="B42" s="189"/>
      <c r="O42" s="188"/>
      <c r="P42" s="188"/>
      <c r="Q42" s="188"/>
      <c r="R42" s="188"/>
    </row>
    <row r="43" spans="1:18" ht="24.75" customHeight="1">
      <c r="A43" s="190">
        <f t="shared" si="0"/>
        <v>29</v>
      </c>
      <c r="B43" s="189"/>
      <c r="O43" s="188"/>
      <c r="P43" s="188"/>
      <c r="Q43" s="188"/>
      <c r="R43" s="188"/>
    </row>
    <row r="44" spans="1:18" ht="24.75" customHeight="1">
      <c r="A44" s="190">
        <f t="shared" si="0"/>
        <v>30</v>
      </c>
      <c r="B44" s="189"/>
      <c r="O44" s="188"/>
      <c r="P44" s="188"/>
      <c r="Q44" s="188"/>
      <c r="R44" s="188"/>
    </row>
    <row r="45" spans="1:18" ht="24.75" customHeight="1">
      <c r="A45" s="190">
        <f t="shared" si="0"/>
        <v>31</v>
      </c>
      <c r="B45" s="189"/>
      <c r="O45" s="188"/>
      <c r="P45" s="188"/>
      <c r="Q45" s="188"/>
      <c r="R45" s="188"/>
    </row>
    <row r="46" spans="1:18" ht="24.75" customHeight="1">
      <c r="A46" s="190">
        <f t="shared" si="0"/>
        <v>32</v>
      </c>
      <c r="B46" s="189"/>
      <c r="O46" s="188"/>
      <c r="P46" s="188"/>
      <c r="Q46" s="188"/>
      <c r="R46" s="188"/>
    </row>
    <row r="47" spans="1:18" ht="24.75" customHeight="1">
      <c r="A47" s="190">
        <f t="shared" ref="A47:A78" si="1">ROW()-14</f>
        <v>33</v>
      </c>
      <c r="B47" s="189"/>
      <c r="O47" s="188"/>
      <c r="P47" s="188"/>
      <c r="Q47" s="188"/>
      <c r="R47" s="188"/>
    </row>
    <row r="48" spans="1:18" ht="24.75" customHeight="1">
      <c r="A48" s="190">
        <f t="shared" si="1"/>
        <v>34</v>
      </c>
      <c r="B48" s="189"/>
      <c r="O48" s="188"/>
      <c r="P48" s="188"/>
      <c r="Q48" s="188"/>
      <c r="R48" s="188"/>
    </row>
    <row r="49" spans="1:18" ht="24.75" customHeight="1">
      <c r="A49" s="190">
        <f t="shared" si="1"/>
        <v>35</v>
      </c>
      <c r="B49" s="189"/>
      <c r="O49" s="188"/>
      <c r="P49" s="188"/>
      <c r="Q49" s="188"/>
      <c r="R49" s="188"/>
    </row>
    <row r="50" spans="1:18" ht="24.75" customHeight="1">
      <c r="A50" s="190">
        <f t="shared" si="1"/>
        <v>36</v>
      </c>
      <c r="B50" s="189"/>
      <c r="O50" s="188"/>
      <c r="P50" s="188"/>
      <c r="Q50" s="188"/>
      <c r="R50" s="188"/>
    </row>
    <row r="51" spans="1:18" ht="24.75" customHeight="1">
      <c r="A51" s="190">
        <f t="shared" si="1"/>
        <v>37</v>
      </c>
      <c r="B51" s="189"/>
      <c r="O51" s="188"/>
      <c r="P51" s="188"/>
      <c r="Q51" s="188"/>
      <c r="R51" s="188"/>
    </row>
    <row r="52" spans="1:18" ht="24.75" customHeight="1">
      <c r="A52" s="190">
        <f t="shared" si="1"/>
        <v>38</v>
      </c>
      <c r="B52" s="189"/>
      <c r="O52" s="188"/>
      <c r="P52" s="188"/>
      <c r="Q52" s="188"/>
      <c r="R52" s="188"/>
    </row>
    <row r="53" spans="1:18" ht="24.75" customHeight="1">
      <c r="A53" s="190">
        <f t="shared" si="1"/>
        <v>39</v>
      </c>
      <c r="B53" s="189"/>
      <c r="O53" s="188"/>
      <c r="P53" s="188"/>
      <c r="Q53" s="188"/>
      <c r="R53" s="188"/>
    </row>
    <row r="54" spans="1:18" ht="24.75" customHeight="1">
      <c r="A54" s="190">
        <f t="shared" si="1"/>
        <v>40</v>
      </c>
      <c r="B54" s="189"/>
      <c r="O54" s="188"/>
      <c r="P54" s="188"/>
      <c r="Q54" s="188"/>
      <c r="R54" s="188"/>
    </row>
    <row r="55" spans="1:18" ht="24.75" customHeight="1">
      <c r="A55" s="190">
        <f t="shared" si="1"/>
        <v>41</v>
      </c>
      <c r="B55" s="189"/>
      <c r="O55" s="188"/>
      <c r="P55" s="188"/>
      <c r="Q55" s="188"/>
      <c r="R55" s="188"/>
    </row>
    <row r="56" spans="1:18" ht="24.75" customHeight="1">
      <c r="A56" s="190">
        <f t="shared" si="1"/>
        <v>42</v>
      </c>
      <c r="B56" s="189"/>
      <c r="O56" s="188"/>
      <c r="P56" s="188"/>
      <c r="Q56" s="188"/>
      <c r="R56" s="188"/>
    </row>
    <row r="57" spans="1:18" ht="24.75" customHeight="1">
      <c r="A57" s="190">
        <f t="shared" si="1"/>
        <v>43</v>
      </c>
      <c r="B57" s="189"/>
      <c r="O57" s="188"/>
      <c r="P57" s="188"/>
      <c r="Q57" s="188"/>
      <c r="R57" s="188"/>
    </row>
    <row r="58" spans="1:18" ht="24.75" customHeight="1">
      <c r="A58" s="190">
        <f t="shared" si="1"/>
        <v>44</v>
      </c>
      <c r="B58" s="189"/>
      <c r="O58" s="188"/>
      <c r="P58" s="188"/>
      <c r="Q58" s="188"/>
      <c r="R58" s="188"/>
    </row>
    <row r="59" spans="1:18" ht="24.75" customHeight="1">
      <c r="A59" s="190">
        <f t="shared" si="1"/>
        <v>45</v>
      </c>
      <c r="B59" s="189"/>
      <c r="O59" s="188"/>
      <c r="P59" s="188"/>
      <c r="Q59" s="188"/>
      <c r="R59" s="188"/>
    </row>
    <row r="60" spans="1:18" ht="24.75" customHeight="1">
      <c r="A60" s="190">
        <f t="shared" si="1"/>
        <v>46</v>
      </c>
      <c r="B60" s="189"/>
      <c r="O60" s="188"/>
      <c r="P60" s="188"/>
      <c r="Q60" s="188"/>
      <c r="R60" s="188"/>
    </row>
    <row r="61" spans="1:18" ht="24.75" customHeight="1">
      <c r="A61" s="190">
        <f t="shared" si="1"/>
        <v>47</v>
      </c>
      <c r="B61" s="189"/>
      <c r="O61" s="188"/>
      <c r="P61" s="188"/>
      <c r="Q61" s="188"/>
      <c r="R61" s="188"/>
    </row>
    <row r="62" spans="1:18" ht="24.75" customHeight="1">
      <c r="A62" s="190">
        <f t="shared" si="1"/>
        <v>48</v>
      </c>
      <c r="B62" s="189"/>
      <c r="O62" s="188"/>
      <c r="P62" s="188"/>
      <c r="Q62" s="188"/>
      <c r="R62" s="188"/>
    </row>
    <row r="63" spans="1:18" ht="24.75" customHeight="1">
      <c r="A63" s="190">
        <f t="shared" si="1"/>
        <v>49</v>
      </c>
      <c r="B63" s="189"/>
      <c r="O63" s="188"/>
      <c r="P63" s="188"/>
      <c r="Q63" s="188"/>
      <c r="R63" s="188"/>
    </row>
    <row r="64" spans="1:18" ht="24.75" customHeight="1">
      <c r="A64" s="190">
        <f t="shared" si="1"/>
        <v>50</v>
      </c>
      <c r="B64" s="189"/>
      <c r="O64" s="188"/>
      <c r="P64" s="188"/>
      <c r="Q64" s="188"/>
      <c r="R64" s="188"/>
    </row>
    <row r="65" spans="1:18" ht="24.75" customHeight="1">
      <c r="A65" s="190">
        <f t="shared" si="1"/>
        <v>51</v>
      </c>
      <c r="B65" s="189"/>
      <c r="O65" s="188"/>
      <c r="P65" s="188"/>
      <c r="Q65" s="188"/>
      <c r="R65" s="188"/>
    </row>
    <row r="66" spans="1:18" ht="24.75" customHeight="1">
      <c r="A66" s="190">
        <f t="shared" si="1"/>
        <v>52</v>
      </c>
      <c r="B66" s="189"/>
      <c r="O66" s="188"/>
      <c r="P66" s="188"/>
      <c r="Q66" s="188"/>
      <c r="R66" s="188"/>
    </row>
    <row r="67" spans="1:18" ht="24.75" customHeight="1">
      <c r="A67" s="190">
        <f t="shared" si="1"/>
        <v>53</v>
      </c>
      <c r="B67" s="189"/>
      <c r="O67" s="188"/>
      <c r="P67" s="188"/>
      <c r="Q67" s="188"/>
      <c r="R67" s="188"/>
    </row>
    <row r="68" spans="1:18" ht="24.75" customHeight="1">
      <c r="A68" s="190">
        <f t="shared" si="1"/>
        <v>54</v>
      </c>
      <c r="B68" s="189"/>
      <c r="O68" s="188"/>
      <c r="P68" s="188"/>
      <c r="Q68" s="188"/>
      <c r="R68" s="188"/>
    </row>
    <row r="69" spans="1:18" ht="24.75" customHeight="1">
      <c r="A69" s="190">
        <f t="shared" si="1"/>
        <v>55</v>
      </c>
      <c r="B69" s="189"/>
      <c r="O69" s="188"/>
      <c r="P69" s="188"/>
      <c r="Q69" s="188"/>
      <c r="R69" s="188"/>
    </row>
    <row r="70" spans="1:18" ht="24.75" customHeight="1">
      <c r="A70" s="190">
        <f t="shared" si="1"/>
        <v>56</v>
      </c>
      <c r="B70" s="189"/>
      <c r="O70" s="188"/>
      <c r="P70" s="188"/>
      <c r="Q70" s="188"/>
      <c r="R70" s="188"/>
    </row>
    <row r="71" spans="1:18" ht="24.75" customHeight="1">
      <c r="A71" s="190">
        <f t="shared" si="1"/>
        <v>57</v>
      </c>
      <c r="B71" s="189"/>
      <c r="O71" s="188"/>
      <c r="P71" s="188"/>
      <c r="Q71" s="188"/>
      <c r="R71" s="188"/>
    </row>
    <row r="72" spans="1:18" ht="24.75" customHeight="1">
      <c r="A72" s="190">
        <f t="shared" si="1"/>
        <v>58</v>
      </c>
      <c r="B72" s="189"/>
      <c r="O72" s="188"/>
      <c r="P72" s="188"/>
      <c r="Q72" s="188"/>
      <c r="R72" s="188"/>
    </row>
    <row r="73" spans="1:18" ht="24.75" customHeight="1">
      <c r="A73" s="190">
        <f t="shared" si="1"/>
        <v>59</v>
      </c>
      <c r="B73" s="189"/>
      <c r="O73" s="188"/>
      <c r="P73" s="188"/>
      <c r="Q73" s="188"/>
      <c r="R73" s="188"/>
    </row>
    <row r="74" spans="1:18" ht="24.75" customHeight="1">
      <c r="A74" s="190">
        <f t="shared" si="1"/>
        <v>60</v>
      </c>
      <c r="B74" s="189"/>
      <c r="O74" s="188"/>
      <c r="P74" s="188"/>
      <c r="Q74" s="188"/>
      <c r="R74" s="188"/>
    </row>
    <row r="75" spans="1:18" ht="24.75" customHeight="1">
      <c r="A75" s="190">
        <f t="shared" si="1"/>
        <v>61</v>
      </c>
      <c r="B75" s="189"/>
      <c r="O75" s="188"/>
      <c r="P75" s="188"/>
      <c r="Q75" s="188"/>
      <c r="R75" s="188"/>
    </row>
    <row r="76" spans="1:18" ht="24.75" customHeight="1">
      <c r="A76" s="190">
        <f t="shared" si="1"/>
        <v>62</v>
      </c>
      <c r="B76" s="189"/>
      <c r="O76" s="188"/>
      <c r="P76" s="188"/>
      <c r="Q76" s="188"/>
      <c r="R76" s="188"/>
    </row>
    <row r="77" spans="1:18" ht="24.75" customHeight="1">
      <c r="A77" s="190">
        <f t="shared" si="1"/>
        <v>63</v>
      </c>
      <c r="B77" s="189"/>
      <c r="O77" s="188"/>
      <c r="P77" s="188"/>
      <c r="Q77" s="188"/>
      <c r="R77" s="188"/>
    </row>
    <row r="78" spans="1:18" ht="24.75" customHeight="1">
      <c r="A78" s="190">
        <f t="shared" si="1"/>
        <v>64</v>
      </c>
      <c r="B78" s="189"/>
      <c r="O78" s="188"/>
      <c r="P78" s="188"/>
      <c r="Q78" s="188"/>
      <c r="R78" s="188"/>
    </row>
    <row r="79" spans="1:18" ht="24.75" customHeight="1">
      <c r="A79" s="190">
        <f t="shared" ref="A79:A110" si="2">ROW()-14</f>
        <v>65</v>
      </c>
      <c r="B79" s="189"/>
      <c r="O79" s="188"/>
      <c r="P79" s="188"/>
      <c r="Q79" s="188"/>
      <c r="R79" s="188"/>
    </row>
    <row r="80" spans="1:18" ht="24.75" customHeight="1">
      <c r="A80" s="190">
        <f t="shared" si="2"/>
        <v>66</v>
      </c>
      <c r="B80" s="189"/>
      <c r="O80" s="188"/>
      <c r="P80" s="188"/>
      <c r="Q80" s="188"/>
      <c r="R80" s="188"/>
    </row>
    <row r="81" spans="1:18" ht="24.75" customHeight="1">
      <c r="A81" s="190">
        <f t="shared" si="2"/>
        <v>67</v>
      </c>
      <c r="B81" s="189"/>
      <c r="O81" s="188"/>
      <c r="P81" s="188"/>
      <c r="Q81" s="188"/>
      <c r="R81" s="188"/>
    </row>
    <row r="82" spans="1:18" ht="24.75" customHeight="1">
      <c r="A82" s="190">
        <f t="shared" si="2"/>
        <v>68</v>
      </c>
      <c r="B82" s="189"/>
      <c r="O82" s="188"/>
      <c r="P82" s="188"/>
      <c r="Q82" s="188"/>
      <c r="R82" s="188"/>
    </row>
    <row r="83" spans="1:18" ht="24.75" customHeight="1">
      <c r="A83" s="190">
        <f t="shared" si="2"/>
        <v>69</v>
      </c>
      <c r="B83" s="189"/>
      <c r="O83" s="188"/>
      <c r="P83" s="188"/>
      <c r="Q83" s="188"/>
      <c r="R83" s="188"/>
    </row>
    <row r="84" spans="1:18" ht="24.75" customHeight="1">
      <c r="A84" s="190">
        <f t="shared" si="2"/>
        <v>70</v>
      </c>
      <c r="B84" s="189"/>
      <c r="O84" s="188"/>
      <c r="P84" s="188"/>
      <c r="Q84" s="188"/>
      <c r="R84" s="188"/>
    </row>
    <row r="85" spans="1:18" ht="24.75" customHeight="1">
      <c r="A85" s="190">
        <f t="shared" si="2"/>
        <v>71</v>
      </c>
      <c r="B85" s="189"/>
      <c r="O85" s="188"/>
      <c r="P85" s="188"/>
      <c r="Q85" s="188"/>
      <c r="R85" s="188"/>
    </row>
    <row r="86" spans="1:18" ht="24.75" customHeight="1">
      <c r="A86" s="190">
        <f t="shared" si="2"/>
        <v>72</v>
      </c>
      <c r="B86" s="189"/>
      <c r="O86" s="188"/>
      <c r="P86" s="188"/>
      <c r="Q86" s="188"/>
      <c r="R86" s="188"/>
    </row>
    <row r="87" spans="1:18" ht="24.75" customHeight="1">
      <c r="A87" s="190">
        <f t="shared" si="2"/>
        <v>73</v>
      </c>
      <c r="B87" s="189"/>
      <c r="O87" s="188"/>
      <c r="P87" s="188"/>
      <c r="Q87" s="188"/>
      <c r="R87" s="188"/>
    </row>
    <row r="88" spans="1:18" ht="24.75" customHeight="1">
      <c r="A88" s="190">
        <f t="shared" si="2"/>
        <v>74</v>
      </c>
      <c r="B88" s="189"/>
      <c r="O88" s="188"/>
      <c r="P88" s="188"/>
      <c r="Q88" s="188"/>
      <c r="R88" s="188"/>
    </row>
    <row r="89" spans="1:18" ht="24.75" customHeight="1">
      <c r="A89" s="190">
        <f t="shared" si="2"/>
        <v>75</v>
      </c>
      <c r="B89" s="189"/>
      <c r="O89" s="188"/>
      <c r="P89" s="188"/>
      <c r="Q89" s="188"/>
      <c r="R89" s="188"/>
    </row>
    <row r="90" spans="1:18" ht="24.75" customHeight="1">
      <c r="A90" s="190">
        <f t="shared" si="2"/>
        <v>76</v>
      </c>
      <c r="B90" s="189"/>
      <c r="O90" s="188"/>
      <c r="P90" s="188"/>
      <c r="Q90" s="188"/>
      <c r="R90" s="188"/>
    </row>
    <row r="91" spans="1:18" ht="24.75" customHeight="1">
      <c r="A91" s="190">
        <f t="shared" si="2"/>
        <v>77</v>
      </c>
      <c r="B91" s="189"/>
      <c r="O91" s="188"/>
      <c r="P91" s="188"/>
      <c r="Q91" s="188"/>
      <c r="R91" s="188"/>
    </row>
    <row r="92" spans="1:18" ht="24.75" customHeight="1">
      <c r="A92" s="190">
        <f t="shared" si="2"/>
        <v>78</v>
      </c>
      <c r="B92" s="189"/>
      <c r="O92" s="188"/>
      <c r="P92" s="188"/>
      <c r="Q92" s="188"/>
      <c r="R92" s="188"/>
    </row>
    <row r="93" spans="1:18" ht="24.75" customHeight="1">
      <c r="A93" s="190">
        <f t="shared" si="2"/>
        <v>79</v>
      </c>
      <c r="B93" s="189"/>
      <c r="O93" s="188"/>
      <c r="P93" s="188"/>
      <c r="Q93" s="188"/>
      <c r="R93" s="188"/>
    </row>
    <row r="94" spans="1:18" ht="24.75" customHeight="1">
      <c r="A94" s="190">
        <f t="shared" si="2"/>
        <v>80</v>
      </c>
      <c r="B94" s="189"/>
      <c r="O94" s="188"/>
      <c r="P94" s="188"/>
      <c r="Q94" s="188"/>
      <c r="R94" s="188"/>
    </row>
    <row r="95" spans="1:18" ht="24.75" customHeight="1">
      <c r="A95" s="190">
        <f t="shared" si="2"/>
        <v>81</v>
      </c>
      <c r="B95" s="189"/>
      <c r="O95" s="188"/>
      <c r="P95" s="188"/>
      <c r="Q95" s="188"/>
      <c r="R95" s="188"/>
    </row>
    <row r="96" spans="1:18" ht="24.75" customHeight="1">
      <c r="A96" s="190">
        <f t="shared" si="2"/>
        <v>82</v>
      </c>
      <c r="B96" s="189"/>
      <c r="O96" s="188"/>
      <c r="P96" s="188"/>
      <c r="Q96" s="188"/>
      <c r="R96" s="188"/>
    </row>
    <row r="97" spans="1:18" ht="24.75" customHeight="1">
      <c r="A97" s="190">
        <f t="shared" si="2"/>
        <v>83</v>
      </c>
      <c r="B97" s="189"/>
      <c r="O97" s="188"/>
      <c r="P97" s="188"/>
      <c r="Q97" s="188"/>
      <c r="R97" s="188"/>
    </row>
    <row r="98" spans="1:18" ht="24.75" customHeight="1">
      <c r="A98" s="190">
        <f t="shared" si="2"/>
        <v>84</v>
      </c>
      <c r="B98" s="189"/>
      <c r="O98" s="188"/>
      <c r="P98" s="188"/>
      <c r="Q98" s="188"/>
      <c r="R98" s="188"/>
    </row>
    <row r="99" spans="1:18" ht="24.75" customHeight="1">
      <c r="A99" s="190">
        <f t="shared" si="2"/>
        <v>85</v>
      </c>
      <c r="B99" s="189"/>
      <c r="O99" s="188"/>
      <c r="P99" s="188"/>
      <c r="Q99" s="188"/>
      <c r="R99" s="188"/>
    </row>
    <row r="100" spans="1:18" ht="24.75" customHeight="1">
      <c r="A100" s="190">
        <f t="shared" si="2"/>
        <v>86</v>
      </c>
      <c r="B100" s="189"/>
      <c r="O100" s="188"/>
      <c r="P100" s="188"/>
      <c r="Q100" s="188"/>
      <c r="R100" s="188"/>
    </row>
    <row r="101" spans="1:18" ht="24.75" customHeight="1">
      <c r="A101" s="190">
        <f t="shared" si="2"/>
        <v>87</v>
      </c>
      <c r="B101" s="189"/>
      <c r="O101" s="188"/>
      <c r="P101" s="188"/>
      <c r="Q101" s="188"/>
      <c r="R101" s="188"/>
    </row>
    <row r="102" spans="1:18" ht="24.75" customHeight="1">
      <c r="A102" s="190">
        <f t="shared" si="2"/>
        <v>88</v>
      </c>
      <c r="B102" s="189"/>
      <c r="O102" s="188"/>
      <c r="P102" s="188"/>
      <c r="Q102" s="188"/>
      <c r="R102" s="188"/>
    </row>
    <row r="103" spans="1:18" ht="24.75" customHeight="1">
      <c r="A103" s="190">
        <f t="shared" si="2"/>
        <v>89</v>
      </c>
      <c r="B103" s="189"/>
      <c r="O103" s="188"/>
      <c r="P103" s="188"/>
      <c r="Q103" s="188"/>
      <c r="R103" s="188"/>
    </row>
    <row r="104" spans="1:18" ht="24.75" customHeight="1">
      <c r="A104" s="190">
        <f t="shared" si="2"/>
        <v>90</v>
      </c>
      <c r="B104" s="189"/>
      <c r="O104" s="188"/>
      <c r="P104" s="188"/>
      <c r="Q104" s="188"/>
      <c r="R104" s="188"/>
    </row>
    <row r="105" spans="1:18" ht="24.75" customHeight="1">
      <c r="A105" s="190">
        <f t="shared" si="2"/>
        <v>91</v>
      </c>
      <c r="B105" s="189"/>
      <c r="O105" s="188"/>
      <c r="P105" s="188"/>
      <c r="Q105" s="188"/>
      <c r="R105" s="188"/>
    </row>
    <row r="106" spans="1:18" ht="24.75" customHeight="1">
      <c r="A106" s="190">
        <f t="shared" si="2"/>
        <v>92</v>
      </c>
      <c r="B106" s="189"/>
      <c r="E106" s="188"/>
      <c r="F106" s="188"/>
      <c r="G106" s="188"/>
      <c r="H106" s="188"/>
      <c r="I106" s="188"/>
      <c r="J106" s="188"/>
      <c r="K106" s="188"/>
      <c r="L106" s="188"/>
      <c r="M106" s="188"/>
      <c r="N106" s="188"/>
      <c r="O106" s="188"/>
      <c r="P106" s="188"/>
      <c r="Q106" s="188"/>
      <c r="R106" s="188"/>
    </row>
    <row r="107" spans="1:18" ht="24.75" customHeight="1">
      <c r="A107" s="190">
        <f t="shared" si="2"/>
        <v>93</v>
      </c>
      <c r="B107" s="189"/>
      <c r="E107" s="188"/>
      <c r="F107" s="188"/>
      <c r="G107" s="188"/>
      <c r="H107" s="188"/>
      <c r="I107" s="188"/>
      <c r="J107" s="188"/>
      <c r="K107" s="188"/>
      <c r="L107" s="188"/>
      <c r="M107" s="188"/>
      <c r="N107" s="188"/>
      <c r="O107" s="188"/>
      <c r="P107" s="188"/>
      <c r="Q107" s="188"/>
      <c r="R107" s="188"/>
    </row>
    <row r="108" spans="1:18" ht="24.75" customHeight="1">
      <c r="A108" s="190">
        <f t="shared" si="2"/>
        <v>94</v>
      </c>
      <c r="B108" s="189"/>
      <c r="E108" s="188"/>
      <c r="F108" s="188"/>
      <c r="G108" s="188"/>
      <c r="H108" s="188"/>
      <c r="I108" s="188"/>
      <c r="J108" s="188"/>
      <c r="K108" s="188"/>
      <c r="L108" s="188"/>
      <c r="M108" s="188"/>
      <c r="N108" s="188"/>
      <c r="O108" s="188"/>
      <c r="P108" s="188"/>
      <c r="Q108" s="188"/>
      <c r="R108" s="188"/>
    </row>
    <row r="109" spans="1:18" ht="24.75" customHeight="1">
      <c r="A109" s="190">
        <f t="shared" si="2"/>
        <v>95</v>
      </c>
      <c r="B109" s="189"/>
      <c r="E109" s="188"/>
      <c r="F109" s="188"/>
      <c r="G109" s="188"/>
      <c r="H109" s="188"/>
      <c r="I109" s="188"/>
      <c r="J109" s="188"/>
      <c r="K109" s="188"/>
      <c r="L109" s="188"/>
      <c r="M109" s="188"/>
      <c r="N109" s="188"/>
      <c r="O109" s="188"/>
      <c r="P109" s="188"/>
      <c r="Q109" s="188"/>
      <c r="R109" s="188"/>
    </row>
    <row r="110" spans="1:18" ht="24.75" customHeight="1">
      <c r="A110" s="190">
        <f t="shared" si="2"/>
        <v>96</v>
      </c>
      <c r="B110" s="189"/>
      <c r="E110" s="188"/>
      <c r="F110" s="188"/>
      <c r="G110" s="188"/>
      <c r="H110" s="188"/>
      <c r="I110" s="188"/>
      <c r="J110" s="188"/>
      <c r="K110" s="188"/>
      <c r="L110" s="188"/>
      <c r="M110" s="188"/>
      <c r="N110" s="188"/>
      <c r="O110" s="188"/>
      <c r="P110" s="188"/>
      <c r="Q110" s="188"/>
      <c r="R110" s="188"/>
    </row>
    <row r="111" spans="1:18" ht="24.75" customHeight="1">
      <c r="A111" s="190">
        <f t="shared" ref="A111:A122" si="3">ROW()-14</f>
        <v>97</v>
      </c>
      <c r="B111" s="189"/>
      <c r="E111" s="188"/>
      <c r="F111" s="188"/>
      <c r="G111" s="188"/>
      <c r="H111" s="188"/>
      <c r="I111" s="188"/>
      <c r="J111" s="188"/>
      <c r="K111" s="188"/>
      <c r="L111" s="188"/>
      <c r="M111" s="188"/>
      <c r="N111" s="188"/>
      <c r="O111" s="188"/>
      <c r="P111" s="188"/>
      <c r="Q111" s="188"/>
      <c r="R111" s="188"/>
    </row>
    <row r="112" spans="1:18" ht="24.75" customHeight="1">
      <c r="A112" s="190">
        <f t="shared" si="3"/>
        <v>98</v>
      </c>
      <c r="B112" s="189"/>
      <c r="E112" s="188"/>
      <c r="F112" s="188"/>
      <c r="G112" s="188"/>
      <c r="H112" s="188"/>
      <c r="I112" s="188"/>
      <c r="J112" s="188"/>
      <c r="K112" s="188"/>
      <c r="L112" s="188"/>
      <c r="M112" s="188"/>
      <c r="N112" s="188"/>
      <c r="O112" s="188"/>
      <c r="P112" s="188"/>
      <c r="Q112" s="188"/>
      <c r="R112" s="188"/>
    </row>
    <row r="113" spans="1:18" ht="24.75" customHeight="1">
      <c r="A113" s="190">
        <f t="shared" si="3"/>
        <v>99</v>
      </c>
      <c r="B113" s="189"/>
      <c r="E113" s="188"/>
      <c r="F113" s="188"/>
      <c r="G113" s="188"/>
      <c r="H113" s="188"/>
      <c r="I113" s="188"/>
      <c r="J113" s="188"/>
      <c r="K113" s="188"/>
      <c r="L113" s="188"/>
      <c r="M113" s="188"/>
      <c r="N113" s="188"/>
      <c r="O113" s="188"/>
      <c r="P113" s="188"/>
      <c r="Q113" s="188"/>
      <c r="R113" s="188"/>
    </row>
    <row r="114" spans="1:18" ht="24.75" customHeight="1">
      <c r="A114" s="190">
        <f t="shared" si="3"/>
        <v>100</v>
      </c>
      <c r="B114" s="189"/>
      <c r="E114" s="188"/>
      <c r="F114" s="188"/>
      <c r="G114" s="188"/>
      <c r="H114" s="188"/>
      <c r="I114" s="188"/>
      <c r="J114" s="188"/>
      <c r="K114" s="188"/>
      <c r="L114" s="188"/>
      <c r="M114" s="188"/>
      <c r="N114" s="188"/>
      <c r="O114" s="188"/>
      <c r="P114" s="188"/>
      <c r="Q114" s="188"/>
      <c r="R114" s="188"/>
    </row>
    <row r="115" spans="1:18" ht="24.75" customHeight="1">
      <c r="A115" s="190">
        <f t="shared" si="3"/>
        <v>101</v>
      </c>
      <c r="B115" s="189"/>
      <c r="E115" s="188"/>
      <c r="F115" s="188"/>
      <c r="G115" s="188"/>
      <c r="H115" s="188"/>
      <c r="I115" s="188"/>
      <c r="J115" s="188"/>
      <c r="K115" s="188"/>
      <c r="L115" s="188"/>
      <c r="M115" s="188"/>
      <c r="N115" s="188"/>
      <c r="O115" s="188"/>
      <c r="P115" s="188"/>
      <c r="Q115" s="188"/>
      <c r="R115" s="188"/>
    </row>
    <row r="116" spans="1:18" ht="24.75" customHeight="1">
      <c r="A116" s="190">
        <f t="shared" si="3"/>
        <v>102</v>
      </c>
      <c r="B116" s="189"/>
      <c r="E116" s="188"/>
      <c r="F116" s="188"/>
      <c r="G116" s="188"/>
      <c r="H116" s="188"/>
      <c r="I116" s="188"/>
      <c r="J116" s="188"/>
      <c r="K116" s="188"/>
      <c r="L116" s="188"/>
      <c r="M116" s="188"/>
      <c r="N116" s="188"/>
      <c r="O116" s="188"/>
      <c r="P116" s="188"/>
      <c r="Q116" s="188"/>
      <c r="R116" s="188"/>
    </row>
    <row r="117" spans="1:18" ht="24.75" customHeight="1">
      <c r="A117" s="190">
        <f t="shared" si="3"/>
        <v>103</v>
      </c>
      <c r="B117" s="189"/>
      <c r="E117" s="188"/>
      <c r="F117" s="188"/>
      <c r="G117" s="188"/>
      <c r="H117" s="188"/>
      <c r="I117" s="188"/>
      <c r="J117" s="188"/>
      <c r="K117" s="188"/>
      <c r="L117" s="188"/>
      <c r="M117" s="188"/>
      <c r="N117" s="188"/>
      <c r="O117" s="188"/>
      <c r="P117" s="188"/>
      <c r="Q117" s="188"/>
      <c r="R117" s="188"/>
    </row>
    <row r="118" spans="1:18" ht="24.75" customHeight="1">
      <c r="A118" s="190">
        <f t="shared" si="3"/>
        <v>104</v>
      </c>
      <c r="B118" s="189"/>
      <c r="E118" s="188"/>
      <c r="F118" s="188"/>
      <c r="G118" s="188"/>
      <c r="H118" s="188"/>
      <c r="I118" s="188"/>
      <c r="J118" s="188"/>
      <c r="K118" s="188"/>
      <c r="L118" s="188"/>
      <c r="M118" s="188"/>
      <c r="N118" s="188"/>
      <c r="O118" s="188"/>
      <c r="P118" s="188"/>
      <c r="Q118" s="188"/>
      <c r="R118" s="188"/>
    </row>
    <row r="119" spans="1:18" ht="24.75" customHeight="1">
      <c r="A119" s="190">
        <f t="shared" si="3"/>
        <v>105</v>
      </c>
      <c r="B119" s="189"/>
      <c r="E119" s="188"/>
      <c r="F119" s="188"/>
      <c r="G119" s="188"/>
      <c r="H119" s="188"/>
      <c r="I119" s="188"/>
      <c r="J119" s="188"/>
      <c r="K119" s="188"/>
      <c r="L119" s="188"/>
      <c r="M119" s="188"/>
      <c r="N119" s="188"/>
      <c r="O119" s="188"/>
      <c r="P119" s="188"/>
      <c r="Q119" s="188"/>
      <c r="R119" s="188"/>
    </row>
    <row r="120" spans="1:18" ht="24.75" customHeight="1">
      <c r="A120" s="190">
        <f t="shared" si="3"/>
        <v>106</v>
      </c>
      <c r="B120" s="189"/>
      <c r="E120" s="188"/>
      <c r="F120" s="188"/>
      <c r="G120" s="188"/>
      <c r="H120" s="188"/>
      <c r="I120" s="188"/>
      <c r="J120" s="188"/>
      <c r="K120" s="188"/>
      <c r="L120" s="188"/>
      <c r="M120" s="188"/>
      <c r="N120" s="188"/>
      <c r="O120" s="188"/>
      <c r="P120" s="188"/>
      <c r="Q120" s="188"/>
      <c r="R120" s="188"/>
    </row>
    <row r="121" spans="1:18" ht="24.75" customHeight="1">
      <c r="A121" s="190">
        <f t="shared" si="3"/>
        <v>107</v>
      </c>
      <c r="B121" s="189"/>
      <c r="E121" s="188"/>
      <c r="F121" s="188"/>
      <c r="G121" s="188"/>
      <c r="H121" s="188"/>
      <c r="I121" s="188"/>
      <c r="J121" s="188"/>
      <c r="K121" s="188"/>
      <c r="L121" s="188"/>
      <c r="M121" s="188"/>
      <c r="N121" s="188"/>
      <c r="O121" s="188"/>
      <c r="P121" s="188"/>
      <c r="Q121" s="188"/>
      <c r="R121" s="188"/>
    </row>
    <row r="122" spans="1:18" ht="24.75" customHeight="1">
      <c r="A122" s="190">
        <f t="shared" si="3"/>
        <v>108</v>
      </c>
      <c r="B122" s="189"/>
      <c r="E122" s="188"/>
      <c r="F122" s="188"/>
      <c r="G122" s="188"/>
      <c r="H122" s="188"/>
      <c r="I122" s="188"/>
      <c r="J122" s="188"/>
      <c r="K122" s="188"/>
      <c r="L122" s="188"/>
      <c r="M122" s="188"/>
      <c r="N122" s="188"/>
      <c r="O122" s="188"/>
      <c r="P122" s="188"/>
      <c r="Q122" s="188"/>
      <c r="R122" s="188"/>
    </row>
  </sheetData>
  <sheetProtection sheet="1" objects="1" scenarios="1"/>
  <phoneticPr fontId="6"/>
  <conditionalFormatting sqref="D1:D1048576">
    <cfRule type="duplicateValues" dxfId="4" priority="5"/>
    <cfRule type="duplicateValues" dxfId="3" priority="6"/>
  </conditionalFormatting>
  <conditionalFormatting sqref="F15:Q122">
    <cfRule type="expression" priority="1" stopIfTrue="1">
      <formula>OR(F15="")</formula>
    </cfRule>
    <cfRule type="expression" dxfId="2" priority="2">
      <formula>OR(E15="",F15=E15)</formula>
    </cfRule>
    <cfRule type="expression" dxfId="1" priority="3">
      <formula>AND(ISNUMBER(F15),F15&gt;=1,F15&lt;E15,G15&gt;=1)</formula>
    </cfRule>
    <cfRule type="expression" dxfId="0" priority="4">
      <formula>AND(ISNUMBER(F15),F15&gt;=1,F15&gt;E15)</formula>
    </cfRule>
  </conditionalFormatting>
  <dataValidations count="3">
    <dataValidation type="custom" allowBlank="1" showInputMessage="1" showErrorMessage="1" sqref="E15:R122">
      <formula1>OR(E15=1,E15=2,E15=3,E15=9)</formula1>
    </dataValidation>
    <dataValidation type="custom" allowBlank="1" showInputMessage="1" showErrorMessage="1" sqref="A123:A1048576">
      <formula1>"=ROW()-14"</formula1>
    </dataValidation>
    <dataValidation type="custom" operator="equal" allowBlank="1" showInputMessage="1" showErrorMessage="1" error="１、２、３、９以外の数は入力できません" sqref="E123:R1048576">
      <formula1>OR(E123=1,E123=2,E123=3,E123=9)</formula1>
    </dataValidation>
  </dataValidations>
  <pageMargins left="0.7" right="0.7" top="0.75" bottom="0.75" header="0.3" footer="0.3"/>
  <pageSetup paperSize="9" scale="77" fitToHeight="0" orientation="landscape" r:id="rId1"/>
  <rowBreaks count="2" manualBreakCount="2">
    <brk id="84" max="17" man="1"/>
    <brk id="111" max="17"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★提出方法等</vt:lpstr>
      <vt:lpstr>★必要書類一覧表</vt:lpstr>
      <vt:lpstr>加算届管理票 </vt:lpstr>
      <vt:lpstr>別紙1-4</vt:lpstr>
      <vt:lpstr>別紙50</vt:lpstr>
      <vt:lpstr>別紙50 (記入例)</vt:lpstr>
      <vt:lpstr>勤務表</vt:lpstr>
      <vt:lpstr>別紙37</vt:lpstr>
      <vt:lpstr>別紙38</vt:lpstr>
      <vt:lpstr>別紙C </vt:lpstr>
      <vt:lpstr>判定表</vt:lpstr>
      <vt:lpstr>'加算届管理票 '!Print_Area</vt:lpstr>
      <vt:lpstr>'別紙1-4'!Print_Area</vt:lpstr>
      <vt:lpstr>別紙37!Print_Area</vt:lpstr>
      <vt:lpstr>別紙38!Print_Area</vt:lpstr>
      <vt:lpstr>別紙50!Print_Area</vt:lpstr>
      <vt:lpstr>'別紙50 (記入例)'!Print_Area</vt:lpstr>
      <vt:lpstr>'別紙C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2025-04-22T05:35:15Z</dcterms:modified>
</cp:coreProperties>
</file>