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障害保健福祉部障害福祉課\★重度障害者入浴援護事業\20　入浴援護事業再編関係\310417登録申請\"/>
    </mc:Choice>
  </mc:AlternateContent>
  <bookViews>
    <workbookView xWindow="0" yWindow="0" windowWidth="19320" windowHeight="7605"/>
  </bookViews>
  <sheets>
    <sheet name="チェックリスト" sheetId="9" r:id="rId1"/>
    <sheet name="Sheet10" sheetId="10" state="hidden" r:id="rId2"/>
  </sheets>
  <definedNames>
    <definedName name="_xlnm.Print_Area" localSheetId="0">チェックリスト!$B$2:$J$95</definedName>
    <definedName name="_xlnm.Print_Titles" localSheetId="0">チェックリスト!$17:$17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9" l="1"/>
  <c r="J55" i="9"/>
  <c r="B55" i="9"/>
  <c r="K54" i="9"/>
  <c r="J54" i="9"/>
  <c r="B54" i="9"/>
  <c r="K53" i="9"/>
  <c r="J53" i="9"/>
  <c r="B53" i="9"/>
  <c r="K52" i="9"/>
  <c r="J52" i="9"/>
  <c r="B52" i="9"/>
  <c r="K51" i="9"/>
  <c r="J51" i="9"/>
  <c r="B51" i="9"/>
  <c r="K50" i="9"/>
  <c r="J50" i="9"/>
  <c r="B50" i="9"/>
  <c r="K49" i="9"/>
  <c r="J49" i="9"/>
  <c r="B49" i="9"/>
  <c r="K48" i="9"/>
  <c r="J48" i="9"/>
  <c r="B48" i="9"/>
  <c r="K47" i="9"/>
  <c r="J47" i="9"/>
  <c r="B47" i="9"/>
  <c r="K46" i="9"/>
  <c r="J46" i="9"/>
  <c r="B46" i="9"/>
  <c r="K45" i="9"/>
  <c r="J45" i="9"/>
  <c r="B45" i="9"/>
  <c r="K44" i="9"/>
  <c r="J44" i="9"/>
  <c r="B44" i="9"/>
  <c r="K43" i="9"/>
  <c r="J43" i="9"/>
  <c r="B43" i="9"/>
  <c r="K42" i="9"/>
  <c r="J42" i="9"/>
  <c r="B42" i="9"/>
  <c r="K41" i="9"/>
  <c r="J41" i="9"/>
  <c r="B41" i="9"/>
  <c r="K40" i="9"/>
  <c r="J40" i="9"/>
  <c r="B40" i="9"/>
  <c r="K39" i="9"/>
  <c r="J39" i="9"/>
  <c r="B39" i="9"/>
  <c r="K61" i="9"/>
  <c r="J61" i="9"/>
  <c r="B61" i="9"/>
  <c r="K60" i="9"/>
  <c r="J60" i="9"/>
  <c r="B60" i="9"/>
  <c r="K59" i="9"/>
  <c r="J59" i="9"/>
  <c r="B59" i="9"/>
  <c r="K58" i="9"/>
  <c r="J58" i="9"/>
  <c r="B58" i="9"/>
  <c r="K57" i="9"/>
  <c r="J57" i="9"/>
  <c r="B57" i="9"/>
  <c r="K56" i="9"/>
  <c r="J56" i="9"/>
  <c r="B56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K19" i="9" l="1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18" i="9"/>
  <c r="G4" i="10"/>
  <c r="F5" i="10"/>
  <c r="F6" i="10" s="1"/>
  <c r="F4" i="10"/>
  <c r="E4" i="10"/>
  <c r="D4" i="10"/>
  <c r="C4" i="10"/>
  <c r="G5" i="10"/>
  <c r="G6" i="10" s="1"/>
  <c r="E5" i="10"/>
  <c r="E6" i="10" s="1"/>
  <c r="D5" i="10"/>
  <c r="D6" i="10" s="1"/>
  <c r="H4" i="10" l="1"/>
  <c r="C5" i="10" l="1"/>
  <c r="B19" i="9"/>
  <c r="J19" i="9" s="1"/>
  <c r="B20" i="9"/>
  <c r="J20" i="9" s="1"/>
  <c r="B21" i="9"/>
  <c r="J21" i="9" s="1"/>
  <c r="B22" i="9"/>
  <c r="J22" i="9" s="1"/>
  <c r="B23" i="9"/>
  <c r="J23" i="9" s="1"/>
  <c r="B24" i="9"/>
  <c r="J24" i="9" s="1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18" i="9"/>
  <c r="J18" i="9" l="1"/>
  <c r="C6" i="10"/>
  <c r="H6" i="10" s="1"/>
  <c r="H10" i="10" s="1"/>
  <c r="H5" i="10"/>
  <c r="H9" i="10" s="1"/>
  <c r="C8" i="9"/>
  <c r="B2" i="9" s="1"/>
  <c r="H11" i="10" l="1"/>
</calcChain>
</file>

<file path=xl/sharedStrings.xml><?xml version="1.0" encoding="utf-8"?>
<sst xmlns="http://schemas.openxmlformats.org/spreadsheetml/2006/main" count="21" uniqueCount="20">
  <si>
    <t>構成事業者番号</t>
    <rPh sb="0" eb="2">
      <t>コウセイ</t>
    </rPh>
    <rPh sb="2" eb="5">
      <t>ジギョウシャ</t>
    </rPh>
    <rPh sb="5" eb="7">
      <t>バンゴウ</t>
    </rPh>
    <phoneticPr fontId="1"/>
  </si>
  <si>
    <t>構成事業者名</t>
    <rPh sb="0" eb="2">
      <t>コウセイ</t>
    </rPh>
    <rPh sb="2" eb="5">
      <t>ジギョウシャ</t>
    </rPh>
    <rPh sb="5" eb="6">
      <t>メイ</t>
    </rPh>
    <phoneticPr fontId="1"/>
  </si>
  <si>
    <t>受給者番号</t>
    <rPh sb="0" eb="3">
      <t>ジュキュウシャ</t>
    </rPh>
    <rPh sb="3" eb="5">
      <t>バンゴウ</t>
    </rPh>
    <phoneticPr fontId="1"/>
  </si>
  <si>
    <t>契約回数</t>
    <rPh sb="0" eb="2">
      <t>ケイヤク</t>
    </rPh>
    <rPh sb="2" eb="4">
      <t>カイスウ</t>
    </rPh>
    <phoneticPr fontId="1"/>
  </si>
  <si>
    <t>利用回数</t>
    <rPh sb="0" eb="2">
      <t>リヨウ</t>
    </rPh>
    <rPh sb="2" eb="4">
      <t>カイスウ</t>
    </rPh>
    <phoneticPr fontId="1"/>
  </si>
  <si>
    <t>備考</t>
    <rPh sb="0" eb="2">
      <t>ビコウ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</si>
  <si>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</si>
  <si>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</si>
  <si>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←サービス提供月の最終日を入力ください。</t>
    <rPh sb="5" eb="7">
      <t>テイキョウ</t>
    </rPh>
    <rPh sb="7" eb="8">
      <t>ヅキ</t>
    </rPh>
    <rPh sb="9" eb="12">
      <t>サイシュウビ</t>
    </rPh>
    <rPh sb="13" eb="15">
      <t>ニュウリョク</t>
    </rPh>
    <phoneticPr fontId="1"/>
  </si>
  <si>
    <t>提供月</t>
    <rPh sb="0" eb="2">
      <t>テイキョウ</t>
    </rPh>
    <rPh sb="2" eb="3">
      <t>ツキ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</si>
  <si>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</si>
  <si>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</si>
  <si>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合計</t>
    <rPh sb="0" eb="2">
      <t>ゴウケイ</t>
    </rPh>
    <phoneticPr fontId="1"/>
  </si>
  <si>
    <t>利用者数</t>
    <rPh sb="0" eb="3">
      <t>リヨウシャ</t>
    </rPh>
    <rPh sb="3" eb="4">
      <t>スウ</t>
    </rPh>
    <phoneticPr fontId="1"/>
  </si>
  <si>
    <t>川崎市請求予定額</t>
    <rPh sb="0" eb="3">
      <t>カワサキシ</t>
    </rPh>
    <rPh sb="3" eb="5">
      <t>セイキュウ</t>
    </rPh>
    <rPh sb="5" eb="7">
      <t>ヨテイ</t>
    </rPh>
    <rPh sb="7" eb="8">
      <t>ガク</t>
    </rPh>
    <phoneticPr fontId="1"/>
  </si>
  <si>
    <t>入浴援護費</t>
    <rPh sb="0" eb="2">
      <t>ニュウヨク</t>
    </rPh>
    <rPh sb="2" eb="4">
      <t>エンゴ</t>
    </rPh>
    <rPh sb="4" eb="5">
      <t>ヒ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</si>
  <si>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</si>
  <si>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登録事業者番号：●●●●●</t>
    <rPh sb="0" eb="2">
      <t>トウロク</t>
    </rPh>
    <rPh sb="2" eb="5">
      <t>ジギョウシャ</t>
    </rPh>
    <rPh sb="5" eb="7">
      <t>バンゴウ</t>
    </rPh>
    <phoneticPr fontId="1"/>
  </si>
  <si>
    <t>登録事業者名　：▲▲▲▲株式会社</t>
    <rPh sb="0" eb="2">
      <t>トウロク</t>
    </rPh>
    <rPh sb="2" eb="5">
      <t>ジギョウシャ</t>
    </rPh>
    <rPh sb="5" eb="6">
      <t>メイ</t>
    </rPh>
    <rPh sb="12" eb="14">
      <t>カブシキ</t>
    </rPh>
    <rPh sb="14" eb="16">
      <t>ガイシャ</t>
    </rPh>
    <phoneticPr fontId="1"/>
  </si>
  <si>
    <t>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</si>
</sst>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;\-#,##0&quot;円&quot;"/>
    <numFmt numFmtId="177" formatCode="#,##0&quot;円&quot;"/>
    <numFmt numFmtId="178" formatCode="#,##0&quot;回&quot;"/>
    <numFmt numFmtId="179" formatCode="0&quot;人&quot;"/>
    <numFmt numFmtId="180" formatCode="0&quot;回&quot;"/>
  </numFmts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4" fontId="0" fillId="5" borderId="1" xfId="0" applyNumberFormat="1" applyFill="1" applyBorder="1">
      <alignment vertical="center"/>
    </xf>
    <xf numFmtId="49" fontId="0" fillId="5" borderId="1" xfId="0" applyNumberForma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255" wrapText="1"/>
    </xf>
    <xf numFmtId="0" fontId="0" fillId="0" borderId="0" xfId="0" applyAlignment="1">
      <alignment vertical="center" textRotation="255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>
      <alignment vertical="center"/>
    </xf>
    <xf numFmtId="177" fontId="0" fillId="5" borderId="1" xfId="0" applyNumberFormat="1" applyFill="1" applyBorder="1">
      <alignment vertical="center"/>
    </xf>
    <xf numFmtId="180" fontId="0" fillId="5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quotePrefix="1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9" fontId="0" fillId="2" borderId="1" xfId="1" quotePrefix="1" applyNumberFormat="1" applyFon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178" fontId="0" fillId="2" borderId="1" xfId="1" applyNumberFormat="1" applyFont="1" applyFill="1" applyBorder="1">
      <alignment vertical="center"/>
    </xf>
    <xf numFmtId="178" fontId="0" fillId="2" borderId="1" xfId="0" applyNumberForma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0" xfId="1" applyNumberFormat="1" applyFont="1" applyFill="1">
      <alignment vertical="center"/>
    </xf>
    <xf numFmtId="176" fontId="0" fillId="2" borderId="0" xfId="0" applyNumberForma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104774</xdr:colOff>
          <xdr:row>8</xdr:row>
          <xdr:rowOff>38100</xdr:rowOff>
        </xdr:from>
        <xdr:to>
          <xdr:col>9</xdr:col>
          <xdr:colOff>1141187</xdr:colOff>
          <xdr:row>14</xdr:row>
          <xdr:rowOff>171450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Sheet10!$B$3:$H$11" spid="_x0000_s51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66774" y="1562100"/>
              <a:ext cx="6751413" cy="1657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561977</xdr:colOff>
      <xdr:row>2</xdr:row>
      <xdr:rowOff>85726</xdr:rowOff>
    </xdr:from>
    <xdr:to>
      <xdr:col>3</xdr:col>
      <xdr:colOff>314325</xdr:colOff>
      <xdr:row>4</xdr:row>
      <xdr:rowOff>1</xdr:rowOff>
    </xdr:to>
    <xdr:sp macro="" textlink="">
      <xdr:nvSpPr>
        <xdr:cNvPr id="2" name="正方形/長方形 1"/>
        <xdr:cNvSpPr/>
      </xdr:nvSpPr>
      <xdr:spPr>
        <a:xfrm>
          <a:off x="1323977" y="666751"/>
          <a:ext cx="876298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561976</xdr:colOff>
      <xdr:row>4</xdr:row>
      <xdr:rowOff>9526</xdr:rowOff>
    </xdr:from>
    <xdr:to>
      <xdr:col>3</xdr:col>
      <xdr:colOff>647699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323976" y="885826"/>
          <a:ext cx="1209673" cy="20954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533401</xdr:colOff>
      <xdr:row>5</xdr:row>
      <xdr:rowOff>38101</xdr:rowOff>
    </xdr:from>
    <xdr:to>
      <xdr:col>3</xdr:col>
      <xdr:colOff>9525</xdr:colOff>
      <xdr:row>7</xdr:row>
      <xdr:rowOff>9525</xdr:rowOff>
    </xdr:to>
    <xdr:sp macro="" textlink="">
      <xdr:nvSpPr>
        <xdr:cNvPr id="5" name="正方形/長方形 4"/>
        <xdr:cNvSpPr/>
      </xdr:nvSpPr>
      <xdr:spPr>
        <a:xfrm>
          <a:off x="752476" y="1114426"/>
          <a:ext cx="1142999" cy="21907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17</xdr:row>
      <xdr:rowOff>19049</xdr:rowOff>
    </xdr:from>
    <xdr:to>
      <xdr:col>9</xdr:col>
      <xdr:colOff>0</xdr:colOff>
      <xdr:row>94</xdr:row>
      <xdr:rowOff>171450</xdr:rowOff>
    </xdr:to>
    <xdr:sp macro="" textlink="">
      <xdr:nvSpPr>
        <xdr:cNvPr id="6" name="正方形/長方形 5"/>
        <xdr:cNvSpPr/>
      </xdr:nvSpPr>
      <xdr:spPr>
        <a:xfrm>
          <a:off x="762001" y="4029074"/>
          <a:ext cx="5172074" cy="155543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</xdr:row>
      <xdr:rowOff>76199</xdr:rowOff>
    </xdr:from>
    <xdr:to>
      <xdr:col>9</xdr:col>
      <xdr:colOff>1228725</xdr:colOff>
      <xdr:row>11</xdr:row>
      <xdr:rowOff>28575</xdr:rowOff>
    </xdr:to>
    <xdr:sp macro="" textlink="">
      <xdr:nvSpPr>
        <xdr:cNvPr id="3" name="正方形/長方形 2"/>
        <xdr:cNvSpPr/>
      </xdr:nvSpPr>
      <xdr:spPr>
        <a:xfrm>
          <a:off x="4362450" y="657224"/>
          <a:ext cx="2800350" cy="149542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赤字で囲われているところをご記入ください。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提出する際には、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J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列のチェック欄がすべて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OK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になっていることをご確認お願いします。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（なお、紙での提出は不要です。）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提出は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40syogai@city.kawasaki.jp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あてに提出ください。</a:t>
          </a:r>
        </a:p>
      </xdr:txBody>
    </xdr:sp>
    <xdr:clientData/>
  </xdr:twoCellAnchor>
  <xdr:twoCellAnchor>
    <xdr:from>
      <xdr:col>3</xdr:col>
      <xdr:colOff>314325</xdr:colOff>
      <xdr:row>3</xdr:row>
      <xdr:rowOff>95251</xdr:rowOff>
    </xdr:from>
    <xdr:to>
      <xdr:col>6</xdr:col>
      <xdr:colOff>114300</xdr:colOff>
      <xdr:row>7</xdr:row>
      <xdr:rowOff>80962</xdr:rowOff>
    </xdr:to>
    <xdr:cxnSp macro="">
      <xdr:nvCxnSpPr>
        <xdr:cNvPr id="9" name="直線矢印コネクタ 8"/>
        <xdr:cNvCxnSpPr>
          <a:stCxn id="3" idx="1"/>
          <a:endCxn id="2" idx="3"/>
        </xdr:cNvCxnSpPr>
      </xdr:nvCxnSpPr>
      <xdr:spPr>
        <a:xfrm flipH="1" flipV="1">
          <a:off x="2200275" y="771526"/>
          <a:ext cx="2162175" cy="6334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657226</xdr:colOff>
      <xdr:row>4</xdr:row>
      <xdr:rowOff>133353</xdr:rowOff>
    </xdr:from>
    <xdr:to>
      <xdr:col>6</xdr:col>
      <xdr:colOff>114300</xdr:colOff>
      <xdr:row>7</xdr:row>
      <xdr:rowOff>80962</xdr:rowOff>
    </xdr:to>
    <xdr:cxnSp macro="">
      <xdr:nvCxnSpPr>
        <xdr:cNvPr id="11" name="直線矢印コネクタ 10"/>
        <xdr:cNvCxnSpPr>
          <a:stCxn id="3" idx="1"/>
        </xdr:cNvCxnSpPr>
      </xdr:nvCxnSpPr>
      <xdr:spPr>
        <a:xfrm flipH="1" flipV="1">
          <a:off x="2543176" y="1009653"/>
          <a:ext cx="1819274" cy="3952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6</xdr:row>
      <xdr:rowOff>100013</xdr:rowOff>
    </xdr:from>
    <xdr:to>
      <xdr:col>6</xdr:col>
      <xdr:colOff>114300</xdr:colOff>
      <xdr:row>7</xdr:row>
      <xdr:rowOff>80962</xdr:rowOff>
    </xdr:to>
    <xdr:cxnSp macro="">
      <xdr:nvCxnSpPr>
        <xdr:cNvPr id="13" name="直線矢印コネクタ 12"/>
        <xdr:cNvCxnSpPr>
          <a:stCxn id="3" idx="1"/>
          <a:endCxn id="5" idx="3"/>
        </xdr:cNvCxnSpPr>
      </xdr:nvCxnSpPr>
      <xdr:spPr>
        <a:xfrm flipH="1" flipV="1">
          <a:off x="1895475" y="1223963"/>
          <a:ext cx="2466975" cy="1809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109538</xdr:colOff>
      <xdr:row>11</xdr:row>
      <xdr:rowOff>28575</xdr:rowOff>
    </xdr:from>
    <xdr:to>
      <xdr:col>8</xdr:col>
      <xdr:colOff>695325</xdr:colOff>
      <xdr:row>17</xdr:row>
      <xdr:rowOff>19049</xdr:rowOff>
    </xdr:to>
    <xdr:cxnSp macro="">
      <xdr:nvCxnSpPr>
        <xdr:cNvPr id="16" name="直線矢印コネクタ 15"/>
        <xdr:cNvCxnSpPr>
          <a:stCxn id="3" idx="2"/>
          <a:endCxn id="6" idx="0"/>
        </xdr:cNvCxnSpPr>
      </xdr:nvCxnSpPr>
      <xdr:spPr>
        <a:xfrm flipH="1">
          <a:off x="3348038" y="2152650"/>
          <a:ext cx="2414587" cy="18764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95"/>
  <sheetViews>
    <sheetView tabSelected="1" zoomScaleNormal="100" workbookViewId="0">
      <selection activeCell="J22" sqref="J22"/>
    </sheetView>
  </sheetViews>
  <sheetFormatPr defaultRowHeight="15.75" x14ac:dyDescent="0.25"/>
  <cols>
    <col min="1" max="1" width="2.5546875" customWidth="1"/>
    <col min="2" max="2" width="6.33203125" customWidth="1"/>
    <col min="3" max="3" width="13.109375" customWidth="1"/>
    <col min="4" max="4" width="15.77734375" customWidth="1"/>
    <col min="5" max="5" width="5.77734375" customWidth="1"/>
    <col min="6" max="6" width="6" customWidth="1"/>
    <col min="7" max="8" width="4.77734375" customWidth="1"/>
    <col min="9" max="9" width="10.109375" customWidth="1"/>
    <col min="10" max="10" width="15.44140625" customWidth="1"/>
    <col min="11" max="11" width="0" hidden="1" customWidth="1"/>
  </cols>
  <sheetData>
    <row r="2" spans="2:10" ht="30" customHeight="1" x14ac:dyDescent="0.25">
      <c r="B2" s="29" t="str">
        <f>C8&amp;"分"&amp;"入浴援護サービス請求チェックリストRev1.0"</f>
        <v>平成31年4月分入浴援護サービス請求チェックリストRev1.0</v>
      </c>
      <c r="C2" s="29"/>
      <c r="D2" s="29"/>
      <c r="E2" s="29"/>
      <c r="F2" s="29"/>
      <c r="G2" s="29"/>
      <c r="H2" s="29"/>
      <c r="I2" s="29"/>
      <c r="J2" s="29"/>
    </row>
    <row r="3" spans="2:10" ht="7.5" customHeight="1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x14ac:dyDescent="0.25">
      <c r="B4" s="27" t="s">
        <v>17</v>
      </c>
      <c r="C4" s="1"/>
      <c r="D4" s="1"/>
      <c r="E4" s="1"/>
      <c r="F4" s="1"/>
      <c r="G4" s="1"/>
      <c r="H4" s="1"/>
      <c r="I4" s="1"/>
      <c r="J4" s="1"/>
    </row>
    <row r="5" spans="2:10" x14ac:dyDescent="0.25">
      <c r="B5" s="27" t="s">
        <v>18</v>
      </c>
      <c r="C5" s="1"/>
      <c r="D5" s="1"/>
      <c r="E5" s="1"/>
      <c r="F5" s="1"/>
      <c r="G5" s="1"/>
      <c r="H5" s="1"/>
      <c r="I5" s="1"/>
      <c r="J5" s="1"/>
    </row>
    <row r="6" spans="2:10" ht="3.75" customHeight="1" x14ac:dyDescent="0.25">
      <c r="B6" s="27"/>
      <c r="C6" s="1"/>
      <c r="D6" s="1"/>
      <c r="E6" s="1"/>
      <c r="F6" s="1"/>
      <c r="G6" s="1"/>
      <c r="H6" s="1"/>
      <c r="I6" s="1"/>
      <c r="J6" s="1"/>
    </row>
    <row r="7" spans="2:10" x14ac:dyDescent="0.25">
      <c r="B7" s="6" t="s">
        <v>6</v>
      </c>
      <c r="C7" s="4">
        <v>43585</v>
      </c>
      <c r="D7" s="1" t="s">
        <v>8</v>
      </c>
      <c r="E7" s="1"/>
      <c r="F7" s="1"/>
      <c r="G7" s="1"/>
      <c r="H7" s="1"/>
      <c r="I7" s="1"/>
      <c r="J7" s="1"/>
    </row>
    <row r="8" spans="2:10" x14ac:dyDescent="0.25">
      <c r="B8" s="6" t="s">
        <v>7</v>
      </c>
      <c r="C8" s="3" t="str">
        <f>IF($C$7&gt;=43586,IF(YEAR($C$7)-2018=1,"令和元"&amp;TEXT($C$7,"年m月"),IF($C$7&gt;=43586,"令和"&amp;YEAR($C$7)-2018,TEXT($C$7,"ggge"))&amp;TEXT($C$7,"年m月")),IF($C$7&gt;=43586,"平成"&amp;YEAR($C$7)-1988,TEXT($C$7,"ggge"))&amp;TEXT($C$7,"年m月"))</f>
        <v>平成31年4月</v>
      </c>
      <c r="D8" s="1"/>
      <c r="E8" s="1"/>
      <c r="F8" s="1"/>
      <c r="G8" s="1"/>
      <c r="H8" s="1"/>
      <c r="I8" s="1"/>
      <c r="J8" s="1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25">
      <c r="B11" s="28"/>
      <c r="C11" s="28"/>
      <c r="D11" s="1"/>
      <c r="E11" s="1"/>
      <c r="F11" s="1"/>
      <c r="G11" s="1"/>
      <c r="H11" s="1"/>
      <c r="I11" s="1"/>
      <c r="J11" s="1"/>
    </row>
    <row r="12" spans="2:10" x14ac:dyDescent="0.25">
      <c r="B12" s="2"/>
      <c r="C12" s="2"/>
      <c r="D12" s="1"/>
      <c r="E12" s="1"/>
      <c r="F12" s="1"/>
      <c r="G12" s="1"/>
      <c r="H12" s="1"/>
      <c r="I12" s="1"/>
      <c r="J12" s="1"/>
    </row>
    <row r="13" spans="2:10" x14ac:dyDescent="0.25">
      <c r="B13" s="2"/>
      <c r="C13" s="2"/>
      <c r="D13" s="1"/>
      <c r="E13" s="1"/>
      <c r="F13" s="1"/>
      <c r="G13" s="1"/>
      <c r="H13" s="1"/>
      <c r="I13" s="1"/>
      <c r="J13" s="1"/>
    </row>
    <row r="14" spans="2:10" ht="41.25" customHeight="1" x14ac:dyDescent="0.25">
      <c r="B14" s="2"/>
      <c r="C14" s="2"/>
      <c r="D14" s="1"/>
      <c r="E14" s="1"/>
      <c r="F14" s="1"/>
      <c r="G14" s="1"/>
      <c r="H14" s="1"/>
      <c r="I14" s="1"/>
      <c r="J14" s="1"/>
    </row>
    <row r="15" spans="2:10" x14ac:dyDescent="0.25">
      <c r="B15" s="28"/>
      <c r="C15" s="28"/>
      <c r="D15" s="1"/>
      <c r="E15" s="1"/>
      <c r="F15" s="1"/>
      <c r="G15" s="1"/>
      <c r="H15" s="1"/>
      <c r="I15" s="1"/>
      <c r="J15" s="1"/>
    </row>
    <row r="16" spans="2:10" ht="6.75" customHeight="1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1" s="9" customFormat="1" ht="53.25" customHeight="1" x14ac:dyDescent="0.25">
      <c r="B17" s="8" t="s">
        <v>9</v>
      </c>
      <c r="C17" s="10" t="s">
        <v>0</v>
      </c>
      <c r="D17" s="10" t="s">
        <v>1</v>
      </c>
      <c r="E17" s="8" t="s">
        <v>2</v>
      </c>
      <c r="F17" s="8" t="s">
        <v>10</v>
      </c>
      <c r="G17" s="8" t="s">
        <v>3</v>
      </c>
      <c r="H17" s="8" t="s">
        <v>4</v>
      </c>
      <c r="I17" s="10" t="s">
        <v>5</v>
      </c>
      <c r="J17" s="10" t="s">
        <v>19</v>
      </c>
    </row>
    <row r="18" spans="2:11" x14ac:dyDescent="0.25">
      <c r="B18" s="7" t="str">
        <f t="shared" ref="B18:B71" si="0">TEXT($C$7,"m月")</f>
        <v>4月</v>
      </c>
      <c r="C18" s="5"/>
      <c r="D18" s="5"/>
      <c r="E18" s="5"/>
      <c r="F18" s="12"/>
      <c r="G18" s="13"/>
      <c r="H18" s="13"/>
      <c r="I18" s="5"/>
      <c r="J18" s="11" t="str">
        <f t="shared" ref="J18:J95" si="1">IF(H18=0,"",IF(OR($B18="4月",$B18="5月",$B18="6月",$B18="11月",$B18="12月",$B18="1月",$B18="2月",$B18="3月"),IF(K18&lt;=6,"OK",IF(K18&gt;6,"回数を超えています。")),IF(OR($B18="7月",$B18="8月",$B18="9月",$B18="10月"),IF(K18&lt;=8,"OK","回数を超えています。"))))</f>
        <v/>
      </c>
      <c r="K18">
        <f t="shared" ref="K18:K49" si="2">SUMIFS($H$18:$H$95,$E$18:$E$95,$E18)</f>
        <v>0</v>
      </c>
    </row>
    <row r="19" spans="2:11" x14ac:dyDescent="0.25">
      <c r="B19" s="7" t="str">
        <f t="shared" si="0"/>
        <v>4月</v>
      </c>
      <c r="C19" s="5"/>
      <c r="D19" s="5"/>
      <c r="E19" s="5"/>
      <c r="F19" s="12"/>
      <c r="G19" s="13"/>
      <c r="H19" s="13"/>
      <c r="I19" s="5"/>
      <c r="J19" s="11" t="str">
        <f t="shared" si="1"/>
        <v/>
      </c>
      <c r="K19">
        <f t="shared" si="2"/>
        <v>0</v>
      </c>
    </row>
    <row r="20" spans="2:11" x14ac:dyDescent="0.25">
      <c r="B20" s="7" t="str">
        <f t="shared" si="0"/>
        <v>4月</v>
      </c>
      <c r="C20" s="5"/>
      <c r="D20" s="5"/>
      <c r="E20" s="5"/>
      <c r="F20" s="12"/>
      <c r="G20" s="13"/>
      <c r="H20" s="13"/>
      <c r="I20" s="5"/>
      <c r="J20" s="11" t="str">
        <f t="shared" si="1"/>
        <v/>
      </c>
      <c r="K20">
        <f t="shared" si="2"/>
        <v>0</v>
      </c>
    </row>
    <row r="21" spans="2:11" x14ac:dyDescent="0.25">
      <c r="B21" s="7" t="str">
        <f t="shared" si="0"/>
        <v>4月</v>
      </c>
      <c r="C21" s="5"/>
      <c r="D21" s="5"/>
      <c r="E21" s="5"/>
      <c r="F21" s="12"/>
      <c r="G21" s="13"/>
      <c r="H21" s="13"/>
      <c r="I21" s="5"/>
      <c r="J21" s="11" t="str">
        <f t="shared" si="1"/>
        <v/>
      </c>
      <c r="K21">
        <f t="shared" si="2"/>
        <v>0</v>
      </c>
    </row>
    <row r="22" spans="2:11" x14ac:dyDescent="0.25">
      <c r="B22" s="7" t="str">
        <f t="shared" si="0"/>
        <v>4月</v>
      </c>
      <c r="C22" s="5"/>
      <c r="D22" s="5"/>
      <c r="E22" s="5"/>
      <c r="F22" s="12"/>
      <c r="G22" s="13"/>
      <c r="H22" s="13"/>
      <c r="I22" s="5"/>
      <c r="J22" s="11" t="str">
        <f t="shared" si="1"/>
        <v/>
      </c>
      <c r="K22">
        <f t="shared" si="2"/>
        <v>0</v>
      </c>
    </row>
    <row r="23" spans="2:11" x14ac:dyDescent="0.25">
      <c r="B23" s="7" t="str">
        <f t="shared" si="0"/>
        <v>4月</v>
      </c>
      <c r="C23" s="5"/>
      <c r="D23" s="5"/>
      <c r="E23" s="5"/>
      <c r="F23" s="12"/>
      <c r="G23" s="13"/>
      <c r="H23" s="13"/>
      <c r="I23" s="5"/>
      <c r="J23" s="11" t="str">
        <f t="shared" si="1"/>
        <v/>
      </c>
      <c r="K23">
        <f t="shared" si="2"/>
        <v>0</v>
      </c>
    </row>
    <row r="24" spans="2:11" x14ac:dyDescent="0.25">
      <c r="B24" s="7" t="str">
        <f t="shared" si="0"/>
        <v>4月</v>
      </c>
      <c r="C24" s="5"/>
      <c r="D24" s="5"/>
      <c r="E24" s="5"/>
      <c r="F24" s="12"/>
      <c r="G24" s="13"/>
      <c r="H24" s="13"/>
      <c r="I24" s="5"/>
      <c r="J24" s="11" t="str">
        <f t="shared" si="1"/>
        <v/>
      </c>
      <c r="K24">
        <f t="shared" si="2"/>
        <v>0</v>
      </c>
    </row>
    <row r="25" spans="2:11" x14ac:dyDescent="0.25">
      <c r="B25" s="7" t="str">
        <f t="shared" si="0"/>
        <v>4月</v>
      </c>
      <c r="C25" s="5"/>
      <c r="D25" s="5"/>
      <c r="E25" s="5"/>
      <c r="F25" s="12"/>
      <c r="G25" s="13"/>
      <c r="H25" s="13"/>
      <c r="I25" s="5"/>
      <c r="J25" s="11" t="str">
        <f t="shared" si="1"/>
        <v/>
      </c>
      <c r="K25">
        <f t="shared" si="2"/>
        <v>0</v>
      </c>
    </row>
    <row r="26" spans="2:11" x14ac:dyDescent="0.25">
      <c r="B26" s="7" t="str">
        <f t="shared" si="0"/>
        <v>4月</v>
      </c>
      <c r="C26" s="5"/>
      <c r="D26" s="5"/>
      <c r="E26" s="5"/>
      <c r="F26" s="12"/>
      <c r="G26" s="13"/>
      <c r="H26" s="13"/>
      <c r="I26" s="5"/>
      <c r="J26" s="11" t="str">
        <f t="shared" si="1"/>
        <v/>
      </c>
      <c r="K26">
        <f t="shared" si="2"/>
        <v>0</v>
      </c>
    </row>
    <row r="27" spans="2:11" x14ac:dyDescent="0.25">
      <c r="B27" s="7" t="str">
        <f t="shared" si="0"/>
        <v>4月</v>
      </c>
      <c r="C27" s="5"/>
      <c r="D27" s="5"/>
      <c r="E27" s="5"/>
      <c r="F27" s="12"/>
      <c r="G27" s="13"/>
      <c r="H27" s="13"/>
      <c r="I27" s="5"/>
      <c r="J27" s="11" t="str">
        <f t="shared" si="1"/>
        <v/>
      </c>
      <c r="K27">
        <f t="shared" si="2"/>
        <v>0</v>
      </c>
    </row>
    <row r="28" spans="2:11" x14ac:dyDescent="0.25">
      <c r="B28" s="7" t="str">
        <f t="shared" si="0"/>
        <v>4月</v>
      </c>
      <c r="C28" s="5"/>
      <c r="D28" s="5"/>
      <c r="E28" s="5"/>
      <c r="F28" s="12"/>
      <c r="G28" s="13"/>
      <c r="H28" s="13"/>
      <c r="I28" s="5"/>
      <c r="J28" s="11" t="str">
        <f t="shared" si="1"/>
        <v/>
      </c>
      <c r="K28">
        <f t="shared" si="2"/>
        <v>0</v>
      </c>
    </row>
    <row r="29" spans="2:11" x14ac:dyDescent="0.25">
      <c r="B29" s="7" t="str">
        <f t="shared" si="0"/>
        <v>4月</v>
      </c>
      <c r="C29" s="5"/>
      <c r="D29" s="5"/>
      <c r="E29" s="5"/>
      <c r="F29" s="12"/>
      <c r="G29" s="13"/>
      <c r="H29" s="13"/>
      <c r="I29" s="5"/>
      <c r="J29" s="11" t="str">
        <f t="shared" si="1"/>
        <v/>
      </c>
      <c r="K29">
        <f t="shared" si="2"/>
        <v>0</v>
      </c>
    </row>
    <row r="30" spans="2:11" x14ac:dyDescent="0.25">
      <c r="B30" s="7" t="str">
        <f t="shared" si="0"/>
        <v>4月</v>
      </c>
      <c r="C30" s="5"/>
      <c r="D30" s="5"/>
      <c r="E30" s="5"/>
      <c r="F30" s="12"/>
      <c r="G30" s="13"/>
      <c r="H30" s="13"/>
      <c r="I30" s="5"/>
      <c r="J30" s="11" t="str">
        <f t="shared" si="1"/>
        <v/>
      </c>
      <c r="K30">
        <f t="shared" si="2"/>
        <v>0</v>
      </c>
    </row>
    <row r="31" spans="2:11" x14ac:dyDescent="0.25">
      <c r="B31" s="7" t="str">
        <f t="shared" si="0"/>
        <v>4月</v>
      </c>
      <c r="C31" s="5"/>
      <c r="D31" s="5"/>
      <c r="E31" s="5"/>
      <c r="F31" s="12"/>
      <c r="G31" s="13"/>
      <c r="H31" s="13"/>
      <c r="I31" s="5"/>
      <c r="J31" s="11" t="str">
        <f t="shared" si="1"/>
        <v/>
      </c>
      <c r="K31">
        <f t="shared" si="2"/>
        <v>0</v>
      </c>
    </row>
    <row r="32" spans="2:11" x14ac:dyDescent="0.25">
      <c r="B32" s="7" t="str">
        <f t="shared" si="0"/>
        <v>4月</v>
      </c>
      <c r="C32" s="5"/>
      <c r="D32" s="5"/>
      <c r="E32" s="5"/>
      <c r="F32" s="12"/>
      <c r="G32" s="13"/>
      <c r="H32" s="13"/>
      <c r="I32" s="5"/>
      <c r="J32" s="11" t="str">
        <f t="shared" si="1"/>
        <v/>
      </c>
      <c r="K32">
        <f t="shared" si="2"/>
        <v>0</v>
      </c>
    </row>
    <row r="33" spans="2:11" x14ac:dyDescent="0.25">
      <c r="B33" s="7" t="str">
        <f t="shared" si="0"/>
        <v>4月</v>
      </c>
      <c r="C33" s="5"/>
      <c r="D33" s="5"/>
      <c r="E33" s="5"/>
      <c r="F33" s="12"/>
      <c r="G33" s="13"/>
      <c r="H33" s="13"/>
      <c r="I33" s="5"/>
      <c r="J33" s="11" t="str">
        <f t="shared" si="1"/>
        <v/>
      </c>
      <c r="K33">
        <f t="shared" si="2"/>
        <v>0</v>
      </c>
    </row>
    <row r="34" spans="2:11" x14ac:dyDescent="0.25">
      <c r="B34" s="7" t="str">
        <f t="shared" si="0"/>
        <v>4月</v>
      </c>
      <c r="C34" s="5"/>
      <c r="D34" s="5"/>
      <c r="E34" s="5"/>
      <c r="F34" s="12"/>
      <c r="G34" s="13"/>
      <c r="H34" s="13"/>
      <c r="I34" s="5"/>
      <c r="J34" s="11" t="str">
        <f t="shared" si="1"/>
        <v/>
      </c>
      <c r="K34">
        <f t="shared" si="2"/>
        <v>0</v>
      </c>
    </row>
    <row r="35" spans="2:11" x14ac:dyDescent="0.25">
      <c r="B35" s="7" t="str">
        <f t="shared" si="0"/>
        <v>4月</v>
      </c>
      <c r="C35" s="5"/>
      <c r="D35" s="5"/>
      <c r="E35" s="5"/>
      <c r="F35" s="12"/>
      <c r="G35" s="13"/>
      <c r="H35" s="13"/>
      <c r="I35" s="5"/>
      <c r="J35" s="11" t="str">
        <f t="shared" si="1"/>
        <v/>
      </c>
      <c r="K35">
        <f t="shared" si="2"/>
        <v>0</v>
      </c>
    </row>
    <row r="36" spans="2:11" x14ac:dyDescent="0.25">
      <c r="B36" s="7" t="str">
        <f t="shared" si="0"/>
        <v>4月</v>
      </c>
      <c r="C36" s="5"/>
      <c r="D36" s="5"/>
      <c r="E36" s="5"/>
      <c r="F36" s="12"/>
      <c r="G36" s="13"/>
      <c r="H36" s="13"/>
      <c r="I36" s="5"/>
      <c r="J36" s="11" t="str">
        <f t="shared" si="1"/>
        <v/>
      </c>
      <c r="K36">
        <f t="shared" si="2"/>
        <v>0</v>
      </c>
    </row>
    <row r="37" spans="2:11" x14ac:dyDescent="0.25">
      <c r="B37" s="7" t="str">
        <f t="shared" si="0"/>
        <v>4月</v>
      </c>
      <c r="C37" s="5"/>
      <c r="D37" s="5"/>
      <c r="E37" s="5"/>
      <c r="F37" s="12"/>
      <c r="G37" s="13"/>
      <c r="H37" s="13"/>
      <c r="I37" s="5"/>
      <c r="J37" s="11" t="str">
        <f t="shared" si="1"/>
        <v/>
      </c>
      <c r="K37">
        <f t="shared" si="2"/>
        <v>0</v>
      </c>
    </row>
    <row r="38" spans="2:11" x14ac:dyDescent="0.25">
      <c r="B38" s="7" t="str">
        <f t="shared" si="0"/>
        <v>4月</v>
      </c>
      <c r="C38" s="5"/>
      <c r="D38" s="5"/>
      <c r="E38" s="5"/>
      <c r="F38" s="12"/>
      <c r="G38" s="13"/>
      <c r="H38" s="13"/>
      <c r="I38" s="5"/>
      <c r="J38" s="11" t="str">
        <f t="shared" si="1"/>
        <v/>
      </c>
      <c r="K38">
        <f t="shared" si="2"/>
        <v>0</v>
      </c>
    </row>
    <row r="39" spans="2:11" x14ac:dyDescent="0.25">
      <c r="B39" s="7" t="str">
        <f t="shared" si="0"/>
        <v>4月</v>
      </c>
      <c r="C39" s="5"/>
      <c r="D39" s="5"/>
      <c r="E39" s="5"/>
      <c r="F39" s="12"/>
      <c r="G39" s="13"/>
      <c r="H39" s="13"/>
      <c r="I39" s="5"/>
      <c r="J39" s="11" t="str">
        <f t="shared" ref="J39:J55" si="3">IF(H39=0,"",IF(OR($B39="4月",$B39="5月",$B39="6月",$B39="11月",$B39="12月",$B39="1月",$B39="2月",$B39="3月"),IF(K39&lt;=6,"OK",IF(K39&gt;6,"回数を超えています。")),IF(OR($B39="7月",$B39="8月",$B39="9月",$B39="10月"),IF(K39&lt;=8,"OK","回数を超えています。"))))</f>
        <v/>
      </c>
      <c r="K39">
        <f t="shared" si="2"/>
        <v>0</v>
      </c>
    </row>
    <row r="40" spans="2:11" x14ac:dyDescent="0.25">
      <c r="B40" s="7" t="str">
        <f t="shared" si="0"/>
        <v>4月</v>
      </c>
      <c r="C40" s="5"/>
      <c r="D40" s="5"/>
      <c r="E40" s="5"/>
      <c r="F40" s="12"/>
      <c r="G40" s="13"/>
      <c r="H40" s="13"/>
      <c r="I40" s="5"/>
      <c r="J40" s="11" t="str">
        <f t="shared" si="3"/>
        <v/>
      </c>
      <c r="K40">
        <f t="shared" si="2"/>
        <v>0</v>
      </c>
    </row>
    <row r="41" spans="2:11" x14ac:dyDescent="0.25">
      <c r="B41" s="7" t="str">
        <f t="shared" si="0"/>
        <v>4月</v>
      </c>
      <c r="C41" s="5"/>
      <c r="D41" s="5"/>
      <c r="E41" s="5"/>
      <c r="F41" s="12"/>
      <c r="G41" s="13"/>
      <c r="H41" s="13"/>
      <c r="I41" s="5"/>
      <c r="J41" s="11" t="str">
        <f t="shared" si="3"/>
        <v/>
      </c>
      <c r="K41">
        <f t="shared" si="2"/>
        <v>0</v>
      </c>
    </row>
    <row r="42" spans="2:11" x14ac:dyDescent="0.25">
      <c r="B42" s="7" t="str">
        <f t="shared" si="0"/>
        <v>4月</v>
      </c>
      <c r="C42" s="5"/>
      <c r="D42" s="5"/>
      <c r="E42" s="5"/>
      <c r="F42" s="12"/>
      <c r="G42" s="13"/>
      <c r="H42" s="13"/>
      <c r="I42" s="5"/>
      <c r="J42" s="11" t="str">
        <f t="shared" si="3"/>
        <v/>
      </c>
      <c r="K42">
        <f t="shared" si="2"/>
        <v>0</v>
      </c>
    </row>
    <row r="43" spans="2:11" x14ac:dyDescent="0.25">
      <c r="B43" s="7" t="str">
        <f t="shared" si="0"/>
        <v>4月</v>
      </c>
      <c r="C43" s="5"/>
      <c r="D43" s="5"/>
      <c r="E43" s="5"/>
      <c r="F43" s="12"/>
      <c r="G43" s="13"/>
      <c r="H43" s="13"/>
      <c r="I43" s="5"/>
      <c r="J43" s="11" t="str">
        <f t="shared" si="3"/>
        <v/>
      </c>
      <c r="K43">
        <f t="shared" si="2"/>
        <v>0</v>
      </c>
    </row>
    <row r="44" spans="2:11" x14ac:dyDescent="0.25">
      <c r="B44" s="7" t="str">
        <f t="shared" si="0"/>
        <v>4月</v>
      </c>
      <c r="C44" s="5"/>
      <c r="D44" s="5"/>
      <c r="E44" s="5"/>
      <c r="F44" s="12"/>
      <c r="G44" s="13"/>
      <c r="H44" s="13"/>
      <c r="I44" s="5"/>
      <c r="J44" s="11" t="str">
        <f t="shared" si="3"/>
        <v/>
      </c>
      <c r="K44">
        <f t="shared" si="2"/>
        <v>0</v>
      </c>
    </row>
    <row r="45" spans="2:11" x14ac:dyDescent="0.25">
      <c r="B45" s="7" t="str">
        <f t="shared" si="0"/>
        <v>4月</v>
      </c>
      <c r="C45" s="5"/>
      <c r="D45" s="5"/>
      <c r="E45" s="5"/>
      <c r="F45" s="12"/>
      <c r="G45" s="13"/>
      <c r="H45" s="13"/>
      <c r="I45" s="5"/>
      <c r="J45" s="11" t="str">
        <f t="shared" si="3"/>
        <v/>
      </c>
      <c r="K45">
        <f t="shared" si="2"/>
        <v>0</v>
      </c>
    </row>
    <row r="46" spans="2:11" x14ac:dyDescent="0.25">
      <c r="B46" s="7" t="str">
        <f t="shared" si="0"/>
        <v>4月</v>
      </c>
      <c r="C46" s="5"/>
      <c r="D46" s="5"/>
      <c r="E46" s="5"/>
      <c r="F46" s="12"/>
      <c r="G46" s="13"/>
      <c r="H46" s="13"/>
      <c r="I46" s="5"/>
      <c r="J46" s="11" t="str">
        <f t="shared" si="3"/>
        <v/>
      </c>
      <c r="K46">
        <f t="shared" si="2"/>
        <v>0</v>
      </c>
    </row>
    <row r="47" spans="2:11" x14ac:dyDescent="0.25">
      <c r="B47" s="7" t="str">
        <f t="shared" si="0"/>
        <v>4月</v>
      </c>
      <c r="C47" s="5"/>
      <c r="D47" s="5"/>
      <c r="E47" s="5"/>
      <c r="F47" s="12"/>
      <c r="G47" s="13"/>
      <c r="H47" s="13"/>
      <c r="I47" s="5"/>
      <c r="J47" s="11" t="str">
        <f t="shared" si="3"/>
        <v/>
      </c>
      <c r="K47">
        <f t="shared" si="2"/>
        <v>0</v>
      </c>
    </row>
    <row r="48" spans="2:11" x14ac:dyDescent="0.25">
      <c r="B48" s="7" t="str">
        <f t="shared" si="0"/>
        <v>4月</v>
      </c>
      <c r="C48" s="5"/>
      <c r="D48" s="5"/>
      <c r="E48" s="5"/>
      <c r="F48" s="12"/>
      <c r="G48" s="13"/>
      <c r="H48" s="13"/>
      <c r="I48" s="5"/>
      <c r="J48" s="11" t="str">
        <f t="shared" si="3"/>
        <v/>
      </c>
      <c r="K48">
        <f t="shared" si="2"/>
        <v>0</v>
      </c>
    </row>
    <row r="49" spans="2:11" x14ac:dyDescent="0.25">
      <c r="B49" s="7" t="str">
        <f t="shared" si="0"/>
        <v>4月</v>
      </c>
      <c r="C49" s="5"/>
      <c r="D49" s="5"/>
      <c r="E49" s="5"/>
      <c r="F49" s="12"/>
      <c r="G49" s="13"/>
      <c r="H49" s="13"/>
      <c r="I49" s="5"/>
      <c r="J49" s="11" t="str">
        <f t="shared" si="3"/>
        <v/>
      </c>
      <c r="K49">
        <f t="shared" si="2"/>
        <v>0</v>
      </c>
    </row>
    <row r="50" spans="2:11" x14ac:dyDescent="0.25">
      <c r="B50" s="7" t="str">
        <f t="shared" si="0"/>
        <v>4月</v>
      </c>
      <c r="C50" s="5"/>
      <c r="D50" s="5"/>
      <c r="E50" s="5"/>
      <c r="F50" s="12"/>
      <c r="G50" s="13"/>
      <c r="H50" s="13"/>
      <c r="I50" s="5"/>
      <c r="J50" s="11" t="str">
        <f t="shared" si="3"/>
        <v/>
      </c>
      <c r="K50">
        <f t="shared" ref="K50:K81" si="4">SUMIFS($H$18:$H$95,$E$18:$E$95,$E50)</f>
        <v>0</v>
      </c>
    </row>
    <row r="51" spans="2:11" x14ac:dyDescent="0.25">
      <c r="B51" s="7" t="str">
        <f t="shared" si="0"/>
        <v>4月</v>
      </c>
      <c r="C51" s="5"/>
      <c r="D51" s="5"/>
      <c r="E51" s="5"/>
      <c r="F51" s="12"/>
      <c r="G51" s="13"/>
      <c r="H51" s="13"/>
      <c r="I51" s="5"/>
      <c r="J51" s="11" t="str">
        <f t="shared" si="3"/>
        <v/>
      </c>
      <c r="K51">
        <f t="shared" si="4"/>
        <v>0</v>
      </c>
    </row>
    <row r="52" spans="2:11" x14ac:dyDescent="0.25">
      <c r="B52" s="7" t="str">
        <f t="shared" si="0"/>
        <v>4月</v>
      </c>
      <c r="C52" s="5"/>
      <c r="D52" s="5"/>
      <c r="E52" s="5"/>
      <c r="F52" s="12"/>
      <c r="G52" s="13"/>
      <c r="H52" s="13"/>
      <c r="I52" s="5"/>
      <c r="J52" s="11" t="str">
        <f t="shared" si="3"/>
        <v/>
      </c>
      <c r="K52">
        <f t="shared" si="4"/>
        <v>0</v>
      </c>
    </row>
    <row r="53" spans="2:11" x14ac:dyDescent="0.25">
      <c r="B53" s="7" t="str">
        <f t="shared" si="0"/>
        <v>4月</v>
      </c>
      <c r="C53" s="5"/>
      <c r="D53" s="5"/>
      <c r="E53" s="5"/>
      <c r="F53" s="12"/>
      <c r="G53" s="13"/>
      <c r="H53" s="13"/>
      <c r="I53" s="5"/>
      <c r="J53" s="11" t="str">
        <f t="shared" si="3"/>
        <v/>
      </c>
      <c r="K53">
        <f t="shared" si="4"/>
        <v>0</v>
      </c>
    </row>
    <row r="54" spans="2:11" x14ac:dyDescent="0.25">
      <c r="B54" s="7" t="str">
        <f t="shared" si="0"/>
        <v>4月</v>
      </c>
      <c r="C54" s="5"/>
      <c r="D54" s="5"/>
      <c r="E54" s="5"/>
      <c r="F54" s="12"/>
      <c r="G54" s="13"/>
      <c r="H54" s="13"/>
      <c r="I54" s="5"/>
      <c r="J54" s="11" t="str">
        <f t="shared" si="3"/>
        <v/>
      </c>
      <c r="K54">
        <f t="shared" si="4"/>
        <v>0</v>
      </c>
    </row>
    <row r="55" spans="2:11" x14ac:dyDescent="0.25">
      <c r="B55" s="7" t="str">
        <f t="shared" si="0"/>
        <v>4月</v>
      </c>
      <c r="C55" s="5"/>
      <c r="D55" s="5"/>
      <c r="E55" s="5"/>
      <c r="F55" s="12"/>
      <c r="G55" s="13"/>
      <c r="H55" s="13"/>
      <c r="I55" s="5"/>
      <c r="J55" s="11" t="str">
        <f t="shared" si="3"/>
        <v/>
      </c>
      <c r="K55">
        <f t="shared" si="4"/>
        <v>0</v>
      </c>
    </row>
    <row r="56" spans="2:11" x14ac:dyDescent="0.25">
      <c r="B56" s="7" t="str">
        <f t="shared" si="0"/>
        <v>4月</v>
      </c>
      <c r="C56" s="5"/>
      <c r="D56" s="5"/>
      <c r="E56" s="5"/>
      <c r="F56" s="12"/>
      <c r="G56" s="13"/>
      <c r="H56" s="13"/>
      <c r="I56" s="5"/>
      <c r="J56" s="11" t="str">
        <f t="shared" ref="J56:J61" si="5">IF(H56=0,"",IF(OR($B56="4月",$B56="5月",$B56="6月",$B56="11月",$B56="12月",$B56="1月",$B56="2月",$B56="3月"),IF(K56&lt;=6,"OK",IF(K56&gt;6,"回数を超えています。")),IF(OR($B56="7月",$B56="8月",$B56="9月",$B56="10月"),IF(K56&lt;=8,"OK","回数を超えています。"))))</f>
        <v/>
      </c>
      <c r="K56">
        <f t="shared" si="4"/>
        <v>0</v>
      </c>
    </row>
    <row r="57" spans="2:11" x14ac:dyDescent="0.25">
      <c r="B57" s="7" t="str">
        <f t="shared" si="0"/>
        <v>4月</v>
      </c>
      <c r="C57" s="5"/>
      <c r="D57" s="5"/>
      <c r="E57" s="5"/>
      <c r="F57" s="12"/>
      <c r="G57" s="13"/>
      <c r="H57" s="13"/>
      <c r="I57" s="5"/>
      <c r="J57" s="11" t="str">
        <f t="shared" si="5"/>
        <v/>
      </c>
      <c r="K57">
        <f t="shared" si="4"/>
        <v>0</v>
      </c>
    </row>
    <row r="58" spans="2:11" x14ac:dyDescent="0.25">
      <c r="B58" s="7" t="str">
        <f t="shared" si="0"/>
        <v>4月</v>
      </c>
      <c r="C58" s="5"/>
      <c r="D58" s="5"/>
      <c r="E58" s="5"/>
      <c r="F58" s="12"/>
      <c r="G58" s="13"/>
      <c r="H58" s="13"/>
      <c r="I58" s="5"/>
      <c r="J58" s="11" t="str">
        <f t="shared" si="5"/>
        <v/>
      </c>
      <c r="K58">
        <f t="shared" si="4"/>
        <v>0</v>
      </c>
    </row>
    <row r="59" spans="2:11" x14ac:dyDescent="0.25">
      <c r="B59" s="7" t="str">
        <f t="shared" si="0"/>
        <v>4月</v>
      </c>
      <c r="C59" s="5"/>
      <c r="D59" s="5"/>
      <c r="E59" s="5"/>
      <c r="F59" s="12"/>
      <c r="G59" s="13"/>
      <c r="H59" s="13"/>
      <c r="I59" s="5"/>
      <c r="J59" s="11" t="str">
        <f t="shared" si="5"/>
        <v/>
      </c>
      <c r="K59">
        <f t="shared" si="4"/>
        <v>0</v>
      </c>
    </row>
    <row r="60" spans="2:11" x14ac:dyDescent="0.25">
      <c r="B60" s="7" t="str">
        <f t="shared" si="0"/>
        <v>4月</v>
      </c>
      <c r="C60" s="5"/>
      <c r="D60" s="5"/>
      <c r="E60" s="5"/>
      <c r="F60" s="12"/>
      <c r="G60" s="13"/>
      <c r="H60" s="13"/>
      <c r="I60" s="5"/>
      <c r="J60" s="11" t="str">
        <f t="shared" si="5"/>
        <v/>
      </c>
      <c r="K60">
        <f t="shared" si="4"/>
        <v>0</v>
      </c>
    </row>
    <row r="61" spans="2:11" x14ac:dyDescent="0.25">
      <c r="B61" s="7" t="str">
        <f t="shared" si="0"/>
        <v>4月</v>
      </c>
      <c r="C61" s="5"/>
      <c r="D61" s="5"/>
      <c r="E61" s="5"/>
      <c r="F61" s="12"/>
      <c r="G61" s="13"/>
      <c r="H61" s="13"/>
      <c r="I61" s="5"/>
      <c r="J61" s="11" t="str">
        <f t="shared" si="5"/>
        <v/>
      </c>
      <c r="K61">
        <f t="shared" si="4"/>
        <v>0</v>
      </c>
    </row>
    <row r="62" spans="2:11" x14ac:dyDescent="0.25">
      <c r="B62" s="7" t="str">
        <f t="shared" si="0"/>
        <v>4月</v>
      </c>
      <c r="C62" s="5"/>
      <c r="D62" s="5"/>
      <c r="E62" s="5"/>
      <c r="F62" s="12"/>
      <c r="G62" s="13"/>
      <c r="H62" s="13"/>
      <c r="I62" s="5"/>
      <c r="J62" s="11" t="str">
        <f t="shared" si="1"/>
        <v/>
      </c>
      <c r="K62">
        <f t="shared" si="4"/>
        <v>0</v>
      </c>
    </row>
    <row r="63" spans="2:11" x14ac:dyDescent="0.25">
      <c r="B63" s="7" t="str">
        <f t="shared" si="0"/>
        <v>4月</v>
      </c>
      <c r="C63" s="5"/>
      <c r="D63" s="5"/>
      <c r="E63" s="5"/>
      <c r="F63" s="12"/>
      <c r="G63" s="13"/>
      <c r="H63" s="13"/>
      <c r="I63" s="5"/>
      <c r="J63" s="11" t="str">
        <f t="shared" si="1"/>
        <v/>
      </c>
      <c r="K63">
        <f t="shared" si="4"/>
        <v>0</v>
      </c>
    </row>
    <row r="64" spans="2:11" x14ac:dyDescent="0.25">
      <c r="B64" s="7" t="str">
        <f t="shared" si="0"/>
        <v>4月</v>
      </c>
      <c r="C64" s="5"/>
      <c r="D64" s="5"/>
      <c r="E64" s="5"/>
      <c r="F64" s="12"/>
      <c r="G64" s="13"/>
      <c r="H64" s="13"/>
      <c r="I64" s="5"/>
      <c r="J64" s="11" t="str">
        <f t="shared" si="1"/>
        <v/>
      </c>
      <c r="K64">
        <f t="shared" si="4"/>
        <v>0</v>
      </c>
    </row>
    <row r="65" spans="2:11" x14ac:dyDescent="0.25">
      <c r="B65" s="7" t="str">
        <f t="shared" si="0"/>
        <v>4月</v>
      </c>
      <c r="C65" s="5"/>
      <c r="D65" s="5"/>
      <c r="E65" s="5"/>
      <c r="F65" s="12"/>
      <c r="G65" s="13"/>
      <c r="H65" s="13"/>
      <c r="I65" s="5"/>
      <c r="J65" s="11" t="str">
        <f t="shared" si="1"/>
        <v/>
      </c>
      <c r="K65">
        <f t="shared" si="4"/>
        <v>0</v>
      </c>
    </row>
    <row r="66" spans="2:11" x14ac:dyDescent="0.25">
      <c r="B66" s="7" t="str">
        <f t="shared" si="0"/>
        <v>4月</v>
      </c>
      <c r="C66" s="5"/>
      <c r="D66" s="5"/>
      <c r="E66" s="5"/>
      <c r="F66" s="12"/>
      <c r="G66" s="13"/>
      <c r="H66" s="13"/>
      <c r="I66" s="5"/>
      <c r="J66" s="11" t="str">
        <f t="shared" si="1"/>
        <v/>
      </c>
      <c r="K66">
        <f t="shared" si="4"/>
        <v>0</v>
      </c>
    </row>
    <row r="67" spans="2:11" x14ac:dyDescent="0.25">
      <c r="B67" s="7" t="str">
        <f t="shared" si="0"/>
        <v>4月</v>
      </c>
      <c r="C67" s="5"/>
      <c r="D67" s="5"/>
      <c r="E67" s="5"/>
      <c r="F67" s="12"/>
      <c r="G67" s="13"/>
      <c r="H67" s="13"/>
      <c r="I67" s="5"/>
      <c r="J67" s="11" t="str">
        <f t="shared" si="1"/>
        <v/>
      </c>
      <c r="K67">
        <f t="shared" si="4"/>
        <v>0</v>
      </c>
    </row>
    <row r="68" spans="2:11" x14ac:dyDescent="0.25">
      <c r="B68" s="7" t="str">
        <f t="shared" si="0"/>
        <v>4月</v>
      </c>
      <c r="C68" s="5"/>
      <c r="D68" s="5"/>
      <c r="E68" s="5"/>
      <c r="F68" s="12"/>
      <c r="G68" s="13"/>
      <c r="H68" s="13"/>
      <c r="I68" s="5"/>
      <c r="J68" s="11" t="str">
        <f t="shared" si="1"/>
        <v/>
      </c>
      <c r="K68">
        <f t="shared" si="4"/>
        <v>0</v>
      </c>
    </row>
    <row r="69" spans="2:11" x14ac:dyDescent="0.25">
      <c r="B69" s="7" t="str">
        <f t="shared" si="0"/>
        <v>4月</v>
      </c>
      <c r="C69" s="5"/>
      <c r="D69" s="5"/>
      <c r="E69" s="5"/>
      <c r="F69" s="12"/>
      <c r="G69" s="13"/>
      <c r="H69" s="13"/>
      <c r="I69" s="5"/>
      <c r="J69" s="11" t="str">
        <f t="shared" si="1"/>
        <v/>
      </c>
      <c r="K69">
        <f t="shared" si="4"/>
        <v>0</v>
      </c>
    </row>
    <row r="70" spans="2:11" x14ac:dyDescent="0.25">
      <c r="B70" s="7" t="str">
        <f t="shared" si="0"/>
        <v>4月</v>
      </c>
      <c r="C70" s="5"/>
      <c r="D70" s="5"/>
      <c r="E70" s="5"/>
      <c r="F70" s="12"/>
      <c r="G70" s="13"/>
      <c r="H70" s="13"/>
      <c r="I70" s="5"/>
      <c r="J70" s="11" t="str">
        <f t="shared" si="1"/>
        <v/>
      </c>
      <c r="K70">
        <f t="shared" si="4"/>
        <v>0</v>
      </c>
    </row>
    <row r="71" spans="2:11" x14ac:dyDescent="0.25">
      <c r="B71" s="7" t="str">
        <f t="shared" si="0"/>
        <v>4月</v>
      </c>
      <c r="C71" s="5"/>
      <c r="D71" s="5"/>
      <c r="E71" s="5"/>
      <c r="F71" s="12"/>
      <c r="G71" s="13"/>
      <c r="H71" s="13"/>
      <c r="I71" s="5"/>
      <c r="J71" s="11" t="str">
        <f t="shared" si="1"/>
        <v/>
      </c>
      <c r="K71">
        <f t="shared" si="4"/>
        <v>0</v>
      </c>
    </row>
    <row r="72" spans="2:11" x14ac:dyDescent="0.25">
      <c r="B72" s="7" t="str">
        <f t="shared" ref="B72:B95" si="6">TEXT($C$7,"m月")</f>
        <v>4月</v>
      </c>
      <c r="C72" s="5"/>
      <c r="D72" s="5"/>
      <c r="E72" s="5"/>
      <c r="F72" s="12"/>
      <c r="G72" s="13"/>
      <c r="H72" s="13"/>
      <c r="I72" s="5"/>
      <c r="J72" s="11" t="str">
        <f t="shared" si="1"/>
        <v/>
      </c>
      <c r="K72">
        <f t="shared" si="4"/>
        <v>0</v>
      </c>
    </row>
    <row r="73" spans="2:11" x14ac:dyDescent="0.25">
      <c r="B73" s="7" t="str">
        <f t="shared" si="6"/>
        <v>4月</v>
      </c>
      <c r="C73" s="5"/>
      <c r="D73" s="5"/>
      <c r="E73" s="5"/>
      <c r="F73" s="12"/>
      <c r="G73" s="13"/>
      <c r="H73" s="13"/>
      <c r="I73" s="5"/>
      <c r="J73" s="11" t="str">
        <f t="shared" si="1"/>
        <v/>
      </c>
      <c r="K73">
        <f t="shared" si="4"/>
        <v>0</v>
      </c>
    </row>
    <row r="74" spans="2:11" x14ac:dyDescent="0.25">
      <c r="B74" s="7" t="str">
        <f t="shared" si="6"/>
        <v>4月</v>
      </c>
      <c r="C74" s="5"/>
      <c r="D74" s="5"/>
      <c r="E74" s="5"/>
      <c r="F74" s="12"/>
      <c r="G74" s="13"/>
      <c r="H74" s="13"/>
      <c r="I74" s="5"/>
      <c r="J74" s="11" t="str">
        <f t="shared" si="1"/>
        <v/>
      </c>
      <c r="K74">
        <f t="shared" si="4"/>
        <v>0</v>
      </c>
    </row>
    <row r="75" spans="2:11" x14ac:dyDescent="0.25">
      <c r="B75" s="7" t="str">
        <f t="shared" si="6"/>
        <v>4月</v>
      </c>
      <c r="C75" s="5"/>
      <c r="D75" s="5"/>
      <c r="E75" s="5"/>
      <c r="F75" s="12"/>
      <c r="G75" s="13"/>
      <c r="H75" s="13"/>
      <c r="I75" s="5"/>
      <c r="J75" s="11" t="str">
        <f t="shared" si="1"/>
        <v/>
      </c>
      <c r="K75">
        <f t="shared" si="4"/>
        <v>0</v>
      </c>
    </row>
    <row r="76" spans="2:11" x14ac:dyDescent="0.25">
      <c r="B76" s="7" t="str">
        <f t="shared" si="6"/>
        <v>4月</v>
      </c>
      <c r="C76" s="5"/>
      <c r="D76" s="5"/>
      <c r="E76" s="5"/>
      <c r="F76" s="12"/>
      <c r="G76" s="13"/>
      <c r="H76" s="13"/>
      <c r="I76" s="5"/>
      <c r="J76" s="11" t="str">
        <f t="shared" si="1"/>
        <v/>
      </c>
      <c r="K76">
        <f t="shared" si="4"/>
        <v>0</v>
      </c>
    </row>
    <row r="77" spans="2:11" x14ac:dyDescent="0.25">
      <c r="B77" s="7" t="str">
        <f t="shared" si="6"/>
        <v>4月</v>
      </c>
      <c r="C77" s="5"/>
      <c r="D77" s="5"/>
      <c r="E77" s="5"/>
      <c r="F77" s="12"/>
      <c r="G77" s="13"/>
      <c r="H77" s="13"/>
      <c r="I77" s="5"/>
      <c r="J77" s="11" t="str">
        <f t="shared" si="1"/>
        <v/>
      </c>
      <c r="K77">
        <f t="shared" si="4"/>
        <v>0</v>
      </c>
    </row>
    <row r="78" spans="2:11" x14ac:dyDescent="0.25">
      <c r="B78" s="7" t="str">
        <f t="shared" si="6"/>
        <v>4月</v>
      </c>
      <c r="C78" s="5"/>
      <c r="D78" s="5"/>
      <c r="E78" s="5"/>
      <c r="F78" s="12"/>
      <c r="G78" s="13"/>
      <c r="H78" s="13"/>
      <c r="I78" s="5"/>
      <c r="J78" s="11" t="str">
        <f t="shared" si="1"/>
        <v/>
      </c>
      <c r="K78">
        <f t="shared" si="4"/>
        <v>0</v>
      </c>
    </row>
    <row r="79" spans="2:11" x14ac:dyDescent="0.25">
      <c r="B79" s="7" t="str">
        <f t="shared" si="6"/>
        <v>4月</v>
      </c>
      <c r="C79" s="5"/>
      <c r="D79" s="5"/>
      <c r="E79" s="5"/>
      <c r="F79" s="12"/>
      <c r="G79" s="13"/>
      <c r="H79" s="13"/>
      <c r="I79" s="5"/>
      <c r="J79" s="11" t="str">
        <f t="shared" si="1"/>
        <v/>
      </c>
      <c r="K79">
        <f t="shared" si="4"/>
        <v>0</v>
      </c>
    </row>
    <row r="80" spans="2:11" x14ac:dyDescent="0.25">
      <c r="B80" s="7" t="str">
        <f t="shared" si="6"/>
        <v>4月</v>
      </c>
      <c r="C80" s="5"/>
      <c r="D80" s="5"/>
      <c r="E80" s="5"/>
      <c r="F80" s="12"/>
      <c r="G80" s="13"/>
      <c r="H80" s="13"/>
      <c r="I80" s="5"/>
      <c r="J80" s="11" t="str">
        <f t="shared" si="1"/>
        <v/>
      </c>
      <c r="K80">
        <f t="shared" si="4"/>
        <v>0</v>
      </c>
    </row>
    <row r="81" spans="2:11" x14ac:dyDescent="0.25">
      <c r="B81" s="7" t="str">
        <f t="shared" si="6"/>
        <v>4月</v>
      </c>
      <c r="C81" s="5"/>
      <c r="D81" s="5"/>
      <c r="E81" s="5"/>
      <c r="F81" s="12"/>
      <c r="G81" s="13"/>
      <c r="H81" s="13"/>
      <c r="I81" s="5"/>
      <c r="J81" s="11" t="str">
        <f t="shared" si="1"/>
        <v/>
      </c>
      <c r="K81">
        <f t="shared" si="4"/>
        <v>0</v>
      </c>
    </row>
    <row r="82" spans="2:11" x14ac:dyDescent="0.25">
      <c r="B82" s="7" t="str">
        <f t="shared" si="6"/>
        <v>4月</v>
      </c>
      <c r="C82" s="5"/>
      <c r="D82" s="5"/>
      <c r="E82" s="5"/>
      <c r="F82" s="12"/>
      <c r="G82" s="13"/>
      <c r="H82" s="13"/>
      <c r="I82" s="5"/>
      <c r="J82" s="11" t="str">
        <f t="shared" si="1"/>
        <v/>
      </c>
      <c r="K82">
        <f t="shared" ref="K82:K95" si="7">SUMIFS($H$18:$H$95,$E$18:$E$95,$E82)</f>
        <v>0</v>
      </c>
    </row>
    <row r="83" spans="2:11" x14ac:dyDescent="0.25">
      <c r="B83" s="7" t="str">
        <f t="shared" si="6"/>
        <v>4月</v>
      </c>
      <c r="C83" s="5"/>
      <c r="D83" s="5"/>
      <c r="E83" s="5"/>
      <c r="F83" s="12"/>
      <c r="G83" s="13"/>
      <c r="H83" s="13"/>
      <c r="I83" s="5"/>
      <c r="J83" s="11" t="str">
        <f t="shared" si="1"/>
        <v/>
      </c>
      <c r="K83">
        <f t="shared" si="7"/>
        <v>0</v>
      </c>
    </row>
    <row r="84" spans="2:11" x14ac:dyDescent="0.25">
      <c r="B84" s="7" t="str">
        <f t="shared" si="6"/>
        <v>4月</v>
      </c>
      <c r="C84" s="5"/>
      <c r="D84" s="5"/>
      <c r="E84" s="5"/>
      <c r="F84" s="12"/>
      <c r="G84" s="13"/>
      <c r="H84" s="13"/>
      <c r="I84" s="5"/>
      <c r="J84" s="11" t="str">
        <f t="shared" si="1"/>
        <v/>
      </c>
      <c r="K84">
        <f t="shared" si="7"/>
        <v>0</v>
      </c>
    </row>
    <row r="85" spans="2:11" x14ac:dyDescent="0.25">
      <c r="B85" s="7" t="str">
        <f t="shared" si="6"/>
        <v>4月</v>
      </c>
      <c r="C85" s="5"/>
      <c r="D85" s="5"/>
      <c r="E85" s="5"/>
      <c r="F85" s="12"/>
      <c r="G85" s="13"/>
      <c r="H85" s="13"/>
      <c r="I85" s="5"/>
      <c r="J85" s="11" t="str">
        <f t="shared" si="1"/>
        <v/>
      </c>
      <c r="K85">
        <f t="shared" si="7"/>
        <v>0</v>
      </c>
    </row>
    <row r="86" spans="2:11" x14ac:dyDescent="0.25">
      <c r="B86" s="7" t="str">
        <f t="shared" si="6"/>
        <v>4月</v>
      </c>
      <c r="C86" s="5"/>
      <c r="D86" s="5"/>
      <c r="E86" s="5"/>
      <c r="F86" s="12"/>
      <c r="G86" s="13"/>
      <c r="H86" s="13"/>
      <c r="I86" s="5"/>
      <c r="J86" s="11" t="str">
        <f t="shared" si="1"/>
        <v/>
      </c>
      <c r="K86">
        <f t="shared" si="7"/>
        <v>0</v>
      </c>
    </row>
    <row r="87" spans="2:11" x14ac:dyDescent="0.25">
      <c r="B87" s="7" t="str">
        <f t="shared" si="6"/>
        <v>4月</v>
      </c>
      <c r="C87" s="5"/>
      <c r="D87" s="5"/>
      <c r="E87" s="5"/>
      <c r="F87" s="12"/>
      <c r="G87" s="13"/>
      <c r="H87" s="13"/>
      <c r="I87" s="5"/>
      <c r="J87" s="11" t="str">
        <f t="shared" si="1"/>
        <v/>
      </c>
      <c r="K87">
        <f t="shared" si="7"/>
        <v>0</v>
      </c>
    </row>
    <row r="88" spans="2:11" x14ac:dyDescent="0.25">
      <c r="B88" s="7" t="str">
        <f t="shared" si="6"/>
        <v>4月</v>
      </c>
      <c r="C88" s="5"/>
      <c r="D88" s="5"/>
      <c r="E88" s="5"/>
      <c r="F88" s="12"/>
      <c r="G88" s="13"/>
      <c r="H88" s="13"/>
      <c r="I88" s="5"/>
      <c r="J88" s="11" t="str">
        <f t="shared" si="1"/>
        <v/>
      </c>
      <c r="K88">
        <f t="shared" si="7"/>
        <v>0</v>
      </c>
    </row>
    <row r="89" spans="2:11" x14ac:dyDescent="0.25">
      <c r="B89" s="7" t="str">
        <f t="shared" si="6"/>
        <v>4月</v>
      </c>
      <c r="C89" s="5"/>
      <c r="D89" s="5"/>
      <c r="E89" s="5"/>
      <c r="F89" s="12"/>
      <c r="G89" s="13"/>
      <c r="H89" s="13"/>
      <c r="I89" s="5"/>
      <c r="J89" s="11" t="str">
        <f t="shared" si="1"/>
        <v/>
      </c>
      <c r="K89">
        <f t="shared" si="7"/>
        <v>0</v>
      </c>
    </row>
    <row r="90" spans="2:11" x14ac:dyDescent="0.25">
      <c r="B90" s="7" t="str">
        <f t="shared" si="6"/>
        <v>4月</v>
      </c>
      <c r="C90" s="5"/>
      <c r="D90" s="5"/>
      <c r="E90" s="5"/>
      <c r="F90" s="12"/>
      <c r="G90" s="13"/>
      <c r="H90" s="13"/>
      <c r="I90" s="5"/>
      <c r="J90" s="11" t="str">
        <f t="shared" si="1"/>
        <v/>
      </c>
      <c r="K90">
        <f t="shared" si="7"/>
        <v>0</v>
      </c>
    </row>
    <row r="91" spans="2:11" x14ac:dyDescent="0.25">
      <c r="B91" s="7" t="str">
        <f t="shared" si="6"/>
        <v>4月</v>
      </c>
      <c r="C91" s="5"/>
      <c r="D91" s="5"/>
      <c r="E91" s="5"/>
      <c r="F91" s="12"/>
      <c r="G91" s="13"/>
      <c r="H91" s="13"/>
      <c r="I91" s="5"/>
      <c r="J91" s="11" t="str">
        <f t="shared" si="1"/>
        <v/>
      </c>
      <c r="K91">
        <f t="shared" si="7"/>
        <v>0</v>
      </c>
    </row>
    <row r="92" spans="2:11" x14ac:dyDescent="0.25">
      <c r="B92" s="7" t="str">
        <f t="shared" si="6"/>
        <v>4月</v>
      </c>
      <c r="C92" s="5"/>
      <c r="D92" s="5"/>
      <c r="E92" s="5"/>
      <c r="F92" s="12"/>
      <c r="G92" s="13"/>
      <c r="H92" s="13"/>
      <c r="I92" s="5"/>
      <c r="J92" s="11" t="str">
        <f t="shared" si="1"/>
        <v/>
      </c>
      <c r="K92">
        <f t="shared" si="7"/>
        <v>0</v>
      </c>
    </row>
    <row r="93" spans="2:11" x14ac:dyDescent="0.25">
      <c r="B93" s="7" t="str">
        <f t="shared" si="6"/>
        <v>4月</v>
      </c>
      <c r="C93" s="5"/>
      <c r="D93" s="5"/>
      <c r="E93" s="5"/>
      <c r="F93" s="12"/>
      <c r="G93" s="13"/>
      <c r="H93" s="13"/>
      <c r="I93" s="5"/>
      <c r="J93" s="11" t="str">
        <f t="shared" si="1"/>
        <v/>
      </c>
      <c r="K93">
        <f t="shared" si="7"/>
        <v>0</v>
      </c>
    </row>
    <row r="94" spans="2:11" x14ac:dyDescent="0.25">
      <c r="B94" s="7" t="str">
        <f t="shared" si="6"/>
        <v>4月</v>
      </c>
      <c r="C94" s="5"/>
      <c r="D94" s="5"/>
      <c r="E94" s="5"/>
      <c r="F94" s="12"/>
      <c r="G94" s="13"/>
      <c r="H94" s="13"/>
      <c r="I94" s="5"/>
      <c r="J94" s="11" t="str">
        <f t="shared" si="1"/>
        <v/>
      </c>
      <c r="K94">
        <f t="shared" si="7"/>
        <v>0</v>
      </c>
    </row>
    <row r="95" spans="2:11" x14ac:dyDescent="0.25">
      <c r="B95" s="7" t="str">
        <f t="shared" si="6"/>
        <v>4月</v>
      </c>
      <c r="C95" s="5"/>
      <c r="D95" s="5"/>
      <c r="E95" s="5"/>
      <c r="F95" s="12"/>
      <c r="G95" s="13"/>
      <c r="H95" s="13"/>
      <c r="I95" s="5"/>
      <c r="J95" s="11" t="str">
        <f t="shared" si="1"/>
        <v/>
      </c>
      <c r="K95">
        <f t="shared" si="7"/>
        <v>0</v>
      </c>
    </row>
  </sheetData>
  <mergeCells count="3">
    <mergeCell ref="B11:C11"/>
    <mergeCell ref="B15:C15"/>
    <mergeCell ref="B2:J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2" orientation="portrait" r:id="rId1"/>
  <headerFooter>
    <oddFooter>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workbookViewId="0">
      <selection activeCell="G14" sqref="G14"/>
    </sheetView>
  </sheetViews>
  <sheetFormatPr defaultRowHeight="15.75" x14ac:dyDescent="0.25"/>
  <cols>
    <col min="1" max="1" width="8.88671875" style="1"/>
    <col min="2" max="2" width="13.109375" style="1" customWidth="1"/>
    <col min="3" max="4" width="8.88671875" style="1"/>
    <col min="5" max="5" width="10" style="1" customWidth="1"/>
    <col min="6" max="7" width="8.88671875" style="1"/>
    <col min="8" max="8" width="15" style="1" customWidth="1"/>
    <col min="9" max="16384" width="8.88671875" style="1"/>
  </cols>
  <sheetData>
    <row r="3" spans="2:8" x14ac:dyDescent="0.25">
      <c r="B3" s="14"/>
      <c r="C3" s="15">
        <v>0</v>
      </c>
      <c r="D3" s="16">
        <v>100</v>
      </c>
      <c r="E3" s="16">
        <v>200</v>
      </c>
      <c r="F3" s="16">
        <v>400</v>
      </c>
      <c r="G3" s="16">
        <v>12500</v>
      </c>
      <c r="H3" s="14" t="s">
        <v>12</v>
      </c>
    </row>
    <row r="4" spans="2:8" x14ac:dyDescent="0.25">
      <c r="B4" s="14" t="s">
        <v>13</v>
      </c>
      <c r="C4" s="17">
        <f>COUNTIF(チェックリスト!$E$17:$F$95,Sheet10!$C$3)</f>
        <v>0</v>
      </c>
      <c r="D4" s="17">
        <f>COUNTIF(チェックリスト!$E$17:$F$95,Sheet10!$D$3)</f>
        <v>0</v>
      </c>
      <c r="E4" s="17">
        <f>COUNTIF(チェックリスト!$E$17:$F$95,Sheet10!$E$3)</f>
        <v>0</v>
      </c>
      <c r="F4" s="17">
        <f>COUNTIF(チェックリスト!$E$17:$F$95,Sheet10!$F$3)</f>
        <v>0</v>
      </c>
      <c r="G4" s="17">
        <f>COUNTIF(チェックリスト!$E$17:$F$95,Sheet10!$G$3)</f>
        <v>0</v>
      </c>
      <c r="H4" s="18">
        <f>SUM(C4:G4)</f>
        <v>0</v>
      </c>
    </row>
    <row r="5" spans="2:8" x14ac:dyDescent="0.25">
      <c r="B5" s="14" t="s">
        <v>4</v>
      </c>
      <c r="C5" s="19">
        <f ca="1">SUMIF(チェックリスト!$F$18:$H$95,Sheet10!C3,チェックリスト!$H$18:$H$95)</f>
        <v>0</v>
      </c>
      <c r="D5" s="19">
        <f ca="1">SUMIF(チェックリスト!$F$18:$H$95,Sheet10!D3,チェックリスト!$H$18:$H$95)</f>
        <v>0</v>
      </c>
      <c r="E5" s="19">
        <f ca="1">SUMIF(チェックリスト!$F$18:$H$95,Sheet10!E3,チェックリスト!$H$18:$H$95)</f>
        <v>0</v>
      </c>
      <c r="F5" s="19">
        <f ca="1">SUMIF(チェックリスト!$F$18:$H$95,Sheet10!F3,チェックリスト!$H$18:$H$95)</f>
        <v>0</v>
      </c>
      <c r="G5" s="19">
        <f ca="1">SUMIF(チェックリスト!$F$18:$H$95,Sheet10!G3,チェックリスト!$H$18:$H$95)</f>
        <v>0</v>
      </c>
      <c r="H5" s="20">
        <f ca="1">SUM(C5:F5)</f>
        <v>0</v>
      </c>
    </row>
    <row r="6" spans="2:8" x14ac:dyDescent="0.25">
      <c r="B6" s="14" t="s">
        <v>11</v>
      </c>
      <c r="C6" s="21">
        <f ca="1">C3*C5</f>
        <v>0</v>
      </c>
      <c r="D6" s="21">
        <f t="shared" ref="D6:E6" ca="1" si="0">D3*D5</f>
        <v>0</v>
      </c>
      <c r="E6" s="21">
        <f t="shared" ca="1" si="0"/>
        <v>0</v>
      </c>
      <c r="F6" s="21">
        <f ca="1">F3*F5</f>
        <v>0</v>
      </c>
      <c r="G6" s="21">
        <f ca="1">G3*G5</f>
        <v>0</v>
      </c>
      <c r="H6" s="22">
        <f ca="1">SUM(C6:F6)</f>
        <v>0</v>
      </c>
    </row>
    <row r="7" spans="2:8" ht="5.25" customHeight="1" x14ac:dyDescent="0.25"/>
    <row r="8" spans="2:8" ht="5.25" customHeight="1" x14ac:dyDescent="0.25"/>
    <row r="9" spans="2:8" x14ac:dyDescent="0.25">
      <c r="E9" s="1" t="s">
        <v>15</v>
      </c>
      <c r="H9" s="23">
        <f ca="1">H5*12500</f>
        <v>0</v>
      </c>
    </row>
    <row r="10" spans="2:8" x14ac:dyDescent="0.25">
      <c r="E10" s="1" t="s">
        <v>16</v>
      </c>
      <c r="H10" s="24">
        <f ca="1">H6</f>
        <v>0</v>
      </c>
    </row>
    <row r="11" spans="2:8" ht="16.5" x14ac:dyDescent="0.25">
      <c r="E11" s="25" t="s">
        <v>14</v>
      </c>
      <c r="F11" s="25"/>
      <c r="G11" s="25"/>
      <c r="H11" s="26">
        <f ca="1">H9-H10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チェックリスト</vt:lpstr>
      <vt:lpstr>Sheet10</vt:lpstr>
      <vt:lpstr>チェックリスト!Print_Area</vt:lpstr>
      <vt:lpstr>チェックリスト!Print_Titles</vt:lpstr>
    </vt:vector>
  </TitlesOfParts>
  <Company>総務企画局情報管理部システム管理課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2019-05-10T01:18:26Z</cp:lastPrinted>
  <dcterms:created xsi:type="dcterms:W3CDTF">2019-04-04T00:40:13Z</dcterms:created>
  <dcterms:modified xsi:type="dcterms:W3CDTF">2019-05-10T01:30:09Z</dcterms:modified>
</cp:coreProperties>
</file>