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709" activeTab="1"/>
  </bookViews>
  <sheets>
    <sheet name="勤務形態一覧表（訪問看護）" sheetId="1" r:id="rId1"/>
    <sheet name="勤務形態一覧表作成方法（記載例）" sheetId="2" r:id="rId2"/>
  </sheets>
  <definedNames>
    <definedName name="_xlnm.Print_Area" localSheetId="0">'勤務形態一覧表（訪問看護）'!$A$1:$AK$41</definedName>
    <definedName name="_xlnm.Print_Area" localSheetId="1">'勤務形態一覧表作成方法（記載例）'!$A$1:$AL$35</definedName>
  </definedNames>
  <calcPr fullCalcOnLoad="1" fullPrecision="0"/>
</workbook>
</file>

<file path=xl/sharedStrings.xml><?xml version="1.0" encoding="utf-8"?>
<sst xmlns="http://schemas.openxmlformats.org/spreadsheetml/2006/main" count="106" uniqueCount="72">
  <si>
    <t>従業者の勤務の体制及び勤務形態一覧表</t>
  </si>
  <si>
    <t>（　</t>
  </si>
  <si>
    <t>年</t>
  </si>
  <si>
    <t>月分）</t>
  </si>
  <si>
    <t>サービス種類　　  （　　　　　　　　　　　　　　　　　　　　　　　　　　　　　　　　　）</t>
  </si>
  <si>
    <t>）</t>
  </si>
  <si>
    <t>事業所番号（　　　　　　　　　　　　　　　　　　）　　　　　　　　　　　　　　　　　　　　　　　　　　　　　　　　　</t>
  </si>
  <si>
    <t>職　　種</t>
  </si>
  <si>
    <t>勤務</t>
  </si>
  <si>
    <t>資格</t>
  </si>
  <si>
    <t>氏　　名</t>
  </si>
  <si>
    <t>常勤換算後の人数</t>
  </si>
  <si>
    <t>形態</t>
  </si>
  <si>
    <t>日</t>
  </si>
  <si>
    <t>合計</t>
  </si>
  <si>
    <t>管理者</t>
  </si>
  <si>
    <t>運営状況点検書に添付しておいてください。</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</si>
  <si>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</si>
  <si>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</si>
  <si>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</si>
  <si>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</si>
  <si>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</si>
  <si>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</si>
  <si>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</si>
  <si>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</si>
  <si>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</si>
  <si>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</si>
  <si>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Ｂ</t>
  </si>
  <si>
    <t>神奈川　太郎</t>
  </si>
  <si>
    <t>勤務形態一覧表の作成方法・常勤換算の算出方法</t>
  </si>
  <si>
    <t>勤務形態　Ａ　常勤専従　　Ｂ常勤兼務　　Ｃ非常勤専従　　Ｄ非常勤兼務</t>
  </si>
  <si>
    <t>○月の常勤職員が通常勤務すべき日数</t>
  </si>
  <si>
    <t>　　常勤換算　常勤専従職員（予防との兼務は専従とみなす）の人数＋（非常勤職員等の勤務時間数合計÷常勤職員の１ヶ月間における勤務すべき時間数(e)）　</t>
  </si>
  <si>
    <t>）</t>
  </si>
  <si>
    <t>事業所名（　　　　　　　　　　　　　　　　　　　　　　　　　　　　　　　　　</t>
  </si>
  <si>
    <t>(a)</t>
  </si>
  <si>
    <t>(b)</t>
  </si>
  <si>
    <t xml:space="preserve"> （c）</t>
  </si>
  <si>
    <t>（c）×（d）</t>
  </si>
  <si>
    <t>(e)</t>
  </si>
  <si>
    <t>Ｂ</t>
  </si>
  <si>
    <t>Ｂ</t>
  </si>
  <si>
    <t>Ｂ</t>
  </si>
  <si>
    <t>－</t>
  </si>
  <si>
    <t>Ｄ</t>
  </si>
  <si>
    <t>休</t>
  </si>
  <si>
    <t>常勤職員の１か月間における勤務すべき時間数</t>
  </si>
  <si>
    <t>●常勤換算…常勤専従職員（予防との兼務は専従とみなす）の人数＋（非常勤職員等の勤務時間数合計÷常勤職員の１か月間における勤務すべき時間数(e)）　</t>
  </si>
  <si>
    <t>事業所番号（</t>
  </si>
  <si>
    <t>事業所名（</t>
  </si>
  <si>
    <t>サービス種類 （</t>
  </si>
  <si>
    <t>職種</t>
  </si>
  <si>
    <t>氏名</t>
  </si>
  <si>
    <t>1475******</t>
  </si>
  <si>
    <t>分）</t>
  </si>
  <si>
    <t>常勤職員が通常勤務すべき日数</t>
  </si>
  <si>
    <t>訪問看護・介護予防訪問看護</t>
  </si>
  <si>
    <t>看護職員</t>
  </si>
  <si>
    <t>看護職員の総計</t>
  </si>
  <si>
    <t>理学療法士・作業療法士</t>
  </si>
  <si>
    <t>又は言語聴覚士</t>
  </si>
  <si>
    <t>看護職員・理学療法士等の欄が足りないときは、欄を増やして（別の職種の余分な行を削除してその分の行を増やす、２ページにする等）記入してください。</t>
  </si>
  <si>
    <t>資格欄は、資格（看護師・准看護師等）を記載してください。</t>
  </si>
  <si>
    <t>理学療法士・作業療法士・言語聴覚士を配置していない場合は、「理学療法士・作業療法士・言語聴覚士」の欄を削除するか、斜線を引いてください。</t>
  </si>
  <si>
    <t>管理者が看護職員と兼務している場合は、それぞれの職種で勤務時間を割り振り、管理者としての勤務時間は除くこと。</t>
  </si>
  <si>
    <t>看護師</t>
  </si>
  <si>
    <t>神奈川訪問看護</t>
  </si>
  <si>
    <t>川崎　花子</t>
  </si>
  <si>
    <t>横浜　桜子</t>
  </si>
  <si>
    <t>横須賀　菊枝</t>
  </si>
  <si>
    <t>准看護師</t>
  </si>
  <si>
    <t>5月の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</si>
</sst>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000\-00;000\-0000"/>
    <numFmt numFmtId="178" formatCode="[$-411]ggge&quot;年&quot;m&quot;月&quot;d&quot;日&quot;;@"/>
    <numFmt numFmtId="179" formatCode="d"/>
    <numFmt numFmtId="180" formatCode="mmm\-yyyy"/>
    <numFmt numFmtId="181" formatCode="aaa"/>
    <numFmt numFmtId="182" formatCode="&quot;問&quot;General"/>
    <numFmt numFmtId="183" formatCode="m&quot;月&quot;"/>
  </numFmts>
  <fonts count="69">
    <font>
      <sz val="10.5"/>
      <name val="ＭＳ 明朝"/>
      <family val="1"/>
    </font>
    <font>
      <sz val="12"/>
      <color indexed="8"/>
      <name val="ＭＳ 明朝"/>
      <family val="1"/>
    </font>
    <font>
      <sz val="6"/>
      <name val="ＭＳ 明朝"/>
      <family val="1"/>
    </font>
    <font>
      <sz val="12"/>
      <name val="ＭＳ Ｐゴシック"/>
      <family val="3"/>
    </font>
    <font>
      <sz val="10"/>
      <name val="ＭＳ Ｐ明朝"/>
      <family val="1"/>
    </font>
    <font>
      <sz val="10"/>
      <name val="ＭＳ Ｐゴシック"/>
      <family val="3"/>
    </font>
    <font>
      <sz val="10.5"/>
      <name val="ＭＳ Ｐゴシック"/>
      <family val="3"/>
    </font>
    <font>
      <b/>
      <sz val="11"/>
      <name val="ＭＳ Ｐゴシック"/>
      <family val="3"/>
    </font>
    <font>
      <sz val="11"/>
      <name val="ＭＳ Ｐゴシック"/>
      <family val="3"/>
    </font>
    <font>
      <b/>
      <sz val="12"/>
      <name val="ＭＳ Ｐゴシック"/>
      <family val="3"/>
    </font>
    <font>
      <sz val="11"/>
      <name val="ＭＳ Ｐ明朝"/>
      <family val="1"/>
    </font>
    <font>
      <sz val="9"/>
      <name val="ＭＳ Ｐ明朝"/>
      <family val="1"/>
    </font>
    <font>
      <sz val="9"/>
      <name val="ＭＳ Ｐゴシック"/>
      <family val="3"/>
    </font>
    <font>
      <sz val="14"/>
      <name val="ＭＳ Ｐ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u val="single"/>
      <sz val="11"/>
      <name val="ＭＳ Ｐゴシック"/>
      <family val="3"/>
    </font>
    <font>
      <sz val="10.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明朝"/>
      <family val="1"/>
    </font>
    <font>
      <sz val="14"/>
      <color indexed="10"/>
      <name val="ＭＳ Ｐゴシック"/>
      <family val="3"/>
    </font>
    <font>
      <sz val="11"/>
      <color indexed="10"/>
      <name val="ＭＳ Ｐゴシック"/>
      <family val="3"/>
    </font>
    <font>
      <sz val="11"/>
      <color indexed="8"/>
      <name val="ＭＳ 明朝"/>
      <family val="1"/>
    </font>
    <font>
      <sz val="9"/>
      <color indexed="8"/>
      <name val="ＭＳ Ｐゴシック"/>
      <family val="3"/>
    </font>
    <font>
      <sz val="11"/>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明朝"/>
      <family val="1"/>
    </font>
    <font>
      <sz val="14"/>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thin"/>
      <right style="thin"/>
      <top style="medium"/>
      <bottom/>
    </border>
    <border>
      <left style="thin"/>
      <right style="thin"/>
      <top/>
      <bottom/>
    </border>
    <border>
      <left/>
      <right style="medium"/>
      <top/>
      <bottom/>
    </border>
    <border>
      <left style="medium"/>
      <right style="thin"/>
      <top/>
      <bottom style="thin"/>
    </border>
    <border>
      <left style="thin"/>
      <right style="thin"/>
      <top/>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thin"/>
      <right style="thin"/>
      <top style="thin"/>
      <bottom style="medium"/>
    </border>
    <border>
      <left style="thin"/>
      <right style="medium"/>
      <top/>
      <bottom style="medium"/>
    </border>
    <border>
      <left style="double"/>
      <right style="medium"/>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uble"/>
      <right style="medium"/>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double"/>
      <right style="medium"/>
      <top style="medium"/>
      <bottom/>
    </border>
    <border>
      <left style="double"/>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thin"/>
      <right style="medium"/>
      <top/>
      <bottom/>
    </border>
    <border>
      <left style="medium"/>
      <right/>
      <top style="medium"/>
      <bottom style="medium"/>
    </border>
    <border>
      <left/>
      <right style="medium"/>
      <top style="medium"/>
      <bottom style="medium"/>
    </border>
    <border>
      <left/>
      <right style="medium"/>
      <top style="medium"/>
      <bottom/>
    </border>
    <border>
      <left style="medium"/>
      <right/>
      <top/>
      <bottom/>
    </border>
    <border>
      <left style="double"/>
      <right style="medium"/>
      <top style="thin"/>
      <bottom style="medium"/>
    </border>
    <border>
      <left/>
      <right/>
      <top/>
      <bottom style="medium"/>
    </border>
    <border>
      <left style="medium"/>
      <right style="thin"/>
      <top style="medium"/>
      <bottom style="thin"/>
    </border>
    <border>
      <left style="thin"/>
      <right style="thin"/>
      <top style="medium"/>
      <bottom style="thin"/>
    </border>
    <border>
      <left>
        <color indexed="63"/>
      </left>
      <right style="medium"/>
      <top style="thin"/>
      <bottom style="thin"/>
    </border>
    <border>
      <left>
        <color indexed="63"/>
      </left>
      <right style="medium"/>
      <top style="thin"/>
      <bottom style="medium"/>
    </border>
    <border>
      <left/>
      <right style="medium"/>
      <top/>
      <bottom style="medium"/>
    </border>
    <border>
      <left>
        <color indexed="63"/>
      </left>
      <right style="medium"/>
      <top/>
      <bottom style="thin"/>
    </border>
    <border>
      <left style="medium"/>
      <right style="thin"/>
      <top style="thin"/>
      <bottom style="thin"/>
    </border>
    <border>
      <left style="medium"/>
      <right/>
      <top style="thin"/>
      <bottom style="medium"/>
    </border>
    <border>
      <left>
        <color indexed="63"/>
      </left>
      <right>
        <color indexed="63"/>
      </right>
      <top style="thin"/>
      <bottom style="medium"/>
    </border>
    <border>
      <left style="thin"/>
      <right>
        <color indexed="63"/>
      </right>
      <top style="thin"/>
      <bottom/>
    </border>
    <border>
      <left/>
      <right style="thin"/>
      <top style="medium"/>
      <bottom style="thin"/>
    </border>
    <border>
      <left>
        <color indexed="63"/>
      </left>
      <right style="thin"/>
      <top style="thin"/>
      <bottom style="medium"/>
    </border>
    <border>
      <left style="thin"/>
      <right>
        <color indexed="63"/>
      </right>
      <top>
        <color indexed="63"/>
      </top>
      <bottom/>
    </border>
    <border>
      <left style="medium"/>
      <right/>
      <top/>
      <bottom style="medium"/>
    </border>
    <border>
      <left/>
      <right/>
      <top>
        <color indexed="63"/>
      </top>
      <bottom style="thin"/>
    </border>
    <border>
      <left style="thin"/>
      <right>
        <color indexed="63"/>
      </right>
      <top style="medium"/>
      <bottom style="medium"/>
    </border>
    <border>
      <left/>
      <right/>
      <top style="medium"/>
      <bottom style="medium"/>
    </border>
    <border>
      <left style="thin"/>
      <right>
        <color indexed="63"/>
      </right>
      <top style="thin"/>
      <bottom style="medium"/>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202">
    <xf numFmtId="0" fontId="0" fillId="0" borderId="0" xfId="0" applyAlignment="1">
      <alignment/>
    </xf>
    <xf numFmtId="0" fontId="8" fillId="0" borderId="0" xfId="0" applyFont="1" applyAlignment="1">
      <alignment/>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xf>
    <xf numFmtId="0" fontId="10" fillId="0" borderId="0" xfId="0" applyFont="1" applyBorder="1" applyAlignment="1">
      <alignment vertical="center"/>
    </xf>
    <xf numFmtId="0" fontId="8"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3" fillId="0" borderId="0" xfId="0" applyFont="1" applyBorder="1" applyAlignment="1">
      <alignment/>
    </xf>
    <xf numFmtId="0" fontId="8" fillId="0" borderId="10" xfId="0" applyFont="1" applyBorder="1" applyAlignment="1">
      <alignment horizontal="center"/>
    </xf>
    <xf numFmtId="0" fontId="16" fillId="0" borderId="11" xfId="0" applyFont="1" applyBorder="1" applyAlignment="1">
      <alignment shrinkToFit="1"/>
    </xf>
    <xf numFmtId="0" fontId="16" fillId="0" borderId="11" xfId="0" applyFont="1" applyBorder="1" applyAlignment="1">
      <alignment horizontal="center" shrinkToFit="1"/>
    </xf>
    <xf numFmtId="0" fontId="16" fillId="0" borderId="12" xfId="0" applyFont="1" applyBorder="1" applyAlignment="1">
      <alignment shrinkToFit="1"/>
    </xf>
    <xf numFmtId="0" fontId="12" fillId="0" borderId="13" xfId="0" applyFont="1" applyBorder="1" applyAlignment="1">
      <alignment horizontal="right"/>
    </xf>
    <xf numFmtId="0" fontId="11" fillId="0" borderId="14" xfId="0" applyFont="1" applyBorder="1" applyAlignment="1">
      <alignment/>
    </xf>
    <xf numFmtId="0" fontId="10" fillId="0" borderId="12" xfId="0" applyFont="1" applyBorder="1" applyAlignment="1">
      <alignment/>
    </xf>
    <xf numFmtId="0" fontId="11" fillId="0" borderId="15" xfId="0" applyFont="1" applyBorder="1" applyAlignment="1">
      <alignment/>
    </xf>
    <xf numFmtId="0" fontId="10" fillId="0" borderId="16" xfId="0" applyFont="1" applyBorder="1" applyAlignment="1">
      <alignment/>
    </xf>
    <xf numFmtId="0" fontId="10" fillId="0" borderId="17" xfId="0" applyFont="1" applyFill="1" applyBorder="1" applyAlignment="1">
      <alignment/>
    </xf>
    <xf numFmtId="0" fontId="4" fillId="0" borderId="18" xfId="0" applyFont="1" applyBorder="1" applyAlignment="1">
      <alignment/>
    </xf>
    <xf numFmtId="0" fontId="10" fillId="0" borderId="19" xfId="0" applyFont="1" applyBorder="1" applyAlignment="1">
      <alignment/>
    </xf>
    <xf numFmtId="0" fontId="10" fillId="0" borderId="15" xfId="0" applyFont="1" applyBorder="1" applyAlignment="1">
      <alignment/>
    </xf>
    <xf numFmtId="0" fontId="11" fillId="0" borderId="20" xfId="0" applyFont="1" applyBorder="1" applyAlignment="1">
      <alignment/>
    </xf>
    <xf numFmtId="0" fontId="10" fillId="0" borderId="21" xfId="0" applyFont="1" applyBorder="1" applyAlignment="1">
      <alignment/>
    </xf>
    <xf numFmtId="0" fontId="11" fillId="0" borderId="21" xfId="0" applyFont="1" applyBorder="1" applyAlignment="1">
      <alignment/>
    </xf>
    <xf numFmtId="0" fontId="4" fillId="0" borderId="22" xfId="0" applyFont="1" applyBorder="1" applyAlignment="1">
      <alignment/>
    </xf>
    <xf numFmtId="0" fontId="10" fillId="0" borderId="23" xfId="0" applyFont="1" applyBorder="1" applyAlignment="1">
      <alignment/>
    </xf>
    <xf numFmtId="0" fontId="4" fillId="0" borderId="24" xfId="0" applyFont="1" applyBorder="1" applyAlignment="1">
      <alignment/>
    </xf>
    <xf numFmtId="0" fontId="10" fillId="0" borderId="25" xfId="0" applyFont="1" applyFill="1" applyBorder="1" applyAlignment="1">
      <alignment/>
    </xf>
    <xf numFmtId="0" fontId="8" fillId="0" borderId="0" xfId="0" applyFont="1" applyBorder="1" applyAlignment="1">
      <alignment/>
    </xf>
    <xf numFmtId="0" fontId="11" fillId="0" borderId="0" xfId="0" applyFont="1" applyBorder="1" applyAlignment="1">
      <alignment/>
    </xf>
    <xf numFmtId="0" fontId="4"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horizontal="right"/>
    </xf>
    <xf numFmtId="0" fontId="7" fillId="0" borderId="0" xfId="0" applyFont="1" applyBorder="1" applyAlignment="1">
      <alignment horizontal="right"/>
    </xf>
    <xf numFmtId="0" fontId="17" fillId="0" borderId="0" xfId="0" applyFont="1" applyBorder="1" applyAlignment="1">
      <alignment vertical="center"/>
    </xf>
    <xf numFmtId="0" fontId="3" fillId="0" borderId="0" xfId="0" applyFont="1" applyBorder="1" applyAlignment="1">
      <alignment vertical="center"/>
    </xf>
    <xf numFmtId="0" fontId="18" fillId="0" borderId="0" xfId="0" applyFont="1" applyBorder="1" applyAlignment="1">
      <alignment vertical="center"/>
    </xf>
    <xf numFmtId="0" fontId="7" fillId="0" borderId="0" xfId="0" applyFont="1" applyBorder="1" applyAlignment="1">
      <alignment vertical="center"/>
    </xf>
    <xf numFmtId="0" fontId="16" fillId="0" borderId="0" xfId="0" applyFont="1" applyAlignment="1">
      <alignment/>
    </xf>
    <xf numFmtId="0" fontId="16" fillId="0" borderId="0" xfId="0" applyFont="1" applyBorder="1" applyAlignment="1">
      <alignment/>
    </xf>
    <xf numFmtId="0" fontId="19" fillId="0" borderId="0" xfId="0" applyFont="1" applyFill="1" applyBorder="1" applyAlignment="1">
      <alignment vertical="center"/>
    </xf>
    <xf numFmtId="0" fontId="18" fillId="0" borderId="26" xfId="0" applyFont="1" applyBorder="1" applyAlignment="1">
      <alignment vertical="center"/>
    </xf>
    <xf numFmtId="0" fontId="7" fillId="0" borderId="0" xfId="0" applyFont="1" applyAlignment="1">
      <alignment vertical="center"/>
    </xf>
    <xf numFmtId="0" fontId="17" fillId="0" borderId="0" xfId="0" applyFont="1" applyAlignment="1">
      <alignment vertical="center"/>
    </xf>
    <xf numFmtId="0" fontId="7" fillId="0" borderId="0" xfId="0" applyFont="1" applyAlignment="1">
      <alignment horizontal="right" vertical="center"/>
    </xf>
    <xf numFmtId="176" fontId="18" fillId="0" borderId="0" xfId="0" applyNumberFormat="1" applyFont="1" applyBorder="1" applyAlignment="1">
      <alignment horizontal="center" vertical="center"/>
    </xf>
    <xf numFmtId="0" fontId="8" fillId="0" borderId="0" xfId="0" applyFont="1" applyAlignment="1">
      <alignment vertical="center"/>
    </xf>
    <xf numFmtId="0" fontId="5" fillId="0" borderId="27" xfId="0" applyFont="1" applyBorder="1" applyAlignment="1">
      <alignment vertical="center"/>
    </xf>
    <xf numFmtId="0" fontId="8" fillId="0" borderId="28" xfId="0" applyFont="1" applyBorder="1" applyAlignment="1">
      <alignment vertical="center"/>
    </xf>
    <xf numFmtId="0" fontId="19" fillId="0" borderId="28" xfId="0" applyFont="1" applyBorder="1" applyAlignment="1">
      <alignment vertical="center"/>
    </xf>
    <xf numFmtId="0" fontId="8" fillId="0" borderId="29"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5" fillId="0" borderId="30" xfId="0" applyFont="1" applyBorder="1" applyAlignment="1">
      <alignment vertical="center"/>
    </xf>
    <xf numFmtId="0" fontId="8" fillId="0" borderId="31" xfId="0" applyFont="1" applyBorder="1" applyAlignment="1">
      <alignment vertical="center"/>
    </xf>
    <xf numFmtId="0" fontId="19" fillId="0" borderId="31" xfId="0" applyFont="1" applyBorder="1" applyAlignment="1">
      <alignment vertical="center"/>
    </xf>
    <xf numFmtId="0" fontId="8" fillId="0" borderId="32" xfId="0" applyFont="1" applyBorder="1" applyAlignment="1">
      <alignment vertical="center"/>
    </xf>
    <xf numFmtId="0" fontId="19" fillId="0" borderId="0" xfId="0" applyFont="1" applyBorder="1" applyAlignment="1">
      <alignment vertical="center"/>
    </xf>
    <xf numFmtId="0" fontId="10" fillId="0" borderId="33" xfId="0" applyFont="1" applyFill="1" applyBorder="1" applyAlignment="1">
      <alignment/>
    </xf>
    <xf numFmtId="0" fontId="10" fillId="0" borderId="34" xfId="0" applyFont="1" applyBorder="1" applyAlignment="1">
      <alignment/>
    </xf>
    <xf numFmtId="0" fontId="8" fillId="0" borderId="0" xfId="0" applyFont="1" applyBorder="1" applyAlignment="1">
      <alignment horizontal="right"/>
    </xf>
    <xf numFmtId="0" fontId="20"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0" xfId="0" applyFont="1" applyAlignment="1">
      <alignment/>
    </xf>
    <xf numFmtId="0" fontId="5" fillId="0" borderId="38" xfId="0" applyFont="1" applyBorder="1" applyAlignment="1">
      <alignment/>
    </xf>
    <xf numFmtId="0" fontId="5" fillId="0" borderId="39" xfId="0" applyFont="1" applyBorder="1" applyAlignment="1">
      <alignment/>
    </xf>
    <xf numFmtId="0" fontId="11" fillId="0" borderId="40" xfId="0" applyFont="1" applyBorder="1" applyAlignment="1">
      <alignment/>
    </xf>
    <xf numFmtId="0" fontId="10" fillId="0" borderId="41" xfId="0" applyFont="1" applyBorder="1" applyAlignment="1">
      <alignment/>
    </xf>
    <xf numFmtId="0" fontId="11" fillId="0" borderId="41" xfId="0" applyFont="1" applyBorder="1" applyAlignment="1">
      <alignment/>
    </xf>
    <xf numFmtId="0" fontId="4" fillId="0" borderId="42" xfId="0" applyFont="1" applyBorder="1" applyAlignment="1">
      <alignment/>
    </xf>
    <xf numFmtId="0" fontId="10" fillId="0" borderId="43" xfId="0" applyFont="1" applyFill="1" applyBorder="1" applyAlignment="1">
      <alignment/>
    </xf>
    <xf numFmtId="0" fontId="4" fillId="0" borderId="44" xfId="0" applyFont="1" applyBorder="1" applyAlignment="1">
      <alignment/>
    </xf>
    <xf numFmtId="0" fontId="21" fillId="0" borderId="0" xfId="0" applyFont="1" applyBorder="1" applyAlignment="1">
      <alignment vertical="center"/>
    </xf>
    <xf numFmtId="0" fontId="8" fillId="0" borderId="13" xfId="0" applyFont="1" applyBorder="1" applyAlignment="1">
      <alignment vertical="center"/>
    </xf>
    <xf numFmtId="0" fontId="8" fillId="0" borderId="45" xfId="0" applyFont="1" applyBorder="1" applyAlignment="1">
      <alignment vertical="center"/>
    </xf>
    <xf numFmtId="0" fontId="19" fillId="0" borderId="46" xfId="0" applyFont="1" applyBorder="1" applyAlignment="1">
      <alignment vertical="center"/>
    </xf>
    <xf numFmtId="0" fontId="8" fillId="0" borderId="26" xfId="0" applyFont="1" applyBorder="1" applyAlignment="1">
      <alignment vertical="center"/>
    </xf>
    <xf numFmtId="0" fontId="19" fillId="0" borderId="26" xfId="0" applyFont="1" applyBorder="1" applyAlignment="1">
      <alignment vertical="center"/>
    </xf>
    <xf numFmtId="0" fontId="21" fillId="0" borderId="0" xfId="0" applyFont="1" applyAlignment="1">
      <alignment vertical="center"/>
    </xf>
    <xf numFmtId="0" fontId="8"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47" xfId="0" applyFont="1" applyBorder="1" applyAlignment="1">
      <alignment horizontal="center"/>
    </xf>
    <xf numFmtId="0" fontId="0" fillId="0" borderId="48" xfId="0" applyFont="1" applyBorder="1" applyAlignment="1">
      <alignment/>
    </xf>
    <xf numFmtId="0" fontId="0" fillId="0" borderId="13" xfId="0" applyFont="1" applyBorder="1" applyAlignment="1">
      <alignment vertical="center"/>
    </xf>
    <xf numFmtId="0" fontId="0" fillId="0" borderId="26" xfId="0" applyFont="1" applyBorder="1" applyAlignment="1">
      <alignment vertical="center"/>
    </xf>
    <xf numFmtId="43" fontId="10" fillId="0" borderId="17" xfId="0" applyNumberFormat="1" applyFont="1" applyFill="1" applyBorder="1" applyAlignment="1">
      <alignment shrinkToFit="1"/>
    </xf>
    <xf numFmtId="43" fontId="10" fillId="0" borderId="49" xfId="0" applyNumberFormat="1" applyFont="1" applyFill="1" applyBorder="1" applyAlignment="1">
      <alignment shrinkToFit="1"/>
    </xf>
    <xf numFmtId="43" fontId="10" fillId="0" borderId="20" xfId="0" applyNumberFormat="1" applyFont="1" applyBorder="1" applyAlignment="1">
      <alignment shrinkToFit="1"/>
    </xf>
    <xf numFmtId="43" fontId="10" fillId="0" borderId="21" xfId="0" applyNumberFormat="1" applyFont="1" applyBorder="1" applyAlignment="1">
      <alignment shrinkToFit="1"/>
    </xf>
    <xf numFmtId="43" fontId="10" fillId="0" borderId="25" xfId="0" applyNumberFormat="1" applyFont="1" applyFill="1" applyBorder="1" applyAlignment="1">
      <alignment shrinkToFit="1"/>
    </xf>
    <xf numFmtId="0" fontId="66" fillId="0" borderId="0" xfId="0" applyFont="1" applyBorder="1" applyAlignment="1">
      <alignment/>
    </xf>
    <xf numFmtId="0" fontId="67" fillId="0" borderId="0" xfId="0" applyFont="1" applyBorder="1" applyAlignment="1">
      <alignment vertical="center"/>
    </xf>
    <xf numFmtId="0" fontId="18" fillId="0" borderId="0" xfId="0" applyFont="1" applyBorder="1" applyAlignment="1">
      <alignment horizontal="center" vertical="center"/>
    </xf>
    <xf numFmtId="0" fontId="13" fillId="0" borderId="0" xfId="0" applyFont="1" applyBorder="1" applyAlignment="1">
      <alignment horizontal="center" vertical="center"/>
    </xf>
    <xf numFmtId="43" fontId="10" fillId="0" borderId="50" xfId="0" applyNumberFormat="1" applyFont="1" applyBorder="1" applyAlignment="1">
      <alignment shrinkToFit="1"/>
    </xf>
    <xf numFmtId="0" fontId="12" fillId="0" borderId="0" xfId="0" applyFont="1" applyBorder="1" applyAlignment="1">
      <alignment horizontal="center" vertical="center" wrapText="1" shrinkToFit="1"/>
    </xf>
    <xf numFmtId="181" fontId="0" fillId="0" borderId="23" xfId="0" applyNumberFormat="1" applyFont="1" applyBorder="1" applyAlignment="1">
      <alignment horizontal="center" vertical="center" shrinkToFit="1"/>
    </xf>
    <xf numFmtId="179" fontId="22" fillId="0" borderId="51" xfId="0" applyNumberFormat="1" applyFont="1" applyBorder="1" applyAlignment="1">
      <alignment horizontal="center" vertical="center" shrinkToFit="1"/>
    </xf>
    <xf numFmtId="179" fontId="22" fillId="0" borderId="52" xfId="0" applyNumberFormat="1" applyFont="1" applyBorder="1" applyAlignment="1">
      <alignment horizontal="center" vertical="center" shrinkToFit="1"/>
    </xf>
    <xf numFmtId="0" fontId="0" fillId="0" borderId="0" xfId="0" applyFont="1" applyAlignment="1">
      <alignment horizontal="center" shrinkToFit="1"/>
    </xf>
    <xf numFmtId="0" fontId="0" fillId="0" borderId="0" xfId="0" applyAlignment="1">
      <alignment/>
    </xf>
    <xf numFmtId="0" fontId="10" fillId="0" borderId="53" xfId="0" applyFont="1" applyFill="1" applyBorder="1" applyAlignment="1">
      <alignment/>
    </xf>
    <xf numFmtId="0" fontId="10" fillId="0" borderId="54" xfId="0" applyFont="1" applyFill="1" applyBorder="1" applyAlignment="1">
      <alignment/>
    </xf>
    <xf numFmtId="0" fontId="10" fillId="0" borderId="55" xfId="0" applyFont="1" applyFill="1" applyBorder="1" applyAlignment="1">
      <alignment/>
    </xf>
    <xf numFmtId="0" fontId="10" fillId="0" borderId="56" xfId="0" applyFont="1" applyFill="1" applyBorder="1" applyAlignment="1">
      <alignment/>
    </xf>
    <xf numFmtId="0" fontId="6" fillId="0" borderId="11" xfId="0" applyFont="1" applyBorder="1" applyAlignment="1">
      <alignment horizontal="center" shrinkToFit="1"/>
    </xf>
    <xf numFmtId="0" fontId="6" fillId="0" borderId="10" xfId="0" applyFont="1" applyBorder="1" applyAlignment="1">
      <alignment horizontal="distributed"/>
    </xf>
    <xf numFmtId="0" fontId="6" fillId="0" borderId="11" xfId="0" applyFont="1" applyBorder="1" applyAlignment="1">
      <alignment horizontal="distributed" shrinkToFit="1"/>
    </xf>
    <xf numFmtId="0" fontId="11" fillId="0" borderId="14" xfId="0" applyFont="1" applyBorder="1" applyAlignment="1">
      <alignment shrinkToFit="1"/>
    </xf>
    <xf numFmtId="0" fontId="11" fillId="0" borderId="20" xfId="0" applyFont="1" applyBorder="1" applyAlignment="1">
      <alignment shrinkToFit="1"/>
    </xf>
    <xf numFmtId="0" fontId="10" fillId="0" borderId="12" xfId="0" applyFont="1" applyBorder="1" applyAlignment="1">
      <alignment horizontal="center" shrinkToFit="1"/>
    </xf>
    <xf numFmtId="0" fontId="11" fillId="0" borderId="15" xfId="0" applyFont="1" applyBorder="1" applyAlignment="1">
      <alignment horizontal="center" shrinkToFit="1"/>
    </xf>
    <xf numFmtId="0" fontId="10" fillId="0" borderId="16" xfId="0" applyFont="1" applyBorder="1" applyAlignment="1">
      <alignment horizontal="center" shrinkToFit="1"/>
    </xf>
    <xf numFmtId="0" fontId="10" fillId="0" borderId="15" xfId="0" applyFont="1" applyBorder="1" applyAlignment="1">
      <alignment horizontal="center" shrinkToFit="1"/>
    </xf>
    <xf numFmtId="0" fontId="10" fillId="0" borderId="21" xfId="0" applyFont="1" applyBorder="1" applyAlignment="1">
      <alignment horizontal="center" shrinkToFit="1"/>
    </xf>
    <xf numFmtId="0" fontId="11" fillId="0" borderId="21" xfId="0" applyFont="1" applyBorder="1" applyAlignment="1">
      <alignment horizontal="center" shrinkToFit="1"/>
    </xf>
    <xf numFmtId="0" fontId="0" fillId="0" borderId="0" xfId="0" applyFont="1" applyBorder="1" applyAlignment="1" quotePrefix="1">
      <alignment horizontal="center" shrinkToFit="1"/>
    </xf>
    <xf numFmtId="0" fontId="10" fillId="0" borderId="41"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57"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xf>
    <xf numFmtId="43" fontId="10" fillId="0" borderId="57" xfId="0" applyNumberFormat="1" applyFont="1" applyBorder="1" applyAlignment="1">
      <alignment horizontal="center" shrinkToFit="1"/>
    </xf>
    <xf numFmtId="43" fontId="10" fillId="0" borderId="16" xfId="0" applyNumberFormat="1" applyFont="1" applyBorder="1" applyAlignment="1">
      <alignment horizontal="center" shrinkToFit="1"/>
    </xf>
    <xf numFmtId="43" fontId="10" fillId="0" borderId="36" xfId="0" applyNumberFormat="1" applyFont="1" applyBorder="1" applyAlignment="1">
      <alignment horizontal="center" shrinkToFit="1"/>
    </xf>
    <xf numFmtId="43" fontId="10" fillId="0" borderId="58" xfId="0" applyNumberFormat="1" applyFont="1" applyBorder="1" applyAlignment="1">
      <alignment horizontal="center" shrinkToFit="1"/>
    </xf>
    <xf numFmtId="43" fontId="10" fillId="0" borderId="23" xfId="0" applyNumberFormat="1" applyFont="1" applyBorder="1" applyAlignment="1">
      <alignment horizontal="center" shrinkToFit="1"/>
    </xf>
    <xf numFmtId="43" fontId="10" fillId="0" borderId="59" xfId="0" applyNumberFormat="1" applyFont="1" applyBorder="1" applyAlignment="1">
      <alignment horizontal="center" shrinkToFit="1"/>
    </xf>
    <xf numFmtId="55" fontId="0" fillId="0" borderId="0" xfId="0" applyNumberFormat="1" applyFont="1" applyBorder="1" applyAlignment="1">
      <alignment/>
    </xf>
    <xf numFmtId="0" fontId="0" fillId="0" borderId="0" xfId="0" applyFont="1" applyBorder="1" applyAlignment="1">
      <alignment/>
    </xf>
    <xf numFmtId="183" fontId="5" fillId="0" borderId="38" xfId="0" applyNumberFormat="1" applyFont="1" applyBorder="1" applyAlignment="1">
      <alignment horizontal="center" vertical="center" shrinkToFit="1"/>
    </xf>
    <xf numFmtId="0" fontId="0" fillId="0" borderId="26" xfId="0" applyFont="1" applyBorder="1" applyAlignment="1">
      <alignment horizontal="distributed"/>
    </xf>
    <xf numFmtId="0" fontId="4" fillId="0" borderId="60" xfId="0" applyFont="1" applyBorder="1" applyAlignment="1">
      <alignment horizontal="center" shrinkToFit="1"/>
    </xf>
    <xf numFmtId="0" fontId="4" fillId="0" borderId="35" xfId="0" applyFont="1" applyBorder="1" applyAlignment="1">
      <alignment horizontal="center" shrinkToFit="1"/>
    </xf>
    <xf numFmtId="179" fontId="22" fillId="0" borderId="61" xfId="0" applyNumberFormat="1" applyFont="1" applyBorder="1" applyAlignment="1">
      <alignment horizontal="center" vertical="center" shrinkToFit="1"/>
    </xf>
    <xf numFmtId="181" fontId="0" fillId="0" borderId="62" xfId="0" applyNumberFormat="1" applyFont="1" applyBorder="1" applyAlignment="1">
      <alignment horizontal="center" vertical="center" shrinkToFit="1"/>
    </xf>
    <xf numFmtId="0" fontId="4" fillId="0" borderId="63" xfId="0" applyFont="1" applyBorder="1" applyAlignment="1">
      <alignment horizontal="center" shrinkToFit="1"/>
    </xf>
    <xf numFmtId="43" fontId="10" fillId="0" borderId="15" xfId="0" applyNumberFormat="1" applyFont="1" applyBorder="1" applyAlignment="1">
      <alignment horizontal="center" shrinkToFit="1"/>
    </xf>
    <xf numFmtId="0" fontId="0" fillId="0" borderId="64" xfId="0" applyFont="1" applyBorder="1" applyAlignment="1">
      <alignment/>
    </xf>
    <xf numFmtId="0" fontId="6" fillId="0" borderId="21" xfId="0" applyFont="1" applyBorder="1" applyAlignment="1">
      <alignment horizontal="center" shrinkToFit="1"/>
    </xf>
    <xf numFmtId="0" fontId="0" fillId="0" borderId="21" xfId="0" applyFont="1" applyBorder="1" applyAlignment="1">
      <alignment/>
    </xf>
    <xf numFmtId="0" fontId="6" fillId="0" borderId="50" xfId="0" applyFont="1" applyBorder="1" applyAlignment="1">
      <alignment horizontal="right"/>
    </xf>
    <xf numFmtId="0" fontId="5" fillId="0" borderId="25" xfId="0" applyFont="1" applyBorder="1" applyAlignment="1">
      <alignment horizontal="center" vertical="center" shrinkToFit="1"/>
    </xf>
    <xf numFmtId="43" fontId="10" fillId="0" borderId="65" xfId="0" applyNumberFormat="1" applyFont="1" applyBorder="1" applyAlignment="1">
      <alignment horizontal="center" shrinkToFit="1"/>
    </xf>
    <xf numFmtId="43" fontId="10" fillId="0" borderId="33" xfId="0" applyNumberFormat="1" applyFont="1" applyFill="1" applyBorder="1" applyAlignment="1">
      <alignment shrinkToFit="1"/>
    </xf>
    <xf numFmtId="0" fontId="11" fillId="0" borderId="40" xfId="0" applyFont="1" applyBorder="1" applyAlignment="1">
      <alignment shrinkToFit="1"/>
    </xf>
    <xf numFmtId="0" fontId="10" fillId="0" borderId="41" xfId="0" applyFont="1" applyBorder="1" applyAlignment="1">
      <alignment horizontal="center" shrinkToFit="1"/>
    </xf>
    <xf numFmtId="0" fontId="11" fillId="0" borderId="41" xfId="0" applyFont="1" applyBorder="1" applyAlignment="1">
      <alignment horizontal="center" shrinkToFit="1"/>
    </xf>
    <xf numFmtId="0" fontId="4" fillId="0" borderId="66" xfId="0" applyFont="1" applyBorder="1" applyAlignment="1">
      <alignment horizontal="center" shrinkToFit="1"/>
    </xf>
    <xf numFmtId="43" fontId="10" fillId="0" borderId="41" xfId="0" applyNumberFormat="1" applyFont="1" applyBorder="1" applyAlignment="1">
      <alignment horizontal="center" shrinkToFit="1"/>
    </xf>
    <xf numFmtId="43" fontId="10" fillId="0" borderId="67" xfId="0" applyNumberFormat="1" applyFont="1" applyBorder="1" applyAlignment="1">
      <alignment horizontal="center" shrinkToFit="1"/>
    </xf>
    <xf numFmtId="43" fontId="10" fillId="0" borderId="43" xfId="0" applyNumberFormat="1" applyFont="1" applyFill="1" applyBorder="1" applyAlignment="1">
      <alignment shrinkToFit="1"/>
    </xf>
    <xf numFmtId="0" fontId="10" fillId="0" borderId="46" xfId="0" applyFont="1" applyFill="1" applyBorder="1" applyAlignment="1">
      <alignment/>
    </xf>
    <xf numFmtId="0" fontId="4" fillId="0" borderId="68" xfId="0" applyFont="1" applyBorder="1" applyAlignment="1">
      <alignment horizontal="center" shrinkToFit="1"/>
    </xf>
    <xf numFmtId="181" fontId="0" fillId="0" borderId="34" xfId="0" applyNumberFormat="1" applyFont="1" applyBorder="1" applyAlignment="1">
      <alignment horizontal="center" vertical="center" shrinkToFit="1"/>
    </xf>
    <xf numFmtId="43" fontId="10" fillId="0" borderId="40" xfId="0" applyNumberFormat="1" applyFont="1" applyBorder="1" applyAlignment="1">
      <alignment horizontal="center" shrinkToFit="1"/>
    </xf>
    <xf numFmtId="43" fontId="10" fillId="0" borderId="14" xfId="0" applyNumberFormat="1" applyFont="1" applyBorder="1" applyAlignment="1">
      <alignment horizontal="center" shrinkToFit="1"/>
    </xf>
    <xf numFmtId="0" fontId="68" fillId="0" borderId="0" xfId="0" applyFont="1" applyBorder="1" applyAlignment="1">
      <alignment/>
    </xf>
    <xf numFmtId="0" fontId="68" fillId="0" borderId="0" xfId="0" applyFont="1" applyBorder="1" applyAlignment="1">
      <alignment/>
    </xf>
    <xf numFmtId="0" fontId="7" fillId="0" borderId="0" xfId="0" applyFont="1" applyBorder="1" applyAlignment="1">
      <alignment horizontal="right" vertical="center"/>
    </xf>
    <xf numFmtId="0" fontId="13" fillId="0" borderId="0" xfId="0" applyFont="1" applyBorder="1" applyAlignment="1">
      <alignment horizontal="center" vertical="center"/>
    </xf>
    <xf numFmtId="183" fontId="3" fillId="0" borderId="0" xfId="0" applyNumberFormat="1" applyFont="1" applyBorder="1" applyAlignment="1">
      <alignment horizontal="center" vertical="center"/>
    </xf>
    <xf numFmtId="183" fontId="0" fillId="0" borderId="0" xfId="0" applyNumberFormat="1" applyFont="1" applyBorder="1" applyAlignment="1">
      <alignment vertical="center"/>
    </xf>
    <xf numFmtId="0" fontId="3" fillId="0" borderId="0" xfId="0" applyFont="1" applyBorder="1" applyAlignment="1">
      <alignment horizontal="center" vertical="center"/>
    </xf>
    <xf numFmtId="0" fontId="12" fillId="0" borderId="0" xfId="0" applyFont="1" applyBorder="1" applyAlignment="1">
      <alignment horizontal="center" vertical="center" shrinkToFit="1"/>
    </xf>
    <xf numFmtId="55" fontId="0" fillId="33" borderId="0" xfId="0" applyNumberFormat="1" applyFont="1" applyFill="1" applyAlignment="1">
      <alignment horizontal="center" shrinkToFit="1"/>
    </xf>
    <xf numFmtId="55" fontId="0" fillId="33" borderId="0" xfId="0" applyNumberFormat="1" applyFill="1" applyAlignment="1">
      <alignment/>
    </xf>
    <xf numFmtId="0" fontId="18" fillId="0" borderId="45" xfId="0" applyFont="1" applyBorder="1" applyAlignment="1">
      <alignment horizontal="center" vertical="center"/>
    </xf>
    <xf numFmtId="0" fontId="18" fillId="0" borderId="46" xfId="0" applyFont="1" applyBorder="1" applyAlignment="1">
      <alignment horizontal="center" vertical="center"/>
    </xf>
    <xf numFmtId="176" fontId="18" fillId="0" borderId="45" xfId="0" applyNumberFormat="1" applyFont="1" applyBorder="1" applyAlignment="1">
      <alignment horizontal="center" vertical="center"/>
    </xf>
    <xf numFmtId="176" fontId="18" fillId="0" borderId="67"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8" fillId="0" borderId="45" xfId="0" applyFont="1" applyBorder="1" applyAlignment="1">
      <alignment vertical="center"/>
    </xf>
    <xf numFmtId="0" fontId="18" fillId="0" borderId="67" xfId="0" applyFont="1" applyBorder="1" applyAlignment="1">
      <alignment vertical="center"/>
    </xf>
    <xf numFmtId="0" fontId="18" fillId="0" borderId="46" xfId="0" applyFont="1" applyBorder="1" applyAlignment="1">
      <alignment vertical="center"/>
    </xf>
    <xf numFmtId="0" fontId="7" fillId="34" borderId="0" xfId="0" applyFont="1" applyFill="1" applyAlignment="1">
      <alignment horizontal="center"/>
    </xf>
    <xf numFmtId="0" fontId="7" fillId="0" borderId="0" xfId="0" applyFont="1" applyBorder="1" applyAlignment="1">
      <alignment horizontal="center"/>
    </xf>
    <xf numFmtId="0" fontId="16" fillId="0" borderId="47" xfId="0" applyFont="1" applyBorder="1" applyAlignment="1">
      <alignment horizontal="center" vertical="center" wrapText="1"/>
    </xf>
    <xf numFmtId="0" fontId="16" fillId="0" borderId="55" xfId="0" applyFont="1" applyBorder="1" applyAlignment="1">
      <alignment horizontal="center" vertical="center" wrapText="1"/>
    </xf>
    <xf numFmtId="0" fontId="19" fillId="0" borderId="45" xfId="0" applyFont="1" applyBorder="1" applyAlignment="1">
      <alignment vertical="center"/>
    </xf>
    <xf numFmtId="0" fontId="19" fillId="0" borderId="67" xfId="0" applyFont="1" applyBorder="1" applyAlignment="1">
      <alignment vertical="center"/>
    </xf>
    <xf numFmtId="0" fontId="19" fillId="0" borderId="46" xfId="0" applyFont="1" applyBorder="1" applyAlignment="1">
      <alignment vertical="center"/>
    </xf>
    <xf numFmtId="0" fontId="16" fillId="0" borderId="69" xfId="0" applyFont="1" applyBorder="1" applyAlignment="1">
      <alignment vertical="center" wrapText="1"/>
    </xf>
    <xf numFmtId="0" fontId="16" fillId="0" borderId="70" xfId="0" applyFont="1" applyBorder="1" applyAlignment="1">
      <alignment vertical="center" wrapText="1"/>
    </xf>
    <xf numFmtId="0" fontId="14" fillId="0" borderId="0" xfId="0" applyFont="1" applyBorder="1" applyAlignment="1">
      <alignment horizontal="left" textRotation="180"/>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76" fontId="19" fillId="0" borderId="45" xfId="0" applyNumberFormat="1" applyFont="1" applyBorder="1" applyAlignment="1">
      <alignment horizontal="center" vertical="center"/>
    </xf>
    <xf numFmtId="176" fontId="19" fillId="0" borderId="67" xfId="0" applyNumberFormat="1" applyFont="1" applyBorder="1" applyAlignment="1">
      <alignment horizontal="center" vertical="center"/>
    </xf>
    <xf numFmtId="176" fontId="19" fillId="0" borderId="4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238125</xdr:colOff>
      <xdr:row>21</xdr:row>
      <xdr:rowOff>0</xdr:rowOff>
    </xdr:to>
    <xdr:sp>
      <xdr:nvSpPr>
        <xdr:cNvPr id="1" name="Line 1"/>
        <xdr:cNvSpPr>
          <a:spLocks/>
        </xdr:cNvSpPr>
      </xdr:nvSpPr>
      <xdr:spPr>
        <a:xfrm flipV="1">
          <a:off x="1285875" y="5257800"/>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0</xdr:col>
      <xdr:colOff>0</xdr:colOff>
      <xdr:row>18</xdr:row>
      <xdr:rowOff>0</xdr:rowOff>
    </xdr:to>
    <xdr:sp fLocksText="0">
      <xdr:nvSpPr>
        <xdr:cNvPr id="2" name="Text Box 2"/>
        <xdr:cNvSpPr txBox="1">
          <a:spLocks noChangeArrowheads="1"/>
        </xdr:cNvSpPr>
      </xdr:nvSpPr>
      <xdr:spPr>
        <a:xfrm>
          <a:off x="0" y="1666875"/>
          <a:ext cx="0" cy="27622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Text Box 3"/>
        <xdr:cNvSpPr txBox="1">
          <a:spLocks noChangeArrowheads="1"/>
        </xdr:cNvSpPr>
      </xdr:nvSpPr>
      <xdr:spPr>
        <a:xfrm>
          <a:off x="0" y="10687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48</xdr:row>
      <xdr:rowOff>0</xdr:rowOff>
    </xdr:from>
    <xdr:to>
      <xdr:col>31</xdr:col>
      <xdr:colOff>238125</xdr:colOff>
      <xdr:row>48</xdr:row>
      <xdr:rowOff>0</xdr:rowOff>
    </xdr:to>
    <xdr:sp>
      <xdr:nvSpPr>
        <xdr:cNvPr id="4" name="Line 4"/>
        <xdr:cNvSpPr>
          <a:spLocks/>
        </xdr:cNvSpPr>
      </xdr:nvSpPr>
      <xdr:spPr>
        <a:xfrm flipV="1">
          <a:off x="1285875" y="10687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Text Box 5"/>
        <xdr:cNvSpPr txBox="1">
          <a:spLocks noChangeArrowheads="1"/>
        </xdr:cNvSpPr>
      </xdr:nvSpPr>
      <xdr:spPr>
        <a:xfrm>
          <a:off x="0" y="10687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Text Box 6"/>
        <xdr:cNvSpPr txBox="1">
          <a:spLocks noChangeArrowheads="1"/>
        </xdr:cNvSpPr>
      </xdr:nvSpPr>
      <xdr:spPr>
        <a:xfrm>
          <a:off x="0" y="10687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Text Box 7"/>
        <xdr:cNvSpPr txBox="1">
          <a:spLocks noChangeArrowheads="1"/>
        </xdr:cNvSpPr>
      </xdr:nvSpPr>
      <xdr:spPr>
        <a:xfrm>
          <a:off x="0" y="106870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xdr:col>
      <xdr:colOff>0</xdr:colOff>
      <xdr:row>17</xdr:row>
      <xdr:rowOff>0</xdr:rowOff>
    </xdr:from>
    <xdr:to>
      <xdr:col>35</xdr:col>
      <xdr:colOff>0</xdr:colOff>
      <xdr:row>18</xdr:row>
      <xdr:rowOff>0</xdr:rowOff>
    </xdr:to>
    <xdr:sp>
      <xdr:nvSpPr>
        <xdr:cNvPr id="8" name="AutoShape 8"/>
        <xdr:cNvSpPr>
          <a:spLocks/>
        </xdr:cNvSpPr>
      </xdr:nvSpPr>
      <xdr:spPr>
        <a:xfrm flipV="1">
          <a:off x="2628900" y="4152900"/>
          <a:ext cx="10296525" cy="2762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238125</xdr:colOff>
      <xdr:row>16</xdr:row>
      <xdr:rowOff>0</xdr:rowOff>
    </xdr:to>
    <xdr:sp>
      <xdr:nvSpPr>
        <xdr:cNvPr id="1" name="Line 1"/>
        <xdr:cNvSpPr>
          <a:spLocks/>
        </xdr:cNvSpPr>
      </xdr:nvSpPr>
      <xdr:spPr>
        <a:xfrm flipV="1">
          <a:off x="1885950" y="382905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3" name="Line 3"/>
        <xdr:cNvSpPr>
          <a:spLocks/>
        </xdr:cNvSpPr>
      </xdr:nvSpPr>
      <xdr:spPr>
        <a:xfrm flipV="1">
          <a:off x="1885950" y="85534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200025</xdr:colOff>
      <xdr:row>0</xdr:row>
      <xdr:rowOff>161925</xdr:rowOff>
    </xdr:from>
    <xdr:to>
      <xdr:col>33</xdr:col>
      <xdr:colOff>219075</xdr:colOff>
      <xdr:row>4</xdr:row>
      <xdr:rowOff>161925</xdr:rowOff>
    </xdr:to>
    <xdr:sp>
      <xdr:nvSpPr>
        <xdr:cNvPr id="7" name="AutoShape 7"/>
        <xdr:cNvSpPr>
          <a:spLocks/>
        </xdr:cNvSpPr>
      </xdr:nvSpPr>
      <xdr:spPr>
        <a:xfrm>
          <a:off x="10382250" y="161925"/>
          <a:ext cx="1504950" cy="723900"/>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9525</xdr:colOff>
      <xdr:row>4</xdr:row>
      <xdr:rowOff>190500</xdr:rowOff>
    </xdr:from>
    <xdr:to>
      <xdr:col>11</xdr:col>
      <xdr:colOff>76200</xdr:colOff>
      <xdr:row>8</xdr:row>
      <xdr:rowOff>47625</xdr:rowOff>
    </xdr:to>
    <xdr:sp>
      <xdr:nvSpPr>
        <xdr:cNvPr id="8" name="AutoShape 8"/>
        <xdr:cNvSpPr>
          <a:spLocks/>
        </xdr:cNvSpPr>
      </xdr:nvSpPr>
      <xdr:spPr>
        <a:xfrm>
          <a:off x="3238500" y="914400"/>
          <a:ext cx="29813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訪問看護と介護予防訪問看護の両サービスの指定を受けているのであれば、職員は両サービスを兼務していることになるので、勤務形態は常勤であればＢ、非常勤であればＤになります。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15</xdr:row>
      <xdr:rowOff>171450</xdr:rowOff>
    </xdr:from>
    <xdr:to>
      <xdr:col>22</xdr:col>
      <xdr:colOff>114300</xdr:colOff>
      <xdr:row>18</xdr:row>
      <xdr:rowOff>114300</xdr:rowOff>
    </xdr:to>
    <xdr:sp>
      <xdr:nvSpPr>
        <xdr:cNvPr id="9" name="AutoShape 9"/>
        <xdr:cNvSpPr>
          <a:spLocks/>
        </xdr:cNvSpPr>
      </xdr:nvSpPr>
      <xdr:spPr>
        <a:xfrm>
          <a:off x="7381875" y="3724275"/>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14</xdr:row>
      <xdr:rowOff>0</xdr:rowOff>
    </xdr:from>
    <xdr:to>
      <xdr:col>13</xdr:col>
      <xdr:colOff>219075</xdr:colOff>
      <xdr:row>15</xdr:row>
      <xdr:rowOff>247650</xdr:rowOff>
    </xdr:to>
    <xdr:sp>
      <xdr:nvSpPr>
        <xdr:cNvPr id="10" name="AutoShape 10"/>
        <xdr:cNvSpPr>
          <a:spLocks/>
        </xdr:cNvSpPr>
      </xdr:nvSpPr>
      <xdr:spPr>
        <a:xfrm>
          <a:off x="5067300" y="3276600"/>
          <a:ext cx="18573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14</xdr:col>
      <xdr:colOff>228600</xdr:colOff>
      <xdr:row>20</xdr:row>
      <xdr:rowOff>38100</xdr:rowOff>
    </xdr:from>
    <xdr:to>
      <xdr:col>25</xdr:col>
      <xdr:colOff>28575</xdr:colOff>
      <xdr:row>24</xdr:row>
      <xdr:rowOff>228600</xdr:rowOff>
    </xdr:to>
    <xdr:sp>
      <xdr:nvSpPr>
        <xdr:cNvPr id="11" name="AutoShape 11"/>
        <xdr:cNvSpPr>
          <a:spLocks/>
        </xdr:cNvSpPr>
      </xdr:nvSpPr>
      <xdr:spPr>
        <a:xfrm>
          <a:off x="7181850" y="4848225"/>
          <a:ext cx="2524125" cy="981075"/>
        </a:xfrm>
        <a:prstGeom prst="borderCallout1">
          <a:avLst>
            <a:gd name="adj1" fmla="val 56384"/>
            <a:gd name="adj2" fmla="val -248060"/>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16</xdr:row>
      <xdr:rowOff>228600</xdr:rowOff>
    </xdr:from>
    <xdr:to>
      <xdr:col>36</xdr:col>
      <xdr:colOff>504825</xdr:colOff>
      <xdr:row>25</xdr:row>
      <xdr:rowOff>76200</xdr:rowOff>
    </xdr:to>
    <xdr:sp>
      <xdr:nvSpPr>
        <xdr:cNvPr id="12" name="AutoShape 12"/>
        <xdr:cNvSpPr>
          <a:spLocks/>
        </xdr:cNvSpPr>
      </xdr:nvSpPr>
      <xdr:spPr>
        <a:xfrm>
          <a:off x="10591800" y="4057650"/>
          <a:ext cx="2324100"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723900</xdr:colOff>
      <xdr:row>30</xdr:row>
      <xdr:rowOff>133350</xdr:rowOff>
    </xdr:from>
    <xdr:to>
      <xdr:col>11</xdr:col>
      <xdr:colOff>57150</xdr:colOff>
      <xdr:row>33</xdr:row>
      <xdr:rowOff>76200</xdr:rowOff>
    </xdr:to>
    <xdr:sp>
      <xdr:nvSpPr>
        <xdr:cNvPr id="13" name="AutoShape 13"/>
        <xdr:cNvSpPr>
          <a:spLocks/>
        </xdr:cNvSpPr>
      </xdr:nvSpPr>
      <xdr:spPr>
        <a:xfrm>
          <a:off x="3952875" y="7162800"/>
          <a:ext cx="22479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190500</xdr:colOff>
      <xdr:row>25</xdr:row>
      <xdr:rowOff>228600</xdr:rowOff>
    </xdr:from>
    <xdr:to>
      <xdr:col>36</xdr:col>
      <xdr:colOff>352425</xdr:colOff>
      <xdr:row>28</xdr:row>
      <xdr:rowOff>47625</xdr:rowOff>
    </xdr:to>
    <xdr:sp>
      <xdr:nvSpPr>
        <xdr:cNvPr id="14" name="AutoShape 14"/>
        <xdr:cNvSpPr>
          <a:spLocks/>
        </xdr:cNvSpPr>
      </xdr:nvSpPr>
      <xdr:spPr>
        <a:xfrm>
          <a:off x="10372725" y="6105525"/>
          <a:ext cx="2390775"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138</a:t>
          </a:r>
          <a:r>
            <a:rPr lang="en-US" cap="none" sz="1100" b="0" i="0" u="none" baseline="0">
              <a:solidFill>
                <a:srgbClr val="000000"/>
              </a:solidFill>
            </a:rPr>
            <a:t>÷</a:t>
          </a:r>
          <a:r>
            <a:rPr lang="en-US" cap="none" sz="1100" b="0" i="0" u="none" baseline="0">
              <a:solidFill>
                <a:srgbClr val="000000"/>
              </a:solidFill>
            </a:rPr>
            <a:t>184=0.7
</a:t>
          </a:r>
          <a:r>
            <a:rPr lang="en-US" cap="none" sz="1100" b="0" i="0" u="none" baseline="0">
              <a:solidFill>
                <a:srgbClr val="000000"/>
              </a:solidFill>
            </a:rPr>
            <a:t> 1+1+0.7</a:t>
          </a:r>
          <a:r>
            <a:rPr lang="en-US" cap="none" sz="1100" b="0" i="0" u="none" baseline="0">
              <a:solidFill>
                <a:srgbClr val="000000"/>
              </a:solidFill>
            </a:rPr>
            <a:t>＝</a:t>
          </a:r>
          <a:r>
            <a:rPr lang="en-US" cap="none" sz="1100" b="0" i="0" u="none" baseline="0">
              <a:solidFill>
                <a:srgbClr val="000000"/>
              </a:solidFill>
            </a:rPr>
            <a:t>2.7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48"/>
  <sheetViews>
    <sheetView view="pageBreakPreview" zoomScaleSheetLayoutView="100" zoomScalePageLayoutView="0" workbookViewId="0" topLeftCell="A1">
      <selection activeCell="I5" sqref="I5:N5"/>
    </sheetView>
  </sheetViews>
  <sheetFormatPr defaultColWidth="9.00390625" defaultRowHeight="12.75"/>
  <cols>
    <col min="1" max="1" width="16.75390625" style="83" customWidth="1"/>
    <col min="2" max="2" width="3.75390625" style="83" customWidth="1"/>
    <col min="3" max="3" width="14.00390625" style="83" customWidth="1"/>
    <col min="4" max="4" width="18.875" style="83" customWidth="1"/>
    <col min="5" max="35" width="3.75390625" style="83" customWidth="1"/>
    <col min="36" max="36" width="6.75390625" style="83" customWidth="1"/>
    <col min="37" max="37" width="8.375" style="83" customWidth="1"/>
    <col min="38" max="38" width="9.00390625" style="83" customWidth="1"/>
    <col min="39" max="39" width="2.375" style="83" customWidth="1"/>
    <col min="40" max="16384" width="9.125" style="83" customWidth="1"/>
  </cols>
  <sheetData>
    <row r="1" spans="1:37" ht="13.5">
      <c r="A1" s="187" t="s">
        <v>16</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3" spans="2:39" ht="12.75">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row>
    <row r="4" spans="1:42" ht="18.75" customHeight="1">
      <c r="A4" s="7" t="s">
        <v>0</v>
      </c>
      <c r="B4" s="86"/>
      <c r="C4" s="86"/>
      <c r="D4" s="86"/>
      <c r="E4" s="86"/>
      <c r="F4" s="86"/>
      <c r="G4" s="86"/>
      <c r="H4" s="86"/>
      <c r="I4" s="84"/>
      <c r="K4" s="86" t="s">
        <v>1</v>
      </c>
      <c r="L4" s="177">
        <v>43586</v>
      </c>
      <c r="M4" s="178"/>
      <c r="N4" s="178"/>
      <c r="O4" s="141" t="s">
        <v>54</v>
      </c>
      <c r="P4" s="86"/>
      <c r="S4" s="86"/>
      <c r="T4" s="86"/>
      <c r="U4" s="86"/>
      <c r="V4" s="35" t="s">
        <v>50</v>
      </c>
      <c r="W4" s="141" t="s">
        <v>56</v>
      </c>
      <c r="X4" s="86"/>
      <c r="Z4" s="86"/>
      <c r="AA4" s="86"/>
      <c r="AB4" s="86"/>
      <c r="AC4" s="86"/>
      <c r="AD4" s="86"/>
      <c r="AE4" s="86"/>
      <c r="AF4" s="86"/>
      <c r="AG4" s="86"/>
      <c r="AH4" s="86"/>
      <c r="AI4" s="86"/>
      <c r="AJ4" s="86"/>
      <c r="AK4" s="8" t="s">
        <v>5</v>
      </c>
      <c r="AM4" s="86"/>
      <c r="AN4" s="89"/>
      <c r="AO4" s="89"/>
      <c r="AP4" s="89"/>
    </row>
    <row r="5" spans="1:42" ht="21.75" customHeight="1">
      <c r="A5" s="7"/>
      <c r="B5" s="9"/>
      <c r="C5" s="9"/>
      <c r="D5" s="86"/>
      <c r="F5" s="111"/>
      <c r="G5" s="111"/>
      <c r="H5" s="35" t="s">
        <v>48</v>
      </c>
      <c r="I5" s="188"/>
      <c r="J5" s="188"/>
      <c r="K5" s="188"/>
      <c r="L5" s="188"/>
      <c r="M5" s="188"/>
      <c r="N5" s="188"/>
      <c r="O5" s="8" t="s">
        <v>33</v>
      </c>
      <c r="P5" s="84"/>
      <c r="S5" s="86"/>
      <c r="T5" s="35" t="s">
        <v>49</v>
      </c>
      <c r="U5" s="86"/>
      <c r="V5" s="86"/>
      <c r="W5" s="86"/>
      <c r="X5" s="86"/>
      <c r="Y5" s="86"/>
      <c r="Z5" s="86"/>
      <c r="AA5" s="86"/>
      <c r="AB5" s="86"/>
      <c r="AC5" s="86"/>
      <c r="AD5" s="86"/>
      <c r="AE5" s="86"/>
      <c r="AF5" s="86"/>
      <c r="AG5" s="86"/>
      <c r="AH5" s="86"/>
      <c r="AI5" s="86"/>
      <c r="AJ5" s="86"/>
      <c r="AK5" s="8" t="s">
        <v>5</v>
      </c>
      <c r="AM5" s="86"/>
      <c r="AN5" s="89"/>
      <c r="AO5" s="89"/>
      <c r="AP5" s="89"/>
    </row>
    <row r="6" spans="1:42" ht="15.75" customHeight="1" thickBot="1">
      <c r="A6" s="7"/>
      <c r="B6" s="9"/>
      <c r="C6" s="9"/>
      <c r="D6" s="140"/>
      <c r="E6" s="86"/>
      <c r="F6" s="86"/>
      <c r="G6" s="86"/>
      <c r="H6" s="86"/>
      <c r="I6" s="86"/>
      <c r="J6" s="86"/>
      <c r="K6" s="86"/>
      <c r="L6" s="86"/>
      <c r="M6" s="86"/>
      <c r="N6" s="86"/>
      <c r="O6" s="86"/>
      <c r="P6" s="84"/>
      <c r="R6" s="8"/>
      <c r="S6" s="86"/>
      <c r="T6" s="86"/>
      <c r="U6" s="86"/>
      <c r="V6" s="86"/>
      <c r="W6" s="86"/>
      <c r="X6" s="86"/>
      <c r="Y6" s="86"/>
      <c r="Z6" s="86"/>
      <c r="AA6" s="86"/>
      <c r="AB6" s="86"/>
      <c r="AC6" s="86"/>
      <c r="AD6" s="86"/>
      <c r="AE6" s="86"/>
      <c r="AF6" s="86"/>
      <c r="AG6" s="86"/>
      <c r="AH6" s="86"/>
      <c r="AI6" s="86"/>
      <c r="AJ6" s="86"/>
      <c r="AK6" s="86"/>
      <c r="AL6" s="8"/>
      <c r="AM6" s="86"/>
      <c r="AN6" s="89"/>
      <c r="AO6" s="89"/>
      <c r="AP6" s="89"/>
    </row>
    <row r="7" spans="1:41" ht="18" customHeight="1">
      <c r="A7" s="117" t="s">
        <v>51</v>
      </c>
      <c r="B7" s="116" t="s">
        <v>8</v>
      </c>
      <c r="C7" s="118" t="s">
        <v>9</v>
      </c>
      <c r="D7" s="143" t="s">
        <v>52</v>
      </c>
      <c r="E7" s="108">
        <f>$L$4</f>
        <v>43586</v>
      </c>
      <c r="F7" s="109">
        <f>$L$4+1</f>
        <v>43587</v>
      </c>
      <c r="G7" s="109">
        <f>$L$4+2</f>
        <v>43588</v>
      </c>
      <c r="H7" s="109">
        <f>$L$4+3</f>
        <v>43589</v>
      </c>
      <c r="I7" s="109">
        <f>$L$4+4</f>
        <v>43590</v>
      </c>
      <c r="J7" s="109">
        <f>$L$4+5</f>
        <v>43591</v>
      </c>
      <c r="K7" s="109">
        <f>$L$4+6</f>
        <v>43592</v>
      </c>
      <c r="L7" s="109">
        <f>$L$4+7</f>
        <v>43593</v>
      </c>
      <c r="M7" s="109">
        <f>$L$4+8</f>
        <v>43594</v>
      </c>
      <c r="N7" s="109">
        <f>$L$4+9</f>
        <v>43595</v>
      </c>
      <c r="O7" s="109">
        <f>$L$4+10</f>
        <v>43596</v>
      </c>
      <c r="P7" s="109">
        <f>$L$4+11</f>
        <v>43597</v>
      </c>
      <c r="Q7" s="109">
        <f>$L$4+12</f>
        <v>43598</v>
      </c>
      <c r="R7" s="109">
        <f>$L$4+13</f>
        <v>43599</v>
      </c>
      <c r="S7" s="109">
        <f>$L$4+14</f>
        <v>43600</v>
      </c>
      <c r="T7" s="109">
        <f>$L$4+15</f>
        <v>43601</v>
      </c>
      <c r="U7" s="109">
        <f>$L$4+16</f>
        <v>43602</v>
      </c>
      <c r="V7" s="109">
        <f>$L$4+17</f>
        <v>43603</v>
      </c>
      <c r="W7" s="109">
        <f>$L$4+18</f>
        <v>43604</v>
      </c>
      <c r="X7" s="109">
        <f>$L$4+19</f>
        <v>43605</v>
      </c>
      <c r="Y7" s="109">
        <f>$L$4+20</f>
        <v>43606</v>
      </c>
      <c r="Z7" s="109">
        <f>$L$4+21</f>
        <v>43607</v>
      </c>
      <c r="AA7" s="109">
        <f>$L$4+22</f>
        <v>43608</v>
      </c>
      <c r="AB7" s="109">
        <f>$L$4+23</f>
        <v>43609</v>
      </c>
      <c r="AC7" s="109">
        <f>$L$4+24</f>
        <v>43610</v>
      </c>
      <c r="AD7" s="109">
        <f>$L$4+25</f>
        <v>43611</v>
      </c>
      <c r="AE7" s="109">
        <f>$L$4+26</f>
        <v>43612</v>
      </c>
      <c r="AF7" s="109">
        <f>$L$4+27</f>
        <v>43613</v>
      </c>
      <c r="AG7" s="109">
        <f>$L$4+28</f>
        <v>43614</v>
      </c>
      <c r="AH7" s="109">
        <f>$L$4+29</f>
        <v>43615</v>
      </c>
      <c r="AI7" s="146">
        <f>$L$4+30</f>
        <v>43616</v>
      </c>
      <c r="AJ7" s="142">
        <f>L4</f>
        <v>43586</v>
      </c>
      <c r="AK7" s="189" t="s">
        <v>11</v>
      </c>
      <c r="AL7" s="86"/>
      <c r="AM7" s="89"/>
      <c r="AN7" s="89"/>
      <c r="AO7" s="89"/>
    </row>
    <row r="8" spans="1:41" ht="18" customHeight="1" thickBot="1">
      <c r="A8" s="150"/>
      <c r="B8" s="151" t="s">
        <v>12</v>
      </c>
      <c r="C8" s="152"/>
      <c r="D8" s="153"/>
      <c r="E8" s="166">
        <f>E7</f>
        <v>43586</v>
      </c>
      <c r="F8" s="107">
        <f aca="true" t="shared" si="0" ref="F8:AI8">F7</f>
        <v>43587</v>
      </c>
      <c r="G8" s="107">
        <f t="shared" si="0"/>
        <v>43588</v>
      </c>
      <c r="H8" s="107">
        <f t="shared" si="0"/>
        <v>43589</v>
      </c>
      <c r="I8" s="107">
        <f t="shared" si="0"/>
        <v>43590</v>
      </c>
      <c r="J8" s="107">
        <f t="shared" si="0"/>
        <v>43591</v>
      </c>
      <c r="K8" s="107">
        <f t="shared" si="0"/>
        <v>43592</v>
      </c>
      <c r="L8" s="107">
        <f t="shared" si="0"/>
        <v>43593</v>
      </c>
      <c r="M8" s="107">
        <f t="shared" si="0"/>
        <v>43594</v>
      </c>
      <c r="N8" s="107">
        <f t="shared" si="0"/>
        <v>43595</v>
      </c>
      <c r="O8" s="107">
        <f t="shared" si="0"/>
        <v>43596</v>
      </c>
      <c r="P8" s="107">
        <f t="shared" si="0"/>
        <v>43597</v>
      </c>
      <c r="Q8" s="107">
        <f t="shared" si="0"/>
        <v>43598</v>
      </c>
      <c r="R8" s="107">
        <f t="shared" si="0"/>
        <v>43599</v>
      </c>
      <c r="S8" s="107">
        <f t="shared" si="0"/>
        <v>43600</v>
      </c>
      <c r="T8" s="107">
        <f t="shared" si="0"/>
        <v>43601</v>
      </c>
      <c r="U8" s="107">
        <f t="shared" si="0"/>
        <v>43602</v>
      </c>
      <c r="V8" s="107">
        <f t="shared" si="0"/>
        <v>43603</v>
      </c>
      <c r="W8" s="107">
        <f t="shared" si="0"/>
        <v>43604</v>
      </c>
      <c r="X8" s="107">
        <f t="shared" si="0"/>
        <v>43605</v>
      </c>
      <c r="Y8" s="107">
        <f t="shared" si="0"/>
        <v>43606</v>
      </c>
      <c r="Z8" s="107">
        <f t="shared" si="0"/>
        <v>43607</v>
      </c>
      <c r="AA8" s="107">
        <f t="shared" si="0"/>
        <v>43608</v>
      </c>
      <c r="AB8" s="107">
        <f t="shared" si="0"/>
        <v>43609</v>
      </c>
      <c r="AC8" s="107">
        <f t="shared" si="0"/>
        <v>43610</v>
      </c>
      <c r="AD8" s="107">
        <f t="shared" si="0"/>
        <v>43611</v>
      </c>
      <c r="AE8" s="107">
        <f t="shared" si="0"/>
        <v>43612</v>
      </c>
      <c r="AF8" s="107">
        <f t="shared" si="0"/>
        <v>43613</v>
      </c>
      <c r="AG8" s="107">
        <f t="shared" si="0"/>
        <v>43614</v>
      </c>
      <c r="AH8" s="107">
        <f t="shared" si="0"/>
        <v>43615</v>
      </c>
      <c r="AI8" s="147">
        <f t="shared" si="0"/>
        <v>43616</v>
      </c>
      <c r="AJ8" s="154" t="s">
        <v>14</v>
      </c>
      <c r="AK8" s="190"/>
      <c r="AL8" s="86"/>
      <c r="AM8" s="89"/>
      <c r="AN8" s="89"/>
      <c r="AO8" s="89"/>
    </row>
    <row r="9" spans="1:41" ht="21.75" customHeight="1" thickBot="1">
      <c r="A9" s="157" t="s">
        <v>15</v>
      </c>
      <c r="B9" s="158"/>
      <c r="C9" s="159"/>
      <c r="D9" s="160"/>
      <c r="E9" s="167"/>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2"/>
      <c r="AJ9" s="163"/>
      <c r="AK9" s="164"/>
      <c r="AL9" s="86"/>
      <c r="AM9" s="89"/>
      <c r="AN9" s="89"/>
      <c r="AO9" s="89"/>
    </row>
    <row r="10" spans="1:41" ht="21.75" customHeight="1">
      <c r="A10" s="119" t="s">
        <v>57</v>
      </c>
      <c r="B10" s="124"/>
      <c r="C10" s="122"/>
      <c r="D10" s="148"/>
      <c r="E10" s="168"/>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55"/>
      <c r="AJ10" s="156"/>
      <c r="AK10" s="115"/>
      <c r="AL10" s="86"/>
      <c r="AM10" s="89"/>
      <c r="AN10" s="89"/>
      <c r="AO10" s="89"/>
    </row>
    <row r="11" spans="1:41" ht="21.75" customHeight="1">
      <c r="A11" s="119"/>
      <c r="B11" s="121"/>
      <c r="C11" s="122"/>
      <c r="D11" s="144"/>
      <c r="E11" s="134"/>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6"/>
      <c r="AJ11" s="96"/>
      <c r="AK11" s="112"/>
      <c r="AL11" s="86"/>
      <c r="AM11" s="89"/>
      <c r="AN11" s="89"/>
      <c r="AO11" s="89"/>
    </row>
    <row r="12" spans="1:41" ht="21.75" customHeight="1">
      <c r="A12" s="119"/>
      <c r="B12" s="123"/>
      <c r="C12" s="122"/>
      <c r="D12" s="144"/>
      <c r="E12" s="134"/>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6"/>
      <c r="AJ12" s="96"/>
      <c r="AK12" s="112"/>
      <c r="AL12" s="86"/>
      <c r="AM12" s="89"/>
      <c r="AN12" s="89"/>
      <c r="AO12" s="89"/>
    </row>
    <row r="13" spans="1:41" ht="21.75" customHeight="1">
      <c r="A13" s="119"/>
      <c r="B13" s="123"/>
      <c r="C13" s="122"/>
      <c r="D13" s="145"/>
      <c r="E13" s="134"/>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6"/>
      <c r="AJ13" s="96"/>
      <c r="AK13" s="112"/>
      <c r="AL13" s="86"/>
      <c r="AM13" s="89"/>
      <c r="AN13" s="89"/>
      <c r="AO13" s="89"/>
    </row>
    <row r="14" spans="1:41" ht="21.75" customHeight="1">
      <c r="A14" s="119"/>
      <c r="B14" s="123"/>
      <c r="C14" s="122"/>
      <c r="D14" s="145"/>
      <c r="E14" s="134"/>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6"/>
      <c r="AJ14" s="96"/>
      <c r="AK14" s="112"/>
      <c r="AL14" s="86"/>
      <c r="AM14" s="89"/>
      <c r="AN14" s="89"/>
      <c r="AO14" s="89"/>
    </row>
    <row r="15" spans="1:41" ht="21.75" customHeight="1">
      <c r="A15" s="119"/>
      <c r="B15" s="123"/>
      <c r="C15" s="122"/>
      <c r="D15" s="145"/>
      <c r="E15" s="134"/>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6"/>
      <c r="AJ15" s="96"/>
      <c r="AK15" s="112"/>
      <c r="AL15" s="86"/>
      <c r="AM15" s="89"/>
      <c r="AN15" s="89"/>
      <c r="AO15" s="89"/>
    </row>
    <row r="16" spans="1:41" ht="21.75" customHeight="1">
      <c r="A16" s="119"/>
      <c r="B16" s="124"/>
      <c r="C16" s="122"/>
      <c r="D16" s="145"/>
      <c r="E16" s="134"/>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6"/>
      <c r="AJ16" s="96"/>
      <c r="AK16" s="112"/>
      <c r="AL16" s="86"/>
      <c r="AM16" s="89"/>
      <c r="AN16" s="89"/>
      <c r="AO16" s="89"/>
    </row>
    <row r="17" spans="1:41" ht="21.75" customHeight="1" thickBot="1">
      <c r="A17" s="120"/>
      <c r="B17" s="125"/>
      <c r="C17" s="126"/>
      <c r="D17" s="165"/>
      <c r="E17" s="137"/>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9"/>
      <c r="AJ17" s="97"/>
      <c r="AK17" s="113"/>
      <c r="AL17" s="86"/>
      <c r="AM17" s="89"/>
      <c r="AN17" s="89"/>
      <c r="AO17" s="89"/>
    </row>
    <row r="18" spans="1:41" ht="21.75" customHeight="1" thickBot="1">
      <c r="A18" s="23" t="s">
        <v>58</v>
      </c>
      <c r="B18" s="24"/>
      <c r="C18" s="25"/>
      <c r="D18" s="28"/>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105"/>
      <c r="AJ18" s="100"/>
      <c r="AK18" s="114"/>
      <c r="AL18" s="86"/>
      <c r="AM18" s="89"/>
      <c r="AN18" s="89"/>
      <c r="AO18" s="89"/>
    </row>
    <row r="19" spans="1:41" ht="21.75" customHeight="1">
      <c r="A19" s="119" t="s">
        <v>59</v>
      </c>
      <c r="B19" s="123"/>
      <c r="C19" s="122"/>
      <c r="D19" s="145"/>
      <c r="E19" s="134"/>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6"/>
      <c r="AJ19" s="96"/>
      <c r="AK19" s="112"/>
      <c r="AL19" s="86"/>
      <c r="AM19" s="89"/>
      <c r="AN19" s="89"/>
      <c r="AO19" s="89"/>
    </row>
    <row r="20" spans="1:41" ht="21.75" customHeight="1">
      <c r="A20" s="119" t="s">
        <v>60</v>
      </c>
      <c r="B20" s="124"/>
      <c r="C20" s="122"/>
      <c r="D20" s="145"/>
      <c r="E20" s="134"/>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6"/>
      <c r="AJ20" s="96"/>
      <c r="AK20" s="112"/>
      <c r="AL20" s="86"/>
      <c r="AM20" s="89"/>
      <c r="AN20" s="89"/>
      <c r="AO20" s="89"/>
    </row>
    <row r="21" spans="1:41" ht="21.75" customHeight="1" thickBot="1">
      <c r="A21" s="120"/>
      <c r="B21" s="125"/>
      <c r="C21" s="126"/>
      <c r="D21" s="165"/>
      <c r="E21" s="137"/>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9"/>
      <c r="AJ21" s="97"/>
      <c r="AK21" s="113"/>
      <c r="AL21" s="86"/>
      <c r="AM21" s="89"/>
      <c r="AN21" s="89"/>
      <c r="AO21" s="89"/>
    </row>
    <row r="22" spans="1:41" ht="21.75" customHeight="1">
      <c r="A22" s="30" t="s">
        <v>17</v>
      </c>
      <c r="B22" s="4"/>
      <c r="C22" s="31"/>
      <c r="D22" s="32"/>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33"/>
      <c r="AK22" s="33"/>
      <c r="AL22" s="86"/>
      <c r="AM22" s="89"/>
      <c r="AN22" s="89"/>
      <c r="AO22" s="89"/>
    </row>
    <row r="23" spans="1:41" ht="16.5" customHeight="1">
      <c r="A23" s="30" t="s">
        <v>18</v>
      </c>
      <c r="B23" s="86"/>
      <c r="C23" s="31"/>
      <c r="D23" s="32"/>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34"/>
      <c r="AK23" s="35"/>
      <c r="AL23" s="86"/>
      <c r="AM23" s="89"/>
      <c r="AN23" s="89"/>
      <c r="AO23" s="89"/>
    </row>
    <row r="24" spans="1:41" ht="16.5" customHeight="1">
      <c r="A24" s="30" t="s">
        <v>64</v>
      </c>
      <c r="B24" s="86"/>
      <c r="C24" s="31"/>
      <c r="D24" s="32"/>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34"/>
      <c r="AK24" s="35"/>
      <c r="AL24" s="86"/>
      <c r="AM24" s="89"/>
      <c r="AN24" s="89"/>
      <c r="AO24" s="89"/>
    </row>
    <row r="25" spans="1:41" ht="16.5" customHeight="1">
      <c r="A25" s="30" t="s">
        <v>61</v>
      </c>
      <c r="B25" s="86"/>
      <c r="C25" s="31"/>
      <c r="D25" s="32"/>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34"/>
      <c r="AK25" s="35"/>
      <c r="AL25" s="86"/>
      <c r="AM25" s="89"/>
      <c r="AN25" s="89"/>
      <c r="AO25" s="89"/>
    </row>
    <row r="26" spans="1:41" ht="16.5" customHeight="1">
      <c r="A26" s="30" t="s">
        <v>63</v>
      </c>
      <c r="B26" s="86"/>
      <c r="C26" s="31"/>
      <c r="D26" s="32"/>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34"/>
      <c r="AK26" s="35"/>
      <c r="AL26" s="86"/>
      <c r="AM26" s="89"/>
      <c r="AN26" s="89"/>
      <c r="AO26" s="89"/>
    </row>
    <row r="27" spans="1:41" ht="16.5" customHeight="1">
      <c r="A27" s="30" t="s">
        <v>62</v>
      </c>
      <c r="B27" s="86"/>
      <c r="C27" s="31"/>
      <c r="D27" s="32"/>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34"/>
      <c r="AK27" s="35"/>
      <c r="AL27" s="86"/>
      <c r="AM27" s="89"/>
      <c r="AN27" s="89"/>
      <c r="AO27" s="89"/>
    </row>
    <row r="28" spans="1:41" ht="7.5" customHeight="1" thickBot="1">
      <c r="A28" s="30"/>
      <c r="B28" s="86"/>
      <c r="C28" s="31"/>
      <c r="D28" s="32"/>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34"/>
      <c r="AK28" s="35"/>
      <c r="AL28" s="86"/>
      <c r="AM28" s="89"/>
      <c r="AN28" s="89"/>
      <c r="AO28" s="89"/>
    </row>
    <row r="29" spans="1:39" s="90" customFormat="1" ht="28.5" customHeight="1" thickBot="1">
      <c r="A29" s="36" t="s">
        <v>19</v>
      </c>
      <c r="B29" s="37"/>
      <c r="C29" s="91"/>
      <c r="D29" s="91"/>
      <c r="E29" s="91"/>
      <c r="F29" s="38"/>
      <c r="G29" s="94"/>
      <c r="H29" s="179"/>
      <c r="I29" s="180"/>
      <c r="J29" s="91" t="s">
        <v>13</v>
      </c>
      <c r="K29" s="39" t="s">
        <v>35</v>
      </c>
      <c r="L29" s="91"/>
      <c r="M29" s="91" t="s">
        <v>20</v>
      </c>
      <c r="N29" s="179"/>
      <c r="O29" s="180"/>
      <c r="P29" s="91" t="s">
        <v>21</v>
      </c>
      <c r="Q29" s="91"/>
      <c r="R29" s="39" t="s">
        <v>36</v>
      </c>
      <c r="S29" s="5"/>
      <c r="T29" s="30"/>
      <c r="U29" s="169"/>
      <c r="V29" s="101"/>
      <c r="W29" s="101"/>
      <c r="X29" s="101"/>
      <c r="Y29" s="101"/>
      <c r="Z29" s="101"/>
      <c r="AA29" s="101"/>
      <c r="AB29" s="101"/>
      <c r="AC29" s="101"/>
      <c r="AD29" s="101"/>
      <c r="AE29" s="101"/>
      <c r="AF29" s="101"/>
      <c r="AG29" s="101"/>
      <c r="AH29" s="101"/>
      <c r="AI29" s="101"/>
      <c r="AJ29" s="41"/>
      <c r="AK29" s="41"/>
      <c r="AL29" s="40"/>
      <c r="AM29" s="91"/>
    </row>
    <row r="30" spans="1:39" s="90" customFormat="1" ht="6.75" customHeight="1" thickBot="1">
      <c r="A30" s="36"/>
      <c r="B30" s="37"/>
      <c r="C30" s="91"/>
      <c r="D30" s="91"/>
      <c r="E30" s="91"/>
      <c r="F30" s="38"/>
      <c r="G30" s="91"/>
      <c r="H30" s="103"/>
      <c r="I30" s="103"/>
      <c r="J30" s="91"/>
      <c r="K30" s="39"/>
      <c r="L30" s="91"/>
      <c r="M30" s="91"/>
      <c r="N30" s="103"/>
      <c r="O30" s="103"/>
      <c r="P30" s="91"/>
      <c r="Q30" s="91"/>
      <c r="R30" s="39"/>
      <c r="S30" s="5"/>
      <c r="T30" s="170"/>
      <c r="U30" s="169"/>
      <c r="V30" s="101"/>
      <c r="W30" s="101"/>
      <c r="X30" s="101"/>
      <c r="Y30" s="101"/>
      <c r="Z30" s="101"/>
      <c r="AA30" s="101"/>
      <c r="AB30" s="101"/>
      <c r="AC30" s="101"/>
      <c r="AD30" s="101"/>
      <c r="AE30" s="101"/>
      <c r="AF30" s="101"/>
      <c r="AG30" s="101"/>
      <c r="AH30" s="101"/>
      <c r="AI30" s="101"/>
      <c r="AJ30" s="41"/>
      <c r="AK30" s="41"/>
      <c r="AL30" s="40"/>
      <c r="AM30" s="91"/>
    </row>
    <row r="31" spans="1:39" s="90" customFormat="1" ht="22.5" customHeight="1" thickBot="1">
      <c r="A31" s="36" t="s">
        <v>22</v>
      </c>
      <c r="B31" s="37"/>
      <c r="C31" s="91"/>
      <c r="D31" s="91"/>
      <c r="E31" s="179"/>
      <c r="F31" s="180"/>
      <c r="G31" s="91" t="s">
        <v>21</v>
      </c>
      <c r="I31" s="39" t="s">
        <v>37</v>
      </c>
      <c r="J31" s="91"/>
      <c r="K31" s="38"/>
      <c r="L31" s="39"/>
      <c r="M31" s="91"/>
      <c r="N31" s="91"/>
      <c r="O31" s="39"/>
      <c r="Q31" s="5"/>
      <c r="R31" s="5"/>
      <c r="S31" s="5"/>
      <c r="T31" s="173"/>
      <c r="U31" s="174"/>
      <c r="V31" s="174"/>
      <c r="W31" s="174"/>
      <c r="X31" s="173"/>
      <c r="Y31" s="175"/>
      <c r="Z31" s="175"/>
      <c r="AA31" s="175"/>
      <c r="AB31" s="173"/>
      <c r="AC31" s="173"/>
      <c r="AD31" s="173"/>
      <c r="AE31" s="173"/>
      <c r="AF31" s="176"/>
      <c r="AG31" s="176"/>
      <c r="AH31" s="176"/>
      <c r="AI31" s="106"/>
      <c r="AJ31" s="42"/>
      <c r="AK31" s="42"/>
      <c r="AL31" s="85"/>
      <c r="AM31" s="91"/>
    </row>
    <row r="32" spans="1:39" s="90" customFormat="1" ht="7.5" customHeight="1" thickBot="1">
      <c r="A32" s="37"/>
      <c r="B32" s="37"/>
      <c r="C32" s="91"/>
      <c r="D32" s="91"/>
      <c r="E32" s="95"/>
      <c r="F32" s="43"/>
      <c r="G32" s="91"/>
      <c r="H32" s="39"/>
      <c r="I32" s="91"/>
      <c r="J32" s="91"/>
      <c r="K32" s="38"/>
      <c r="L32" s="39"/>
      <c r="M32" s="91"/>
      <c r="N32" s="91"/>
      <c r="O32" s="39"/>
      <c r="Q32" s="5"/>
      <c r="R32" s="5"/>
      <c r="S32" s="5"/>
      <c r="T32" s="172"/>
      <c r="U32" s="172"/>
      <c r="V32" s="172"/>
      <c r="W32" s="172"/>
      <c r="X32" s="172"/>
      <c r="Y32" s="172"/>
      <c r="Z32" s="172"/>
      <c r="AA32" s="172"/>
      <c r="AB32" s="172"/>
      <c r="AC32" s="172"/>
      <c r="AD32" s="172"/>
      <c r="AE32" s="172"/>
      <c r="AF32" s="172"/>
      <c r="AG32" s="172"/>
      <c r="AH32" s="172"/>
      <c r="AI32" s="104"/>
      <c r="AJ32" s="42"/>
      <c r="AK32" s="42"/>
      <c r="AL32" s="85"/>
      <c r="AM32" s="91"/>
    </row>
    <row r="33" spans="1:40" s="90" customFormat="1" ht="21.75" customHeight="1" thickBot="1">
      <c r="A33" s="45" t="s">
        <v>55</v>
      </c>
      <c r="B33" s="94"/>
      <c r="D33" s="94"/>
      <c r="E33" s="181"/>
      <c r="F33" s="182"/>
      <c r="G33" s="183"/>
      <c r="H33" s="44" t="s">
        <v>23</v>
      </c>
      <c r="R33" s="91"/>
      <c r="S33" s="91"/>
      <c r="T33" s="172"/>
      <c r="U33" s="172"/>
      <c r="V33" s="172"/>
      <c r="W33" s="172"/>
      <c r="X33" s="172"/>
      <c r="Y33" s="172"/>
      <c r="Z33" s="172"/>
      <c r="AA33" s="172"/>
      <c r="AB33" s="172"/>
      <c r="AC33" s="172"/>
      <c r="AD33" s="172"/>
      <c r="AE33" s="172"/>
      <c r="AF33" s="172"/>
      <c r="AG33" s="172"/>
      <c r="AH33" s="172"/>
      <c r="AI33" s="104"/>
      <c r="AJ33" s="171"/>
      <c r="AK33" s="46"/>
      <c r="AL33" s="85"/>
      <c r="AM33" s="39"/>
      <c r="AN33" s="91"/>
    </row>
    <row r="34" spans="1:40" s="90" customFormat="1" ht="9" customHeight="1">
      <c r="A34" s="45"/>
      <c r="B34" s="91"/>
      <c r="D34" s="91"/>
      <c r="E34" s="47"/>
      <c r="F34" s="47"/>
      <c r="G34" s="47"/>
      <c r="H34" s="44"/>
      <c r="R34" s="91"/>
      <c r="S34" s="91"/>
      <c r="T34" s="172"/>
      <c r="U34" s="172"/>
      <c r="V34" s="172"/>
      <c r="W34" s="172"/>
      <c r="X34" s="172"/>
      <c r="Y34" s="172"/>
      <c r="Z34" s="172"/>
      <c r="AA34" s="172"/>
      <c r="AB34" s="172"/>
      <c r="AC34" s="172"/>
      <c r="AD34" s="172"/>
      <c r="AE34" s="172"/>
      <c r="AF34" s="172"/>
      <c r="AG34" s="172"/>
      <c r="AH34" s="172"/>
      <c r="AI34" s="104"/>
      <c r="AJ34" s="171"/>
      <c r="AK34" s="46"/>
      <c r="AL34" s="85"/>
      <c r="AM34" s="39"/>
      <c r="AN34" s="91"/>
    </row>
    <row r="35" spans="1:40" s="90" customFormat="1" ht="5.25" customHeight="1">
      <c r="A35" s="45"/>
      <c r="B35" s="91"/>
      <c r="D35" s="91"/>
      <c r="E35" s="47"/>
      <c r="F35" s="47"/>
      <c r="G35" s="47"/>
      <c r="H35" s="44"/>
      <c r="R35" s="91"/>
      <c r="S35" s="91"/>
      <c r="T35" s="102"/>
      <c r="U35" s="102"/>
      <c r="V35" s="102"/>
      <c r="W35" s="102"/>
      <c r="X35" s="102"/>
      <c r="Y35" s="102"/>
      <c r="Z35" s="102"/>
      <c r="AA35" s="102"/>
      <c r="AB35" s="102"/>
      <c r="AC35" s="102"/>
      <c r="AD35" s="102"/>
      <c r="AE35" s="102"/>
      <c r="AF35" s="102"/>
      <c r="AG35" s="102"/>
      <c r="AH35" s="102"/>
      <c r="AI35" s="102"/>
      <c r="AJ35" s="46"/>
      <c r="AK35" s="46"/>
      <c r="AL35" s="85"/>
      <c r="AM35" s="39"/>
      <c r="AN35" s="91"/>
    </row>
    <row r="36" spans="1:40" s="48" customFormat="1" ht="21.75" customHeight="1">
      <c r="A36" s="49" t="s">
        <v>24</v>
      </c>
      <c r="B36" s="50"/>
      <c r="C36" s="50"/>
      <c r="D36" s="50"/>
      <c r="E36" s="51"/>
      <c r="F36" s="50"/>
      <c r="G36" s="50"/>
      <c r="H36" s="50"/>
      <c r="I36" s="50"/>
      <c r="J36" s="50"/>
      <c r="K36" s="50"/>
      <c r="L36" s="50"/>
      <c r="M36" s="50"/>
      <c r="N36" s="50"/>
      <c r="O36" s="50"/>
      <c r="P36" s="50"/>
      <c r="Q36" s="50"/>
      <c r="R36" s="50"/>
      <c r="S36" s="50"/>
      <c r="T36" s="50"/>
      <c r="U36" s="50"/>
      <c r="V36" s="50"/>
      <c r="W36" s="50"/>
      <c r="X36" s="50"/>
      <c r="Y36" s="50"/>
      <c r="Z36" s="50"/>
      <c r="AA36" s="50"/>
      <c r="AB36" s="52"/>
      <c r="AC36" s="53"/>
      <c r="AD36" s="53"/>
      <c r="AE36" s="53"/>
      <c r="AF36" s="53"/>
      <c r="AG36" s="53"/>
      <c r="AH36" s="53"/>
      <c r="AI36" s="53"/>
      <c r="AJ36" s="54"/>
      <c r="AK36" s="54"/>
      <c r="AL36" s="2"/>
      <c r="AM36" s="53"/>
      <c r="AN36" s="53"/>
    </row>
    <row r="37" spans="1:40" s="48" customFormat="1" ht="21.75" customHeight="1">
      <c r="A37" s="55" t="s">
        <v>25</v>
      </c>
      <c r="B37" s="56"/>
      <c r="C37" s="56"/>
      <c r="D37" s="56"/>
      <c r="E37" s="57"/>
      <c r="F37" s="56"/>
      <c r="G37" s="56"/>
      <c r="H37" s="56"/>
      <c r="I37" s="56"/>
      <c r="J37" s="56"/>
      <c r="K37" s="56"/>
      <c r="L37" s="56"/>
      <c r="M37" s="56"/>
      <c r="N37" s="56"/>
      <c r="O37" s="56"/>
      <c r="P37" s="56"/>
      <c r="Q37" s="56"/>
      <c r="R37" s="56"/>
      <c r="S37" s="56"/>
      <c r="T37" s="56"/>
      <c r="U37" s="56"/>
      <c r="V37" s="56"/>
      <c r="W37" s="56"/>
      <c r="X37" s="56"/>
      <c r="Y37" s="56"/>
      <c r="Z37" s="56"/>
      <c r="AA37" s="56"/>
      <c r="AB37" s="58"/>
      <c r="AC37" s="53"/>
      <c r="AD37" s="53"/>
      <c r="AE37" s="53"/>
      <c r="AF37" s="53"/>
      <c r="AG37" s="53"/>
      <c r="AH37" s="53"/>
      <c r="AI37" s="53"/>
      <c r="AJ37" s="54"/>
      <c r="AK37" s="54"/>
      <c r="AL37" s="2"/>
      <c r="AM37" s="53"/>
      <c r="AN37" s="53"/>
    </row>
    <row r="38" spans="1:40" s="90" customFormat="1" ht="7.5" customHeight="1" thickBot="1">
      <c r="A38" s="39"/>
      <c r="B38" s="91"/>
      <c r="D38" s="91"/>
      <c r="E38" s="59"/>
      <c r="F38" s="91"/>
      <c r="G38" s="44"/>
      <c r="R38" s="91"/>
      <c r="S38" s="91"/>
      <c r="T38" s="91"/>
      <c r="U38" s="91"/>
      <c r="V38" s="91"/>
      <c r="W38" s="91"/>
      <c r="X38" s="91"/>
      <c r="Y38" s="91"/>
      <c r="Z38" s="91"/>
      <c r="AA38" s="91"/>
      <c r="AB38" s="91"/>
      <c r="AC38" s="91"/>
      <c r="AD38" s="91"/>
      <c r="AE38" s="91"/>
      <c r="AF38" s="91"/>
      <c r="AG38" s="91"/>
      <c r="AH38" s="91"/>
      <c r="AI38" s="91"/>
      <c r="AJ38" s="46"/>
      <c r="AK38" s="46"/>
      <c r="AL38" s="85"/>
      <c r="AM38" s="39"/>
      <c r="AN38" s="91"/>
    </row>
    <row r="39" spans="1:38" s="90" customFormat="1" ht="27" customHeight="1" thickBot="1">
      <c r="A39" s="45" t="s">
        <v>46</v>
      </c>
      <c r="B39" s="44"/>
      <c r="D39" s="44"/>
      <c r="E39" s="44" t="s">
        <v>38</v>
      </c>
      <c r="I39" s="184"/>
      <c r="J39" s="185"/>
      <c r="K39" s="186"/>
      <c r="L39" s="44" t="s">
        <v>21</v>
      </c>
      <c r="N39" s="44" t="s">
        <v>39</v>
      </c>
      <c r="AD39" s="39"/>
      <c r="AE39" s="91"/>
      <c r="AF39" s="91"/>
      <c r="AG39" s="91"/>
      <c r="AH39" s="91"/>
      <c r="AI39" s="91"/>
      <c r="AJ39" s="91"/>
      <c r="AK39" s="91"/>
      <c r="AL39" s="85"/>
    </row>
    <row r="40" s="90" customFormat="1" ht="4.5" customHeight="1">
      <c r="AL40" s="88"/>
    </row>
    <row r="41" spans="1:38" s="90" customFormat="1" ht="27" customHeight="1">
      <c r="A41" s="44" t="s">
        <v>47</v>
      </c>
      <c r="AL41" s="88"/>
    </row>
    <row r="42" s="90" customFormat="1" ht="15" customHeight="1">
      <c r="AL42" s="88"/>
    </row>
    <row r="43" s="90" customFormat="1" ht="15" customHeight="1">
      <c r="AL43" s="88"/>
    </row>
    <row r="44" s="90" customFormat="1" ht="15" customHeight="1">
      <c r="AL44" s="88"/>
    </row>
    <row r="45" s="90" customFormat="1" ht="15" customHeight="1">
      <c r="AL45" s="88"/>
    </row>
    <row r="46" s="90" customFormat="1" ht="15" customHeight="1">
      <c r="AL46" s="88"/>
    </row>
    <row r="47" s="90" customFormat="1" ht="15" customHeight="1">
      <c r="AL47" s="88"/>
    </row>
    <row r="48" s="90" customFormat="1" ht="15" customHeight="1">
      <c r="AL48" s="88"/>
    </row>
    <row r="49" ht="15" customHeight="1"/>
    <row r="50" ht="15" customHeight="1"/>
    <row r="51" ht="15" customHeight="1"/>
    <row r="52" ht="15" customHeight="1"/>
    <row r="53" ht="15" customHeight="1"/>
    <row r="54" ht="15" customHeight="1"/>
  </sheetData>
  <sheetProtection/>
  <mergeCells count="17">
    <mergeCell ref="L4:N4"/>
    <mergeCell ref="E31:F31"/>
    <mergeCell ref="E33:G33"/>
    <mergeCell ref="I39:K39"/>
    <mergeCell ref="A1:AK1"/>
    <mergeCell ref="I5:N5"/>
    <mergeCell ref="AK7:AK8"/>
    <mergeCell ref="H29:I29"/>
    <mergeCell ref="N29:O29"/>
    <mergeCell ref="T32:W34"/>
    <mergeCell ref="X32:AA34"/>
    <mergeCell ref="AB32:AE34"/>
    <mergeCell ref="AF32:AH34"/>
    <mergeCell ref="T31:W31"/>
    <mergeCell ref="X31:AA31"/>
    <mergeCell ref="AB31:AE31"/>
    <mergeCell ref="AF31:AH31"/>
  </mergeCells>
  <dataValidations count="17">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9:B32">
      <formula1>B29:B37&lt;&gt;"A"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27">
      <formula1>B12:B23&lt;&gt;"A"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8 B9 B13">
      <formula1>B28:B37&lt;&gt;"A"</formula1>
    </dataValidation>
    <dataValidation errorStyle="information" type="custom" allowBlank="1" showInputMessage="1" showErrorMessage="1" errorTitle="有給休暇の取扱い" error="常勤職員ですか？（有給休暇を出勤扱いにカウントできるのは常勤職員だけです）&#10;" sqref="E12">
      <formula1>E12:AH23&lt;&gt;"休"</formula1>
    </dataValidation>
    <dataValidation errorStyle="information" type="custom" allowBlank="1" showInputMessage="1" showErrorMessage="1" errorTitle="有給休暇の取扱い" error="常勤職員ですか？（有給休暇を出勤扱いにカウントできるのは常勤職員だけです）&#10;" sqref="F12:AI12">
      <formula1>F12:AJ23&lt;&gt;"休"</formula1>
    </dataValidation>
    <dataValidation errorStyle="information" type="custom" allowBlank="1" showInputMessage="1" showErrorMessage="1" errorTitle="有給休暇の取扱い" error="常勤職員ですか？（有給休暇を出勤扱いにカウントできるのは常勤職員だけです）&#10;" sqref="E13 E9">
      <formula1>E13:AH22&lt;&gt;"休"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13:AI13 F9:AI9">
      <formula1>F13:AJ22&lt;&gt;"休"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0:B11 B25:B26 B21 B17">
      <formula1>B10:B22&lt;&gt;"A"</formula1>
    </dataValidation>
    <dataValidation errorStyle="information" type="custom" allowBlank="1" showInputMessage="1" showErrorMessage="1" errorTitle="有給休暇の取扱い" error="常勤職員ですか？（有給休暇を出勤扱いにカウントできるのは常勤職員だけです）&#10;" sqref="E10:E11 E21 E17">
      <formula1>E10:AH22&lt;&gt;"休"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AI11 F21:AI21 F17:AI17">
      <formula1>F10:AJ22&lt;&gt;"休"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B14:B15">
      <formula1>B19:B33&lt;&gt;"A"</formula1>
    </dataValidation>
    <dataValidation errorStyle="information" type="custom" allowBlank="1" showInputMessage="1" showErrorMessage="1" errorTitle="有給休暇の取扱い" error="常勤職員ですか？（有給休暇を出勤扱いにカウントできるのは常勤職員だけです）&#10;" sqref="E19 E14:E15">
      <formula1>E19:AH33&lt;&gt;"休"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AI19 F14:AI15">
      <formula1>F19:AJ33&lt;&gt;"休"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
      <formula1>B22:B32&lt;&gt;"A"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0 B16 B23:B24 B18">
      <formula1>B20:B33&lt;&gt;"A"</formula1>
    </dataValidation>
    <dataValidation errorStyle="information" type="custom" allowBlank="1" showInputMessage="1" showErrorMessage="1" errorTitle="有給休暇の取扱い" error="常勤職員ですか？（有給休暇を出勤扱いにカウントできるのは常勤職員だけです）&#10;" sqref="E20 E16 E18">
      <formula1>E20:AH33&lt;&gt;"休"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AI20 F16:AI16 F18:AI18">
      <formula1>F20:AJ33&lt;&gt;"休"</formula1>
    </dataValidation>
  </dataValidations>
  <printOptions horizontalCentered="1" verticalCentered="1"/>
  <pageMargins left="0.4724409448818898" right="0.31496062992125984" top="0.3937007874015748" bottom="0.1968503937007874" header="0.31496062992125984" footer="0.5118110236220472"/>
  <pageSetup fitToHeight="0"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A1:AQ44"/>
  <sheetViews>
    <sheetView tabSelected="1" view="pageBreakPreview" zoomScaleSheetLayoutView="100" zoomScalePageLayoutView="0" workbookViewId="0" topLeftCell="A1">
      <selection activeCell="M7" sqref="M7"/>
    </sheetView>
  </sheetViews>
  <sheetFormatPr defaultColWidth="9.00390625" defaultRowHeight="12.75"/>
  <cols>
    <col min="1" max="1" width="9.25390625" style="83" customWidth="1"/>
    <col min="2" max="2" width="15.375" style="83" customWidth="1"/>
    <col min="3" max="3" width="3.75390625" style="83" customWidth="1"/>
    <col min="4" max="4" width="14.00390625" style="83" customWidth="1"/>
    <col min="5" max="5" width="18.875" style="83" customWidth="1"/>
    <col min="6" max="6" width="3.125" style="83" customWidth="1"/>
    <col min="7" max="11" width="3.25390625" style="83" customWidth="1"/>
    <col min="12" max="12" width="4.00390625" style="83" bestFit="1" customWidth="1"/>
    <col min="13" max="13" width="3.375" style="83" customWidth="1"/>
    <col min="14" max="25" width="3.25390625" style="83" customWidth="1"/>
    <col min="26" max="26" width="3.375" style="83" customWidth="1"/>
    <col min="27" max="36" width="3.25390625" style="83" customWidth="1"/>
    <col min="37" max="37" width="6.75390625" style="83" customWidth="1"/>
    <col min="38" max="38" width="8.375" style="83" customWidth="1"/>
    <col min="39" max="39" width="9.00390625" style="83" customWidth="1"/>
    <col min="40" max="40" width="2.375" style="83" customWidth="1"/>
    <col min="41" max="16384" width="9.125" style="83" customWidth="1"/>
  </cols>
  <sheetData>
    <row r="1" spans="1:12" s="66" customFormat="1" ht="18.75">
      <c r="A1" s="63" t="s">
        <v>29</v>
      </c>
      <c r="B1" s="64"/>
      <c r="C1" s="64"/>
      <c r="D1" s="64"/>
      <c r="E1" s="64"/>
      <c r="F1" s="65"/>
      <c r="G1" s="64"/>
      <c r="H1" s="64"/>
      <c r="I1" s="64"/>
      <c r="J1" s="64"/>
      <c r="K1" s="64"/>
      <c r="L1" s="65"/>
    </row>
    <row r="4" spans="1:40" ht="12.75">
      <c r="A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row>
    <row r="5" spans="1:43" ht="18.75" customHeight="1">
      <c r="A5" s="84"/>
      <c r="B5" s="7" t="s">
        <v>0</v>
      </c>
      <c r="C5" s="86"/>
      <c r="D5" s="86"/>
      <c r="E5" s="86"/>
      <c r="F5" s="86"/>
      <c r="G5" s="86"/>
      <c r="H5" s="86"/>
      <c r="I5" s="86"/>
      <c r="J5" s="84"/>
      <c r="L5" s="86" t="s">
        <v>1</v>
      </c>
      <c r="M5" s="127">
        <v>31</v>
      </c>
      <c r="N5" s="86" t="s">
        <v>2</v>
      </c>
      <c r="O5" s="110">
        <v>5</v>
      </c>
      <c r="P5" s="86" t="s">
        <v>3</v>
      </c>
      <c r="Q5" s="86"/>
      <c r="S5" s="8" t="s">
        <v>4</v>
      </c>
      <c r="T5" s="86"/>
      <c r="U5" s="86"/>
      <c r="V5" s="86"/>
      <c r="W5" s="86"/>
      <c r="X5" s="86"/>
      <c r="Y5" s="86"/>
      <c r="Z5" s="141" t="s">
        <v>56</v>
      </c>
      <c r="AA5" s="86"/>
      <c r="AB5" s="86"/>
      <c r="AC5" s="86"/>
      <c r="AD5" s="86"/>
      <c r="AE5" s="86"/>
      <c r="AF5" s="86"/>
      <c r="AG5" s="86"/>
      <c r="AH5" s="86"/>
      <c r="AI5" s="86"/>
      <c r="AJ5" s="86"/>
      <c r="AK5" s="86"/>
      <c r="AL5" s="8" t="s">
        <v>5</v>
      </c>
      <c r="AN5" s="86"/>
      <c r="AO5" s="89"/>
      <c r="AP5" s="89"/>
      <c r="AQ5" s="89"/>
    </row>
    <row r="6" spans="1:43" ht="21.75" customHeight="1">
      <c r="A6" s="84"/>
      <c r="B6" s="7"/>
      <c r="C6" s="9"/>
      <c r="D6" s="9"/>
      <c r="E6" s="86"/>
      <c r="F6" s="8" t="s">
        <v>6</v>
      </c>
      <c r="G6" s="86"/>
      <c r="H6" s="86"/>
      <c r="I6" s="86"/>
      <c r="J6" s="188" t="s">
        <v>53</v>
      </c>
      <c r="K6" s="188"/>
      <c r="L6" s="188"/>
      <c r="M6" s="188"/>
      <c r="N6" s="188"/>
      <c r="O6" s="188"/>
      <c r="P6" s="8" t="s">
        <v>33</v>
      </c>
      <c r="Q6" s="84"/>
      <c r="S6" s="8" t="s">
        <v>34</v>
      </c>
      <c r="T6" s="86"/>
      <c r="U6" s="86"/>
      <c r="V6" s="86"/>
      <c r="W6" s="141" t="s">
        <v>66</v>
      </c>
      <c r="X6" s="86"/>
      <c r="Y6" s="86"/>
      <c r="Z6" s="86"/>
      <c r="AA6" s="86"/>
      <c r="AB6" s="86"/>
      <c r="AC6" s="86"/>
      <c r="AD6" s="86"/>
      <c r="AE6" s="86"/>
      <c r="AF6" s="86"/>
      <c r="AG6" s="86"/>
      <c r="AH6" s="86"/>
      <c r="AI6" s="86"/>
      <c r="AJ6" s="86"/>
      <c r="AK6" s="86"/>
      <c r="AL6" s="8" t="s">
        <v>5</v>
      </c>
      <c r="AN6" s="86"/>
      <c r="AO6" s="89"/>
      <c r="AP6" s="89"/>
      <c r="AQ6" s="89"/>
    </row>
    <row r="7" spans="1:43" ht="15.75" customHeight="1" thickBot="1">
      <c r="A7" s="84"/>
      <c r="B7" s="7"/>
      <c r="C7" s="9"/>
      <c r="D7" s="9"/>
      <c r="E7" s="86"/>
      <c r="F7" s="86"/>
      <c r="G7" s="86"/>
      <c r="H7" s="86"/>
      <c r="I7" s="86"/>
      <c r="J7" s="86"/>
      <c r="K7" s="86"/>
      <c r="L7" s="86"/>
      <c r="M7" s="86"/>
      <c r="N7" s="86"/>
      <c r="O7" s="86"/>
      <c r="P7" s="86"/>
      <c r="Q7" s="84"/>
      <c r="S7" s="8"/>
      <c r="T7" s="86"/>
      <c r="U7" s="86"/>
      <c r="V7" s="86"/>
      <c r="W7" s="86"/>
      <c r="X7" s="86"/>
      <c r="Y7" s="86"/>
      <c r="Z7" s="86"/>
      <c r="AA7" s="86"/>
      <c r="AB7" s="86"/>
      <c r="AC7" s="86"/>
      <c r="AD7" s="86"/>
      <c r="AE7" s="86"/>
      <c r="AF7" s="86"/>
      <c r="AG7" s="86"/>
      <c r="AH7" s="86"/>
      <c r="AI7" s="86"/>
      <c r="AJ7" s="86"/>
      <c r="AK7" s="86"/>
      <c r="AL7" s="86"/>
      <c r="AM7" s="8"/>
      <c r="AN7" s="86"/>
      <c r="AO7" s="89"/>
      <c r="AP7" s="89"/>
      <c r="AQ7" s="89"/>
    </row>
    <row r="8" spans="1:42" ht="18" customHeight="1">
      <c r="A8" s="84"/>
      <c r="B8" s="10" t="s">
        <v>7</v>
      </c>
      <c r="C8" s="11" t="s">
        <v>8</v>
      </c>
      <c r="D8" s="12" t="s">
        <v>9</v>
      </c>
      <c r="E8" s="92" t="s">
        <v>10</v>
      </c>
      <c r="F8" s="108">
        <v>41913</v>
      </c>
      <c r="G8" s="109">
        <v>41914</v>
      </c>
      <c r="H8" s="109">
        <v>41915</v>
      </c>
      <c r="I8" s="109">
        <v>41916</v>
      </c>
      <c r="J8" s="109">
        <v>41917</v>
      </c>
      <c r="K8" s="109">
        <v>41918</v>
      </c>
      <c r="L8" s="109">
        <v>41919</v>
      </c>
      <c r="M8" s="109">
        <v>41920</v>
      </c>
      <c r="N8" s="109">
        <v>41921</v>
      </c>
      <c r="O8" s="109">
        <v>41922</v>
      </c>
      <c r="P8" s="109">
        <v>41923</v>
      </c>
      <c r="Q8" s="109">
        <v>41924</v>
      </c>
      <c r="R8" s="109">
        <v>41925</v>
      </c>
      <c r="S8" s="109">
        <v>41926</v>
      </c>
      <c r="T8" s="109">
        <v>41927</v>
      </c>
      <c r="U8" s="109">
        <v>41928</v>
      </c>
      <c r="V8" s="109">
        <v>41929</v>
      </c>
      <c r="W8" s="109">
        <v>41930</v>
      </c>
      <c r="X8" s="109">
        <v>41931</v>
      </c>
      <c r="Y8" s="109">
        <v>41932</v>
      </c>
      <c r="Z8" s="109">
        <v>41933</v>
      </c>
      <c r="AA8" s="109">
        <v>41934</v>
      </c>
      <c r="AB8" s="109">
        <v>41935</v>
      </c>
      <c r="AC8" s="109">
        <v>41936</v>
      </c>
      <c r="AD8" s="109">
        <v>41937</v>
      </c>
      <c r="AE8" s="109">
        <v>41938</v>
      </c>
      <c r="AF8" s="109">
        <v>41939</v>
      </c>
      <c r="AG8" s="109">
        <v>41940</v>
      </c>
      <c r="AH8" s="109">
        <v>41941</v>
      </c>
      <c r="AI8" s="109">
        <v>41942</v>
      </c>
      <c r="AJ8" s="109">
        <v>41943</v>
      </c>
      <c r="AK8" s="67" t="s">
        <v>71</v>
      </c>
      <c r="AL8" s="194" t="s">
        <v>11</v>
      </c>
      <c r="AM8" s="86"/>
      <c r="AN8" s="89"/>
      <c r="AO8" s="89"/>
      <c r="AP8" s="89"/>
    </row>
    <row r="9" spans="1:42" ht="18" customHeight="1" thickBot="1">
      <c r="A9" s="84"/>
      <c r="B9" s="93"/>
      <c r="C9" s="13" t="s">
        <v>12</v>
      </c>
      <c r="D9" s="87"/>
      <c r="E9" s="14"/>
      <c r="F9" s="107">
        <f aca="true" t="shared" si="0" ref="F9:AJ9">F8</f>
        <v>41913</v>
      </c>
      <c r="G9" s="107">
        <f t="shared" si="0"/>
        <v>41914</v>
      </c>
      <c r="H9" s="107">
        <f t="shared" si="0"/>
        <v>41915</v>
      </c>
      <c r="I9" s="107">
        <f t="shared" si="0"/>
        <v>41916</v>
      </c>
      <c r="J9" s="107">
        <f t="shared" si="0"/>
        <v>41917</v>
      </c>
      <c r="K9" s="107">
        <f t="shared" si="0"/>
        <v>41918</v>
      </c>
      <c r="L9" s="107">
        <f t="shared" si="0"/>
        <v>41919</v>
      </c>
      <c r="M9" s="107">
        <f t="shared" si="0"/>
        <v>41920</v>
      </c>
      <c r="N9" s="107">
        <f t="shared" si="0"/>
        <v>41921</v>
      </c>
      <c r="O9" s="107">
        <f t="shared" si="0"/>
        <v>41922</v>
      </c>
      <c r="P9" s="107">
        <f t="shared" si="0"/>
        <v>41923</v>
      </c>
      <c r="Q9" s="107">
        <f t="shared" si="0"/>
        <v>41924</v>
      </c>
      <c r="R9" s="107">
        <f t="shared" si="0"/>
        <v>41925</v>
      </c>
      <c r="S9" s="107">
        <f t="shared" si="0"/>
        <v>41926</v>
      </c>
      <c r="T9" s="107">
        <f t="shared" si="0"/>
        <v>41927</v>
      </c>
      <c r="U9" s="107">
        <f t="shared" si="0"/>
        <v>41928</v>
      </c>
      <c r="V9" s="107">
        <f t="shared" si="0"/>
        <v>41929</v>
      </c>
      <c r="W9" s="107">
        <f t="shared" si="0"/>
        <v>41930</v>
      </c>
      <c r="X9" s="107">
        <f t="shared" si="0"/>
        <v>41931</v>
      </c>
      <c r="Y9" s="107">
        <f t="shared" si="0"/>
        <v>41932</v>
      </c>
      <c r="Z9" s="107">
        <f t="shared" si="0"/>
        <v>41933</v>
      </c>
      <c r="AA9" s="107">
        <f t="shared" si="0"/>
        <v>41934</v>
      </c>
      <c r="AB9" s="107">
        <f t="shared" si="0"/>
        <v>41935</v>
      </c>
      <c r="AC9" s="107">
        <f t="shared" si="0"/>
        <v>41936</v>
      </c>
      <c r="AD9" s="107">
        <f t="shared" si="0"/>
        <v>41937</v>
      </c>
      <c r="AE9" s="107">
        <f t="shared" si="0"/>
        <v>41938</v>
      </c>
      <c r="AF9" s="107">
        <f t="shared" si="0"/>
        <v>41939</v>
      </c>
      <c r="AG9" s="107">
        <f t="shared" si="0"/>
        <v>41940</v>
      </c>
      <c r="AH9" s="107">
        <f t="shared" si="0"/>
        <v>41941</v>
      </c>
      <c r="AI9" s="107">
        <f t="shared" si="0"/>
        <v>41942</v>
      </c>
      <c r="AJ9" s="107">
        <f t="shared" si="0"/>
        <v>41943</v>
      </c>
      <c r="AK9" s="68" t="s">
        <v>14</v>
      </c>
      <c r="AL9" s="195"/>
      <c r="AM9" s="86"/>
      <c r="AN9" s="89"/>
      <c r="AO9" s="89"/>
      <c r="AP9" s="89"/>
    </row>
    <row r="10" spans="1:42" ht="21.75" customHeight="1" thickBot="1">
      <c r="A10" s="84"/>
      <c r="B10" s="69" t="s">
        <v>15</v>
      </c>
      <c r="C10" s="70" t="s">
        <v>40</v>
      </c>
      <c r="D10" s="71"/>
      <c r="E10" s="72" t="s">
        <v>67</v>
      </c>
      <c r="F10" s="128">
        <v>5</v>
      </c>
      <c r="G10" s="128">
        <v>5</v>
      </c>
      <c r="H10" s="128">
        <v>5</v>
      </c>
      <c r="I10" s="128"/>
      <c r="J10" s="128"/>
      <c r="K10" s="128">
        <v>5</v>
      </c>
      <c r="L10" s="128">
        <v>5</v>
      </c>
      <c r="M10" s="128">
        <v>5</v>
      </c>
      <c r="N10" s="128">
        <v>5</v>
      </c>
      <c r="O10" s="128">
        <v>5</v>
      </c>
      <c r="P10" s="128"/>
      <c r="Q10" s="128"/>
      <c r="R10" s="128">
        <v>5</v>
      </c>
      <c r="S10" s="128">
        <v>5</v>
      </c>
      <c r="T10" s="128">
        <v>5</v>
      </c>
      <c r="U10" s="128">
        <v>5</v>
      </c>
      <c r="V10" s="128">
        <v>5</v>
      </c>
      <c r="W10" s="128"/>
      <c r="X10" s="128"/>
      <c r="Y10" s="128">
        <v>5</v>
      </c>
      <c r="Z10" s="128">
        <v>5</v>
      </c>
      <c r="AA10" s="128">
        <v>5</v>
      </c>
      <c r="AB10" s="128">
        <v>5</v>
      </c>
      <c r="AC10" s="128">
        <v>5</v>
      </c>
      <c r="AD10" s="128"/>
      <c r="AE10" s="128"/>
      <c r="AF10" s="128">
        <v>5</v>
      </c>
      <c r="AG10" s="128">
        <v>5</v>
      </c>
      <c r="AH10" s="128">
        <v>5</v>
      </c>
      <c r="AI10" s="128">
        <v>5</v>
      </c>
      <c r="AJ10" s="128">
        <v>5</v>
      </c>
      <c r="AK10" s="73">
        <f>SUM(F10:AJ10)</f>
        <v>115</v>
      </c>
      <c r="AL10" s="73" t="s">
        <v>43</v>
      </c>
      <c r="AM10" s="86"/>
      <c r="AN10" s="89"/>
      <c r="AO10" s="89"/>
      <c r="AP10" s="89"/>
    </row>
    <row r="11" spans="1:42" ht="21.75" customHeight="1">
      <c r="A11" s="84"/>
      <c r="B11" s="15" t="s">
        <v>57</v>
      </c>
      <c r="C11" s="16" t="s">
        <v>41</v>
      </c>
      <c r="D11" s="17" t="s">
        <v>65</v>
      </c>
      <c r="E11" s="74" t="s">
        <v>67</v>
      </c>
      <c r="F11" s="129"/>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60">
        <f>SUM(F11:AJ11)</f>
        <v>0</v>
      </c>
      <c r="AL11" s="60"/>
      <c r="AM11" s="86"/>
      <c r="AN11" s="89"/>
      <c r="AO11" s="89"/>
      <c r="AP11" s="89"/>
    </row>
    <row r="12" spans="1:42" ht="21.75" customHeight="1">
      <c r="A12" s="84"/>
      <c r="B12" s="15"/>
      <c r="C12" s="18" t="s">
        <v>42</v>
      </c>
      <c r="D12" s="17" t="s">
        <v>70</v>
      </c>
      <c r="E12" s="20" t="s">
        <v>28</v>
      </c>
      <c r="F12" s="131">
        <v>8</v>
      </c>
      <c r="G12" s="132">
        <v>8</v>
      </c>
      <c r="H12" s="132">
        <v>8</v>
      </c>
      <c r="I12" s="132"/>
      <c r="J12" s="132"/>
      <c r="K12" s="132">
        <v>8</v>
      </c>
      <c r="L12" s="132">
        <v>8</v>
      </c>
      <c r="M12" s="132">
        <v>8</v>
      </c>
      <c r="N12" s="132">
        <v>8</v>
      </c>
      <c r="O12" s="132">
        <v>8</v>
      </c>
      <c r="P12" s="132"/>
      <c r="Q12" s="132"/>
      <c r="R12" s="132">
        <v>8</v>
      </c>
      <c r="S12" s="132">
        <v>8</v>
      </c>
      <c r="T12" s="132">
        <v>8</v>
      </c>
      <c r="U12" s="132">
        <v>8</v>
      </c>
      <c r="V12" s="132">
        <v>8</v>
      </c>
      <c r="W12" s="132"/>
      <c r="X12" s="132"/>
      <c r="Y12" s="132">
        <v>8</v>
      </c>
      <c r="Z12" s="132">
        <v>8</v>
      </c>
      <c r="AA12" s="132">
        <v>8</v>
      </c>
      <c r="AB12" s="132">
        <v>8</v>
      </c>
      <c r="AC12" s="132">
        <v>8</v>
      </c>
      <c r="AD12" s="132"/>
      <c r="AE12" s="132"/>
      <c r="AF12" s="132">
        <v>8</v>
      </c>
      <c r="AG12" s="132">
        <v>8</v>
      </c>
      <c r="AH12" s="132">
        <v>8</v>
      </c>
      <c r="AI12" s="132">
        <v>8</v>
      </c>
      <c r="AJ12" s="132">
        <v>8</v>
      </c>
      <c r="AK12" s="19">
        <f>SUM(F12:AJ12)</f>
        <v>184</v>
      </c>
      <c r="AL12" s="19">
        <v>1</v>
      </c>
      <c r="AM12" s="86"/>
      <c r="AN12" s="89"/>
      <c r="AO12" s="89"/>
      <c r="AP12" s="89"/>
    </row>
    <row r="13" spans="1:42" ht="21.75" customHeight="1">
      <c r="A13" s="84"/>
      <c r="B13" s="15"/>
      <c r="C13" s="18" t="s">
        <v>27</v>
      </c>
      <c r="D13" s="17"/>
      <c r="E13" s="20" t="s">
        <v>68</v>
      </c>
      <c r="F13" s="131">
        <v>8</v>
      </c>
      <c r="G13" s="132">
        <v>8</v>
      </c>
      <c r="H13" s="132">
        <v>8</v>
      </c>
      <c r="I13" s="132"/>
      <c r="J13" s="132"/>
      <c r="K13" s="132">
        <v>8</v>
      </c>
      <c r="L13" s="132">
        <v>8</v>
      </c>
      <c r="M13" s="132">
        <v>8</v>
      </c>
      <c r="N13" s="132">
        <v>8</v>
      </c>
      <c r="O13" s="132">
        <v>8</v>
      </c>
      <c r="P13" s="132"/>
      <c r="Q13" s="132"/>
      <c r="R13" s="132">
        <v>8</v>
      </c>
      <c r="S13" s="132">
        <v>8</v>
      </c>
      <c r="T13" s="132">
        <v>8</v>
      </c>
      <c r="U13" s="132">
        <v>8</v>
      </c>
      <c r="V13" s="132">
        <v>8</v>
      </c>
      <c r="W13" s="132"/>
      <c r="X13" s="132"/>
      <c r="Y13" s="132">
        <v>8</v>
      </c>
      <c r="Z13" s="132" t="s">
        <v>45</v>
      </c>
      <c r="AA13" s="132">
        <v>8</v>
      </c>
      <c r="AB13" s="132">
        <v>8</v>
      </c>
      <c r="AC13" s="132">
        <v>8</v>
      </c>
      <c r="AD13" s="132"/>
      <c r="AE13" s="132"/>
      <c r="AF13" s="132">
        <v>8</v>
      </c>
      <c r="AG13" s="132">
        <v>8</v>
      </c>
      <c r="AH13" s="132">
        <v>8</v>
      </c>
      <c r="AI13" s="132">
        <v>8</v>
      </c>
      <c r="AJ13" s="132">
        <v>8</v>
      </c>
      <c r="AK13" s="19">
        <f>SUM(F13:AJ13)</f>
        <v>176</v>
      </c>
      <c r="AL13" s="19">
        <v>1</v>
      </c>
      <c r="AM13" s="86"/>
      <c r="AN13" s="89"/>
      <c r="AO13" s="89"/>
      <c r="AP13" s="89"/>
    </row>
    <row r="14" spans="1:42" ht="21.75" customHeight="1">
      <c r="A14" s="84"/>
      <c r="B14" s="15"/>
      <c r="C14" s="18" t="s">
        <v>44</v>
      </c>
      <c r="D14" s="17"/>
      <c r="E14" s="20" t="s">
        <v>69</v>
      </c>
      <c r="F14" s="133">
        <v>6</v>
      </c>
      <c r="G14" s="132">
        <v>6</v>
      </c>
      <c r="H14" s="132">
        <v>6</v>
      </c>
      <c r="I14" s="132"/>
      <c r="J14" s="132"/>
      <c r="K14" s="132">
        <v>6</v>
      </c>
      <c r="L14" s="132">
        <v>6</v>
      </c>
      <c r="M14" s="132">
        <v>6</v>
      </c>
      <c r="N14" s="132">
        <v>6</v>
      </c>
      <c r="O14" s="132">
        <v>6</v>
      </c>
      <c r="P14" s="132"/>
      <c r="Q14" s="132"/>
      <c r="R14" s="132">
        <v>6</v>
      </c>
      <c r="S14" s="132">
        <v>6</v>
      </c>
      <c r="T14" s="132">
        <v>6</v>
      </c>
      <c r="U14" s="132">
        <v>6</v>
      </c>
      <c r="V14" s="132">
        <v>6</v>
      </c>
      <c r="W14" s="132"/>
      <c r="X14" s="132"/>
      <c r="Y14" s="132">
        <v>6</v>
      </c>
      <c r="Z14" s="132">
        <v>6</v>
      </c>
      <c r="AA14" s="132">
        <v>6</v>
      </c>
      <c r="AB14" s="132">
        <v>6</v>
      </c>
      <c r="AC14" s="132">
        <v>6</v>
      </c>
      <c r="AD14" s="132"/>
      <c r="AE14" s="132"/>
      <c r="AF14" s="132">
        <v>6</v>
      </c>
      <c r="AG14" s="132">
        <v>6</v>
      </c>
      <c r="AH14" s="132">
        <v>6</v>
      </c>
      <c r="AI14" s="132">
        <v>6</v>
      </c>
      <c r="AJ14" s="132">
        <v>6</v>
      </c>
      <c r="AK14" s="19">
        <f>SUM(F14:AJ14)</f>
        <v>138</v>
      </c>
      <c r="AL14" s="19"/>
      <c r="AM14" s="86"/>
      <c r="AN14" s="89"/>
      <c r="AO14" s="89"/>
      <c r="AP14" s="89"/>
    </row>
    <row r="15" spans="1:42" ht="21.75" customHeight="1">
      <c r="A15" s="84"/>
      <c r="B15" s="15"/>
      <c r="C15" s="22"/>
      <c r="D15" s="17"/>
      <c r="E15" s="20"/>
      <c r="F15" s="21"/>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9"/>
      <c r="AL15" s="19"/>
      <c r="AM15" s="86"/>
      <c r="AN15" s="89"/>
      <c r="AO15" s="89"/>
      <c r="AP15" s="89"/>
    </row>
    <row r="16" spans="1:42" ht="21.75" customHeight="1" thickBot="1">
      <c r="A16" s="84"/>
      <c r="B16" s="23" t="s">
        <v>58</v>
      </c>
      <c r="C16" s="24"/>
      <c r="D16" s="25"/>
      <c r="E16" s="26"/>
      <c r="F16" s="61"/>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9">
        <f>SUM(AK11:AK15)</f>
        <v>498</v>
      </c>
      <c r="AL16" s="29">
        <v>3.2</v>
      </c>
      <c r="AM16" s="86"/>
      <c r="AN16" s="89"/>
      <c r="AO16" s="89"/>
      <c r="AP16" s="89"/>
    </row>
    <row r="17" spans="1:42" s="1" customFormat="1" ht="21.75" customHeight="1">
      <c r="A17" s="196"/>
      <c r="B17" s="30" t="s">
        <v>30</v>
      </c>
      <c r="C17" s="4"/>
      <c r="D17" s="31"/>
      <c r="E17" s="32"/>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33"/>
      <c r="AL17" s="33"/>
      <c r="AM17" s="30"/>
      <c r="AN17" s="6"/>
      <c r="AO17" s="6"/>
      <c r="AP17" s="6"/>
    </row>
    <row r="18" spans="1:42" s="1" customFormat="1" ht="13.5">
      <c r="A18" s="196"/>
      <c r="B18" s="31"/>
      <c r="C18" s="4"/>
      <c r="D18" s="31"/>
      <c r="E18" s="32"/>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33"/>
      <c r="AL18" s="33"/>
      <c r="AM18" s="30"/>
      <c r="AN18" s="6"/>
      <c r="AO18" s="6"/>
      <c r="AP18" s="6"/>
    </row>
    <row r="19" spans="1:42" s="1" customFormat="1" ht="16.5" customHeight="1" thickBot="1">
      <c r="A19" s="30"/>
      <c r="B19" s="30" t="s">
        <v>18</v>
      </c>
      <c r="C19" s="30"/>
      <c r="D19" s="31"/>
      <c r="E19" s="32"/>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34"/>
      <c r="AL19" s="62"/>
      <c r="AM19" s="30"/>
      <c r="AN19" s="6"/>
      <c r="AO19" s="6"/>
      <c r="AP19" s="6"/>
    </row>
    <row r="20" spans="1:40" s="48" customFormat="1" ht="25.5" customHeight="1" thickBot="1">
      <c r="A20" s="75"/>
      <c r="B20" s="75" t="s">
        <v>19</v>
      </c>
      <c r="C20" s="37"/>
      <c r="D20" s="53"/>
      <c r="E20" s="53"/>
      <c r="F20" s="53"/>
      <c r="G20" s="59"/>
      <c r="H20" s="76"/>
      <c r="I20" s="77"/>
      <c r="J20" s="78">
        <v>5</v>
      </c>
      <c r="K20" s="53" t="s">
        <v>13</v>
      </c>
      <c r="L20" s="53" t="s">
        <v>35</v>
      </c>
      <c r="M20" s="53"/>
      <c r="N20" s="53" t="s">
        <v>20</v>
      </c>
      <c r="O20" s="197">
        <v>40</v>
      </c>
      <c r="P20" s="198"/>
      <c r="Q20" s="53" t="s">
        <v>21</v>
      </c>
      <c r="R20" s="53"/>
      <c r="S20" s="53" t="s">
        <v>36</v>
      </c>
      <c r="T20" s="5"/>
      <c r="U20" s="5"/>
      <c r="V20" s="5"/>
      <c r="W20" s="5"/>
      <c r="X20" s="5"/>
      <c r="Y20" s="5"/>
      <c r="Z20" s="40"/>
      <c r="AA20" s="40"/>
      <c r="AB20" s="40"/>
      <c r="AC20" s="40"/>
      <c r="AD20" s="40"/>
      <c r="AE20" s="41"/>
      <c r="AF20" s="41"/>
      <c r="AG20" s="41"/>
      <c r="AH20" s="41"/>
      <c r="AI20" s="41"/>
      <c r="AJ20" s="41"/>
      <c r="AK20" s="41"/>
      <c r="AL20" s="41"/>
      <c r="AM20" s="40"/>
      <c r="AN20" s="53"/>
    </row>
    <row r="21" spans="1:40" s="48" customFormat="1" ht="7.5" customHeight="1" thickBot="1">
      <c r="A21" s="75"/>
      <c r="B21" s="37"/>
      <c r="C21" s="37"/>
      <c r="D21" s="53"/>
      <c r="E21" s="53"/>
      <c r="F21" s="53"/>
      <c r="G21" s="59"/>
      <c r="H21" s="53"/>
      <c r="I21" s="53"/>
      <c r="J21" s="53"/>
      <c r="K21" s="53"/>
      <c r="L21" s="59"/>
      <c r="M21" s="53"/>
      <c r="N21" s="53"/>
      <c r="O21" s="53"/>
      <c r="P21" s="53"/>
      <c r="R21" s="5"/>
      <c r="S21" s="5"/>
      <c r="T21" s="5"/>
      <c r="U21" s="5"/>
      <c r="V21" s="5"/>
      <c r="W21" s="5"/>
      <c r="X21" s="5"/>
      <c r="Y21" s="5"/>
      <c r="Z21" s="3"/>
      <c r="AA21" s="2"/>
      <c r="AB21" s="2"/>
      <c r="AC21" s="2"/>
      <c r="AD21" s="2"/>
      <c r="AE21" s="2"/>
      <c r="AF21" s="2"/>
      <c r="AG21" s="2"/>
      <c r="AH21" s="2"/>
      <c r="AI21" s="2"/>
      <c r="AJ21" s="2"/>
      <c r="AK21" s="42"/>
      <c r="AL21" s="42"/>
      <c r="AM21" s="2"/>
      <c r="AN21" s="53"/>
    </row>
    <row r="22" spans="1:40" s="48" customFormat="1" ht="25.5" customHeight="1" thickBot="1">
      <c r="A22" s="75"/>
      <c r="B22" s="75" t="s">
        <v>22</v>
      </c>
      <c r="C22" s="37"/>
      <c r="D22" s="53"/>
      <c r="E22" s="53"/>
      <c r="F22" s="77"/>
      <c r="G22" s="78">
        <v>8</v>
      </c>
      <c r="H22" s="53" t="s">
        <v>21</v>
      </c>
      <c r="J22" s="53" t="s">
        <v>37</v>
      </c>
      <c r="K22" s="53"/>
      <c r="L22" s="59"/>
      <c r="M22" s="53"/>
      <c r="N22" s="53"/>
      <c r="O22" s="53"/>
      <c r="P22" s="53"/>
      <c r="R22" s="5"/>
      <c r="S22" s="5"/>
      <c r="T22" s="5"/>
      <c r="U22" s="5"/>
      <c r="V22" s="5"/>
      <c r="W22" s="5"/>
      <c r="X22" s="5"/>
      <c r="Y22" s="5"/>
      <c r="Z22" s="3"/>
      <c r="AA22" s="2"/>
      <c r="AB22" s="2"/>
      <c r="AC22" s="2"/>
      <c r="AD22" s="2"/>
      <c r="AE22" s="2"/>
      <c r="AF22" s="2"/>
      <c r="AG22" s="2"/>
      <c r="AH22" s="2"/>
      <c r="AI22" s="2"/>
      <c r="AJ22" s="2"/>
      <c r="AK22" s="42"/>
      <c r="AL22" s="42"/>
      <c r="AM22" s="2"/>
      <c r="AN22" s="53"/>
    </row>
    <row r="23" spans="1:40" s="48" customFormat="1" ht="7.5" customHeight="1" thickBot="1">
      <c r="A23" s="75"/>
      <c r="B23" s="37"/>
      <c r="C23" s="37"/>
      <c r="D23" s="53"/>
      <c r="E23" s="53"/>
      <c r="F23" s="79"/>
      <c r="G23" s="80"/>
      <c r="H23" s="53"/>
      <c r="I23" s="53"/>
      <c r="J23" s="53"/>
      <c r="K23" s="53"/>
      <c r="L23" s="59"/>
      <c r="M23" s="53"/>
      <c r="N23" s="53"/>
      <c r="O23" s="53"/>
      <c r="P23" s="53"/>
      <c r="R23" s="5"/>
      <c r="S23" s="5"/>
      <c r="T23" s="5"/>
      <c r="U23" s="5"/>
      <c r="V23" s="5"/>
      <c r="W23" s="5"/>
      <c r="X23" s="5"/>
      <c r="Y23" s="5"/>
      <c r="Z23" s="3"/>
      <c r="AA23" s="2"/>
      <c r="AB23" s="2"/>
      <c r="AC23" s="2"/>
      <c r="AD23" s="2"/>
      <c r="AE23" s="2"/>
      <c r="AF23" s="2"/>
      <c r="AG23" s="2"/>
      <c r="AH23" s="2"/>
      <c r="AI23" s="2"/>
      <c r="AJ23" s="2"/>
      <c r="AK23" s="42"/>
      <c r="AL23" s="42"/>
      <c r="AM23" s="2"/>
      <c r="AN23" s="53"/>
    </row>
    <row r="24" spans="2:41" s="48" customFormat="1" ht="21.75" customHeight="1" thickBot="1">
      <c r="B24" s="81" t="s">
        <v>31</v>
      </c>
      <c r="C24" s="76"/>
      <c r="E24" s="76"/>
      <c r="F24" s="199">
        <v>23</v>
      </c>
      <c r="G24" s="200"/>
      <c r="H24" s="201"/>
      <c r="I24" s="48" t="s">
        <v>23</v>
      </c>
      <c r="S24" s="53"/>
      <c r="T24" s="53"/>
      <c r="U24" s="53"/>
      <c r="V24" s="53"/>
      <c r="W24" s="53"/>
      <c r="X24" s="53"/>
      <c r="Y24" s="53"/>
      <c r="Z24" s="53"/>
      <c r="AA24" s="53"/>
      <c r="AB24" s="53"/>
      <c r="AC24" s="53"/>
      <c r="AD24" s="53"/>
      <c r="AE24" s="53"/>
      <c r="AF24" s="53"/>
      <c r="AG24" s="53"/>
      <c r="AH24" s="53"/>
      <c r="AI24" s="53"/>
      <c r="AJ24" s="53"/>
      <c r="AK24" s="54"/>
      <c r="AL24" s="54"/>
      <c r="AM24" s="2"/>
      <c r="AN24" s="53"/>
      <c r="AO24" s="53"/>
    </row>
    <row r="25" spans="1:41" s="48" customFormat="1" ht="21.75" customHeight="1">
      <c r="A25" s="48" t="s">
        <v>24</v>
      </c>
      <c r="B25" s="53"/>
      <c r="C25" s="53"/>
      <c r="E25" s="53"/>
      <c r="F25" s="59"/>
      <c r="G25" s="53"/>
      <c r="S25" s="53"/>
      <c r="T25" s="53"/>
      <c r="U25" s="53"/>
      <c r="V25" s="53"/>
      <c r="W25" s="53"/>
      <c r="X25" s="53"/>
      <c r="Y25" s="53"/>
      <c r="Z25" s="53"/>
      <c r="AA25" s="53"/>
      <c r="AB25" s="53"/>
      <c r="AC25" s="53"/>
      <c r="AD25" s="53"/>
      <c r="AE25" s="53"/>
      <c r="AF25" s="53"/>
      <c r="AG25" s="53"/>
      <c r="AH25" s="53"/>
      <c r="AI25" s="53"/>
      <c r="AJ25" s="53"/>
      <c r="AK25" s="54"/>
      <c r="AL25" s="54"/>
      <c r="AM25" s="2"/>
      <c r="AN25" s="53"/>
      <c r="AO25" s="53"/>
    </row>
    <row r="26" spans="1:41" s="48" customFormat="1" ht="21.75" customHeight="1">
      <c r="A26" s="48" t="s">
        <v>25</v>
      </c>
      <c r="B26" s="53"/>
      <c r="C26" s="53"/>
      <c r="E26" s="53"/>
      <c r="F26" s="59"/>
      <c r="G26" s="53"/>
      <c r="S26" s="53"/>
      <c r="T26" s="53"/>
      <c r="U26" s="53"/>
      <c r="V26" s="53"/>
      <c r="W26" s="53"/>
      <c r="X26" s="53"/>
      <c r="Y26" s="53"/>
      <c r="Z26" s="53"/>
      <c r="AA26" s="53"/>
      <c r="AB26" s="53"/>
      <c r="AC26" s="53"/>
      <c r="AD26" s="53"/>
      <c r="AE26" s="53"/>
      <c r="AF26" s="53"/>
      <c r="AG26" s="53"/>
      <c r="AH26" s="53"/>
      <c r="AI26" s="53"/>
      <c r="AJ26" s="53"/>
      <c r="AK26" s="54"/>
      <c r="AL26" s="54"/>
      <c r="AM26" s="2"/>
      <c r="AN26" s="53"/>
      <c r="AO26" s="53"/>
    </row>
    <row r="27" spans="2:41" s="48" customFormat="1" ht="7.5" customHeight="1" thickBot="1">
      <c r="B27" s="53"/>
      <c r="C27" s="53"/>
      <c r="E27" s="53"/>
      <c r="F27" s="59"/>
      <c r="G27" s="53"/>
      <c r="S27" s="53"/>
      <c r="T27" s="53"/>
      <c r="U27" s="53"/>
      <c r="V27" s="53"/>
      <c r="W27" s="53"/>
      <c r="X27" s="53"/>
      <c r="Y27" s="53"/>
      <c r="Z27" s="53"/>
      <c r="AA27" s="53"/>
      <c r="AB27" s="53"/>
      <c r="AC27" s="53"/>
      <c r="AD27" s="53"/>
      <c r="AE27" s="53"/>
      <c r="AF27" s="53"/>
      <c r="AG27" s="53"/>
      <c r="AH27" s="53"/>
      <c r="AI27" s="53"/>
      <c r="AJ27" s="53"/>
      <c r="AK27" s="54"/>
      <c r="AL27" s="54"/>
      <c r="AM27" s="2"/>
      <c r="AN27" s="53"/>
      <c r="AO27" s="53"/>
    </row>
    <row r="28" spans="2:39" s="48" customFormat="1" ht="27" customHeight="1" thickBot="1">
      <c r="B28" s="81" t="s">
        <v>26</v>
      </c>
      <c r="F28" s="48" t="s">
        <v>38</v>
      </c>
      <c r="J28" s="191">
        <v>184</v>
      </c>
      <c r="K28" s="192"/>
      <c r="L28" s="193"/>
      <c r="M28" s="48" t="s">
        <v>21</v>
      </c>
      <c r="O28" s="48" t="s">
        <v>39</v>
      </c>
      <c r="AE28" s="53"/>
      <c r="AF28" s="53"/>
      <c r="AG28" s="53"/>
      <c r="AH28" s="53"/>
      <c r="AI28" s="53"/>
      <c r="AJ28" s="53"/>
      <c r="AK28" s="53"/>
      <c r="AL28" s="53"/>
      <c r="AM28" s="2"/>
    </row>
    <row r="29" s="48" customFormat="1" ht="7.5" customHeight="1">
      <c r="AM29" s="82"/>
    </row>
    <row r="30" spans="1:39" s="48" customFormat="1" ht="27" customHeight="1">
      <c r="A30" s="48" t="s">
        <v>32</v>
      </c>
      <c r="AM30" s="82"/>
    </row>
    <row r="31" s="90" customFormat="1" ht="15" customHeight="1">
      <c r="AM31" s="88"/>
    </row>
    <row r="32" s="90" customFormat="1" ht="15" customHeight="1">
      <c r="AM32" s="88"/>
    </row>
    <row r="33" s="90" customFormat="1" ht="15" customHeight="1">
      <c r="AM33" s="88"/>
    </row>
    <row r="34" s="90" customFormat="1" ht="15" customHeight="1">
      <c r="AM34" s="88"/>
    </row>
    <row r="35" s="90" customFormat="1" ht="15" customHeight="1">
      <c r="AM35" s="88"/>
    </row>
    <row r="36" s="90" customFormat="1" ht="15" customHeight="1">
      <c r="AM36" s="88"/>
    </row>
    <row r="37" s="90" customFormat="1" ht="15" customHeight="1">
      <c r="AM37" s="88"/>
    </row>
    <row r="38" s="90" customFormat="1" ht="15" customHeight="1">
      <c r="AM38" s="88"/>
    </row>
    <row r="39" ht="15" customHeight="1">
      <c r="A39" s="90"/>
    </row>
    <row r="40" ht="15" customHeight="1">
      <c r="A40" s="90"/>
    </row>
    <row r="41" ht="15" customHeight="1">
      <c r="A41" s="90"/>
    </row>
    <row r="42" ht="15" customHeight="1">
      <c r="A42" s="90"/>
    </row>
    <row r="43" ht="15" customHeight="1">
      <c r="A43" s="90"/>
    </row>
    <row r="44" ht="15" customHeight="1">
      <c r="A44" s="90"/>
    </row>
  </sheetData>
  <sheetProtection/>
  <mergeCells count="6">
    <mergeCell ref="J28:L28"/>
    <mergeCell ref="J6:O6"/>
    <mergeCell ref="AL8:AL9"/>
    <mergeCell ref="A17:A18"/>
    <mergeCell ref="O20:P20"/>
    <mergeCell ref="F24:H24"/>
  </mergeCells>
  <printOptions/>
  <pageMargins left="0.45" right="0.36" top="0.64" bottom="0.77" header="0.35"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瑞恵</dc:creator>
  <cp:keywords/>
  <dc:description/>
  <cp:lastModifiedBy>川崎市</cp:lastModifiedBy>
  <cp:lastPrinted>2018-06-04T02:27:48Z</cp:lastPrinted>
  <dcterms:created xsi:type="dcterms:W3CDTF">2008-06-06T11:29:08Z</dcterms:created>
  <dcterms:modified xsi:type="dcterms:W3CDTF">2019-04-16T05:37:05Z</dcterms:modified>
  <cp:category/>
  <cp:version/>
  <cp:contentType/>
  <cp:contentStatus/>
</cp:coreProperties>
</file>