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勤務形態一覧表(小規模）" sheetId="15" r:id="rId1"/>
    <sheet name="記載例" sheetId="18" r:id="rId2"/>
    <sheet name="勤務形態一覧表作成方法（常勤換算）" sheetId="16" r:id="rId3"/>
    <sheet name="利用者数実績計算書" sheetId="12" r:id="rId4"/>
  </sheets>
  <definedNames>
    <definedName name="_xlnm.Print_Area" localSheetId="1">記載例!$A$1:$AM$53</definedName>
    <definedName name="_xlnm.Print_Area" localSheetId="0">'勤務形態一覧表(小規模）'!$A$1:$AM$66</definedName>
    <definedName name="_xlnm.Print_Area" localSheetId="2">'勤務形態一覧表作成方法（常勤換算）'!$A$1:$AL$35</definedName>
    <definedName name="_xlnm.Print_Area" localSheetId="3">利用者数実績計算書!$A$1:$Y$18</definedName>
  </definedNames>
  <calcPr calcId="152511"/>
</workbook>
</file>

<file path=xl/calcChain.xml><?xml version="1.0" encoding="utf-8"?>
<calcChain xmlns="http://schemas.openxmlformats.org/spreadsheetml/2006/main">
  <c r="AL16" i="15" l="1"/>
  <c r="AL17" i="15"/>
  <c r="AL18" i="15"/>
  <c r="AL19" i="15"/>
  <c r="AL20" i="15"/>
  <c r="G45" i="15"/>
  <c r="H44" i="15"/>
  <c r="I44" i="15"/>
  <c r="J44" i="15"/>
  <c r="K44" i="15"/>
  <c r="L44" i="15"/>
  <c r="M44" i="15"/>
  <c r="N44" i="15"/>
  <c r="O44" i="15"/>
  <c r="P44" i="15"/>
  <c r="Q44" i="15"/>
  <c r="R44" i="15"/>
  <c r="S44" i="15"/>
  <c r="T44" i="15"/>
  <c r="U44" i="15"/>
  <c r="V44" i="15"/>
  <c r="W44" i="15"/>
  <c r="X44" i="15"/>
  <c r="Y44" i="15"/>
  <c r="Z44" i="15"/>
  <c r="AA44" i="15"/>
  <c r="AB44" i="15"/>
  <c r="AC44" i="15"/>
  <c r="AD44" i="15"/>
  <c r="AE44" i="15"/>
  <c r="AF44" i="15"/>
  <c r="AG44" i="15"/>
  <c r="AH44" i="15"/>
  <c r="AI44" i="15"/>
  <c r="AJ44" i="15"/>
  <c r="AK44" i="15"/>
  <c r="H45" i="15"/>
  <c r="I45" i="15"/>
  <c r="J45" i="15"/>
  <c r="K45" i="15"/>
  <c r="L45" i="15"/>
  <c r="M45" i="15"/>
  <c r="N45" i="15"/>
  <c r="O45" i="15"/>
  <c r="P45" i="15"/>
  <c r="Q45" i="15"/>
  <c r="R45" i="15"/>
  <c r="S45" i="15"/>
  <c r="T45" i="15"/>
  <c r="U45" i="15"/>
  <c r="V45" i="15"/>
  <c r="W45" i="15"/>
  <c r="X45" i="15"/>
  <c r="Y45" i="15"/>
  <c r="Z45" i="15"/>
  <c r="AA45" i="15"/>
  <c r="AB45" i="15"/>
  <c r="AC45" i="15"/>
  <c r="AD45" i="15"/>
  <c r="AE45" i="15"/>
  <c r="AF45" i="15"/>
  <c r="AG45" i="15"/>
  <c r="AH45" i="15"/>
  <c r="AI45" i="15"/>
  <c r="AJ45" i="15"/>
  <c r="AK45" i="15"/>
  <c r="G44" i="15"/>
  <c r="AL30" i="15"/>
  <c r="AM30" i="15"/>
  <c r="AL31" i="15"/>
  <c r="AM31" i="15"/>
  <c r="AL32" i="15"/>
  <c r="AM32" i="15"/>
  <c r="AL33" i="15"/>
  <c r="AM33" i="15"/>
  <c r="AL26" i="15"/>
  <c r="AM26" i="15"/>
  <c r="AL27" i="15"/>
  <c r="AM27" i="15"/>
  <c r="AL28" i="15"/>
  <c r="AM28" i="15"/>
  <c r="AL29" i="15"/>
  <c r="AM29" i="15"/>
  <c r="AL24" i="15"/>
  <c r="AM24" i="15"/>
  <c r="AL25" i="15"/>
  <c r="AM25" i="15"/>
  <c r="AL22" i="15"/>
  <c r="AM22" i="15"/>
  <c r="AL23" i="15"/>
  <c r="AM23" i="15"/>
  <c r="AM16" i="15"/>
  <c r="AM17" i="15"/>
  <c r="AL17" i="18"/>
  <c r="AL21" i="18"/>
  <c r="AL19" i="18"/>
  <c r="AL16" i="18"/>
  <c r="G32" i="18"/>
  <c r="AM12" i="18"/>
  <c r="AM30" i="18"/>
  <c r="AM22" i="18"/>
  <c r="H33" i="18"/>
  <c r="I33" i="18"/>
  <c r="J33" i="18"/>
  <c r="K33" i="18"/>
  <c r="L33" i="18"/>
  <c r="M33" i="18"/>
  <c r="N33" i="18"/>
  <c r="O33" i="18"/>
  <c r="P33" i="18"/>
  <c r="Q33" i="18"/>
  <c r="R33" i="18"/>
  <c r="S33" i="18"/>
  <c r="T33" i="18"/>
  <c r="U33" i="18"/>
  <c r="V33" i="18"/>
  <c r="W33" i="18"/>
  <c r="X33" i="18"/>
  <c r="Y33" i="18"/>
  <c r="Z33" i="18"/>
  <c r="AA33" i="18"/>
  <c r="AB33" i="18"/>
  <c r="AC33" i="18"/>
  <c r="AD33" i="18"/>
  <c r="AE33" i="18"/>
  <c r="AF33" i="18"/>
  <c r="AG33" i="18"/>
  <c r="AH33" i="18"/>
  <c r="AI33" i="18"/>
  <c r="AJ33" i="18"/>
  <c r="AK33" i="18"/>
  <c r="G33" i="18"/>
  <c r="AK32" i="18"/>
  <c r="I32" i="18"/>
  <c r="J32" i="18"/>
  <c r="K32" i="18"/>
  <c r="L32" i="18"/>
  <c r="M32" i="18"/>
  <c r="N32" i="18"/>
  <c r="O32" i="18"/>
  <c r="P32" i="18"/>
  <c r="Q32" i="18"/>
  <c r="R32" i="18"/>
  <c r="S32" i="18"/>
  <c r="T32" i="18"/>
  <c r="U32" i="18"/>
  <c r="V32" i="18"/>
  <c r="W32" i="18"/>
  <c r="X32" i="18"/>
  <c r="Y32" i="18"/>
  <c r="Z32" i="18"/>
  <c r="AA32" i="18"/>
  <c r="AB32" i="18"/>
  <c r="AC32" i="18"/>
  <c r="AD32" i="18"/>
  <c r="AE32" i="18"/>
  <c r="AF32" i="18"/>
  <c r="AG32" i="18"/>
  <c r="AH32" i="18"/>
  <c r="AI32" i="18"/>
  <c r="AJ32" i="18"/>
  <c r="H32" i="18"/>
  <c r="K50" i="18"/>
  <c r="AM38" i="18"/>
  <c r="AM36" i="18"/>
  <c r="AM35" i="18"/>
  <c r="AM34" i="18"/>
  <c r="AL31" i="18"/>
  <c r="AL30" i="18"/>
  <c r="AL29" i="18"/>
  <c r="AL28" i="18"/>
  <c r="AM28" i="18"/>
  <c r="AM27" i="18"/>
  <c r="AL27" i="18"/>
  <c r="AM26" i="18"/>
  <c r="AL26" i="18"/>
  <c r="AM25" i="18"/>
  <c r="AL25" i="18"/>
  <c r="AM24" i="18"/>
  <c r="AL24" i="18"/>
  <c r="AM23" i="18"/>
  <c r="AL23" i="18"/>
  <c r="AL22" i="18"/>
  <c r="AM21" i="18"/>
  <c r="AM20" i="18"/>
  <c r="AL20" i="18"/>
  <c r="AM19" i="18"/>
  <c r="AM18" i="18"/>
  <c r="AL18" i="18"/>
  <c r="AM16" i="18"/>
  <c r="AM14" i="18"/>
  <c r="AL14" i="18"/>
  <c r="AL12" i="18"/>
  <c r="G10" i="18"/>
  <c r="G11" i="18" s="1"/>
  <c r="AM39" i="15"/>
  <c r="AM19" i="15"/>
  <c r="AM20" i="15"/>
  <c r="AM21" i="15"/>
  <c r="AM34" i="15"/>
  <c r="AM35" i="15"/>
  <c r="AM37" i="15"/>
  <c r="AM18" i="15"/>
  <c r="AL12" i="15"/>
  <c r="AL21" i="15"/>
  <c r="AL34" i="15"/>
  <c r="AL35" i="15"/>
  <c r="AL36" i="15"/>
  <c r="AL37" i="15"/>
  <c r="AL38" i="15"/>
  <c r="AL39" i="15"/>
  <c r="AL40" i="15"/>
  <c r="AL41" i="15"/>
  <c r="AL42" i="15"/>
  <c r="AL43" i="15"/>
  <c r="G10" i="15"/>
  <c r="H10" i="15" s="1"/>
  <c r="AK11" i="16"/>
  <c r="AK16" i="16"/>
  <c r="AK10" i="16"/>
  <c r="K63" i="15"/>
  <c r="AM51" i="15"/>
  <c r="AM48" i="15"/>
  <c r="AM47" i="15"/>
  <c r="AM46" i="15"/>
  <c r="AM14" i="15"/>
  <c r="AL14" i="15"/>
  <c r="AM38" i="15"/>
  <c r="AM12" i="15"/>
  <c r="AM42" i="15"/>
  <c r="AM36" i="15"/>
  <c r="AM40" i="15"/>
  <c r="H10" i="18" l="1"/>
  <c r="G11" i="15"/>
  <c r="I10" i="15"/>
  <c r="J10" i="15" s="1"/>
  <c r="H11" i="15"/>
  <c r="I11" i="15" l="1"/>
  <c r="I10" i="18"/>
  <c r="H11" i="18"/>
  <c r="K10" i="15"/>
  <c r="J11" i="15"/>
  <c r="J10" i="18" l="1"/>
  <c r="I11" i="18"/>
  <c r="L10" i="15"/>
  <c r="K11" i="15"/>
  <c r="J11" i="18" l="1"/>
  <c r="K10" i="18"/>
  <c r="L11" i="15"/>
  <c r="M10" i="15"/>
  <c r="K11" i="18" l="1"/>
  <c r="L10" i="18"/>
  <c r="M11" i="15"/>
  <c r="N10" i="15"/>
  <c r="L11" i="18" l="1"/>
  <c r="M10" i="18"/>
  <c r="N11" i="15"/>
  <c r="O10" i="15"/>
  <c r="N10" i="18" l="1"/>
  <c r="M11" i="18"/>
  <c r="P10" i="15"/>
  <c r="O11" i="15"/>
  <c r="N11" i="18" l="1"/>
  <c r="O10" i="18"/>
  <c r="P11" i="15"/>
  <c r="Q10" i="15"/>
  <c r="O11" i="18" l="1"/>
  <c r="P10" i="18"/>
  <c r="Q11" i="15"/>
  <c r="R10" i="15"/>
  <c r="P11" i="18" l="1"/>
  <c r="Q10" i="18"/>
  <c r="R11" i="15"/>
  <c r="S10" i="15"/>
  <c r="R10" i="18" l="1"/>
  <c r="Q11" i="18"/>
  <c r="S11" i="15"/>
  <c r="T10" i="15"/>
  <c r="R11" i="18" l="1"/>
  <c r="S10" i="18"/>
  <c r="T11" i="15"/>
  <c r="U10" i="15"/>
  <c r="S11" i="18" l="1"/>
  <c r="T10" i="18"/>
  <c r="V10" i="15"/>
  <c r="U11" i="15"/>
  <c r="T11" i="18" l="1"/>
  <c r="U10" i="18"/>
  <c r="W10" i="15"/>
  <c r="V11" i="15"/>
  <c r="V10" i="18" l="1"/>
  <c r="U11" i="18"/>
  <c r="X10" i="15"/>
  <c r="W11" i="15"/>
  <c r="V11" i="18" l="1"/>
  <c r="W10" i="18"/>
  <c r="Y10" i="15"/>
  <c r="X11" i="15"/>
  <c r="W11" i="18" l="1"/>
  <c r="X10" i="18"/>
  <c r="Y11" i="15"/>
  <c r="Z10" i="15"/>
  <c r="X11" i="18" l="1"/>
  <c r="Y10" i="18"/>
  <c r="AA10" i="15"/>
  <c r="Z11" i="15"/>
  <c r="Z10" i="18" l="1"/>
  <c r="Y11" i="18"/>
  <c r="AB10" i="15"/>
  <c r="AA11" i="15"/>
  <c r="Z11" i="18" l="1"/>
  <c r="AA10" i="18"/>
  <c r="AC10" i="15"/>
  <c r="AB11" i="15"/>
  <c r="AA11" i="18" l="1"/>
  <c r="AB10" i="18"/>
  <c r="AC11" i="15"/>
  <c r="AD10" i="15"/>
  <c r="AB11" i="18" l="1"/>
  <c r="AC10" i="18"/>
  <c r="AE10" i="15"/>
  <c r="AD11" i="15"/>
  <c r="AD10" i="18" l="1"/>
  <c r="AC11" i="18"/>
  <c r="AF10" i="15"/>
  <c r="AE11" i="15"/>
  <c r="AD11" i="18" l="1"/>
  <c r="AE10" i="18"/>
  <c r="AG10" i="15"/>
  <c r="AF11" i="15"/>
  <c r="AE11" i="18" l="1"/>
  <c r="AF10" i="18"/>
  <c r="AG11" i="15"/>
  <c r="AH10" i="15"/>
  <c r="AF11" i="18" l="1"/>
  <c r="AG10" i="18"/>
  <c r="AI10" i="15"/>
  <c r="AH11" i="15"/>
  <c r="AH10" i="18" l="1"/>
  <c r="AG11" i="18"/>
  <c r="AJ10" i="15"/>
  <c r="AI11" i="15"/>
  <c r="AI10" i="18" l="1"/>
  <c r="AH11" i="18"/>
  <c r="AJ11" i="15"/>
  <c r="AK10" i="15"/>
  <c r="AK11" i="15" s="1"/>
  <c r="AI11" i="18" l="1"/>
  <c r="AJ10" i="18"/>
  <c r="AJ11" i="18" l="1"/>
  <c r="AK10" i="18"/>
  <c r="AK11" i="18" s="1"/>
</calcChain>
</file>

<file path=xl/comments1.xml><?xml version="1.0" encoding="utf-8"?>
<comments xmlns="http://schemas.openxmlformats.org/spreadsheetml/2006/main">
  <authors>
    <author>作成者</author>
  </authors>
  <commentList>
    <comment ref="P4" authorId="0" shapeId="0">
      <text>
        <r>
          <rPr>
            <b/>
            <sz val="9"/>
            <color indexed="81"/>
            <rFont val="ＭＳ Ｐゴシック"/>
            <family val="3"/>
            <charset val="128"/>
          </rPr>
          <t>年月を入力してください。
（例：2018/5/1)</t>
        </r>
      </text>
    </comment>
  </commentList>
</comments>
</file>

<file path=xl/sharedStrings.xml><?xml version="1.0" encoding="utf-8"?>
<sst xmlns="http://schemas.openxmlformats.org/spreadsheetml/2006/main" count="348" uniqueCount="109">
  <si>
    <t>従業者の勤務の体制及び勤務形態一覧表</t>
  </si>
  <si>
    <t>職　　種</t>
  </si>
  <si>
    <t>勤務</t>
  </si>
  <si>
    <t>氏　　名</t>
  </si>
  <si>
    <t>形態</t>
  </si>
  <si>
    <t>人</t>
    <rPh sb="0" eb="1">
      <t>ニン</t>
    </rPh>
    <phoneticPr fontId="2"/>
  </si>
  <si>
    <t>介護従業者</t>
    <rPh sb="0" eb="2">
      <t>カイゴ</t>
    </rPh>
    <rPh sb="2" eb="5">
      <t>ジュウギョウシャ</t>
    </rPh>
    <phoneticPr fontId="9"/>
  </si>
  <si>
    <t>前年度</t>
    <rPh sb="0" eb="3">
      <t>ゼンネンド</t>
    </rPh>
    <phoneticPr fontId="2"/>
  </si>
  <si>
    <t>平成　　年　　月</t>
    <rPh sb="0" eb="2">
      <t>ヘイセイ</t>
    </rPh>
    <rPh sb="4" eb="5">
      <t>ネン</t>
    </rPh>
    <phoneticPr fontId="2"/>
  </si>
  <si>
    <t>日</t>
    <rPh sb="0" eb="1">
      <t>ヒ</t>
    </rPh>
    <phoneticPr fontId="2"/>
  </si>
  <si>
    <t>合計</t>
    <rPh sb="0" eb="2">
      <t>ゴウケイ</t>
    </rPh>
    <phoneticPr fontId="2"/>
  </si>
  <si>
    <t>）</t>
    <phoneticPr fontId="9"/>
  </si>
  <si>
    <t>（様式２）</t>
    <rPh sb="1" eb="3">
      <t>ヨウシキ</t>
    </rPh>
    <phoneticPr fontId="2"/>
  </si>
  <si>
    <t>事業所名（　　　　　　    　　　　　　　　　　　　）</t>
    <rPh sb="3" eb="4">
      <t>メイ</t>
    </rPh>
    <phoneticPr fontId="2"/>
  </si>
  <si>
    <t>月平均登録者数</t>
    <rPh sb="0" eb="3">
      <t>ツキヘイキン</t>
    </rPh>
    <rPh sb="3" eb="6">
      <t>トウロクシャ</t>
    </rPh>
    <rPh sb="6" eb="7">
      <t>スウ</t>
    </rPh>
    <phoneticPr fontId="2"/>
  </si>
  <si>
    <t>通いサービスを利用した
全利用者の延べ日数</t>
    <rPh sb="0" eb="1">
      <t>カヨ</t>
    </rPh>
    <rPh sb="7" eb="9">
      <t>リヨウ</t>
    </rPh>
    <rPh sb="12" eb="13">
      <t>ゼン</t>
    </rPh>
    <rPh sb="13" eb="16">
      <t>リヨウシャ</t>
    </rPh>
    <rPh sb="17" eb="18">
      <t>ノ</t>
    </rPh>
    <rPh sb="19" eb="20">
      <t>ヒ</t>
    </rPh>
    <rPh sb="20" eb="21">
      <t>スウ</t>
    </rPh>
    <phoneticPr fontId="2"/>
  </si>
  <si>
    <t>前年度の平均利用者数
合計延べ日数（Ａ）÷前年度の日数
（小数点第２位以下切り上げ）</t>
    <rPh sb="11" eb="13">
      <t>ゴウケイ</t>
    </rPh>
    <rPh sb="13" eb="14">
      <t>ノ</t>
    </rPh>
    <rPh sb="15" eb="16">
      <t>ヒ</t>
    </rPh>
    <rPh sb="16" eb="17">
      <t>スウ</t>
    </rPh>
    <rPh sb="21" eb="24">
      <t>ゼンネンド</t>
    </rPh>
    <rPh sb="25" eb="27">
      <t>ニッスウ</t>
    </rPh>
    <phoneticPr fontId="2"/>
  </si>
  <si>
    <t>　</t>
    <phoneticPr fontId="2"/>
  </si>
  <si>
    <t>（Ａ）</t>
    <phoneticPr fontId="2"/>
  </si>
  <si>
    <t>※　前年度の実績で作成してください。</t>
    <rPh sb="2" eb="5">
      <t>ゼンネンド</t>
    </rPh>
    <rPh sb="6" eb="8">
      <t>ジッセキ</t>
    </rPh>
    <rPh sb="9" eb="11">
      <t>サクセイ</t>
    </rPh>
    <phoneticPr fontId="2"/>
  </si>
  <si>
    <t>利用者数実績計算書（小規模多機能型居宅介護）　　　　　　　　　</t>
    <rPh sb="3" eb="4">
      <t>スウ</t>
    </rPh>
    <rPh sb="4" eb="6">
      <t>ジッセキ</t>
    </rPh>
    <rPh sb="6" eb="9">
      <t>ケイサンショ</t>
    </rPh>
    <rPh sb="10" eb="13">
      <t>ショウキボ</t>
    </rPh>
    <rPh sb="13" eb="17">
      <t>タキノウガタ</t>
    </rPh>
    <rPh sb="17" eb="19">
      <t>キョタク</t>
    </rPh>
    <rPh sb="19" eb="21">
      <t>カイゴ</t>
    </rPh>
    <phoneticPr fontId="2"/>
  </si>
  <si>
    <t>（　</t>
  </si>
  <si>
    <t>年</t>
  </si>
  <si>
    <t>月分）</t>
  </si>
  <si>
    <t>サービス種類　　  （　　　　　　　　　　　　　　　　　　　　　　　　　　　　　　　　　）</t>
  </si>
  <si>
    <t>事業所名（　　　　　　　　　　　　　　　　　　　　　　　　　　　　　　　　　</t>
    <phoneticPr fontId="10"/>
  </si>
  <si>
    <t>合計</t>
  </si>
  <si>
    <t>運営状況点検書に添付しておいてください。</t>
    <phoneticPr fontId="2"/>
  </si>
  <si>
    <t>小規模多機能型居宅介護</t>
    <rPh sb="0" eb="3">
      <t>ショウキボ</t>
    </rPh>
    <rPh sb="3" eb="7">
      <t>タキノウガタ</t>
    </rPh>
    <rPh sb="7" eb="9">
      <t>キョタク</t>
    </rPh>
    <rPh sb="9" eb="11">
      <t>カイゴ</t>
    </rPh>
    <phoneticPr fontId="2"/>
  </si>
  <si>
    <t>）</t>
  </si>
  <si>
    <t>事業所番号（　　　　　　　　　　　　　　　　　　）　　　　　　　　　　　　　　　　　　　　　　　　　　　　　　　　　</t>
    <rPh sb="3" eb="5">
      <t>バンゴウ</t>
    </rPh>
    <phoneticPr fontId="9"/>
  </si>
  <si>
    <t>兼務</t>
    <rPh sb="0" eb="2">
      <t>ケンム</t>
    </rPh>
    <phoneticPr fontId="2"/>
  </si>
  <si>
    <t>資　格</t>
    <phoneticPr fontId="2"/>
  </si>
  <si>
    <t>　月の</t>
    <rPh sb="1" eb="2">
      <t>ガツ</t>
    </rPh>
    <phoneticPr fontId="9"/>
  </si>
  <si>
    <t>常勤換算後の人数</t>
    <rPh sb="0" eb="2">
      <t>ジョウキン</t>
    </rPh>
    <rPh sb="2" eb="4">
      <t>カンサン</t>
    </rPh>
    <rPh sb="4" eb="5">
      <t>ゴ</t>
    </rPh>
    <rPh sb="6" eb="8">
      <t>ニンズウ</t>
    </rPh>
    <phoneticPr fontId="9"/>
  </si>
  <si>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9"/>
  </si>
  <si>
    <t>計算はすべて小数点第２位を切り捨て</t>
    <rPh sb="0" eb="2">
      <t>ケイサン</t>
    </rPh>
    <rPh sb="6" eb="9">
      <t>ショウスウテン</t>
    </rPh>
    <rPh sb="9" eb="10">
      <t>ダイ</t>
    </rPh>
    <rPh sb="11" eb="12">
      <t>イ</t>
    </rPh>
    <rPh sb="13" eb="14">
      <t>キ</t>
    </rPh>
    <rPh sb="15" eb="16">
      <t>ス</t>
    </rPh>
    <phoneticPr fontId="9"/>
  </si>
  <si>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9"/>
  </si>
  <si>
    <t>日</t>
    <rPh sb="0" eb="1">
      <t>ニチ</t>
    </rPh>
    <phoneticPr fontId="9"/>
  </si>
  <si>
    <t>(a)</t>
    <phoneticPr fontId="9"/>
  </si>
  <si>
    <t>週</t>
    <rPh sb="0" eb="1">
      <t>シュウ</t>
    </rPh>
    <phoneticPr fontId="9"/>
  </si>
  <si>
    <t>時間</t>
    <rPh sb="0" eb="2">
      <t>ジカン</t>
    </rPh>
    <phoneticPr fontId="9"/>
  </si>
  <si>
    <t>(b)</t>
    <phoneticPr fontId="9"/>
  </si>
  <si>
    <t>常勤職員が勤務すべき１日あたりの勤務時間　</t>
    <rPh sb="0" eb="2">
      <t>ジョウキン</t>
    </rPh>
    <rPh sb="2" eb="4">
      <t>ショクイン</t>
    </rPh>
    <rPh sb="5" eb="7">
      <t>キンム</t>
    </rPh>
    <rPh sb="11" eb="12">
      <t>ニチ</t>
    </rPh>
    <rPh sb="16" eb="18">
      <t>キンム</t>
    </rPh>
    <rPh sb="18" eb="20">
      <t>ジカン</t>
    </rPh>
    <phoneticPr fontId="9"/>
  </si>
  <si>
    <t xml:space="preserve"> （c）</t>
    <phoneticPr fontId="9"/>
  </si>
  <si>
    <t>1月の常勤職員が通常勤務すべき日数</t>
    <rPh sb="1" eb="2">
      <t>ガツ</t>
    </rPh>
    <rPh sb="3" eb="5">
      <t>ジョウキン</t>
    </rPh>
    <rPh sb="5" eb="7">
      <t>ショクイン</t>
    </rPh>
    <rPh sb="8" eb="10">
      <t>ツウジョウ</t>
    </rPh>
    <rPh sb="10" eb="12">
      <t>キンム</t>
    </rPh>
    <rPh sb="15" eb="17">
      <t>ニッスウ</t>
    </rPh>
    <phoneticPr fontId="9"/>
  </si>
  <si>
    <t>日     （d）</t>
    <rPh sb="0" eb="1">
      <t>ニチ</t>
    </rPh>
    <phoneticPr fontId="9"/>
  </si>
  <si>
    <t>　　常勤職員の勤務すべき曜日が同じ場合　当該月の常勤職員が勤務すべき曜日を足し上げた日数</t>
    <rPh sb="4" eb="6">
      <t>ショクイン</t>
    </rPh>
    <rPh sb="15" eb="16">
      <t>オナ</t>
    </rPh>
    <phoneticPr fontId="9"/>
  </si>
  <si>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9"/>
  </si>
  <si>
    <t>常勤職員の１ヶ月間における勤務すべき時間数</t>
    <rPh sb="0" eb="2">
      <t>ジョウキン</t>
    </rPh>
    <rPh sb="2" eb="4">
      <t>ショクイン</t>
    </rPh>
    <rPh sb="7" eb="9">
      <t>ゲツカン</t>
    </rPh>
    <rPh sb="13" eb="15">
      <t>キンム</t>
    </rPh>
    <rPh sb="18" eb="20">
      <t>ジカン</t>
    </rPh>
    <rPh sb="20" eb="21">
      <t>スウ</t>
    </rPh>
    <phoneticPr fontId="9"/>
  </si>
  <si>
    <t>（c）×（d）</t>
    <phoneticPr fontId="9"/>
  </si>
  <si>
    <t>(e)</t>
    <phoneticPr fontId="9"/>
  </si>
  <si>
    <t>●常勤換算…常勤専従職員（予防との兼務は専従とみなす）の人数＋（非常勤職員等の勤務時間数合計÷常勤職員の１ヶ月間における勤務すべき時間数(e)）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9"/>
  </si>
  <si>
    <t>A</t>
    <phoneticPr fontId="2"/>
  </si>
  <si>
    <t>B</t>
    <phoneticPr fontId="2"/>
  </si>
  <si>
    <t>C</t>
    <phoneticPr fontId="2"/>
  </si>
  <si>
    <t>D</t>
    <phoneticPr fontId="2"/>
  </si>
  <si>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9"/>
  </si>
  <si>
    <t>○</t>
    <phoneticPr fontId="9"/>
  </si>
  <si>
    <t>小規模多機能型居宅介護</t>
    <rPh sb="0" eb="3">
      <t>ショウキボ</t>
    </rPh>
    <rPh sb="3" eb="7">
      <t>タキノウガタ</t>
    </rPh>
    <rPh sb="7" eb="9">
      <t>キョタク</t>
    </rPh>
    <rPh sb="9" eb="11">
      <t>カイゴ</t>
    </rPh>
    <phoneticPr fontId="10"/>
  </si>
  <si>
    <t>資格</t>
  </si>
  <si>
    <t>○月の</t>
    <rPh sb="1" eb="2">
      <t>ガツ</t>
    </rPh>
    <phoneticPr fontId="9"/>
  </si>
  <si>
    <t>木</t>
    <rPh sb="0" eb="1">
      <t>モク</t>
    </rPh>
    <phoneticPr fontId="9"/>
  </si>
  <si>
    <t>金</t>
  </si>
  <si>
    <t>土</t>
  </si>
  <si>
    <t>日</t>
  </si>
  <si>
    <t>月</t>
  </si>
  <si>
    <t>火</t>
  </si>
  <si>
    <t>水</t>
  </si>
  <si>
    <t>木</t>
  </si>
  <si>
    <t>管理者</t>
    <rPh sb="0" eb="3">
      <t>カンリシャ</t>
    </rPh>
    <phoneticPr fontId="9"/>
  </si>
  <si>
    <t>Ｂ</t>
    <phoneticPr fontId="9"/>
  </si>
  <si>
    <t>横須賀　二郎</t>
    <rPh sb="0" eb="3">
      <t>ヨコスカ</t>
    </rPh>
    <rPh sb="4" eb="6">
      <t>ジロウ</t>
    </rPh>
    <phoneticPr fontId="9"/>
  </si>
  <si>
    <t>－</t>
    <phoneticPr fontId="9"/>
  </si>
  <si>
    <t>介護支援専門員</t>
    <rPh sb="0" eb="2">
      <t>カイゴ</t>
    </rPh>
    <rPh sb="2" eb="4">
      <t>シエン</t>
    </rPh>
    <rPh sb="4" eb="6">
      <t>センモン</t>
    </rPh>
    <rPh sb="6" eb="7">
      <t>イン</t>
    </rPh>
    <phoneticPr fontId="9"/>
  </si>
  <si>
    <t>Ｂ</t>
    <phoneticPr fontId="9"/>
  </si>
  <si>
    <t>介護福祉士</t>
    <rPh sb="0" eb="2">
      <t>カイゴ</t>
    </rPh>
    <rPh sb="2" eb="5">
      <t>フクシシ</t>
    </rPh>
    <phoneticPr fontId="9"/>
  </si>
  <si>
    <t>神奈川　太郎</t>
    <rPh sb="0" eb="3">
      <t>カナガワ</t>
    </rPh>
    <rPh sb="4" eb="6">
      <t>タロウ</t>
    </rPh>
    <phoneticPr fontId="9"/>
  </si>
  <si>
    <t>休</t>
    <rPh sb="0" eb="1">
      <t>キュウ</t>
    </rPh>
    <phoneticPr fontId="9"/>
  </si>
  <si>
    <t>Ｂ</t>
    <phoneticPr fontId="9"/>
  </si>
  <si>
    <t>ヘルパー１級</t>
    <rPh sb="5" eb="6">
      <t>キュウ</t>
    </rPh>
    <phoneticPr fontId="9"/>
  </si>
  <si>
    <t>横浜　花子</t>
    <rPh sb="0" eb="2">
      <t>ヨコハマ</t>
    </rPh>
    <rPh sb="3" eb="5">
      <t>ハナコ</t>
    </rPh>
    <phoneticPr fontId="9"/>
  </si>
  <si>
    <t>Ｄ</t>
    <phoneticPr fontId="9"/>
  </si>
  <si>
    <t>ヘルパー２級</t>
    <rPh sb="5" eb="6">
      <t>キュウ</t>
    </rPh>
    <phoneticPr fontId="9"/>
  </si>
  <si>
    <t>川崎　菊枝</t>
    <rPh sb="0" eb="2">
      <t>カワサキ</t>
    </rPh>
    <rPh sb="3" eb="5">
      <t>キクエ</t>
    </rPh>
    <phoneticPr fontId="9"/>
  </si>
  <si>
    <t>計</t>
    <rPh sb="0" eb="1">
      <t>ケイ</t>
    </rPh>
    <phoneticPr fontId="9"/>
  </si>
  <si>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9"/>
  </si>
  <si>
    <t>○月の常勤職員が通常勤務すべき日数</t>
    <rPh sb="1" eb="2">
      <t>ガツ</t>
    </rPh>
    <rPh sb="3" eb="5">
      <t>ジョウキン</t>
    </rPh>
    <rPh sb="5" eb="7">
      <t>ショクイン</t>
    </rPh>
    <rPh sb="8" eb="10">
      <t>ツウジョウ</t>
    </rPh>
    <rPh sb="10" eb="12">
      <t>キンム</t>
    </rPh>
    <rPh sb="15" eb="17">
      <t>ニッスウ</t>
    </rPh>
    <phoneticPr fontId="9"/>
  </si>
  <si>
    <t>（c）×（d）</t>
    <phoneticPr fontId="9"/>
  </si>
  <si>
    <t>　　常勤換算　常勤専従職員（予防との兼務は専従とみなす）の人数＋（非常勤職員等の勤務時間数合計÷常勤職員の１ヶ月間における勤務すべき時間数(e)）　</t>
    <rPh sb="2" eb="4">
      <t>ジョウキン</t>
    </rPh>
    <rPh sb="4" eb="6">
      <t>カンサン</t>
    </rPh>
    <rPh sb="9" eb="11">
      <t>センジュウ</t>
    </rPh>
    <rPh sb="11" eb="13">
      <t>ショクイン</t>
    </rPh>
    <rPh sb="14" eb="16">
      <t>ヨボウ</t>
    </rPh>
    <rPh sb="18" eb="20">
      <t>ケンム</t>
    </rPh>
    <rPh sb="21" eb="23">
      <t>センジュウ</t>
    </rPh>
    <rPh sb="36" eb="38">
      <t>ショクイン</t>
    </rPh>
    <rPh sb="38" eb="39">
      <t>トウ</t>
    </rPh>
    <rPh sb="44" eb="45">
      <t>スウ</t>
    </rPh>
    <rPh sb="68" eb="69">
      <t>スウ</t>
    </rPh>
    <phoneticPr fontId="9"/>
  </si>
  <si>
    <t>管理者</t>
    <rPh sb="0" eb="3">
      <t>カンリシャ</t>
    </rPh>
    <phoneticPr fontId="2"/>
  </si>
  <si>
    <t>介護支援専門員</t>
    <rPh sb="0" eb="2">
      <t>カイゴ</t>
    </rPh>
    <rPh sb="2" eb="4">
      <t>シエン</t>
    </rPh>
    <rPh sb="4" eb="7">
      <t>センモンイン</t>
    </rPh>
    <phoneticPr fontId="2"/>
  </si>
  <si>
    <t>通い</t>
    <rPh sb="0" eb="1">
      <t>カヨ</t>
    </rPh>
    <phoneticPr fontId="2"/>
  </si>
  <si>
    <t>宿泊</t>
    <rPh sb="0" eb="2">
      <t>シュクハク</t>
    </rPh>
    <phoneticPr fontId="2"/>
  </si>
  <si>
    <t>介護従業者</t>
    <rPh sb="0" eb="2">
      <t>カイゴ</t>
    </rPh>
    <rPh sb="2" eb="5">
      <t>ジュウギョウシャ</t>
    </rPh>
    <phoneticPr fontId="2"/>
  </si>
  <si>
    <t>資格欄は、資格が必要な職種のみ記載してください。</t>
    <phoneticPr fontId="9"/>
  </si>
  <si>
    <t>介護職員の欄が足りないときは、欄を増やして（別の職種の余分な行を削除してその分の行を増やす、２ページにする等）記入してください。</t>
    <rPh sb="2" eb="3">
      <t>ショク</t>
    </rPh>
    <phoneticPr fontId="9"/>
  </si>
  <si>
    <t>通い合計</t>
    <rPh sb="0" eb="1">
      <t>カヨ</t>
    </rPh>
    <rPh sb="2" eb="3">
      <t>ゴウ</t>
    </rPh>
    <rPh sb="3" eb="4">
      <t>ケイ</t>
    </rPh>
    <phoneticPr fontId="9"/>
  </si>
  <si>
    <t>宿泊合計</t>
    <rPh sb="0" eb="2">
      <t>シュクハク</t>
    </rPh>
    <rPh sb="2" eb="3">
      <t>ゴウ</t>
    </rPh>
    <rPh sb="3" eb="4">
      <t>ケイ</t>
    </rPh>
    <phoneticPr fontId="9"/>
  </si>
  <si>
    <t>【入所（利用）定員（見込）数等　　　　名（通い）　　　　名（宿泊）】</t>
    <rPh sb="1" eb="3">
      <t>ニュウショ</t>
    </rPh>
    <rPh sb="4" eb="6">
      <t>リヨウ</t>
    </rPh>
    <rPh sb="7" eb="9">
      <t>テイイン</t>
    </rPh>
    <rPh sb="10" eb="12">
      <t>ミコミ</t>
    </rPh>
    <rPh sb="13" eb="14">
      <t>スウ</t>
    </rPh>
    <rPh sb="14" eb="15">
      <t>トウ</t>
    </rPh>
    <rPh sb="19" eb="20">
      <t>メイ</t>
    </rPh>
    <rPh sb="21" eb="22">
      <t>カヨ</t>
    </rPh>
    <rPh sb="28" eb="29">
      <t>メイ</t>
    </rPh>
    <rPh sb="30" eb="32">
      <t>シュクハク</t>
    </rPh>
    <phoneticPr fontId="12"/>
  </si>
  <si>
    <t>宿</t>
    <rPh sb="0" eb="1">
      <t>シュク</t>
    </rPh>
    <phoneticPr fontId="2"/>
  </si>
  <si>
    <t>看護師</t>
    <rPh sb="0" eb="3">
      <t>カンゴシ</t>
    </rPh>
    <phoneticPr fontId="2"/>
  </si>
  <si>
    <t>宿直職員は、宿泊欄に『宿』と記載してください。</t>
    <rPh sb="0" eb="2">
      <t>シュクチョク</t>
    </rPh>
    <rPh sb="2" eb="4">
      <t>ショクイン</t>
    </rPh>
    <rPh sb="6" eb="8">
      <t>シュクハク</t>
    </rPh>
    <rPh sb="8" eb="9">
      <t>ラン</t>
    </rPh>
    <rPh sb="11" eb="12">
      <t>シュク</t>
    </rPh>
    <rPh sb="14" eb="16">
      <t>キサイ</t>
    </rPh>
    <phoneticPr fontId="2"/>
  </si>
  <si>
    <t>B</t>
  </si>
  <si>
    <t>○前３月の利用者数</t>
    <rPh sb="1" eb="2">
      <t>ゼン</t>
    </rPh>
    <rPh sb="3" eb="4">
      <t>ツキ</t>
    </rPh>
    <rPh sb="5" eb="8">
      <t>リヨウシャ</t>
    </rPh>
    <rPh sb="8" eb="9">
      <t>スウ</t>
    </rPh>
    <phoneticPr fontId="12"/>
  </si>
  <si>
    <t>A</t>
  </si>
  <si>
    <t>休</t>
    <rPh sb="0" eb="1">
      <t>キュウ</t>
    </rPh>
    <phoneticPr fontId="2"/>
  </si>
  <si>
    <t>C</t>
  </si>
  <si>
    <t>訪問サービスを行う職員は、通いサービスに含めて記載してください。</t>
    <rPh sb="0" eb="2">
      <t>ホウモン</t>
    </rPh>
    <rPh sb="7" eb="8">
      <t>オコナ</t>
    </rPh>
    <rPh sb="9" eb="11">
      <t>ショクイン</t>
    </rPh>
    <rPh sb="13" eb="14">
      <t>カヨ</t>
    </rPh>
    <rPh sb="20" eb="21">
      <t>フク</t>
    </rPh>
    <rPh sb="23" eb="2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</si>
</sst>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76" formatCode="0_ "/>
    <numFmt numFmtId="177" formatCode="0.0_ "/>
    <numFmt numFmtId="178" formatCode="m"/>
    <numFmt numFmtId="179" formatCode="d"/>
    <numFmt numFmtId="180" formatCode="0.00_ "/>
    <numFmt numFmtId="181" formatCode="m&quot;月&quot;"/>
    <numFmt numFmtId="182" formatCode="_ * #,##0.0_ ;_ * \-#,##0.0_ ;_ * &quot;-&quot;?_ ;_ @_ "/>
    <numFmt numFmtId="183" formatCode="0.0_);[Red]\(0.0\)"/>
  </numFmts>
  <fonts count="46">
    <font>
      <sz val="12"/>
      <name val="ＭＳ 明朝"/>
      <family val="1"/>
      <charset val="128"/>
    </font>
    <font>
      <sz val="12"/>
      <name val="ＭＳ 明朝"/>
      <family val="1"/>
      <charset val="128"/>
    </font>
    <font>
      <sz val="6"/>
      <name val="ＭＳ 明朝"/>
      <family val="1"/>
      <charset val="128"/>
    </font>
    <font>
      <sz val="12"/>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
      <sz val="10.5"/>
      <name val="ＭＳ 明朝"/>
      <family val="1"/>
      <charset val="128"/>
    </font>
    <font>
      <b/>
      <sz val="11"/>
      <color indexed="9"/>
      <name val="ＭＳ Ｐゴシック"/>
      <family val="3"/>
      <charset val="128"/>
    </font>
    <font>
      <sz val="6"/>
      <name val="ＭＳ Ｐゴシック"/>
      <family val="3"/>
      <charset val="128"/>
    </font>
    <font>
      <sz val="9"/>
      <name val="ＭＳ Ｐゴシック"/>
      <family val="3"/>
      <charset val="128"/>
    </font>
    <font>
      <sz val="11"/>
      <color indexed="10"/>
      <name val="ＭＳ Ｐゴシック"/>
      <family val="3"/>
      <charset val="128"/>
    </font>
    <font>
      <b/>
      <sz val="1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2"/>
      <name val="ＭＳ Ｐ明朝"/>
      <family val="1"/>
      <charset val="128"/>
    </font>
    <font>
      <sz val="12"/>
      <name val="ＭＳ Ｐ明朝"/>
      <family val="1"/>
      <charset val="128"/>
    </font>
    <font>
      <u/>
      <sz val="11"/>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u/>
      <sz val="11"/>
      <name val="ＭＳ Ｐ明朝"/>
      <family val="1"/>
      <charset val="128"/>
    </font>
    <font>
      <sz val="14"/>
      <name val="ＭＳ Ｐ明朝"/>
      <family val="1"/>
      <charset val="128"/>
    </font>
    <font>
      <sz val="8"/>
      <name val="ＭＳ Ｐゴシック"/>
      <family val="3"/>
      <charset val="128"/>
    </font>
    <font>
      <sz val="11"/>
      <name val="HG正楷書体-PRO"/>
      <family val="4"/>
      <charset val="128"/>
    </font>
    <font>
      <sz val="11"/>
      <color rgb="FFFF0000"/>
      <name val="ＭＳ Ｐ明朝"/>
      <family val="1"/>
      <charset val="128"/>
    </font>
    <font>
      <sz val="14"/>
      <color rgb="FFFF0000"/>
      <name val="ＭＳ Ｐ明朝"/>
      <family val="1"/>
      <charset val="128"/>
    </font>
    <font>
      <b/>
      <sz val="9"/>
      <color indexed="8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
      <patternFill patternType="solid">
        <fgColor rgb="FFFFFF00"/>
        <bgColor indexed="64"/>
      </patternFill>
    </fill>
    <fill>
      <patternFill patternType="solid">
        <fgColor theme="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48">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8"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7" fillId="0" borderId="0"/>
    <xf numFmtId="0" fontId="6" fillId="0" borderId="0"/>
    <xf numFmtId="0" fontId="13" fillId="0" borderId="0">
      <alignment vertical="center"/>
    </xf>
    <xf numFmtId="0" fontId="6" fillId="0" borderId="0"/>
    <xf numFmtId="0" fontId="3" fillId="0" borderId="0" applyBorder="0"/>
    <xf numFmtId="0" fontId="28" fillId="4" borderId="0" applyNumberFormat="0" applyBorder="0" applyAlignment="0" applyProtection="0">
      <alignment vertical="center"/>
    </xf>
  </cellStyleXfs>
  <cellXfs count="271">
    <xf numFmtId="0" fontId="0" fillId="0" borderId="0" xfId="0">
      <alignment vertical="center"/>
    </xf>
    <xf numFmtId="0" fontId="1" fillId="0" borderId="0" xfId="44" applyFont="1" applyBorder="1" applyAlignment="1">
      <alignment horizontal="left" vertical="center"/>
    </xf>
    <xf numFmtId="0" fontId="13" fillId="0" borderId="0" xfId="44" applyFont="1" applyAlignment="1">
      <alignment vertical="center"/>
    </xf>
    <xf numFmtId="0" fontId="1" fillId="0" borderId="0" xfId="44" applyFont="1" applyBorder="1" applyAlignment="1">
      <alignment horizontal="right" vertical="center"/>
    </xf>
    <xf numFmtId="0" fontId="13" fillId="0" borderId="0" xfId="44" applyBorder="1" applyAlignment="1">
      <alignment horizontal="right" vertical="center"/>
    </xf>
    <xf numFmtId="0" fontId="13" fillId="0" borderId="10" xfId="44" applyFont="1" applyBorder="1" applyAlignment="1">
      <alignment vertical="center"/>
    </xf>
    <xf numFmtId="0" fontId="13" fillId="0" borderId="0" xfId="44" applyFont="1" applyBorder="1" applyAlignment="1">
      <alignment vertical="center"/>
    </xf>
    <xf numFmtId="0" fontId="13" fillId="0" borderId="0" xfId="44" applyFont="1" applyAlignment="1"/>
    <xf numFmtId="0" fontId="13" fillId="0" borderId="0" xfId="44" applyBorder="1" applyAlignment="1">
      <alignment vertical="center"/>
    </xf>
    <xf numFmtId="0" fontId="1" fillId="0" borderId="11" xfId="44" applyFont="1" applyBorder="1" applyAlignment="1">
      <alignment horizontal="center" vertical="center" wrapText="1"/>
    </xf>
    <xf numFmtId="0" fontId="1" fillId="0" borderId="12" xfId="44" applyFont="1" applyBorder="1" applyAlignment="1">
      <alignment horizontal="justify" vertical="center"/>
    </xf>
    <xf numFmtId="0" fontId="1" fillId="0" borderId="13" xfId="44" applyFont="1" applyBorder="1" applyAlignment="1">
      <alignment horizontal="center" vertical="center" wrapText="1"/>
    </xf>
    <xf numFmtId="49" fontId="1" fillId="0" borderId="13" xfId="44" applyNumberFormat="1" applyFont="1" applyBorder="1" applyAlignment="1">
      <alignment horizontal="center" vertical="center" wrapText="1"/>
    </xf>
    <xf numFmtId="0" fontId="1" fillId="0" borderId="13" xfId="44" applyFont="1" applyBorder="1" applyAlignment="1">
      <alignment horizontal="center" vertical="center"/>
    </xf>
    <xf numFmtId="0" fontId="7" fillId="0" borderId="0" xfId="42" applyFont="1"/>
    <xf numFmtId="0" fontId="7" fillId="0" borderId="0" xfId="42" applyFont="1" applyFill="1" applyBorder="1"/>
    <xf numFmtId="0" fontId="30" fillId="0" borderId="0" xfId="42" applyFont="1" applyFill="1" applyBorder="1" applyAlignment="1"/>
    <xf numFmtId="0" fontId="7" fillId="0" borderId="0" xfId="42" applyFont="1" applyFill="1" applyBorder="1" applyAlignment="1"/>
    <xf numFmtId="0" fontId="7" fillId="0" borderId="0" xfId="42" applyFont="1" applyFill="1" applyAlignment="1"/>
    <xf numFmtId="0" fontId="7" fillId="0" borderId="0" xfId="42" applyFont="1" applyFill="1"/>
    <xf numFmtId="0" fontId="7" fillId="0" borderId="0" xfId="42" applyFont="1" applyBorder="1"/>
    <xf numFmtId="0" fontId="29" fillId="0" borderId="0" xfId="42" applyFont="1" applyBorder="1" applyAlignment="1"/>
    <xf numFmtId="0" fontId="7" fillId="0" borderId="0" xfId="42" applyFont="1" applyBorder="1" applyAlignment="1"/>
    <xf numFmtId="0" fontId="5" fillId="0" borderId="0" xfId="42" applyFont="1" applyBorder="1" applyAlignment="1"/>
    <xf numFmtId="0" fontId="7" fillId="0" borderId="0" xfId="42" applyFont="1" applyAlignment="1"/>
    <xf numFmtId="0" fontId="3" fillId="0" borderId="0" xfId="42" applyFont="1" applyBorder="1" applyAlignment="1"/>
    <xf numFmtId="0" fontId="34" fillId="0" borderId="0" xfId="42" applyFont="1" applyFill="1" applyBorder="1" applyAlignment="1"/>
    <xf numFmtId="0" fontId="35" fillId="0" borderId="0" xfId="42" applyFont="1" applyBorder="1" applyAlignment="1">
      <alignment vertical="center"/>
    </xf>
    <xf numFmtId="0" fontId="30" fillId="0" borderId="0" xfId="42" applyFont="1" applyFill="1" applyBorder="1" applyAlignment="1">
      <alignment vertical="center"/>
    </xf>
    <xf numFmtId="0" fontId="6" fillId="0" borderId="0" xfId="42" applyFont="1" applyBorder="1" applyAlignment="1"/>
    <xf numFmtId="0" fontId="6" fillId="0" borderId="0" xfId="42" applyFont="1" applyBorder="1" applyAlignment="1">
      <alignment horizontal="center" vertical="center"/>
    </xf>
    <xf numFmtId="0" fontId="38" fillId="0" borderId="0" xfId="42" applyFont="1" applyBorder="1"/>
    <xf numFmtId="0" fontId="38" fillId="0" borderId="0" xfId="42" applyFont="1" applyFill="1" applyBorder="1"/>
    <xf numFmtId="0" fontId="33" fillId="0" borderId="0" xfId="42" applyFont="1" applyFill="1" applyBorder="1" applyAlignment="1"/>
    <xf numFmtId="0" fontId="38" fillId="0" borderId="0" xfId="42" applyFont="1" applyFill="1" applyBorder="1" applyAlignment="1"/>
    <xf numFmtId="0" fontId="37" fillId="25" borderId="0" xfId="42" quotePrefix="1" applyFont="1" applyFill="1" applyBorder="1" applyAlignment="1" applyProtection="1">
      <alignment shrinkToFit="1"/>
      <protection locked="0"/>
    </xf>
    <xf numFmtId="178" fontId="38" fillId="25" borderId="0" xfId="42" applyNumberFormat="1" applyFont="1" applyFill="1" applyBorder="1" applyProtection="1">
      <protection locked="0"/>
    </xf>
    <xf numFmtId="0" fontId="37" fillId="0" borderId="0" xfId="42" applyFont="1" applyFill="1" applyBorder="1" applyAlignment="1"/>
    <xf numFmtId="0" fontId="36" fillId="0" borderId="14" xfId="42" applyFont="1" applyFill="1" applyBorder="1" applyAlignment="1">
      <alignment shrinkToFit="1"/>
    </xf>
    <xf numFmtId="0" fontId="38" fillId="26" borderId="14" xfId="42" applyFont="1" applyFill="1" applyBorder="1" applyAlignment="1">
      <alignment horizontal="center" vertical="center"/>
    </xf>
    <xf numFmtId="179" fontId="38" fillId="0" borderId="14" xfId="42" applyNumberFormat="1" applyFont="1" applyFill="1" applyBorder="1" applyAlignment="1">
      <alignment horizontal="center" vertical="center"/>
    </xf>
    <xf numFmtId="0" fontId="32" fillId="0" borderId="15" xfId="42" applyFont="1" applyFill="1" applyBorder="1" applyAlignment="1">
      <alignment horizontal="center" vertical="center"/>
    </xf>
    <xf numFmtId="0" fontId="36" fillId="0" borderId="16" xfId="42" applyFont="1" applyFill="1" applyBorder="1" applyAlignment="1">
      <alignment shrinkToFit="1"/>
    </xf>
    <xf numFmtId="0" fontId="38" fillId="26" borderId="16" xfId="42" applyFont="1" applyFill="1" applyBorder="1" applyAlignment="1">
      <alignment vertical="center"/>
    </xf>
    <xf numFmtId="0" fontId="38" fillId="0" borderId="16" xfId="42" applyFont="1" applyFill="1" applyBorder="1" applyAlignment="1">
      <alignment horizontal="center" vertical="center"/>
    </xf>
    <xf numFmtId="0" fontId="32" fillId="0" borderId="17" xfId="42" applyFont="1" applyFill="1" applyBorder="1" applyAlignment="1">
      <alignment horizontal="center" vertical="center"/>
    </xf>
    <xf numFmtId="0" fontId="38" fillId="26" borderId="16" xfId="42" applyFont="1" applyFill="1" applyBorder="1" applyAlignment="1" applyProtection="1">
      <alignment horizontal="center" vertical="center"/>
    </xf>
    <xf numFmtId="0" fontId="38" fillId="0" borderId="0" xfId="42" applyFont="1" applyBorder="1" applyAlignment="1"/>
    <xf numFmtId="0" fontId="30" fillId="0" borderId="0" xfId="42" applyFont="1" applyBorder="1" applyAlignment="1"/>
    <xf numFmtId="0" fontId="31" fillId="0" borderId="0" xfId="42" applyFont="1" applyBorder="1" applyAlignment="1"/>
    <xf numFmtId="0" fontId="32" fillId="0" borderId="0" xfId="42" applyFont="1" applyBorder="1" applyAlignment="1"/>
    <xf numFmtId="0" fontId="30" fillId="0" borderId="0" xfId="42" applyFont="1" applyFill="1" applyBorder="1" applyAlignment="1">
      <alignment horizontal="right"/>
    </xf>
    <xf numFmtId="0" fontId="37" fillId="0" borderId="0" xfId="42" applyFont="1" applyBorder="1" applyAlignment="1">
      <alignment horizontal="right"/>
    </xf>
    <xf numFmtId="0" fontId="39" fillId="0" borderId="0" xfId="42" applyFont="1" applyBorder="1" applyAlignment="1">
      <alignment vertical="center"/>
    </xf>
    <xf numFmtId="0" fontId="34" fillId="0" borderId="0" xfId="42" applyFont="1" applyBorder="1" applyAlignment="1">
      <alignment vertical="center"/>
    </xf>
    <xf numFmtId="0" fontId="38" fillId="0" borderId="0" xfId="42" applyFont="1" applyBorder="1" applyAlignment="1">
      <alignment vertical="center"/>
    </xf>
    <xf numFmtId="0" fontId="37" fillId="0" borderId="0" xfId="42" applyFont="1" applyBorder="1" applyAlignment="1">
      <alignment vertical="center"/>
    </xf>
    <xf numFmtId="0" fontId="30" fillId="0" borderId="0" xfId="42" applyFont="1" applyBorder="1" applyAlignment="1">
      <alignment vertical="center"/>
    </xf>
    <xf numFmtId="0" fontId="43" fillId="0" borderId="0" xfId="42" applyFont="1" applyBorder="1"/>
    <xf numFmtId="0" fontId="43" fillId="0" borderId="0" xfId="42" applyFont="1" applyBorder="1" applyAlignment="1"/>
    <xf numFmtId="0" fontId="36" fillId="0" borderId="0" xfId="42" applyFont="1" applyBorder="1" applyAlignment="1"/>
    <xf numFmtId="0" fontId="36" fillId="0" borderId="0" xfId="42" applyFont="1" applyBorder="1"/>
    <xf numFmtId="0" fontId="37" fillId="0" borderId="0" xfId="42" applyFont="1" applyBorder="1" applyAlignment="1">
      <alignment horizontal="center" vertical="center"/>
    </xf>
    <xf numFmtId="0" fontId="38" fillId="0" borderId="0" xfId="42" applyFont="1" applyBorder="1" applyAlignment="1">
      <alignment horizontal="center" vertical="center"/>
    </xf>
    <xf numFmtId="0" fontId="37" fillId="0" borderId="0" xfId="42" applyFont="1" applyBorder="1" applyAlignment="1">
      <alignment horizontal="right" vertical="center"/>
    </xf>
    <xf numFmtId="177" fontId="37" fillId="0" borderId="0" xfId="42" applyNumberFormat="1" applyFont="1" applyBorder="1" applyAlignment="1">
      <alignment horizontal="center" vertical="center"/>
    </xf>
    <xf numFmtId="0" fontId="44" fillId="0" borderId="0" xfId="42" applyFont="1" applyBorder="1" applyAlignment="1">
      <alignment vertical="center"/>
    </xf>
    <xf numFmtId="0" fontId="32" fillId="0" borderId="0" xfId="42" applyFont="1" applyBorder="1" applyAlignment="1">
      <alignment vertical="center"/>
    </xf>
    <xf numFmtId="0" fontId="30" fillId="0" borderId="0" xfId="42" applyFont="1" applyBorder="1" applyAlignment="1">
      <alignment horizontal="right" vertical="center"/>
    </xf>
    <xf numFmtId="0" fontId="30" fillId="0" borderId="0" xfId="42" applyFont="1" applyBorder="1" applyAlignment="1">
      <alignment horizontal="center" vertical="center"/>
    </xf>
    <xf numFmtId="0" fontId="12" fillId="0" borderId="18" xfId="42" applyFont="1" applyBorder="1"/>
    <xf numFmtId="0" fontId="5" fillId="0" borderId="11" xfId="42" applyFont="1" applyBorder="1"/>
    <xf numFmtId="0" fontId="5" fillId="0" borderId="13" xfId="42" applyFont="1" applyBorder="1"/>
    <xf numFmtId="0" fontId="5" fillId="0" borderId="0" xfId="42" applyFont="1"/>
    <xf numFmtId="0" fontId="7" fillId="0" borderId="0" xfId="42" quotePrefix="1" applyFont="1" applyBorder="1" applyAlignment="1"/>
    <xf numFmtId="0" fontId="6" fillId="0" borderId="19" xfId="42" applyFont="1" applyFill="1" applyBorder="1" applyAlignment="1">
      <alignment horizontal="center"/>
    </xf>
    <xf numFmtId="0" fontId="41" fillId="0" borderId="20" xfId="42" applyFont="1" applyFill="1" applyBorder="1" applyAlignment="1">
      <alignment shrinkToFit="1"/>
    </xf>
    <xf numFmtId="0" fontId="41" fillId="0" borderId="20" xfId="42" applyFont="1" applyFill="1" applyBorder="1" applyAlignment="1">
      <alignment horizontal="center" shrinkToFit="1"/>
    </xf>
    <xf numFmtId="0" fontId="7" fillId="0" borderId="21" xfId="42" applyFont="1" applyFill="1" applyBorder="1" applyAlignment="1">
      <alignment horizontal="center"/>
    </xf>
    <xf numFmtId="0" fontId="7" fillId="0" borderId="22" xfId="42" applyFont="1" applyFill="1" applyBorder="1" applyAlignment="1">
      <alignment horizontal="center"/>
    </xf>
    <xf numFmtId="0" fontId="7" fillId="0" borderId="23" xfId="42" applyFont="1" applyFill="1" applyBorder="1" applyAlignment="1">
      <alignment horizontal="center"/>
    </xf>
    <xf numFmtId="0" fontId="4" fillId="0" borderId="24" xfId="42" applyFont="1" applyFill="1" applyBorder="1" applyAlignment="1">
      <alignment horizontal="center" vertical="center"/>
    </xf>
    <xf numFmtId="0" fontId="7" fillId="0" borderId="25" xfId="42" applyFont="1" applyFill="1" applyBorder="1"/>
    <xf numFmtId="0" fontId="41" fillId="0" borderId="26" xfId="42" applyFont="1" applyFill="1" applyBorder="1" applyAlignment="1">
      <alignment shrinkToFit="1"/>
    </xf>
    <xf numFmtId="0" fontId="7" fillId="0" borderId="26" xfId="42" applyFont="1" applyFill="1" applyBorder="1"/>
    <xf numFmtId="0" fontId="10" fillId="0" borderId="27" xfId="42" applyFont="1" applyFill="1" applyBorder="1" applyAlignment="1">
      <alignment horizontal="right"/>
    </xf>
    <xf numFmtId="0" fontId="7" fillId="0" borderId="28" xfId="42" applyFont="1" applyFill="1" applyBorder="1" applyAlignment="1">
      <alignment horizontal="center"/>
    </xf>
    <xf numFmtId="0" fontId="7" fillId="0" borderId="29" xfId="42" applyFont="1" applyFill="1" applyBorder="1" applyAlignment="1">
      <alignment horizontal="center"/>
    </xf>
    <xf numFmtId="0" fontId="7" fillId="0" borderId="30" xfId="42" applyFont="1" applyFill="1" applyBorder="1" applyAlignment="1">
      <alignment horizontal="center"/>
    </xf>
    <xf numFmtId="0" fontId="4" fillId="0" borderId="31" xfId="42" applyFont="1" applyFill="1" applyBorder="1" applyAlignment="1">
      <alignment horizontal="center" vertical="center"/>
    </xf>
    <xf numFmtId="0" fontId="31" fillId="0" borderId="32" xfId="42" applyFont="1" applyBorder="1" applyAlignment="1"/>
    <xf numFmtId="0" fontId="30" fillId="0" borderId="33" xfId="42" applyFont="1" applyBorder="1" applyAlignment="1"/>
    <xf numFmtId="0" fontId="31" fillId="0" borderId="33" xfId="42" applyFont="1" applyBorder="1" applyAlignment="1"/>
    <xf numFmtId="0" fontId="32" fillId="0" borderId="34" xfId="42" applyFont="1" applyBorder="1" applyAlignment="1"/>
    <xf numFmtId="0" fontId="30" fillId="0" borderId="35" xfId="42" applyFont="1" applyFill="1" applyBorder="1" applyAlignment="1"/>
    <xf numFmtId="0" fontId="31" fillId="0" borderId="36" xfId="42" applyFont="1" applyBorder="1" applyAlignment="1"/>
    <xf numFmtId="0" fontId="30" fillId="0" borderId="26" xfId="42" applyFont="1" applyBorder="1" applyAlignment="1"/>
    <xf numFmtId="0" fontId="31" fillId="0" borderId="37" xfId="42" applyFont="1" applyBorder="1" applyAlignment="1"/>
    <xf numFmtId="0" fontId="32" fillId="0" borderId="38" xfId="42" applyFont="1" applyBorder="1" applyAlignment="1"/>
    <xf numFmtId="0" fontId="30" fillId="0" borderId="36" xfId="42" applyFont="1" applyBorder="1" applyAlignment="1"/>
    <xf numFmtId="0" fontId="30" fillId="0" borderId="37" xfId="42" applyFont="1" applyBorder="1" applyAlignment="1"/>
    <xf numFmtId="0" fontId="30" fillId="0" borderId="39" xfId="42" applyFont="1" applyFill="1" applyBorder="1" applyAlignment="1"/>
    <xf numFmtId="0" fontId="30" fillId="0" borderId="40" xfId="42" applyFont="1" applyBorder="1" applyAlignment="1"/>
    <xf numFmtId="0" fontId="32" fillId="0" borderId="41" xfId="42" applyFont="1" applyBorder="1" applyAlignment="1"/>
    <xf numFmtId="0" fontId="30" fillId="0" borderId="42" xfId="42" applyFont="1" applyBorder="1" applyAlignment="1"/>
    <xf numFmtId="0" fontId="30" fillId="0" borderId="43" xfId="42" applyFont="1" applyFill="1" applyBorder="1" applyAlignment="1"/>
    <xf numFmtId="0" fontId="30" fillId="0" borderId="44" xfId="42" applyFont="1" applyBorder="1" applyAlignment="1"/>
    <xf numFmtId="0" fontId="31" fillId="0" borderId="45" xfId="42" applyFont="1" applyBorder="1" applyAlignment="1">
      <alignment horizontal="center"/>
    </xf>
    <xf numFmtId="0" fontId="30" fillId="0" borderId="46" xfId="42" applyFont="1" applyBorder="1" applyAlignment="1"/>
    <xf numFmtId="0" fontId="31" fillId="0" borderId="46" xfId="42" applyFont="1" applyBorder="1" applyAlignment="1"/>
    <xf numFmtId="0" fontId="32" fillId="0" borderId="47" xfId="42" applyFont="1" applyBorder="1" applyAlignment="1"/>
    <xf numFmtId="0" fontId="30" fillId="0" borderId="48" xfId="42" applyFont="1" applyBorder="1" applyAlignment="1"/>
    <xf numFmtId="0" fontId="30" fillId="0" borderId="49" xfId="42" applyFont="1" applyBorder="1" applyAlignment="1"/>
    <xf numFmtId="0" fontId="30" fillId="0" borderId="50" xfId="42" applyFont="1" applyFill="1" applyBorder="1" applyAlignment="1"/>
    <xf numFmtId="0" fontId="6" fillId="0" borderId="0" xfId="42" applyFont="1" applyAlignment="1"/>
    <xf numFmtId="0" fontId="6" fillId="0" borderId="0" xfId="42" applyFont="1"/>
    <xf numFmtId="0" fontId="6" fillId="0" borderId="0" xfId="42" applyFont="1" applyBorder="1" applyAlignment="1">
      <alignment horizontal="right"/>
    </xf>
    <xf numFmtId="0" fontId="3" fillId="0" borderId="0" xfId="42" applyFont="1" applyBorder="1" applyAlignment="1">
      <alignment vertical="center"/>
    </xf>
    <xf numFmtId="0" fontId="6" fillId="0" borderId="0" xfId="42" applyFont="1" applyBorder="1" applyAlignment="1">
      <alignment vertical="center"/>
    </xf>
    <xf numFmtId="0" fontId="42" fillId="0" borderId="0" xfId="42" applyFont="1" applyBorder="1" applyAlignment="1">
      <alignment vertical="center"/>
    </xf>
    <xf numFmtId="0" fontId="6" fillId="0" borderId="27" xfId="42" applyFont="1" applyBorder="1" applyAlignment="1">
      <alignment vertical="center"/>
    </xf>
    <xf numFmtId="0" fontId="6" fillId="0" borderId="51" xfId="42" applyFont="1" applyBorder="1" applyAlignment="1">
      <alignment vertical="center"/>
    </xf>
    <xf numFmtId="0" fontId="42" fillId="0" borderId="52" xfId="42" applyFont="1" applyBorder="1" applyAlignment="1">
      <alignment vertical="center"/>
    </xf>
    <xf numFmtId="0" fontId="41" fillId="0" borderId="0" xfId="42" applyFont="1"/>
    <xf numFmtId="0" fontId="41" fillId="0" borderId="0" xfId="42" applyFont="1" applyBorder="1" applyAlignment="1"/>
    <xf numFmtId="0" fontId="6" fillId="0" borderId="0" xfId="42" applyFont="1" applyAlignment="1">
      <alignment vertical="center"/>
    </xf>
    <xf numFmtId="0" fontId="42" fillId="0" borderId="0" xfId="42" applyFont="1" applyFill="1" applyBorder="1" applyAlignment="1">
      <alignment vertical="center"/>
    </xf>
    <xf numFmtId="0" fontId="6" fillId="0" borderId="53" xfId="42" applyFont="1" applyBorder="1" applyAlignment="1">
      <alignment vertical="center"/>
    </xf>
    <xf numFmtId="0" fontId="42" fillId="0" borderId="53" xfId="42" applyFont="1" applyBorder="1" applyAlignment="1">
      <alignment vertical="center"/>
    </xf>
    <xf numFmtId="0" fontId="35" fillId="0" borderId="0" xfId="42" applyFont="1" applyAlignment="1">
      <alignment vertical="center"/>
    </xf>
    <xf numFmtId="0" fontId="6" fillId="0" borderId="0" xfId="42" applyFont="1" applyAlignment="1">
      <alignment horizontal="right" vertical="center"/>
    </xf>
    <xf numFmtId="0" fontId="6" fillId="0" borderId="0" xfId="42" applyFont="1" applyAlignment="1">
      <alignment horizontal="center" vertical="center"/>
    </xf>
    <xf numFmtId="0" fontId="7" fillId="0" borderId="0" xfId="42" applyFont="1" applyAlignment="1">
      <alignment vertical="center"/>
    </xf>
    <xf numFmtId="0" fontId="7" fillId="0" borderId="0" xfId="42" applyFont="1" applyAlignment="1">
      <alignment horizontal="center" vertical="center"/>
    </xf>
    <xf numFmtId="0" fontId="38" fillId="0" borderId="54" xfId="42" applyFont="1" applyBorder="1" applyAlignment="1">
      <alignment vertical="center"/>
    </xf>
    <xf numFmtId="0" fontId="31" fillId="0" borderId="55" xfId="42" applyFont="1" applyBorder="1" applyAlignment="1">
      <alignment vertical="center"/>
    </xf>
    <xf numFmtId="0" fontId="30" fillId="0" borderId="56" xfId="42" applyFont="1" applyBorder="1" applyAlignment="1">
      <alignment vertical="center"/>
    </xf>
    <xf numFmtId="0" fontId="31" fillId="0" borderId="56" xfId="42" applyFont="1" applyBorder="1" applyAlignment="1">
      <alignment vertical="center"/>
    </xf>
    <xf numFmtId="0" fontId="32" fillId="0" borderId="56" xfId="42" applyFont="1" applyBorder="1" applyAlignment="1">
      <alignment vertical="center"/>
    </xf>
    <xf numFmtId="43" fontId="30" fillId="0" borderId="55" xfId="42" applyNumberFormat="1" applyFont="1" applyFill="1" applyBorder="1" applyAlignment="1">
      <alignment vertical="center" shrinkToFit="1"/>
    </xf>
    <xf numFmtId="180" fontId="30" fillId="0" borderId="57" xfId="42" applyNumberFormat="1" applyFont="1" applyFill="1" applyBorder="1" applyAlignment="1">
      <alignment vertical="center"/>
    </xf>
    <xf numFmtId="0" fontId="31" fillId="0" borderId="58" xfId="42" applyFont="1" applyBorder="1" applyAlignment="1">
      <alignment vertical="center"/>
    </xf>
    <xf numFmtId="0" fontId="30" fillId="0" borderId="59" xfId="42" applyFont="1" applyBorder="1" applyAlignment="1">
      <alignment vertical="center"/>
    </xf>
    <xf numFmtId="0" fontId="31" fillId="0" borderId="59" xfId="42" applyFont="1" applyBorder="1" applyAlignment="1">
      <alignment vertical="center"/>
    </xf>
    <xf numFmtId="0" fontId="32" fillId="0" borderId="59" xfId="42" applyFont="1" applyBorder="1" applyAlignment="1">
      <alignment vertical="center"/>
    </xf>
    <xf numFmtId="43" fontId="30" fillId="0" borderId="58" xfId="42" applyNumberFormat="1" applyFont="1" applyFill="1" applyBorder="1" applyAlignment="1">
      <alignment vertical="center" shrinkToFit="1"/>
    </xf>
    <xf numFmtId="43" fontId="38" fillId="0" borderId="17" xfId="42" applyNumberFormat="1" applyFont="1" applyBorder="1" applyAlignment="1">
      <alignment horizontal="center" vertical="center" shrinkToFit="1"/>
    </xf>
    <xf numFmtId="180" fontId="30" fillId="0" borderId="54" xfId="42" applyNumberFormat="1" applyFont="1" applyFill="1" applyBorder="1" applyAlignment="1">
      <alignment vertical="center"/>
    </xf>
    <xf numFmtId="180" fontId="30" fillId="0" borderId="60" xfId="42" applyNumberFormat="1" applyFont="1" applyFill="1" applyBorder="1" applyAlignment="1">
      <alignment vertical="center"/>
    </xf>
    <xf numFmtId="0" fontId="30" fillId="0" borderId="21" xfId="42" applyFont="1" applyFill="1" applyBorder="1" applyAlignment="1"/>
    <xf numFmtId="0" fontId="30" fillId="0" borderId="27" xfId="42" applyFont="1" applyFill="1" applyBorder="1" applyAlignment="1"/>
    <xf numFmtId="0" fontId="38" fillId="0" borderId="79" xfId="42" applyFont="1" applyBorder="1" applyAlignment="1">
      <alignment vertical="center"/>
    </xf>
    <xf numFmtId="182" fontId="30" fillId="0" borderId="59" xfId="42" applyNumberFormat="1" applyFont="1" applyBorder="1" applyAlignment="1">
      <alignment vertical="center" shrinkToFit="1"/>
    </xf>
    <xf numFmtId="183" fontId="30" fillId="25" borderId="16" xfId="42" applyNumberFormat="1" applyFont="1" applyFill="1" applyBorder="1" applyAlignment="1" applyProtection="1">
      <alignment horizontal="center" vertical="center" shrinkToFit="1"/>
      <protection locked="0"/>
    </xf>
    <xf numFmtId="183" fontId="30" fillId="25" borderId="80" xfId="42" applyNumberFormat="1" applyFont="1" applyFill="1" applyBorder="1" applyAlignment="1" applyProtection="1">
      <alignment horizontal="center" vertical="center" shrinkToFit="1"/>
    </xf>
    <xf numFmtId="183" fontId="30" fillId="25" borderId="62" xfId="42" applyNumberFormat="1" applyFont="1" applyFill="1" applyBorder="1" applyAlignment="1" applyProtection="1">
      <alignment horizontal="center" vertical="center" shrinkToFit="1"/>
      <protection locked="0"/>
    </xf>
    <xf numFmtId="183" fontId="30" fillId="25" borderId="81" xfId="42" applyNumberFormat="1" applyFont="1" applyFill="1" applyBorder="1" applyAlignment="1" applyProtection="1">
      <alignment horizontal="center" vertical="center" shrinkToFit="1"/>
    </xf>
    <xf numFmtId="183" fontId="30" fillId="0" borderId="80" xfId="42" applyNumberFormat="1" applyFont="1" applyFill="1" applyBorder="1" applyAlignment="1" applyProtection="1">
      <alignment horizontal="center" vertical="center" shrinkToFit="1"/>
    </xf>
    <xf numFmtId="183" fontId="30" fillId="0" borderId="16" xfId="42" applyNumberFormat="1" applyFont="1" applyFill="1" applyBorder="1" applyAlignment="1" applyProtection="1">
      <alignment horizontal="center" vertical="center" shrinkToFit="1"/>
      <protection locked="0"/>
    </xf>
    <xf numFmtId="183" fontId="30" fillId="0" borderId="81" xfId="42" applyNumberFormat="1" applyFont="1" applyFill="1" applyBorder="1" applyAlignment="1" applyProtection="1">
      <alignment horizontal="center" vertical="center" shrinkToFit="1"/>
    </xf>
    <xf numFmtId="183" fontId="30" fillId="0" borderId="59" xfId="42" applyNumberFormat="1" applyFont="1" applyBorder="1" applyAlignment="1">
      <alignment vertical="center" shrinkToFit="1"/>
    </xf>
    <xf numFmtId="182" fontId="30" fillId="0" borderId="82" xfId="42" applyNumberFormat="1" applyFont="1" applyBorder="1" applyAlignment="1">
      <alignment vertical="center" shrinkToFit="1"/>
    </xf>
    <xf numFmtId="182" fontId="30" fillId="0" borderId="83" xfId="42" applyNumberFormat="1" applyFont="1" applyBorder="1" applyAlignment="1">
      <alignment vertical="center" shrinkToFit="1"/>
    </xf>
    <xf numFmtId="182" fontId="30" fillId="0" borderId="84" xfId="42" applyNumberFormat="1" applyFont="1" applyBorder="1" applyAlignment="1">
      <alignment vertical="center" shrinkToFit="1"/>
    </xf>
    <xf numFmtId="0" fontId="40" fillId="0" borderId="0" xfId="42" applyFont="1" applyFill="1" applyBorder="1" applyAlignment="1" applyProtection="1">
      <alignment vertical="center"/>
    </xf>
    <xf numFmtId="0" fontId="43" fillId="0" borderId="0" xfId="42" applyFont="1" applyFill="1" applyBorder="1"/>
    <xf numFmtId="0" fontId="43" fillId="0" borderId="0" xfId="42" applyFont="1" applyFill="1" applyBorder="1" applyAlignment="1"/>
    <xf numFmtId="181" fontId="34" fillId="0" borderId="0" xfId="42" applyNumberFormat="1" applyFont="1" applyFill="1" applyBorder="1" applyAlignment="1" applyProtection="1">
      <alignment vertical="center"/>
      <protection locked="0"/>
    </xf>
    <xf numFmtId="0" fontId="31" fillId="0" borderId="0" xfId="42" applyFont="1" applyFill="1" applyBorder="1" applyAlignment="1">
      <alignment vertical="center" wrapText="1" shrinkToFit="1"/>
    </xf>
    <xf numFmtId="0" fontId="40" fillId="0" borderId="0" xfId="42" applyFont="1" applyFill="1" applyBorder="1" applyAlignment="1">
      <alignment vertical="center"/>
    </xf>
    <xf numFmtId="0" fontId="40" fillId="0" borderId="0" xfId="42" applyFont="1" applyFill="1" applyBorder="1" applyAlignment="1" applyProtection="1">
      <alignment vertical="center"/>
      <protection locked="0"/>
    </xf>
    <xf numFmtId="180" fontId="30" fillId="0" borderId="85" xfId="42" applyNumberFormat="1" applyFont="1" applyFill="1" applyBorder="1" applyAlignment="1">
      <alignment vertical="center"/>
    </xf>
    <xf numFmtId="43" fontId="30" fillId="0" borderId="17" xfId="42" applyNumberFormat="1" applyFont="1" applyFill="1" applyBorder="1" applyAlignment="1">
      <alignment vertical="center" shrinkToFit="1"/>
    </xf>
    <xf numFmtId="0" fontId="38" fillId="26" borderId="62" xfId="42" applyFont="1" applyFill="1" applyBorder="1" applyAlignment="1" applyProtection="1">
      <alignment horizontal="center" vertical="center"/>
    </xf>
    <xf numFmtId="0" fontId="38" fillId="26" borderId="14" xfId="42" applyFont="1" applyFill="1" applyBorder="1" applyAlignment="1" applyProtection="1">
      <alignment horizontal="center" vertical="center"/>
    </xf>
    <xf numFmtId="183" fontId="30" fillId="25" borderId="14" xfId="42" applyNumberFormat="1" applyFont="1" applyFill="1" applyBorder="1" applyAlignment="1" applyProtection="1">
      <alignment horizontal="center" vertical="center" shrinkToFit="1"/>
      <protection locked="0"/>
    </xf>
    <xf numFmtId="183" fontId="30" fillId="25" borderId="88" xfId="42" applyNumberFormat="1" applyFont="1" applyFill="1" applyBorder="1" applyAlignment="1" applyProtection="1">
      <alignment horizontal="center" vertical="center" shrinkToFit="1"/>
    </xf>
    <xf numFmtId="43" fontId="30" fillId="0" borderId="15" xfId="42" applyNumberFormat="1" applyFont="1" applyFill="1" applyBorder="1" applyAlignment="1">
      <alignment vertical="center" shrinkToFit="1"/>
    </xf>
    <xf numFmtId="183" fontId="30" fillId="0" borderId="88" xfId="42" applyNumberFormat="1" applyFont="1" applyFill="1" applyBorder="1" applyAlignment="1" applyProtection="1">
      <alignment horizontal="center" vertical="center" shrinkToFit="1"/>
    </xf>
    <xf numFmtId="0" fontId="31" fillId="0" borderId="89" xfId="42" applyFont="1" applyBorder="1" applyAlignment="1">
      <alignment vertical="center"/>
    </xf>
    <xf numFmtId="0" fontId="30" fillId="0" borderId="90" xfId="42" applyFont="1" applyBorder="1" applyAlignment="1">
      <alignment vertical="center"/>
    </xf>
    <xf numFmtId="0" fontId="31" fillId="0" borderId="90" xfId="42" applyFont="1" applyBorder="1" applyAlignment="1">
      <alignment vertical="center"/>
    </xf>
    <xf numFmtId="0" fontId="32" fillId="0" borderId="90" xfId="42" applyFont="1" applyBorder="1" applyAlignment="1">
      <alignment vertical="center"/>
    </xf>
    <xf numFmtId="0" fontId="30" fillId="25" borderId="17" xfId="42" applyFont="1" applyFill="1" applyBorder="1" applyAlignment="1" applyProtection="1">
      <alignment horizontal="center" vertical="center"/>
      <protection locked="0"/>
    </xf>
    <xf numFmtId="0" fontId="30" fillId="0" borderId="17" xfId="42" applyFont="1" applyBorder="1" applyAlignment="1">
      <alignment horizontal="center" vertical="center"/>
    </xf>
    <xf numFmtId="0" fontId="30" fillId="25" borderId="16" xfId="42" applyFont="1" applyFill="1" applyBorder="1" applyAlignment="1" applyProtection="1">
      <alignment horizontal="center" vertical="center"/>
      <protection locked="0"/>
    </xf>
    <xf numFmtId="0" fontId="38" fillId="0" borderId="16" xfId="42" applyFont="1" applyBorder="1" applyAlignment="1">
      <alignment horizontal="center" vertical="center"/>
    </xf>
    <xf numFmtId="0" fontId="30" fillId="0" borderId="16" xfId="42" applyFont="1" applyBorder="1" applyAlignment="1">
      <alignment horizontal="center" vertical="center"/>
    </xf>
    <xf numFmtId="0" fontId="32" fillId="25" borderId="16" xfId="42" applyFont="1" applyFill="1" applyBorder="1" applyAlignment="1" applyProtection="1">
      <alignment horizontal="center" vertical="center"/>
      <protection locked="0"/>
    </xf>
    <xf numFmtId="0" fontId="37" fillId="24" borderId="0" xfId="42" applyFont="1" applyFill="1" applyBorder="1" applyAlignment="1">
      <alignment horizontal="center"/>
    </xf>
    <xf numFmtId="0" fontId="38" fillId="25" borderId="0" xfId="42" applyFont="1" applyFill="1" applyBorder="1" applyAlignment="1" applyProtection="1">
      <protection locked="0"/>
    </xf>
    <xf numFmtId="0" fontId="38" fillId="25" borderId="0" xfId="42" applyFont="1" applyFill="1" applyAlignment="1" applyProtection="1">
      <protection locked="0"/>
    </xf>
    <xf numFmtId="176" fontId="37" fillId="25" borderId="0" xfId="42" applyNumberFormat="1" applyFont="1" applyFill="1" applyBorder="1" applyAlignment="1" applyProtection="1">
      <alignment horizontal="center"/>
      <protection locked="0"/>
    </xf>
    <xf numFmtId="0" fontId="30" fillId="0" borderId="15" xfId="42" applyFont="1" applyFill="1" applyBorder="1" applyAlignment="1">
      <alignment horizontal="center" vertical="center"/>
    </xf>
    <xf numFmtId="0" fontId="38" fillId="0" borderId="17" xfId="42" applyFont="1" applyBorder="1" applyAlignment="1">
      <alignment vertical="center"/>
    </xf>
    <xf numFmtId="0" fontId="1" fillId="0" borderId="0" xfId="46" applyFont="1" applyBorder="1" applyAlignment="1">
      <alignment vertical="center" shrinkToFit="1"/>
    </xf>
    <xf numFmtId="0" fontId="3" fillId="0" borderId="0" xfId="45" applyFont="1" applyAlignment="1">
      <alignment vertical="center" shrinkToFit="1"/>
    </xf>
    <xf numFmtId="0" fontId="36" fillId="0" borderId="14" xfId="42" applyFont="1" applyFill="1" applyBorder="1" applyAlignment="1">
      <alignment vertical="center" textRotation="255" shrinkToFit="1"/>
    </xf>
    <xf numFmtId="0" fontId="38" fillId="0" borderId="16" xfId="42" applyFont="1" applyBorder="1" applyAlignment="1">
      <alignment vertical="center" textRotation="255" shrinkToFit="1"/>
    </xf>
    <xf numFmtId="0" fontId="38" fillId="0" borderId="14" xfId="42" applyFont="1" applyFill="1" applyBorder="1" applyAlignment="1">
      <alignment horizontal="center" vertical="center" shrinkToFit="1"/>
    </xf>
    <xf numFmtId="0" fontId="38" fillId="0" borderId="16" xfId="42" applyFont="1" applyBorder="1" applyAlignment="1">
      <alignment vertical="center"/>
    </xf>
    <xf numFmtId="0" fontId="38" fillId="0" borderId="14" xfId="42" applyFont="1" applyFill="1" applyBorder="1" applyAlignment="1">
      <alignment horizontal="center" vertical="center"/>
    </xf>
    <xf numFmtId="0" fontId="36" fillId="0" borderId="61" xfId="42" applyFont="1" applyFill="1" applyBorder="1" applyAlignment="1">
      <alignment horizontal="center" vertical="center" wrapText="1"/>
    </xf>
    <xf numFmtId="0" fontId="36" fillId="0" borderId="54" xfId="42" applyFont="1" applyFill="1" applyBorder="1" applyAlignment="1">
      <alignment horizontal="center" vertical="center" wrapText="1"/>
    </xf>
    <xf numFmtId="0" fontId="30" fillId="25" borderId="14" xfId="42" applyFont="1" applyFill="1" applyBorder="1" applyAlignment="1" applyProtection="1">
      <alignment horizontal="center" vertical="center"/>
      <protection locked="0"/>
    </xf>
    <xf numFmtId="0" fontId="32" fillId="25" borderId="14" xfId="42" applyFont="1" applyFill="1" applyBorder="1" applyAlignment="1" applyProtection="1">
      <alignment horizontal="center" vertical="center"/>
      <protection locked="0"/>
    </xf>
    <xf numFmtId="0" fontId="30" fillId="0" borderId="63" xfId="42" applyFont="1" applyBorder="1" applyAlignment="1">
      <alignment horizontal="center" vertical="center"/>
    </xf>
    <xf numFmtId="0" fontId="38" fillId="0" borderId="62" xfId="42" applyFont="1" applyBorder="1" applyAlignment="1">
      <alignment horizontal="center" vertical="center"/>
    </xf>
    <xf numFmtId="0" fontId="30" fillId="0" borderId="62" xfId="42" applyFont="1" applyBorder="1" applyAlignment="1">
      <alignment horizontal="center" vertical="center"/>
    </xf>
    <xf numFmtId="43" fontId="30" fillId="0" borderId="17" xfId="42" applyNumberFormat="1" applyFont="1" applyFill="1" applyBorder="1" applyAlignment="1">
      <alignment horizontal="center" vertical="center" shrinkToFit="1"/>
    </xf>
    <xf numFmtId="0" fontId="38" fillId="0" borderId="17" xfId="42" applyFont="1" applyBorder="1" applyAlignment="1">
      <alignment horizontal="center" vertical="center" shrinkToFit="1"/>
    </xf>
    <xf numFmtId="180" fontId="30" fillId="0" borderId="54" xfId="42" applyNumberFormat="1" applyFont="1" applyFill="1" applyBorder="1" applyAlignment="1">
      <alignment vertical="center"/>
    </xf>
    <xf numFmtId="0" fontId="38" fillId="0" borderId="54" xfId="42" applyFont="1" applyBorder="1" applyAlignment="1">
      <alignment vertical="center"/>
    </xf>
    <xf numFmtId="0" fontId="38" fillId="0" borderId="86" xfId="42" applyFont="1" applyBorder="1" applyAlignment="1">
      <alignment horizontal="center" vertical="center" shrinkToFit="1"/>
    </xf>
    <xf numFmtId="0" fontId="38" fillId="0" borderId="79" xfId="42" applyFont="1" applyBorder="1" applyAlignment="1">
      <alignment vertical="center"/>
    </xf>
    <xf numFmtId="0" fontId="30" fillId="25" borderId="15" xfId="42" applyFont="1" applyFill="1" applyBorder="1" applyAlignment="1" applyProtection="1">
      <alignment horizontal="center" vertical="center"/>
      <protection locked="0"/>
    </xf>
    <xf numFmtId="177" fontId="37" fillId="25" borderId="0" xfId="42" applyNumberFormat="1" applyFont="1" applyFill="1" applyBorder="1" applyAlignment="1" applyProtection="1">
      <alignment horizontal="center" vertical="center"/>
      <protection locked="0"/>
    </xf>
    <xf numFmtId="0" fontId="30" fillId="25" borderId="0" xfId="42" applyFont="1" applyFill="1" applyBorder="1" applyAlignment="1" applyProtection="1">
      <alignment horizontal="center" vertical="center"/>
      <protection locked="0"/>
    </xf>
    <xf numFmtId="0" fontId="37" fillId="0" borderId="0" xfId="42" applyFont="1" applyBorder="1" applyAlignment="1">
      <alignment vertical="center"/>
    </xf>
    <xf numFmtId="0" fontId="38" fillId="0" borderId="63" xfId="42" applyFont="1" applyBorder="1" applyAlignment="1">
      <alignment horizontal="center" vertical="center" shrinkToFit="1"/>
    </xf>
    <xf numFmtId="0" fontId="38" fillId="0" borderId="87" xfId="42" applyFont="1" applyBorder="1" applyAlignment="1">
      <alignment vertical="center"/>
    </xf>
    <xf numFmtId="180" fontId="30" fillId="0" borderId="61" xfId="42" applyNumberFormat="1" applyFont="1" applyFill="1" applyBorder="1" applyAlignment="1">
      <alignment vertical="center"/>
    </xf>
    <xf numFmtId="0" fontId="42" fillId="0" borderId="51" xfId="42" applyFont="1" applyBorder="1" applyAlignment="1">
      <alignment vertical="center"/>
    </xf>
    <xf numFmtId="0" fontId="42" fillId="0" borderId="66" xfId="42" applyFont="1" applyBorder="1" applyAlignment="1">
      <alignment vertical="center"/>
    </xf>
    <xf numFmtId="0" fontId="42" fillId="0" borderId="52" xfId="42" applyFont="1" applyBorder="1" applyAlignment="1">
      <alignment vertical="center"/>
    </xf>
    <xf numFmtId="0" fontId="5" fillId="0" borderId="0" xfId="42" applyFont="1" applyBorder="1" applyAlignment="1">
      <alignment horizontal="center"/>
    </xf>
    <xf numFmtId="0" fontId="41" fillId="0" borderId="64" xfId="42" applyFont="1" applyFill="1" applyBorder="1" applyAlignment="1">
      <alignment vertical="center" wrapText="1"/>
    </xf>
    <xf numFmtId="0" fontId="41" fillId="0" borderId="65" xfId="42" applyFont="1" applyFill="1" applyBorder="1" applyAlignment="1">
      <alignment vertical="center" wrapText="1"/>
    </xf>
    <xf numFmtId="0" fontId="1" fillId="0" borderId="0" xfId="42" applyFont="1" applyBorder="1" applyAlignment="1">
      <alignment horizontal="left" textRotation="180"/>
    </xf>
    <xf numFmtId="0" fontId="42" fillId="0" borderId="51" xfId="42" applyFont="1" applyBorder="1" applyAlignment="1">
      <alignment horizontal="center" vertical="center"/>
    </xf>
    <xf numFmtId="0" fontId="42" fillId="0" borderId="52" xfId="42" applyFont="1" applyBorder="1" applyAlignment="1">
      <alignment horizontal="center" vertical="center"/>
    </xf>
    <xf numFmtId="177" fontId="42" fillId="0" borderId="51" xfId="42" applyNumberFormat="1" applyFont="1" applyBorder="1" applyAlignment="1">
      <alignment horizontal="center" vertical="center"/>
    </xf>
    <xf numFmtId="177" fontId="42" fillId="0" borderId="66" xfId="42" applyNumberFormat="1" applyFont="1" applyBorder="1" applyAlignment="1">
      <alignment horizontal="center" vertical="center"/>
    </xf>
    <xf numFmtId="177" fontId="42" fillId="0" borderId="52" xfId="42" applyNumberFormat="1" applyFont="1" applyBorder="1" applyAlignment="1">
      <alignment horizontal="center" vertical="center"/>
    </xf>
    <xf numFmtId="0" fontId="1" fillId="0" borderId="18" xfId="44" applyFont="1" applyBorder="1" applyAlignment="1">
      <alignment horizontal="center" vertical="center" wrapText="1"/>
    </xf>
    <xf numFmtId="0" fontId="1" fillId="0" borderId="11" xfId="44" applyFont="1" applyBorder="1" applyAlignment="1">
      <alignment horizontal="center" vertical="center" wrapText="1"/>
    </xf>
    <xf numFmtId="0" fontId="13" fillId="0" borderId="11" xfId="44" applyBorder="1" applyAlignment="1">
      <alignment horizontal="center" vertical="center" wrapText="1"/>
    </xf>
    <xf numFmtId="0" fontId="13" fillId="0" borderId="11" xfId="44" applyBorder="1" applyAlignment="1">
      <alignment horizontal="center" vertical="center"/>
    </xf>
    <xf numFmtId="0" fontId="13" fillId="0" borderId="0" xfId="44" applyFont="1" applyAlignment="1">
      <alignment horizontal="justify"/>
    </xf>
    <xf numFmtId="0" fontId="13" fillId="0" borderId="18" xfId="44" applyFont="1" applyBorder="1" applyAlignment="1">
      <alignment horizontal="center" vertical="center"/>
    </xf>
    <xf numFmtId="0" fontId="13" fillId="0" borderId="11" xfId="44" applyFont="1" applyBorder="1" applyAlignment="1">
      <alignment horizontal="center" vertical="center"/>
    </xf>
    <xf numFmtId="0" fontId="13" fillId="0" borderId="13" xfId="44" applyFont="1" applyBorder="1" applyAlignment="1">
      <alignment horizontal="center" vertical="center"/>
    </xf>
    <xf numFmtId="0" fontId="13" fillId="0" borderId="40" xfId="44" applyFont="1" applyBorder="1" applyAlignment="1">
      <alignment horizontal="center" vertical="center"/>
    </xf>
    <xf numFmtId="0" fontId="1" fillId="0" borderId="67" xfId="44" applyFont="1" applyBorder="1" applyAlignment="1">
      <alignment horizontal="left" vertical="center" wrapText="1"/>
    </xf>
    <xf numFmtId="0" fontId="1" fillId="0" borderId="68" xfId="44" applyFont="1" applyBorder="1" applyAlignment="1">
      <alignment horizontal="left" vertical="center" wrapText="1"/>
    </xf>
    <xf numFmtId="0" fontId="13" fillId="0" borderId="68" xfId="44" applyBorder="1" applyAlignment="1">
      <alignment horizontal="left" vertical="center" wrapText="1"/>
    </xf>
    <xf numFmtId="0" fontId="13" fillId="0" borderId="69" xfId="44" applyBorder="1" applyAlignment="1">
      <alignment horizontal="left" vertical="center" wrapText="1"/>
    </xf>
    <xf numFmtId="0" fontId="1" fillId="0" borderId="18" xfId="44" applyFont="1" applyBorder="1" applyAlignment="1">
      <alignment horizontal="left" vertical="center" wrapText="1"/>
    </xf>
    <xf numFmtId="0" fontId="1" fillId="0" borderId="11" xfId="44" applyFont="1" applyBorder="1" applyAlignment="1">
      <alignment horizontal="left" vertical="center" wrapText="1"/>
    </xf>
    <xf numFmtId="0" fontId="13" fillId="0" borderId="11" xfId="44" applyBorder="1" applyAlignment="1">
      <alignment vertical="center" wrapText="1"/>
    </xf>
    <xf numFmtId="0" fontId="13" fillId="0" borderId="70" xfId="44" applyFont="1" applyBorder="1" applyAlignment="1">
      <alignment horizontal="center" vertical="center" wrapText="1"/>
    </xf>
    <xf numFmtId="0" fontId="13" fillId="0" borderId="71" xfId="44" applyBorder="1" applyAlignment="1">
      <alignment vertical="center" wrapText="1"/>
    </xf>
    <xf numFmtId="0" fontId="13" fillId="0" borderId="72" xfId="44" applyBorder="1" applyAlignment="1">
      <alignment vertical="center" wrapText="1"/>
    </xf>
    <xf numFmtId="0" fontId="13" fillId="0" borderId="73" xfId="44" applyBorder="1" applyAlignment="1">
      <alignment vertical="center" wrapText="1"/>
    </xf>
    <xf numFmtId="0" fontId="13" fillId="0" borderId="74" xfId="44" applyBorder="1" applyAlignment="1">
      <alignment vertical="center" wrapText="1"/>
    </xf>
    <xf numFmtId="0" fontId="13" fillId="0" borderId="75" xfId="44" applyBorder="1" applyAlignment="1">
      <alignment vertical="center" wrapText="1"/>
    </xf>
    <xf numFmtId="0" fontId="13" fillId="0" borderId="76" xfId="44" applyBorder="1" applyAlignment="1">
      <alignment vertical="center" wrapText="1"/>
    </xf>
    <xf numFmtId="0" fontId="13" fillId="0" borderId="77" xfId="44" applyBorder="1" applyAlignment="1">
      <alignment vertical="center" wrapText="1"/>
    </xf>
    <xf numFmtId="0" fontId="13" fillId="0" borderId="78" xfId="44" applyBorder="1" applyAlignment="1">
      <alignment vertical="center" wrapText="1"/>
    </xf>
    <xf numFmtId="0" fontId="1" fillId="0" borderId="0" xfId="44" applyFont="1" applyBorder="1" applyAlignment="1">
      <alignment horizontal="left" vertical="center"/>
    </xf>
    <xf numFmtId="0" fontId="1" fillId="0" borderId="0" xfId="44" applyFont="1" applyBorder="1" applyAlignment="1">
      <alignment horizontal="right" vertical="center"/>
    </xf>
    <xf numFmtId="0" fontId="13" fillId="0" borderId="0" xfId="44" applyBorder="1" applyAlignment="1">
      <alignment vertical="center"/>
    </xf>
    <xf numFmtId="0" fontId="0" fillId="0" borderId="12" xfId="44" applyFont="1" applyBorder="1" applyAlignment="1">
      <alignment horizontal="justify" vertical="center"/>
    </xf>
    <xf numFmtId="0" fontId="1" fillId="0" borderId="12" xfId="44" applyFont="1" applyBorder="1" applyAlignment="1">
      <alignment horizontal="justify" vertical="center"/>
    </xf>
    <xf numFmtId="0" fontId="13" fillId="0" borderId="12" xfId="44" applyBorder="1" applyAlignment="1">
      <alignment horizontal="justify" vertical="center"/>
    </xf>
    <xf numFmtId="0" fontId="1" fillId="0" borderId="12" xfId="44" applyFont="1" applyBorder="1" applyAlignment="1">
      <alignment horizontal="right" vertical="center"/>
    </xf>
    <xf numFmtId="0" fontId="13" fillId="0" borderId="12" xfId="44" applyBorder="1" applyAlignment="1">
      <alignment vertical="center"/>
    </xf>
    <xf numFmtId="0" fontId="13" fillId="0" borderId="18" xfId="44" applyFont="1" applyBorder="1" applyAlignment="1">
      <alignment horizontal="center" vertical="center" wrapText="1"/>
    </xf>
    <xf numFmtId="0" fontId="13" fillId="0" borderId="11" xfId="44" applyFont="1" applyBorder="1" applyAlignment="1">
      <alignment horizontal="center" vertical="center" wrapText="1"/>
    </xf>
    <xf numFmtId="0" fontId="13" fillId="0" borderId="13" xfId="44" applyBorder="1" applyAlignment="1">
      <alignment horizontal="center" vertical="center" wrapText="1"/>
    </xf>
    <xf numFmtId="0" fontId="13" fillId="0" borderId="13" xfId="44"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_勤務表" xfId="45"/>
    <cellStyle name="標準_夜間対応型訪問介護申請書、付表"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45</xdr:row>
      <xdr:rowOff>0</xdr:rowOff>
    </xdr:to>
    <xdr:sp macro="" textlink="">
      <xdr:nvSpPr>
        <xdr:cNvPr id="14834" name="Text Box 2"/>
        <xdr:cNvSpPr txBox="1">
          <a:spLocks noChangeArrowheads="1"/>
        </xdr:cNvSpPr>
      </xdr:nvSpPr>
      <xdr:spPr bwMode="auto">
        <a:xfrm>
          <a:off x="0" y="1924050"/>
          <a:ext cx="0" cy="939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73</xdr:row>
      <xdr:rowOff>0</xdr:rowOff>
    </xdr:from>
    <xdr:to>
      <xdr:col>0</xdr:col>
      <xdr:colOff>0</xdr:colOff>
      <xdr:row>73</xdr:row>
      <xdr:rowOff>0</xdr:rowOff>
    </xdr:to>
    <xdr:sp macro="" textlink="">
      <xdr:nvSpPr>
        <xdr:cNvPr id="3" name="Text Box 3"/>
        <xdr:cNvSpPr txBox="1">
          <a:spLocks noChangeArrowheads="1"/>
        </xdr:cNvSpPr>
      </xdr:nvSpPr>
      <xdr:spPr bwMode="auto">
        <a:xfrm>
          <a:off x="0" y="1045845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1</xdr:col>
      <xdr:colOff>9525</xdr:colOff>
      <xdr:row>73</xdr:row>
      <xdr:rowOff>0</xdr:rowOff>
    </xdr:from>
    <xdr:to>
      <xdr:col>33</xdr:col>
      <xdr:colOff>209550</xdr:colOff>
      <xdr:row>73</xdr:row>
      <xdr:rowOff>0</xdr:rowOff>
    </xdr:to>
    <xdr:sp macro="" textlink="">
      <xdr:nvSpPr>
        <xdr:cNvPr id="14836" name="Line 4"/>
        <xdr:cNvSpPr>
          <a:spLocks noChangeShapeType="1"/>
        </xdr:cNvSpPr>
      </xdr:nvSpPr>
      <xdr:spPr bwMode="auto">
        <a:xfrm flipV="1">
          <a:off x="1123950" y="16659225"/>
          <a:ext cx="99726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73</xdr:row>
      <xdr:rowOff>0</xdr:rowOff>
    </xdr:from>
    <xdr:to>
      <xdr:col>0</xdr:col>
      <xdr:colOff>0</xdr:colOff>
      <xdr:row>73</xdr:row>
      <xdr:rowOff>0</xdr:rowOff>
    </xdr:to>
    <xdr:sp macro="" textlink="">
      <xdr:nvSpPr>
        <xdr:cNvPr id="5" name="Text Box 5"/>
        <xdr:cNvSpPr txBox="1">
          <a:spLocks noChangeArrowheads="1"/>
        </xdr:cNvSpPr>
      </xdr:nvSpPr>
      <xdr:spPr bwMode="auto">
        <a:xfrm>
          <a:off x="0" y="1045845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73</xdr:row>
      <xdr:rowOff>0</xdr:rowOff>
    </xdr:from>
    <xdr:to>
      <xdr:col>0</xdr:col>
      <xdr:colOff>0</xdr:colOff>
      <xdr:row>73</xdr:row>
      <xdr:rowOff>0</xdr:rowOff>
    </xdr:to>
    <xdr:sp macro="" textlink="">
      <xdr:nvSpPr>
        <xdr:cNvPr id="6" name="Text Box 6"/>
        <xdr:cNvSpPr txBox="1">
          <a:spLocks noChangeArrowheads="1"/>
        </xdr:cNvSpPr>
      </xdr:nvSpPr>
      <xdr:spPr bwMode="auto">
        <a:xfrm>
          <a:off x="0" y="1045845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73</xdr:row>
      <xdr:rowOff>0</xdr:rowOff>
    </xdr:from>
    <xdr:to>
      <xdr:col>0</xdr:col>
      <xdr:colOff>0</xdr:colOff>
      <xdr:row>73</xdr:row>
      <xdr:rowOff>0</xdr:rowOff>
    </xdr:to>
    <xdr:sp macro="" textlink="">
      <xdr:nvSpPr>
        <xdr:cNvPr id="7" name="Text Box 7"/>
        <xdr:cNvSpPr txBox="1">
          <a:spLocks noChangeArrowheads="1"/>
        </xdr:cNvSpPr>
      </xdr:nvSpPr>
      <xdr:spPr bwMode="auto">
        <a:xfrm>
          <a:off x="0" y="1045845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33</xdr:row>
      <xdr:rowOff>0</xdr:rowOff>
    </xdr:to>
    <xdr:sp macro="" textlink="">
      <xdr:nvSpPr>
        <xdr:cNvPr id="17435" name="Text Box 2"/>
        <xdr:cNvSpPr txBox="1">
          <a:spLocks noChangeArrowheads="1"/>
        </xdr:cNvSpPr>
      </xdr:nvSpPr>
      <xdr:spPr bwMode="auto">
        <a:xfrm>
          <a:off x="0" y="1924050"/>
          <a:ext cx="0" cy="607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3" name="Text Box 3"/>
        <xdr:cNvSpPr txBox="1">
          <a:spLocks noChangeArrowheads="1"/>
        </xdr:cNvSpPr>
      </xdr:nvSpPr>
      <xdr:spPr bwMode="auto">
        <a:xfrm>
          <a:off x="0" y="13344525"/>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1</xdr:col>
      <xdr:colOff>9525</xdr:colOff>
      <xdr:row>60</xdr:row>
      <xdr:rowOff>0</xdr:rowOff>
    </xdr:from>
    <xdr:to>
      <xdr:col>33</xdr:col>
      <xdr:colOff>209550</xdr:colOff>
      <xdr:row>60</xdr:row>
      <xdr:rowOff>0</xdr:rowOff>
    </xdr:to>
    <xdr:sp macro="" textlink="">
      <xdr:nvSpPr>
        <xdr:cNvPr id="17437" name="Line 4"/>
        <xdr:cNvSpPr>
          <a:spLocks noChangeShapeType="1"/>
        </xdr:cNvSpPr>
      </xdr:nvSpPr>
      <xdr:spPr bwMode="auto">
        <a:xfrm flipV="1">
          <a:off x="1123950" y="13344525"/>
          <a:ext cx="99726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5" name="Text Box 5"/>
        <xdr:cNvSpPr txBox="1">
          <a:spLocks noChangeArrowheads="1"/>
        </xdr:cNvSpPr>
      </xdr:nvSpPr>
      <xdr:spPr bwMode="auto">
        <a:xfrm>
          <a:off x="0" y="13344525"/>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60</xdr:row>
      <xdr:rowOff>0</xdr:rowOff>
    </xdr:from>
    <xdr:to>
      <xdr:col>0</xdr:col>
      <xdr:colOff>0</xdr:colOff>
      <xdr:row>60</xdr:row>
      <xdr:rowOff>0</xdr:rowOff>
    </xdr:to>
    <xdr:sp macro="" textlink="">
      <xdr:nvSpPr>
        <xdr:cNvPr id="6" name="Text Box 6"/>
        <xdr:cNvSpPr txBox="1">
          <a:spLocks noChangeArrowheads="1"/>
        </xdr:cNvSpPr>
      </xdr:nvSpPr>
      <xdr:spPr bwMode="auto">
        <a:xfrm>
          <a:off x="0" y="13344525"/>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60</xdr:row>
      <xdr:rowOff>0</xdr:rowOff>
    </xdr:from>
    <xdr:to>
      <xdr:col>0</xdr:col>
      <xdr:colOff>0</xdr:colOff>
      <xdr:row>60</xdr:row>
      <xdr:rowOff>0</xdr:rowOff>
    </xdr:to>
    <xdr:sp macro="" textlink="">
      <xdr:nvSpPr>
        <xdr:cNvPr id="7" name="Text Box 7"/>
        <xdr:cNvSpPr txBox="1">
          <a:spLocks noChangeArrowheads="1"/>
        </xdr:cNvSpPr>
      </xdr:nvSpPr>
      <xdr:spPr bwMode="auto">
        <a:xfrm>
          <a:off x="0" y="13344525"/>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0</xdr:rowOff>
    </xdr:to>
    <xdr:sp macro="" textlink="">
      <xdr:nvSpPr>
        <xdr:cNvPr id="16369" name="Line 1"/>
        <xdr:cNvSpPr>
          <a:spLocks noChangeShapeType="1"/>
        </xdr:cNvSpPr>
      </xdr:nvSpPr>
      <xdr:spPr bwMode="auto">
        <a:xfrm flipV="1">
          <a:off x="1657350" y="3829050"/>
          <a:ext cx="861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3" name="Text Box 2"/>
        <xdr:cNvSpPr txBox="1">
          <a:spLocks noChangeArrowheads="1"/>
        </xdr:cNvSpPr>
      </xdr:nvSpPr>
      <xdr:spPr bwMode="auto">
        <a:xfrm>
          <a:off x="0" y="8553450"/>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38</xdr:row>
      <xdr:rowOff>0</xdr:rowOff>
    </xdr:from>
    <xdr:to>
      <xdr:col>32</xdr:col>
      <xdr:colOff>209550</xdr:colOff>
      <xdr:row>38</xdr:row>
      <xdr:rowOff>0</xdr:rowOff>
    </xdr:to>
    <xdr:sp macro="" textlink="">
      <xdr:nvSpPr>
        <xdr:cNvPr id="16371" name="Line 3"/>
        <xdr:cNvSpPr>
          <a:spLocks noChangeShapeType="1"/>
        </xdr:cNvSpPr>
      </xdr:nvSpPr>
      <xdr:spPr bwMode="auto">
        <a:xfrm flipV="1">
          <a:off x="1657350" y="8553450"/>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5" name="Text Box 4"/>
        <xdr:cNvSpPr txBox="1">
          <a:spLocks noChangeArrowheads="1"/>
        </xdr:cNvSpPr>
      </xdr:nvSpPr>
      <xdr:spPr bwMode="auto">
        <a:xfrm>
          <a:off x="0" y="8553450"/>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6" name="Text Box 5"/>
        <xdr:cNvSpPr txBox="1">
          <a:spLocks noChangeArrowheads="1"/>
        </xdr:cNvSpPr>
      </xdr:nvSpPr>
      <xdr:spPr bwMode="auto">
        <a:xfrm>
          <a:off x="0" y="8553450"/>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7" name="Text Box 6"/>
        <xdr:cNvSpPr txBox="1">
          <a:spLocks noChangeArrowheads="1"/>
        </xdr:cNvSpPr>
      </xdr:nvSpPr>
      <xdr:spPr bwMode="auto">
        <a:xfrm>
          <a:off x="0" y="8553450"/>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27</xdr:col>
      <xdr:colOff>180975</xdr:colOff>
      <xdr:row>0</xdr:row>
      <xdr:rowOff>28575</xdr:rowOff>
    </xdr:from>
    <xdr:to>
      <xdr:col>33</xdr:col>
      <xdr:colOff>190500</xdr:colOff>
      <xdr:row>4</xdr:row>
      <xdr:rowOff>28575</xdr:rowOff>
    </xdr:to>
    <xdr:sp macro="" textlink="">
      <xdr:nvSpPr>
        <xdr:cNvPr id="8" name="AutoShape 7"/>
        <xdr:cNvSpPr>
          <a:spLocks/>
        </xdr:cNvSpPr>
      </xdr:nvSpPr>
      <xdr:spPr bwMode="auto">
        <a:xfrm>
          <a:off x="9144000" y="28575"/>
          <a:ext cx="1323975" cy="723900"/>
        </a:xfrm>
        <a:prstGeom prst="borderCallout1">
          <a:avLst>
            <a:gd name="adj1" fmla="val 18750"/>
            <a:gd name="adj2" fmla="val 105755"/>
            <a:gd name="adj3" fmla="val 264309"/>
            <a:gd name="adj4" fmla="val 12733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300"/>
            </a:lnSpc>
            <a:defRPr sz="1000"/>
          </a:pPr>
          <a:r>
            <a:rPr lang="ja-JP" altLang="en-US" sz="900" b="0" i="0" u="none" strike="noStrike" baseline="0">
              <a:solidFill>
                <a:srgbClr val="000000"/>
              </a:solidFill>
              <a:latin typeface="ＭＳ Ｐゴシック"/>
              <a:ea typeface="ＭＳ Ｐゴシック"/>
            </a:rPr>
            <a:t>小規模き</a:t>
          </a:r>
        </a:p>
      </xdr:txBody>
    </xdr:sp>
    <xdr:clientData/>
  </xdr:twoCellAnchor>
  <xdr:twoCellAnchor>
    <xdr:from>
      <xdr:col>4</xdr:col>
      <xdr:colOff>9525</xdr:colOff>
      <xdr:row>4</xdr:row>
      <xdr:rowOff>190500</xdr:rowOff>
    </xdr:from>
    <xdr:to>
      <xdr:col>11</xdr:col>
      <xdr:colOff>66675</xdr:colOff>
      <xdr:row>8</xdr:row>
      <xdr:rowOff>47625</xdr:rowOff>
    </xdr:to>
    <xdr:sp macro="" textlink="">
      <xdr:nvSpPr>
        <xdr:cNvPr id="9" name="AutoShape 8"/>
        <xdr:cNvSpPr>
          <a:spLocks/>
        </xdr:cNvSpPr>
      </xdr:nvSpPr>
      <xdr:spPr bwMode="auto">
        <a:xfrm>
          <a:off x="2838450" y="914400"/>
          <a:ext cx="2619375" cy="800100"/>
        </a:xfrm>
        <a:prstGeom prst="borderCallout1">
          <a:avLst>
            <a:gd name="adj1" fmla="val 17648"/>
            <a:gd name="adj2" fmla="val -2907"/>
            <a:gd name="adj3" fmla="val 216876"/>
            <a:gd name="adj4" fmla="val -3818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訪問介護と介護予防訪問介護の両サービスの指定を受けているのであれば、職員は両サービスを兼務していることになるので、勤務形態は常勤であればＢ、非常勤であればＤになります。</a:t>
          </a:r>
        </a:p>
      </xdr:txBody>
    </xdr:sp>
    <xdr:clientData/>
  </xdr:twoCellAnchor>
  <xdr:twoCellAnchor>
    <xdr:from>
      <xdr:col>15</xdr:col>
      <xdr:colOff>161925</xdr:colOff>
      <xdr:row>15</xdr:row>
      <xdr:rowOff>171450</xdr:rowOff>
    </xdr:from>
    <xdr:to>
      <xdr:col>22</xdr:col>
      <xdr:colOff>104775</xdr:colOff>
      <xdr:row>18</xdr:row>
      <xdr:rowOff>114300</xdr:rowOff>
    </xdr:to>
    <xdr:sp macro="" textlink="">
      <xdr:nvSpPr>
        <xdr:cNvPr id="10" name="AutoShape 9"/>
        <xdr:cNvSpPr>
          <a:spLocks/>
        </xdr:cNvSpPr>
      </xdr:nvSpPr>
      <xdr:spPr bwMode="auto">
        <a:xfrm>
          <a:off x="6486525" y="3724275"/>
          <a:ext cx="1476375" cy="666750"/>
        </a:xfrm>
        <a:prstGeom prst="borderCallout1">
          <a:avLst>
            <a:gd name="adj1" fmla="val 17144"/>
            <a:gd name="adj2" fmla="val -5162"/>
            <a:gd name="adj3" fmla="val -155713"/>
            <a:gd name="adj4" fmla="val -5032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xdr:col>
      <xdr:colOff>142875</xdr:colOff>
      <xdr:row>14</xdr:row>
      <xdr:rowOff>0</xdr:rowOff>
    </xdr:from>
    <xdr:to>
      <xdr:col>13</xdr:col>
      <xdr:colOff>190500</xdr:colOff>
      <xdr:row>15</xdr:row>
      <xdr:rowOff>247650</xdr:rowOff>
    </xdr:to>
    <xdr:sp macro="" textlink="">
      <xdr:nvSpPr>
        <xdr:cNvPr id="11" name="AutoShape 10"/>
        <xdr:cNvSpPr>
          <a:spLocks/>
        </xdr:cNvSpPr>
      </xdr:nvSpPr>
      <xdr:spPr bwMode="auto">
        <a:xfrm>
          <a:off x="4438650" y="3276600"/>
          <a:ext cx="1638300" cy="523875"/>
        </a:xfrm>
        <a:prstGeom prst="borderCallout1">
          <a:avLst>
            <a:gd name="adj1" fmla="val 21819"/>
            <a:gd name="adj2" fmla="val -4653"/>
            <a:gd name="adj3" fmla="val -196366"/>
            <a:gd name="adj4" fmla="val -4825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15</xdr:col>
      <xdr:colOff>190500</xdr:colOff>
      <xdr:row>19</xdr:row>
      <xdr:rowOff>266700</xdr:rowOff>
    </xdr:from>
    <xdr:to>
      <xdr:col>26</xdr:col>
      <xdr:colOff>9525</xdr:colOff>
      <xdr:row>24</xdr:row>
      <xdr:rowOff>133350</xdr:rowOff>
    </xdr:to>
    <xdr:sp macro="" textlink="">
      <xdr:nvSpPr>
        <xdr:cNvPr id="12" name="AutoShape 11"/>
        <xdr:cNvSpPr>
          <a:spLocks/>
        </xdr:cNvSpPr>
      </xdr:nvSpPr>
      <xdr:spPr bwMode="auto">
        <a:xfrm>
          <a:off x="6515100" y="4752975"/>
          <a:ext cx="2238375" cy="981075"/>
        </a:xfrm>
        <a:prstGeom prst="borderCallout1">
          <a:avLst>
            <a:gd name="adj1" fmla="val 11653"/>
            <a:gd name="adj2" fmla="val 103403"/>
            <a:gd name="adj3" fmla="val -184468"/>
            <a:gd name="adj4" fmla="val 10595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その場合、勤務形態一覧表には「休」と記載してください。非常勤職員の休暇は勤務したものとしては認められません。</a:t>
          </a:r>
        </a:p>
      </xdr:txBody>
    </xdr:sp>
    <xdr:clientData/>
  </xdr:twoCellAnchor>
  <xdr:twoCellAnchor>
    <xdr:from>
      <xdr:col>28</xdr:col>
      <xdr:colOff>142875</xdr:colOff>
      <xdr:row>16</xdr:row>
      <xdr:rowOff>228599</xdr:rowOff>
    </xdr:from>
    <xdr:to>
      <xdr:col>36</xdr:col>
      <xdr:colOff>438150</xdr:colOff>
      <xdr:row>25</xdr:row>
      <xdr:rowOff>76199</xdr:rowOff>
    </xdr:to>
    <xdr:sp macro="" textlink="">
      <xdr:nvSpPr>
        <xdr:cNvPr id="13" name="AutoShape 12"/>
        <xdr:cNvSpPr>
          <a:spLocks/>
        </xdr:cNvSpPr>
      </xdr:nvSpPr>
      <xdr:spPr bwMode="auto">
        <a:xfrm>
          <a:off x="9324975" y="4057649"/>
          <a:ext cx="2047875" cy="1895475"/>
        </a:xfrm>
        <a:prstGeom prst="borderCallout1">
          <a:avLst>
            <a:gd name="adj1" fmla="val 6523"/>
            <a:gd name="adj2" fmla="val 103722"/>
            <a:gd name="adj3" fmla="val -65218"/>
            <a:gd name="adj4" fmla="val 11953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ただし、非常勤職員が勤務時間数として算入することができるのは常勤職員の勤務すべき時間数までとなります。</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628650</xdr:colOff>
      <xdr:row>30</xdr:row>
      <xdr:rowOff>133350</xdr:rowOff>
    </xdr:from>
    <xdr:to>
      <xdr:col>11</xdr:col>
      <xdr:colOff>47625</xdr:colOff>
      <xdr:row>33</xdr:row>
      <xdr:rowOff>76200</xdr:rowOff>
    </xdr:to>
    <xdr:sp macro="" textlink="">
      <xdr:nvSpPr>
        <xdr:cNvPr id="14" name="AutoShape 13"/>
        <xdr:cNvSpPr>
          <a:spLocks/>
        </xdr:cNvSpPr>
      </xdr:nvSpPr>
      <xdr:spPr bwMode="auto">
        <a:xfrm>
          <a:off x="3457575" y="7162800"/>
          <a:ext cx="1981200" cy="514350"/>
        </a:xfrm>
        <a:prstGeom prst="borderCallout1">
          <a:avLst>
            <a:gd name="adj1" fmla="val 22222"/>
            <a:gd name="adj2" fmla="val 103847"/>
            <a:gd name="adj3" fmla="val -446296"/>
            <a:gd name="adj4" fmla="val 13461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27</xdr:col>
      <xdr:colOff>171450</xdr:colOff>
      <xdr:row>25</xdr:row>
      <xdr:rowOff>228600</xdr:rowOff>
    </xdr:from>
    <xdr:to>
      <xdr:col>36</xdr:col>
      <xdr:colOff>304800</xdr:colOff>
      <xdr:row>28</xdr:row>
      <xdr:rowOff>47625</xdr:rowOff>
    </xdr:to>
    <xdr:sp macro="" textlink="">
      <xdr:nvSpPr>
        <xdr:cNvPr id="15" name="AutoShape 14"/>
        <xdr:cNvSpPr>
          <a:spLocks/>
        </xdr:cNvSpPr>
      </xdr:nvSpPr>
      <xdr:spPr bwMode="auto">
        <a:xfrm>
          <a:off x="9134475" y="6105525"/>
          <a:ext cx="2105025" cy="533400"/>
        </a:xfrm>
        <a:prstGeom prst="borderCallout1">
          <a:avLst>
            <a:gd name="adj1" fmla="val 21431"/>
            <a:gd name="adj2" fmla="val 103620"/>
            <a:gd name="adj3" fmla="val -432144"/>
            <a:gd name="adj4" fmla="val 12579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88</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132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÷176=1.2</a:t>
          </a:r>
        </a:p>
        <a:p>
          <a:pPr algn="l" rtl="0">
            <a:defRPr sz="1000"/>
          </a:pPr>
          <a:r>
            <a:rPr lang="en-US" altLang="ja-JP" sz="1100" b="0" i="0" u="none" strike="noStrike" baseline="0">
              <a:solidFill>
                <a:srgbClr val="000000"/>
              </a:solidFill>
              <a:latin typeface="ＭＳ Ｐゴシック"/>
              <a:ea typeface="ＭＳ Ｐゴシック"/>
            </a:rPr>
            <a:t> 1+1+1.2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3.2</a:t>
          </a:r>
        </a:p>
        <a:p>
          <a:pPr algn="l" rtl="0">
            <a:lnSpc>
              <a:spcPts val="1000"/>
            </a:lnSpc>
            <a:defRPr sz="1000"/>
          </a:pP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小数点第２位切り捨て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0</xdr:row>
      <xdr:rowOff>0</xdr:rowOff>
    </xdr:from>
    <xdr:to>
      <xdr:col>31</xdr:col>
      <xdr:colOff>0</xdr:colOff>
      <xdr:row>0</xdr:row>
      <xdr:rowOff>0</xdr:rowOff>
    </xdr:to>
    <xdr:sp macro="" textlink="">
      <xdr:nvSpPr>
        <xdr:cNvPr id="10460" name="Oval 1"/>
        <xdr:cNvSpPr>
          <a:spLocks noChangeArrowheads="1"/>
        </xdr:cNvSpPr>
      </xdr:nvSpPr>
      <xdr:spPr bwMode="auto">
        <a:xfrm>
          <a:off x="1181100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79"/>
  <sheetViews>
    <sheetView tabSelected="1" view="pageBreakPreview" zoomScaleNormal="100" zoomScaleSheetLayoutView="100" workbookViewId="0">
      <selection activeCell="K5" sqref="K5:P5"/>
    </sheetView>
  </sheetViews>
  <sheetFormatPr defaultRowHeight="12.75"/>
  <cols>
    <col min="1" max="1" width="14.625" style="31" customWidth="1"/>
    <col min="2" max="3" width="3.25" style="31" customWidth="1"/>
    <col min="4" max="4" width="12.25" style="31" customWidth="1"/>
    <col min="5" max="5" width="16.5" style="31" customWidth="1"/>
    <col min="6" max="6" width="5.25" style="31" bestFit="1" customWidth="1"/>
    <col min="7" max="37" width="3.25" style="31" customWidth="1"/>
    <col min="38" max="38" width="10" style="31" customWidth="1"/>
    <col min="39" max="39" width="7.375" style="31" customWidth="1"/>
    <col min="40" max="40" width="7.875" style="31" customWidth="1"/>
    <col min="41" max="41" width="2.125" style="31" customWidth="1"/>
    <col min="42" max="16384" width="9" style="31"/>
  </cols>
  <sheetData>
    <row r="1" spans="1:44" ht="13.5">
      <c r="A1" s="189" t="s">
        <v>27</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row>
    <row r="2" spans="1:44" s="32" customFormat="1"/>
    <row r="3" spans="1:44" s="32" customFormat="1"/>
    <row r="4" spans="1:44" s="32" customFormat="1" ht="18.75" customHeight="1">
      <c r="A4" s="33" t="s">
        <v>0</v>
      </c>
      <c r="B4" s="34"/>
      <c r="C4" s="34"/>
      <c r="D4" s="34"/>
      <c r="E4" s="34"/>
      <c r="F4" s="34"/>
      <c r="G4" s="34"/>
      <c r="H4" s="34"/>
      <c r="I4" s="34"/>
      <c r="J4" s="34"/>
      <c r="M4" s="34" t="s">
        <v>21</v>
      </c>
      <c r="N4" s="35">
        <v>31</v>
      </c>
      <c r="O4" s="34" t="s">
        <v>22</v>
      </c>
      <c r="P4" s="36">
        <v>43586</v>
      </c>
      <c r="Q4" s="34" t="s">
        <v>23</v>
      </c>
      <c r="R4" s="34"/>
      <c r="T4" s="37" t="s">
        <v>24</v>
      </c>
      <c r="U4" s="34"/>
      <c r="V4" s="34"/>
      <c r="W4" s="34"/>
      <c r="X4" s="34"/>
      <c r="Y4" s="34"/>
      <c r="Z4" s="34"/>
      <c r="AA4" s="190" t="s">
        <v>28</v>
      </c>
      <c r="AB4" s="191"/>
      <c r="AC4" s="191"/>
      <c r="AD4" s="191"/>
      <c r="AE4" s="191"/>
      <c r="AF4" s="191"/>
      <c r="AG4" s="191"/>
      <c r="AH4" s="191"/>
      <c r="AI4" s="34"/>
      <c r="AJ4" s="34"/>
      <c r="AK4" s="34"/>
      <c r="AL4" s="34"/>
      <c r="AM4" s="37" t="s">
        <v>29</v>
      </c>
      <c r="AO4" s="34"/>
      <c r="AP4" s="34"/>
      <c r="AQ4" s="34"/>
      <c r="AR4" s="34"/>
    </row>
    <row r="5" spans="1:44" s="32" customFormat="1" ht="21.75" customHeight="1">
      <c r="A5" s="33"/>
      <c r="B5" s="26"/>
      <c r="C5" s="26"/>
      <c r="D5" s="26"/>
      <c r="E5" s="34"/>
      <c r="F5" s="34"/>
      <c r="G5" s="37" t="s">
        <v>30</v>
      </c>
      <c r="H5" s="34"/>
      <c r="I5" s="34"/>
      <c r="J5" s="34"/>
      <c r="K5" s="192"/>
      <c r="L5" s="192"/>
      <c r="M5" s="192"/>
      <c r="N5" s="192"/>
      <c r="O5" s="192"/>
      <c r="P5" s="192"/>
      <c r="Q5" s="37" t="s">
        <v>11</v>
      </c>
      <c r="T5" s="37" t="s">
        <v>25</v>
      </c>
      <c r="U5" s="34"/>
      <c r="V5" s="34"/>
      <c r="W5" s="190"/>
      <c r="X5" s="191"/>
      <c r="Y5" s="191"/>
      <c r="Z5" s="191"/>
      <c r="AA5" s="191"/>
      <c r="AB5" s="191"/>
      <c r="AC5" s="191"/>
      <c r="AD5" s="191"/>
      <c r="AE5" s="191"/>
      <c r="AF5" s="191"/>
      <c r="AG5" s="191"/>
      <c r="AH5" s="191"/>
      <c r="AI5" s="191"/>
      <c r="AJ5" s="191"/>
      <c r="AK5" s="191"/>
      <c r="AL5" s="34"/>
      <c r="AM5" s="37" t="s">
        <v>29</v>
      </c>
      <c r="AO5" s="34"/>
      <c r="AP5" s="34"/>
      <c r="AQ5" s="34"/>
      <c r="AR5" s="34"/>
    </row>
    <row r="6" spans="1:44" s="32" customFormat="1" ht="25.5" customHeight="1">
      <c r="A6" s="33"/>
      <c r="B6" s="26"/>
      <c r="C6" s="26"/>
      <c r="D6" s="26"/>
      <c r="E6" s="34"/>
      <c r="F6" s="34"/>
      <c r="G6" s="34"/>
      <c r="H6" s="34"/>
      <c r="I6" s="34"/>
      <c r="J6" s="34"/>
      <c r="K6" s="34"/>
      <c r="L6" s="34"/>
      <c r="M6" s="34"/>
      <c r="N6" s="34"/>
      <c r="O6" s="34"/>
      <c r="P6" s="34"/>
      <c r="Q6" s="34"/>
      <c r="S6" s="195" t="s">
        <v>99</v>
      </c>
      <c r="T6" s="196"/>
      <c r="U6" s="196"/>
      <c r="V6" s="196"/>
      <c r="W6" s="196"/>
      <c r="X6" s="196"/>
      <c r="Y6" s="196"/>
      <c r="Z6" s="196"/>
      <c r="AA6" s="196"/>
      <c r="AB6" s="196"/>
      <c r="AC6" s="196"/>
      <c r="AD6" s="196"/>
      <c r="AE6" s="196"/>
      <c r="AF6" s="196"/>
      <c r="AG6" s="196"/>
      <c r="AH6" s="196"/>
      <c r="AI6" s="196"/>
      <c r="AJ6" s="196"/>
      <c r="AK6" s="196"/>
      <c r="AL6" s="196"/>
      <c r="AM6" s="196"/>
      <c r="AN6" s="37"/>
      <c r="AO6" s="34"/>
      <c r="AP6" s="34"/>
      <c r="AQ6" s="34"/>
      <c r="AR6" s="34"/>
    </row>
    <row r="7" spans="1:44" s="32" customFormat="1" ht="3.75" customHeight="1">
      <c r="A7" s="33"/>
      <c r="B7" s="26"/>
      <c r="C7" s="26"/>
      <c r="D7" s="26"/>
      <c r="E7" s="34"/>
      <c r="F7" s="34"/>
      <c r="G7" s="34"/>
      <c r="H7" s="34"/>
      <c r="I7" s="34"/>
      <c r="J7" s="34"/>
      <c r="K7" s="34"/>
      <c r="L7" s="34"/>
      <c r="M7" s="34"/>
      <c r="N7" s="34"/>
      <c r="O7" s="34"/>
      <c r="P7" s="34"/>
      <c r="Q7" s="34"/>
      <c r="T7" s="37"/>
      <c r="U7" s="34"/>
      <c r="V7" s="34"/>
      <c r="W7" s="34"/>
      <c r="X7" s="34"/>
      <c r="Y7" s="34"/>
      <c r="Z7" s="34"/>
      <c r="AA7" s="34"/>
      <c r="AB7" s="34"/>
      <c r="AC7" s="34"/>
      <c r="AD7" s="34"/>
      <c r="AE7" s="34"/>
      <c r="AF7" s="34"/>
      <c r="AG7" s="34"/>
      <c r="AH7" s="34"/>
      <c r="AI7" s="34"/>
      <c r="AJ7" s="34"/>
      <c r="AK7" s="34"/>
      <c r="AL7" s="34"/>
      <c r="AM7" s="34"/>
      <c r="AN7" s="37"/>
      <c r="AO7" s="34"/>
      <c r="AP7" s="34"/>
      <c r="AQ7" s="34"/>
      <c r="AR7" s="34"/>
    </row>
    <row r="8" spans="1:44" s="32" customFormat="1" ht="3.75" customHeight="1">
      <c r="A8" s="33"/>
      <c r="B8" s="26"/>
      <c r="C8" s="26"/>
      <c r="D8" s="26"/>
      <c r="E8" s="34"/>
      <c r="F8" s="34"/>
      <c r="G8" s="34"/>
      <c r="H8" s="34"/>
      <c r="I8" s="34"/>
      <c r="J8" s="34"/>
      <c r="K8" s="34"/>
      <c r="L8" s="34"/>
      <c r="M8" s="34"/>
      <c r="N8" s="34"/>
      <c r="O8" s="34"/>
      <c r="P8" s="34"/>
      <c r="Q8" s="34"/>
      <c r="T8" s="37"/>
      <c r="U8" s="34"/>
      <c r="V8" s="34"/>
      <c r="W8" s="34"/>
      <c r="X8" s="34"/>
      <c r="Y8" s="34"/>
      <c r="Z8" s="34"/>
      <c r="AA8" s="34"/>
      <c r="AB8" s="34"/>
      <c r="AC8" s="34"/>
      <c r="AD8" s="34"/>
      <c r="AE8" s="34"/>
      <c r="AF8" s="34"/>
      <c r="AG8" s="34"/>
      <c r="AH8" s="34"/>
      <c r="AI8" s="34"/>
      <c r="AJ8" s="34"/>
      <c r="AK8" s="34"/>
      <c r="AL8" s="34"/>
      <c r="AM8" s="34"/>
      <c r="AN8" s="37"/>
      <c r="AO8" s="34"/>
      <c r="AP8" s="34"/>
      <c r="AQ8" s="34"/>
      <c r="AR8" s="34"/>
    </row>
    <row r="9" spans="1:44" s="32" customFormat="1" ht="3" customHeight="1" thickBot="1">
      <c r="A9" s="33"/>
      <c r="B9" s="26"/>
      <c r="C9" s="26"/>
      <c r="D9" s="26"/>
      <c r="E9" s="34"/>
      <c r="F9" s="34"/>
      <c r="G9" s="34"/>
      <c r="H9" s="34"/>
      <c r="I9" s="34"/>
      <c r="J9" s="34"/>
      <c r="K9" s="34"/>
      <c r="L9" s="34"/>
      <c r="M9" s="34"/>
      <c r="N9" s="34"/>
      <c r="O9" s="34"/>
      <c r="P9" s="34"/>
      <c r="Q9" s="34"/>
      <c r="T9" s="37"/>
      <c r="U9" s="34"/>
      <c r="V9" s="34"/>
      <c r="W9" s="34"/>
      <c r="X9" s="34"/>
      <c r="Y9" s="34"/>
      <c r="Z9" s="34"/>
      <c r="AA9" s="34"/>
      <c r="AB9" s="34"/>
      <c r="AC9" s="34"/>
      <c r="AD9" s="34"/>
      <c r="AE9" s="34"/>
      <c r="AF9" s="34"/>
      <c r="AG9" s="34"/>
      <c r="AH9" s="34"/>
      <c r="AI9" s="34"/>
      <c r="AJ9" s="34"/>
      <c r="AK9" s="34"/>
      <c r="AL9" s="34"/>
      <c r="AM9" s="34"/>
      <c r="AN9" s="37"/>
      <c r="AO9" s="34"/>
      <c r="AP9" s="34"/>
      <c r="AQ9" s="34"/>
      <c r="AR9" s="34"/>
    </row>
    <row r="10" spans="1:44" s="32" customFormat="1" ht="18" customHeight="1">
      <c r="A10" s="193" t="s">
        <v>1</v>
      </c>
      <c r="B10" s="38" t="s">
        <v>2</v>
      </c>
      <c r="C10" s="197" t="s">
        <v>31</v>
      </c>
      <c r="D10" s="199" t="s">
        <v>32</v>
      </c>
      <c r="E10" s="201" t="s">
        <v>3</v>
      </c>
      <c r="F10" s="39"/>
      <c r="G10" s="40">
        <f>P4</f>
        <v>43586</v>
      </c>
      <c r="H10" s="40">
        <f>G10+1</f>
        <v>43587</v>
      </c>
      <c r="I10" s="40">
        <f t="shared" ref="I10:AK10" si="0">H10+1</f>
        <v>43588</v>
      </c>
      <c r="J10" s="40">
        <f t="shared" si="0"/>
        <v>43589</v>
      </c>
      <c r="K10" s="40">
        <f t="shared" si="0"/>
        <v>43590</v>
      </c>
      <c r="L10" s="40">
        <f t="shared" si="0"/>
        <v>43591</v>
      </c>
      <c r="M10" s="40">
        <f t="shared" si="0"/>
        <v>43592</v>
      </c>
      <c r="N10" s="40">
        <f t="shared" si="0"/>
        <v>43593</v>
      </c>
      <c r="O10" s="40">
        <f t="shared" si="0"/>
        <v>43594</v>
      </c>
      <c r="P10" s="40">
        <f t="shared" si="0"/>
        <v>43595</v>
      </c>
      <c r="Q10" s="40">
        <f t="shared" si="0"/>
        <v>43596</v>
      </c>
      <c r="R10" s="40">
        <f t="shared" si="0"/>
        <v>43597</v>
      </c>
      <c r="S10" s="40">
        <f t="shared" si="0"/>
        <v>43598</v>
      </c>
      <c r="T10" s="40">
        <f t="shared" si="0"/>
        <v>43599</v>
      </c>
      <c r="U10" s="40">
        <f t="shared" si="0"/>
        <v>43600</v>
      </c>
      <c r="V10" s="40">
        <f t="shared" si="0"/>
        <v>43601</v>
      </c>
      <c r="W10" s="40">
        <f t="shared" si="0"/>
        <v>43602</v>
      </c>
      <c r="X10" s="40">
        <f t="shared" si="0"/>
        <v>43603</v>
      </c>
      <c r="Y10" s="40">
        <f t="shared" si="0"/>
        <v>43604</v>
      </c>
      <c r="Z10" s="40">
        <f t="shared" si="0"/>
        <v>43605</v>
      </c>
      <c r="AA10" s="40">
        <f t="shared" si="0"/>
        <v>43606</v>
      </c>
      <c r="AB10" s="40">
        <f t="shared" si="0"/>
        <v>43607</v>
      </c>
      <c r="AC10" s="40">
        <f t="shared" si="0"/>
        <v>43608</v>
      </c>
      <c r="AD10" s="40">
        <f t="shared" si="0"/>
        <v>43609</v>
      </c>
      <c r="AE10" s="40">
        <f t="shared" si="0"/>
        <v>43610</v>
      </c>
      <c r="AF10" s="40">
        <f t="shared" si="0"/>
        <v>43611</v>
      </c>
      <c r="AG10" s="40">
        <f t="shared" si="0"/>
        <v>43612</v>
      </c>
      <c r="AH10" s="40">
        <f t="shared" si="0"/>
        <v>43613</v>
      </c>
      <c r="AI10" s="40">
        <f t="shared" si="0"/>
        <v>43614</v>
      </c>
      <c r="AJ10" s="40">
        <f t="shared" si="0"/>
        <v>43615</v>
      </c>
      <c r="AK10" s="40">
        <f t="shared" si="0"/>
        <v>43616</v>
      </c>
      <c r="AL10" s="41" t="s">
        <v>33</v>
      </c>
      <c r="AM10" s="202" t="s">
        <v>34</v>
      </c>
      <c r="AN10" s="34"/>
      <c r="AO10" s="34"/>
      <c r="AP10" s="34"/>
      <c r="AQ10" s="34"/>
    </row>
    <row r="11" spans="1:44" s="32" customFormat="1" ht="18" customHeight="1">
      <c r="A11" s="194"/>
      <c r="B11" s="42" t="s">
        <v>4</v>
      </c>
      <c r="C11" s="198"/>
      <c r="D11" s="200"/>
      <c r="E11" s="200"/>
      <c r="F11" s="43"/>
      <c r="G11" s="44" t="str">
        <f>CHOOSE(WEEKDAY(G10),"日","月","火","水","木","金","土")</f>
        <v>水</v>
      </c>
      <c r="H11" s="44" t="str">
        <f t="shared" ref="H11:AK11" si="1">CHOOSE(WEEKDAY(H10),"日","月","火","水","木","金","土")</f>
        <v>木</v>
      </c>
      <c r="I11" s="44" t="str">
        <f t="shared" si="1"/>
        <v>金</v>
      </c>
      <c r="J11" s="44" t="str">
        <f t="shared" si="1"/>
        <v>土</v>
      </c>
      <c r="K11" s="44" t="str">
        <f t="shared" si="1"/>
        <v>日</v>
      </c>
      <c r="L11" s="44" t="str">
        <f t="shared" si="1"/>
        <v>月</v>
      </c>
      <c r="M11" s="44" t="str">
        <f t="shared" si="1"/>
        <v>火</v>
      </c>
      <c r="N11" s="44" t="str">
        <f t="shared" si="1"/>
        <v>水</v>
      </c>
      <c r="O11" s="44" t="str">
        <f t="shared" si="1"/>
        <v>木</v>
      </c>
      <c r="P11" s="44" t="str">
        <f t="shared" si="1"/>
        <v>金</v>
      </c>
      <c r="Q11" s="44" t="str">
        <f t="shared" si="1"/>
        <v>土</v>
      </c>
      <c r="R11" s="44" t="str">
        <f t="shared" si="1"/>
        <v>日</v>
      </c>
      <c r="S11" s="44" t="str">
        <f t="shared" si="1"/>
        <v>月</v>
      </c>
      <c r="T11" s="44" t="str">
        <f t="shared" si="1"/>
        <v>火</v>
      </c>
      <c r="U11" s="44" t="str">
        <f t="shared" si="1"/>
        <v>水</v>
      </c>
      <c r="V11" s="44" t="str">
        <f t="shared" si="1"/>
        <v>木</v>
      </c>
      <c r="W11" s="44" t="str">
        <f t="shared" si="1"/>
        <v>金</v>
      </c>
      <c r="X11" s="44" t="str">
        <f t="shared" si="1"/>
        <v>土</v>
      </c>
      <c r="Y11" s="44" t="str">
        <f t="shared" si="1"/>
        <v>日</v>
      </c>
      <c r="Z11" s="44" t="str">
        <f t="shared" si="1"/>
        <v>月</v>
      </c>
      <c r="AA11" s="44" t="str">
        <f t="shared" si="1"/>
        <v>火</v>
      </c>
      <c r="AB11" s="44" t="str">
        <f t="shared" si="1"/>
        <v>水</v>
      </c>
      <c r="AC11" s="44" t="str">
        <f t="shared" si="1"/>
        <v>木</v>
      </c>
      <c r="AD11" s="44" t="str">
        <f t="shared" si="1"/>
        <v>金</v>
      </c>
      <c r="AE11" s="44" t="str">
        <f t="shared" si="1"/>
        <v>土</v>
      </c>
      <c r="AF11" s="44" t="str">
        <f t="shared" si="1"/>
        <v>日</v>
      </c>
      <c r="AG11" s="44" t="str">
        <f t="shared" si="1"/>
        <v>月</v>
      </c>
      <c r="AH11" s="44" t="str">
        <f t="shared" si="1"/>
        <v>火</v>
      </c>
      <c r="AI11" s="44" t="str">
        <f t="shared" si="1"/>
        <v>水</v>
      </c>
      <c r="AJ11" s="44" t="str">
        <f t="shared" si="1"/>
        <v>木</v>
      </c>
      <c r="AK11" s="44" t="str">
        <f t="shared" si="1"/>
        <v>金</v>
      </c>
      <c r="AL11" s="45" t="s">
        <v>26</v>
      </c>
      <c r="AM11" s="203"/>
      <c r="AN11" s="34"/>
      <c r="AO11" s="34"/>
      <c r="AP11" s="34"/>
      <c r="AQ11" s="34"/>
    </row>
    <row r="12" spans="1:44" s="32" customFormat="1" ht="21.95" customHeight="1">
      <c r="A12" s="183" t="s">
        <v>90</v>
      </c>
      <c r="B12" s="185"/>
      <c r="C12" s="185"/>
      <c r="D12" s="185"/>
      <c r="E12" s="188"/>
      <c r="F12" s="46" t="s">
        <v>92</v>
      </c>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7"/>
      <c r="AL12" s="209">
        <f>SUMIF(G12:AK13,"&gt;0",G12:AK13)</f>
        <v>0</v>
      </c>
      <c r="AM12" s="211" t="str">
        <f>IF(AND(B12="A",C12=""),1,IF(AND(B12="A",C12=1),ROUNDDOWN(AL12/$K$63,2),IF(AND(B12="B",C12=""),1,IF(AND(B12="B",C12=1),ROUNDDOWN(AL12/$K$63,2),IF(B12="C",ROUNDDOWN(AL12/$K$63,2),IF(B12="D",ROUNDDOWN(AL12/$K$63,2),""))))))</f>
        <v/>
      </c>
      <c r="AN12" s="34"/>
      <c r="AO12" s="34"/>
      <c r="AP12" s="34"/>
      <c r="AQ12" s="34"/>
    </row>
    <row r="13" spans="1:44" ht="21.95" customHeight="1">
      <c r="A13" s="184"/>
      <c r="B13" s="186"/>
      <c r="C13" s="186"/>
      <c r="D13" s="187"/>
      <c r="E13" s="186"/>
      <c r="F13" s="46" t="s">
        <v>93</v>
      </c>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8"/>
      <c r="AL13" s="210"/>
      <c r="AM13" s="212"/>
      <c r="AN13" s="47"/>
      <c r="AO13" s="47"/>
      <c r="AP13" s="47"/>
      <c r="AQ13" s="47"/>
    </row>
    <row r="14" spans="1:44" ht="21.95" customHeight="1">
      <c r="A14" s="183" t="s">
        <v>91</v>
      </c>
      <c r="B14" s="185"/>
      <c r="C14" s="185"/>
      <c r="D14" s="185"/>
      <c r="E14" s="188"/>
      <c r="F14" s="46" t="s">
        <v>92</v>
      </c>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7"/>
      <c r="AL14" s="209">
        <f>SUMIF(G14:AK15,"&gt;0",G14:AK15)</f>
        <v>0</v>
      </c>
      <c r="AM14" s="211" t="str">
        <f>IF(AND(B14="A",C14=""),1,IF(AND(B14="A",C14=1),ROUNDDOWN(AL14/$K$63,2),IF(AND(B14="B",C14=""),1,IF(AND(B14="B",C14=1),ROUNDDOWN(AL14/$K$63,2),IF(B14="C",ROUNDDOWN(AL14/$K$63,2),IF(B14="D",ROUNDDOWN(AL14/$K$63,2),""))))))</f>
        <v/>
      </c>
      <c r="AN14" s="47"/>
      <c r="AO14" s="47"/>
      <c r="AP14" s="47"/>
      <c r="AQ14" s="47"/>
    </row>
    <row r="15" spans="1:44" ht="21.95" customHeight="1" thickBot="1">
      <c r="A15" s="206"/>
      <c r="B15" s="207"/>
      <c r="C15" s="207"/>
      <c r="D15" s="208"/>
      <c r="E15" s="207"/>
      <c r="F15" s="173" t="s">
        <v>93</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9"/>
      <c r="AL15" s="213"/>
      <c r="AM15" s="214"/>
      <c r="AN15" s="47"/>
      <c r="AO15" s="47"/>
      <c r="AP15" s="47"/>
      <c r="AQ15" s="47"/>
    </row>
    <row r="16" spans="1:44" ht="21.95" customHeight="1">
      <c r="A16" s="215" t="s">
        <v>101</v>
      </c>
      <c r="B16" s="204"/>
      <c r="C16" s="204"/>
      <c r="D16" s="204"/>
      <c r="E16" s="205"/>
      <c r="F16" s="174" t="s">
        <v>92</v>
      </c>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8"/>
      <c r="AL16" s="146">
        <f>SUM(G16:AK16,FALSE)</f>
        <v>0</v>
      </c>
      <c r="AM16" s="171" t="str">
        <f t="shared" ref="AM16:AM40" si="2">IF(AND(B16="A",C16=""),1,IF(AND(B16="A",C16=1),ROUNDDOWN(AL16/$K$63,2),IF(AND(B16="B",C16=""),1,IF(AND(B16="B",C16=1),ROUNDDOWN(AL16/$K$63,2),IF(B16="C",ROUNDDOWN(AL16/$K$63,2),IF(B16="D",ROUNDDOWN(AL16/$K$63,2),""))))))</f>
        <v/>
      </c>
      <c r="AN16" s="47"/>
      <c r="AO16" s="47"/>
      <c r="AP16" s="47"/>
      <c r="AQ16" s="47"/>
    </row>
    <row r="17" spans="1:43" ht="21.95" customHeight="1">
      <c r="A17" s="184"/>
      <c r="B17" s="186"/>
      <c r="C17" s="186"/>
      <c r="D17" s="187"/>
      <c r="E17" s="186"/>
      <c r="F17" s="46" t="s">
        <v>93</v>
      </c>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7"/>
      <c r="AL17" s="146">
        <f>SUM(G17:AK17,FALSE)</f>
        <v>0</v>
      </c>
      <c r="AM17" s="147" t="str">
        <f t="shared" si="2"/>
        <v/>
      </c>
      <c r="AN17" s="47"/>
      <c r="AO17" s="47"/>
      <c r="AP17" s="47"/>
      <c r="AQ17" s="47"/>
    </row>
    <row r="18" spans="1:43" ht="21.95" customHeight="1">
      <c r="A18" s="183" t="s">
        <v>94</v>
      </c>
      <c r="B18" s="185"/>
      <c r="C18" s="185"/>
      <c r="D18" s="185"/>
      <c r="E18" s="188"/>
      <c r="F18" s="46" t="s">
        <v>92</v>
      </c>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7"/>
      <c r="AL18" s="146">
        <f>SUM(G18:AK18,FALSE)</f>
        <v>0</v>
      </c>
      <c r="AM18" s="147" t="str">
        <f t="shared" si="2"/>
        <v/>
      </c>
      <c r="AN18" s="47"/>
      <c r="AO18" s="47"/>
      <c r="AP18" s="47"/>
      <c r="AQ18" s="47"/>
    </row>
    <row r="19" spans="1:43" ht="21.95" customHeight="1">
      <c r="A19" s="184"/>
      <c r="B19" s="186"/>
      <c r="C19" s="186"/>
      <c r="D19" s="187"/>
      <c r="E19" s="186"/>
      <c r="F19" s="46" t="s">
        <v>93</v>
      </c>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7"/>
      <c r="AL19" s="146">
        <f>SUM(G19:AK19,FALSE)</f>
        <v>0</v>
      </c>
      <c r="AM19" s="147" t="str">
        <f t="shared" si="2"/>
        <v/>
      </c>
      <c r="AN19" s="47"/>
      <c r="AO19" s="47"/>
      <c r="AP19" s="47"/>
      <c r="AQ19" s="47"/>
    </row>
    <row r="20" spans="1:43" ht="21.95" customHeight="1">
      <c r="A20" s="183"/>
      <c r="B20" s="185"/>
      <c r="C20" s="185"/>
      <c r="D20" s="185"/>
      <c r="E20" s="188"/>
      <c r="F20" s="46" t="s">
        <v>92</v>
      </c>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7"/>
      <c r="AL20" s="146">
        <f>SUM(G20:AK20,FALSE)</f>
        <v>0</v>
      </c>
      <c r="AM20" s="147" t="str">
        <f t="shared" si="2"/>
        <v/>
      </c>
      <c r="AN20" s="47"/>
      <c r="AO20" s="47"/>
      <c r="AP20" s="47"/>
      <c r="AQ20" s="47"/>
    </row>
    <row r="21" spans="1:43" ht="21.95" customHeight="1">
      <c r="A21" s="184"/>
      <c r="B21" s="186"/>
      <c r="C21" s="186"/>
      <c r="D21" s="187"/>
      <c r="E21" s="186"/>
      <c r="F21" s="46" t="s">
        <v>93</v>
      </c>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7"/>
      <c r="AL21" s="146">
        <f t="shared" ref="AL21:AL43" si="3">SUM(G21:AK21,FALSE)</f>
        <v>0</v>
      </c>
      <c r="AM21" s="147" t="str">
        <f t="shared" si="2"/>
        <v/>
      </c>
      <c r="AN21" s="47"/>
      <c r="AO21" s="47"/>
      <c r="AP21" s="47"/>
      <c r="AQ21" s="47"/>
    </row>
    <row r="22" spans="1:43" ht="21.95" customHeight="1">
      <c r="A22" s="183"/>
      <c r="B22" s="185"/>
      <c r="C22" s="185"/>
      <c r="D22" s="185"/>
      <c r="E22" s="188"/>
      <c r="F22" s="46" t="s">
        <v>92</v>
      </c>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7"/>
      <c r="AL22" s="146">
        <f t="shared" ref="AL22:AL33" si="4">SUM(G22:AK22,FALSE)</f>
        <v>0</v>
      </c>
      <c r="AM22" s="147" t="str">
        <f t="shared" si="2"/>
        <v/>
      </c>
      <c r="AN22" s="47"/>
      <c r="AO22" s="47"/>
      <c r="AP22" s="47"/>
      <c r="AQ22" s="47"/>
    </row>
    <row r="23" spans="1:43" ht="21.95" customHeight="1">
      <c r="A23" s="184"/>
      <c r="B23" s="186"/>
      <c r="C23" s="186"/>
      <c r="D23" s="187"/>
      <c r="E23" s="186"/>
      <c r="F23" s="46" t="s">
        <v>93</v>
      </c>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7"/>
      <c r="AL23" s="146">
        <f t="shared" si="4"/>
        <v>0</v>
      </c>
      <c r="AM23" s="147" t="str">
        <f t="shared" si="2"/>
        <v/>
      </c>
      <c r="AN23" s="47"/>
      <c r="AO23" s="47"/>
      <c r="AP23" s="47"/>
      <c r="AQ23" s="47"/>
    </row>
    <row r="24" spans="1:43" ht="21.95" customHeight="1">
      <c r="A24" s="183"/>
      <c r="B24" s="185"/>
      <c r="C24" s="185"/>
      <c r="D24" s="185"/>
      <c r="E24" s="188"/>
      <c r="F24" s="46" t="s">
        <v>92</v>
      </c>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7"/>
      <c r="AL24" s="146">
        <f t="shared" si="4"/>
        <v>0</v>
      </c>
      <c r="AM24" s="147" t="str">
        <f t="shared" si="2"/>
        <v/>
      </c>
      <c r="AN24" s="47"/>
      <c r="AO24" s="47"/>
      <c r="AP24" s="47"/>
      <c r="AQ24" s="47"/>
    </row>
    <row r="25" spans="1:43" ht="21.95" customHeight="1">
      <c r="A25" s="184"/>
      <c r="B25" s="186"/>
      <c r="C25" s="186"/>
      <c r="D25" s="187"/>
      <c r="E25" s="186"/>
      <c r="F25" s="46" t="s">
        <v>93</v>
      </c>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7"/>
      <c r="AL25" s="146">
        <f t="shared" si="4"/>
        <v>0</v>
      </c>
      <c r="AM25" s="147" t="str">
        <f t="shared" si="2"/>
        <v/>
      </c>
      <c r="AN25" s="47"/>
      <c r="AO25" s="47"/>
      <c r="AP25" s="47"/>
      <c r="AQ25" s="47"/>
    </row>
    <row r="26" spans="1:43" ht="21.95" customHeight="1">
      <c r="A26" s="183"/>
      <c r="B26" s="185"/>
      <c r="C26" s="185"/>
      <c r="D26" s="185"/>
      <c r="E26" s="188"/>
      <c r="F26" s="46" t="s">
        <v>92</v>
      </c>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7"/>
      <c r="AL26" s="146">
        <f t="shared" si="4"/>
        <v>0</v>
      </c>
      <c r="AM26" s="147" t="str">
        <f t="shared" si="2"/>
        <v/>
      </c>
      <c r="AN26" s="47"/>
      <c r="AO26" s="47"/>
      <c r="AP26" s="47"/>
      <c r="AQ26" s="47"/>
    </row>
    <row r="27" spans="1:43" ht="21.95" customHeight="1">
      <c r="A27" s="184"/>
      <c r="B27" s="186"/>
      <c r="C27" s="186"/>
      <c r="D27" s="187"/>
      <c r="E27" s="186"/>
      <c r="F27" s="46" t="s">
        <v>93</v>
      </c>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7"/>
      <c r="AL27" s="146">
        <f t="shared" si="4"/>
        <v>0</v>
      </c>
      <c r="AM27" s="147" t="str">
        <f t="shared" si="2"/>
        <v/>
      </c>
      <c r="AN27" s="47"/>
      <c r="AO27" s="47"/>
      <c r="AP27" s="47"/>
      <c r="AQ27" s="47"/>
    </row>
    <row r="28" spans="1:43" ht="21.95" customHeight="1">
      <c r="A28" s="183"/>
      <c r="B28" s="185"/>
      <c r="C28" s="185"/>
      <c r="D28" s="185"/>
      <c r="E28" s="188"/>
      <c r="F28" s="46" t="s">
        <v>92</v>
      </c>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7"/>
      <c r="AL28" s="146">
        <f t="shared" si="4"/>
        <v>0</v>
      </c>
      <c r="AM28" s="147" t="str">
        <f t="shared" si="2"/>
        <v/>
      </c>
      <c r="AN28" s="47"/>
      <c r="AO28" s="47"/>
      <c r="AP28" s="47"/>
      <c r="AQ28" s="47"/>
    </row>
    <row r="29" spans="1:43" ht="21.95" customHeight="1">
      <c r="A29" s="184"/>
      <c r="B29" s="186"/>
      <c r="C29" s="186"/>
      <c r="D29" s="187"/>
      <c r="E29" s="186"/>
      <c r="F29" s="46" t="s">
        <v>93</v>
      </c>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7"/>
      <c r="AL29" s="146">
        <f t="shared" si="4"/>
        <v>0</v>
      </c>
      <c r="AM29" s="147" t="str">
        <f t="shared" si="2"/>
        <v/>
      </c>
      <c r="AN29" s="47"/>
      <c r="AO29" s="47"/>
      <c r="AP29" s="47"/>
      <c r="AQ29" s="47"/>
    </row>
    <row r="30" spans="1:43" ht="21.95" customHeight="1">
      <c r="A30" s="183"/>
      <c r="B30" s="185"/>
      <c r="C30" s="185"/>
      <c r="D30" s="185"/>
      <c r="E30" s="188"/>
      <c r="F30" s="46" t="s">
        <v>92</v>
      </c>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7"/>
      <c r="AL30" s="146">
        <f t="shared" si="4"/>
        <v>0</v>
      </c>
      <c r="AM30" s="147" t="str">
        <f t="shared" si="2"/>
        <v/>
      </c>
      <c r="AN30" s="47"/>
      <c r="AO30" s="47"/>
      <c r="AP30" s="47"/>
      <c r="AQ30" s="47"/>
    </row>
    <row r="31" spans="1:43" ht="21.95" customHeight="1">
      <c r="A31" s="184"/>
      <c r="B31" s="186"/>
      <c r="C31" s="186"/>
      <c r="D31" s="187"/>
      <c r="E31" s="186"/>
      <c r="F31" s="46" t="s">
        <v>93</v>
      </c>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7"/>
      <c r="AL31" s="146">
        <f t="shared" si="4"/>
        <v>0</v>
      </c>
      <c r="AM31" s="147" t="str">
        <f t="shared" si="2"/>
        <v/>
      </c>
      <c r="AN31" s="47"/>
      <c r="AO31" s="47"/>
      <c r="AP31" s="47"/>
      <c r="AQ31" s="47"/>
    </row>
    <row r="32" spans="1:43" ht="21.95" customHeight="1">
      <c r="A32" s="183"/>
      <c r="B32" s="185"/>
      <c r="C32" s="185"/>
      <c r="D32" s="185"/>
      <c r="E32" s="188"/>
      <c r="F32" s="46" t="s">
        <v>92</v>
      </c>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7"/>
      <c r="AL32" s="146">
        <f t="shared" si="4"/>
        <v>0</v>
      </c>
      <c r="AM32" s="147" t="str">
        <f t="shared" si="2"/>
        <v/>
      </c>
      <c r="AN32" s="47"/>
      <c r="AO32" s="47"/>
      <c r="AP32" s="47"/>
      <c r="AQ32" s="47"/>
    </row>
    <row r="33" spans="1:43" ht="21.95" customHeight="1">
      <c r="A33" s="184"/>
      <c r="B33" s="186"/>
      <c r="C33" s="186"/>
      <c r="D33" s="187"/>
      <c r="E33" s="186"/>
      <c r="F33" s="46" t="s">
        <v>93</v>
      </c>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7"/>
      <c r="AL33" s="146">
        <f t="shared" si="4"/>
        <v>0</v>
      </c>
      <c r="AM33" s="147" t="str">
        <f t="shared" si="2"/>
        <v/>
      </c>
      <c r="AN33" s="47"/>
      <c r="AO33" s="47"/>
      <c r="AP33" s="47"/>
      <c r="AQ33" s="47"/>
    </row>
    <row r="34" spans="1:43" ht="21.95" customHeight="1">
      <c r="A34" s="183"/>
      <c r="B34" s="185"/>
      <c r="C34" s="185"/>
      <c r="D34" s="185"/>
      <c r="E34" s="188"/>
      <c r="F34" s="46" t="s">
        <v>92</v>
      </c>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7"/>
      <c r="AL34" s="146">
        <f t="shared" si="3"/>
        <v>0</v>
      </c>
      <c r="AM34" s="147" t="str">
        <f t="shared" si="2"/>
        <v/>
      </c>
      <c r="AN34" s="47"/>
      <c r="AO34" s="47"/>
      <c r="AP34" s="47"/>
      <c r="AQ34" s="47"/>
    </row>
    <row r="35" spans="1:43" ht="21.95" customHeight="1">
      <c r="A35" s="184"/>
      <c r="B35" s="186"/>
      <c r="C35" s="186"/>
      <c r="D35" s="187"/>
      <c r="E35" s="186"/>
      <c r="F35" s="46" t="s">
        <v>93</v>
      </c>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7"/>
      <c r="AL35" s="146">
        <f t="shared" si="3"/>
        <v>0</v>
      </c>
      <c r="AM35" s="147" t="str">
        <f t="shared" si="2"/>
        <v/>
      </c>
      <c r="AN35" s="47"/>
      <c r="AO35" s="47"/>
      <c r="AP35" s="47"/>
      <c r="AQ35" s="47"/>
    </row>
    <row r="36" spans="1:43" ht="21.95" customHeight="1">
      <c r="A36" s="183"/>
      <c r="B36" s="185"/>
      <c r="C36" s="185"/>
      <c r="D36" s="185"/>
      <c r="E36" s="188"/>
      <c r="F36" s="46" t="s">
        <v>92</v>
      </c>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7"/>
      <c r="AL36" s="146">
        <f t="shared" si="3"/>
        <v>0</v>
      </c>
      <c r="AM36" s="147" t="str">
        <f t="shared" si="2"/>
        <v/>
      </c>
      <c r="AN36" s="47"/>
      <c r="AO36" s="47"/>
      <c r="AP36" s="47"/>
      <c r="AQ36" s="47"/>
    </row>
    <row r="37" spans="1:43" ht="21.95" customHeight="1">
      <c r="A37" s="184"/>
      <c r="B37" s="186"/>
      <c r="C37" s="186"/>
      <c r="D37" s="187"/>
      <c r="E37" s="186"/>
      <c r="F37" s="46" t="s">
        <v>93</v>
      </c>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7"/>
      <c r="AL37" s="146">
        <f t="shared" si="3"/>
        <v>0</v>
      </c>
      <c r="AM37" s="147" t="str">
        <f t="shared" si="2"/>
        <v/>
      </c>
      <c r="AN37" s="47"/>
      <c r="AO37" s="47"/>
      <c r="AP37" s="47"/>
      <c r="AQ37" s="47"/>
    </row>
    <row r="38" spans="1:43" ht="21.95" customHeight="1">
      <c r="A38" s="183"/>
      <c r="B38" s="185"/>
      <c r="C38" s="185"/>
      <c r="D38" s="185"/>
      <c r="E38" s="188"/>
      <c r="F38" s="46" t="s">
        <v>92</v>
      </c>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7"/>
      <c r="AL38" s="146">
        <f t="shared" si="3"/>
        <v>0</v>
      </c>
      <c r="AM38" s="147" t="str">
        <f t="shared" si="2"/>
        <v/>
      </c>
      <c r="AN38" s="47"/>
      <c r="AO38" s="47"/>
      <c r="AP38" s="47"/>
      <c r="AQ38" s="47"/>
    </row>
    <row r="39" spans="1:43" ht="21.95" customHeight="1">
      <c r="A39" s="184"/>
      <c r="B39" s="186"/>
      <c r="C39" s="186"/>
      <c r="D39" s="187"/>
      <c r="E39" s="186"/>
      <c r="F39" s="46" t="s">
        <v>93</v>
      </c>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7"/>
      <c r="AL39" s="146">
        <f t="shared" si="3"/>
        <v>0</v>
      </c>
      <c r="AM39" s="147" t="str">
        <f t="shared" si="2"/>
        <v/>
      </c>
      <c r="AN39" s="47"/>
      <c r="AO39" s="47"/>
      <c r="AP39" s="47"/>
      <c r="AQ39" s="47"/>
    </row>
    <row r="40" spans="1:43" ht="21.95" customHeight="1">
      <c r="A40" s="183"/>
      <c r="B40" s="185"/>
      <c r="C40" s="185"/>
      <c r="D40" s="185"/>
      <c r="E40" s="188"/>
      <c r="F40" s="46" t="s">
        <v>92</v>
      </c>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7"/>
      <c r="AL40" s="146">
        <f t="shared" si="3"/>
        <v>0</v>
      </c>
      <c r="AM40" s="147" t="str">
        <f t="shared" si="2"/>
        <v/>
      </c>
      <c r="AN40" s="47"/>
      <c r="AO40" s="47"/>
      <c r="AP40" s="47"/>
      <c r="AQ40" s="47"/>
    </row>
    <row r="41" spans="1:43" ht="21.95" customHeight="1">
      <c r="A41" s="184"/>
      <c r="B41" s="186"/>
      <c r="C41" s="186"/>
      <c r="D41" s="187"/>
      <c r="E41" s="186"/>
      <c r="F41" s="46" t="s">
        <v>93</v>
      </c>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7"/>
      <c r="AL41" s="146">
        <f t="shared" si="3"/>
        <v>0</v>
      </c>
      <c r="AM41" s="134"/>
      <c r="AN41" s="47"/>
      <c r="AO41" s="47"/>
      <c r="AP41" s="47"/>
      <c r="AQ41" s="47"/>
    </row>
    <row r="42" spans="1:43" ht="21.95" customHeight="1">
      <c r="A42" s="183"/>
      <c r="B42" s="185"/>
      <c r="C42" s="185"/>
      <c r="D42" s="185"/>
      <c r="E42" s="188"/>
      <c r="F42" s="46" t="s">
        <v>92</v>
      </c>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7"/>
      <c r="AL42" s="146">
        <f t="shared" si="3"/>
        <v>0</v>
      </c>
      <c r="AM42" s="147" t="str">
        <f>IF(AND(B42="A",C42=""),1,IF(AND(B42="A",C42=1),ROUNDDOWN(AL42/$K$63,2),IF(AND(B42="B",C42=""),1,IF(AND(B42="B",C42=1),ROUNDDOWN(AL42/$K$63,2),IF(B42="C",ROUNDDOWN(AL42/$K$63,2),IF(B42="D",ROUNDDOWN(AL42/$K$63,2),""))))))</f>
        <v/>
      </c>
      <c r="AN42" s="47"/>
      <c r="AO42" s="47"/>
      <c r="AP42" s="47"/>
      <c r="AQ42" s="47"/>
    </row>
    <row r="43" spans="1:43" ht="21.95" customHeight="1" thickBot="1">
      <c r="A43" s="206"/>
      <c r="B43" s="207"/>
      <c r="C43" s="207"/>
      <c r="D43" s="208"/>
      <c r="E43" s="207"/>
      <c r="F43" s="46" t="s">
        <v>93</v>
      </c>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9"/>
      <c r="AL43" s="146">
        <f t="shared" si="3"/>
        <v>0</v>
      </c>
      <c r="AM43" s="151"/>
      <c r="AN43" s="47"/>
      <c r="AO43" s="47"/>
      <c r="AP43" s="47"/>
      <c r="AQ43" s="47"/>
    </row>
    <row r="44" spans="1:43" ht="21.95" customHeight="1" thickBot="1">
      <c r="A44" s="179" t="s">
        <v>97</v>
      </c>
      <c r="B44" s="180"/>
      <c r="C44" s="180"/>
      <c r="D44" s="181"/>
      <c r="E44" s="182"/>
      <c r="F44" s="182"/>
      <c r="G44" s="160">
        <f>G16+G18+G20+G22+G24+G26+G28+G30+G32+G34+G36+G38+G40+G42</f>
        <v>0</v>
      </c>
      <c r="H44" s="160">
        <f t="shared" ref="H44:AK44" si="5">H16+H18+H20+H22+H24+H26+H28+H30+H32+H34+H36+H38+H40+H42</f>
        <v>0</v>
      </c>
      <c r="I44" s="160">
        <f t="shared" si="5"/>
        <v>0</v>
      </c>
      <c r="J44" s="160">
        <f t="shared" si="5"/>
        <v>0</v>
      </c>
      <c r="K44" s="160">
        <f t="shared" si="5"/>
        <v>0</v>
      </c>
      <c r="L44" s="160">
        <f t="shared" si="5"/>
        <v>0</v>
      </c>
      <c r="M44" s="160">
        <f t="shared" si="5"/>
        <v>0</v>
      </c>
      <c r="N44" s="160">
        <f t="shared" si="5"/>
        <v>0</v>
      </c>
      <c r="O44" s="160">
        <f t="shared" si="5"/>
        <v>0</v>
      </c>
      <c r="P44" s="160">
        <f t="shared" si="5"/>
        <v>0</v>
      </c>
      <c r="Q44" s="160">
        <f t="shared" si="5"/>
        <v>0</v>
      </c>
      <c r="R44" s="160">
        <f t="shared" si="5"/>
        <v>0</v>
      </c>
      <c r="S44" s="160">
        <f t="shared" si="5"/>
        <v>0</v>
      </c>
      <c r="T44" s="160">
        <f t="shared" si="5"/>
        <v>0</v>
      </c>
      <c r="U44" s="160">
        <f t="shared" si="5"/>
        <v>0</v>
      </c>
      <c r="V44" s="160">
        <f t="shared" si="5"/>
        <v>0</v>
      </c>
      <c r="W44" s="160">
        <f t="shared" si="5"/>
        <v>0</v>
      </c>
      <c r="X44" s="160">
        <f t="shared" si="5"/>
        <v>0</v>
      </c>
      <c r="Y44" s="160">
        <f t="shared" si="5"/>
        <v>0</v>
      </c>
      <c r="Z44" s="160">
        <f t="shared" si="5"/>
        <v>0</v>
      </c>
      <c r="AA44" s="160">
        <f t="shared" si="5"/>
        <v>0</v>
      </c>
      <c r="AB44" s="160">
        <f t="shared" si="5"/>
        <v>0</v>
      </c>
      <c r="AC44" s="160">
        <f t="shared" si="5"/>
        <v>0</v>
      </c>
      <c r="AD44" s="160">
        <f t="shared" si="5"/>
        <v>0</v>
      </c>
      <c r="AE44" s="160">
        <f t="shared" si="5"/>
        <v>0</v>
      </c>
      <c r="AF44" s="160">
        <f t="shared" si="5"/>
        <v>0</v>
      </c>
      <c r="AG44" s="160">
        <f t="shared" si="5"/>
        <v>0</v>
      </c>
      <c r="AH44" s="160">
        <f t="shared" si="5"/>
        <v>0</v>
      </c>
      <c r="AI44" s="160">
        <f t="shared" si="5"/>
        <v>0</v>
      </c>
      <c r="AJ44" s="160">
        <f t="shared" si="5"/>
        <v>0</v>
      </c>
      <c r="AK44" s="160">
        <f t="shared" si="5"/>
        <v>0</v>
      </c>
      <c r="AL44" s="145"/>
      <c r="AM44" s="148"/>
      <c r="AN44" s="47"/>
      <c r="AO44" s="47"/>
      <c r="AP44" s="47"/>
      <c r="AQ44" s="47"/>
    </row>
    <row r="45" spans="1:43" ht="21.95" customHeight="1" thickBot="1">
      <c r="A45" s="135" t="s">
        <v>98</v>
      </c>
      <c r="B45" s="136"/>
      <c r="C45" s="136"/>
      <c r="D45" s="137"/>
      <c r="E45" s="138"/>
      <c r="F45" s="138"/>
      <c r="G45" s="152">
        <f>G17+G19+G21+G23+G25+G27+G29+G31+G33+G35+G37+G39+G41+G43</f>
        <v>0</v>
      </c>
      <c r="H45" s="152">
        <f t="shared" ref="H45:AK45" si="6">H17+H19+H21+H23+H25+H27+H29+H31+H33+H35+H37+H39+H41+H43</f>
        <v>0</v>
      </c>
      <c r="I45" s="152">
        <f t="shared" si="6"/>
        <v>0</v>
      </c>
      <c r="J45" s="152">
        <f t="shared" si="6"/>
        <v>0</v>
      </c>
      <c r="K45" s="152">
        <f t="shared" si="6"/>
        <v>0</v>
      </c>
      <c r="L45" s="152">
        <f t="shared" si="6"/>
        <v>0</v>
      </c>
      <c r="M45" s="152">
        <f t="shared" si="6"/>
        <v>0</v>
      </c>
      <c r="N45" s="152">
        <f t="shared" si="6"/>
        <v>0</v>
      </c>
      <c r="O45" s="152">
        <f t="shared" si="6"/>
        <v>0</v>
      </c>
      <c r="P45" s="152">
        <f t="shared" si="6"/>
        <v>0</v>
      </c>
      <c r="Q45" s="152">
        <f t="shared" si="6"/>
        <v>0</v>
      </c>
      <c r="R45" s="152">
        <f t="shared" si="6"/>
        <v>0</v>
      </c>
      <c r="S45" s="152">
        <f t="shared" si="6"/>
        <v>0</v>
      </c>
      <c r="T45" s="152">
        <f t="shared" si="6"/>
        <v>0</v>
      </c>
      <c r="U45" s="152">
        <f t="shared" si="6"/>
        <v>0</v>
      </c>
      <c r="V45" s="152">
        <f t="shared" si="6"/>
        <v>0</v>
      </c>
      <c r="W45" s="152">
        <f t="shared" si="6"/>
        <v>0</v>
      </c>
      <c r="X45" s="152">
        <f t="shared" si="6"/>
        <v>0</v>
      </c>
      <c r="Y45" s="152">
        <f t="shared" si="6"/>
        <v>0</v>
      </c>
      <c r="Z45" s="152">
        <f t="shared" si="6"/>
        <v>0</v>
      </c>
      <c r="AA45" s="152">
        <f t="shared" si="6"/>
        <v>0</v>
      </c>
      <c r="AB45" s="152">
        <f t="shared" si="6"/>
        <v>0</v>
      </c>
      <c r="AC45" s="152">
        <f t="shared" si="6"/>
        <v>0</v>
      </c>
      <c r="AD45" s="152">
        <f t="shared" si="6"/>
        <v>0</v>
      </c>
      <c r="AE45" s="152">
        <f t="shared" si="6"/>
        <v>0</v>
      </c>
      <c r="AF45" s="152">
        <f t="shared" si="6"/>
        <v>0</v>
      </c>
      <c r="AG45" s="152">
        <f t="shared" si="6"/>
        <v>0</v>
      </c>
      <c r="AH45" s="152">
        <f t="shared" si="6"/>
        <v>0</v>
      </c>
      <c r="AI45" s="152">
        <f t="shared" si="6"/>
        <v>0</v>
      </c>
      <c r="AJ45" s="152">
        <f t="shared" si="6"/>
        <v>0</v>
      </c>
      <c r="AK45" s="152">
        <f t="shared" si="6"/>
        <v>0</v>
      </c>
      <c r="AL45" s="139"/>
      <c r="AM45" s="140"/>
      <c r="AN45" s="47"/>
      <c r="AO45" s="47"/>
      <c r="AP45" s="47"/>
      <c r="AQ45" s="47"/>
    </row>
    <row r="46" spans="1:43" ht="21.95" customHeight="1">
      <c r="A46" s="48" t="s">
        <v>35</v>
      </c>
      <c r="B46" s="48"/>
      <c r="C46" s="48"/>
      <c r="D46" s="49"/>
      <c r="E46" s="50"/>
      <c r="F46" s="50"/>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16"/>
      <c r="AM46" s="149" t="str">
        <f>IF(B46="A",1,IF(B46="B",1,IF(B46="C",ROUNDDOWN(AL46/K75,2),IF(B46="D",ROUNDDOWN(AL46/K75,2),""))))</f>
        <v/>
      </c>
      <c r="AN46" s="47"/>
      <c r="AO46" s="47"/>
      <c r="AP46" s="47"/>
      <c r="AQ46" s="47"/>
    </row>
    <row r="47" spans="1:43" ht="16.5" customHeight="1">
      <c r="A47" s="48" t="s">
        <v>36</v>
      </c>
      <c r="B47" s="47"/>
      <c r="C47" s="47"/>
      <c r="D47" s="49"/>
      <c r="E47" s="50"/>
      <c r="F47" s="50"/>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51"/>
      <c r="AM47" s="150" t="str">
        <f>IF(B47="A",1,IF(B47="B",1,IF(B47="C",ROUNDDOWN(AL47/K76,2),IF(B47="D",ROUNDDOWN(AL47/K76,2),""))))</f>
        <v/>
      </c>
      <c r="AN47" s="47"/>
      <c r="AO47" s="47"/>
      <c r="AP47" s="47"/>
      <c r="AQ47" s="47"/>
    </row>
    <row r="48" spans="1:43" ht="16.5" customHeight="1">
      <c r="A48" s="48" t="s">
        <v>96</v>
      </c>
      <c r="B48" s="47"/>
      <c r="C48" s="47"/>
      <c r="D48" s="49"/>
      <c r="E48" s="50"/>
      <c r="F48" s="50"/>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51"/>
      <c r="AM48" s="150" t="str">
        <f>IF(B48="A",1,IF(B48="B",1,IF(B48="C",ROUNDDOWN(AL48/K77,2),IF(B48="D",ROUNDDOWN(AL48/K77,2),""))))</f>
        <v/>
      </c>
      <c r="AN48" s="47"/>
      <c r="AO48" s="47"/>
      <c r="AP48" s="47"/>
      <c r="AQ48" s="47"/>
    </row>
    <row r="49" spans="1:43" ht="16.5" customHeight="1">
      <c r="A49" s="48" t="s">
        <v>102</v>
      </c>
      <c r="B49" s="47"/>
      <c r="C49" s="47"/>
      <c r="D49" s="49"/>
      <c r="E49" s="50"/>
      <c r="F49" s="50"/>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51"/>
      <c r="AM49" s="150"/>
      <c r="AN49" s="47"/>
      <c r="AO49" s="47"/>
      <c r="AP49" s="47"/>
      <c r="AQ49" s="47"/>
    </row>
    <row r="50" spans="1:43" ht="16.5" customHeight="1">
      <c r="A50" s="48" t="s">
        <v>108</v>
      </c>
      <c r="B50" s="47"/>
      <c r="C50" s="47"/>
      <c r="D50" s="49"/>
      <c r="E50" s="50"/>
      <c r="F50" s="50"/>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51"/>
      <c r="AM50" s="150"/>
      <c r="AN50" s="47"/>
      <c r="AO50" s="47"/>
      <c r="AP50" s="47"/>
      <c r="AQ50" s="47"/>
    </row>
    <row r="51" spans="1:43" ht="16.5" customHeight="1">
      <c r="A51" s="48" t="s">
        <v>95</v>
      </c>
      <c r="B51" s="47"/>
      <c r="C51" s="47"/>
      <c r="D51" s="49"/>
      <c r="E51" s="50"/>
      <c r="F51" s="50"/>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51"/>
      <c r="AM51" s="150" t="str">
        <f>IF(B51="A",1,IF(B51="B",1,IF(B51="C",ROUNDDOWN(AL51/K78,2),IF(B51="D",ROUNDDOWN(AL51/K78,2),""))))</f>
        <v/>
      </c>
      <c r="AN51" s="47"/>
      <c r="AO51" s="47"/>
      <c r="AP51" s="47"/>
      <c r="AQ51" s="47"/>
    </row>
    <row r="52" spans="1:43" ht="7.5" customHeight="1">
      <c r="A52" s="48"/>
      <c r="B52" s="47"/>
      <c r="C52" s="47"/>
      <c r="D52" s="49"/>
      <c r="E52" s="50"/>
      <c r="F52" s="50"/>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51"/>
      <c r="AM52" s="52"/>
      <c r="AN52" s="47"/>
      <c r="AO52" s="47"/>
      <c r="AP52" s="47"/>
      <c r="AQ52" s="47"/>
    </row>
    <row r="53" spans="1:43" s="55" customFormat="1" ht="28.5" customHeight="1">
      <c r="A53" s="53" t="s">
        <v>37</v>
      </c>
      <c r="B53" s="54"/>
      <c r="C53" s="54"/>
      <c r="H53" s="56"/>
      <c r="J53" s="217"/>
      <c r="K53" s="217"/>
      <c r="L53" s="55" t="s">
        <v>38</v>
      </c>
      <c r="M53" s="56" t="s">
        <v>39</v>
      </c>
      <c r="O53" s="55" t="s">
        <v>40</v>
      </c>
      <c r="P53" s="217"/>
      <c r="Q53" s="217"/>
      <c r="R53" s="55" t="s">
        <v>41</v>
      </c>
      <c r="T53" s="56" t="s">
        <v>42</v>
      </c>
      <c r="U53" s="57"/>
      <c r="V53" s="16"/>
      <c r="W53" s="165"/>
      <c r="X53" s="166"/>
      <c r="Y53" s="166"/>
      <c r="Z53" s="166"/>
      <c r="AA53" s="166"/>
      <c r="AB53" s="166"/>
      <c r="AC53" s="166"/>
      <c r="AD53" s="166"/>
      <c r="AE53" s="166"/>
      <c r="AF53" s="166"/>
      <c r="AG53" s="166"/>
      <c r="AH53" s="166"/>
      <c r="AI53" s="166"/>
      <c r="AJ53" s="166"/>
      <c r="AK53" s="166"/>
      <c r="AL53" s="60"/>
      <c r="AM53" s="60"/>
      <c r="AN53" s="61"/>
    </row>
    <row r="54" spans="1:43" s="55" customFormat="1" ht="6.75" customHeight="1">
      <c r="A54" s="53"/>
      <c r="B54" s="54"/>
      <c r="C54" s="54"/>
      <c r="H54" s="56"/>
      <c r="J54" s="62"/>
      <c r="K54" s="62"/>
      <c r="M54" s="56"/>
      <c r="P54" s="62"/>
      <c r="Q54" s="62"/>
      <c r="T54" s="56"/>
      <c r="U54" s="57"/>
      <c r="V54" s="166"/>
      <c r="W54" s="165"/>
      <c r="X54" s="166"/>
      <c r="Y54" s="166"/>
      <c r="Z54" s="166"/>
      <c r="AA54" s="166"/>
      <c r="AB54" s="166"/>
      <c r="AC54" s="166"/>
      <c r="AD54" s="166"/>
      <c r="AE54" s="166"/>
      <c r="AF54" s="166"/>
      <c r="AG54" s="166"/>
      <c r="AH54" s="166"/>
      <c r="AI54" s="166"/>
      <c r="AJ54" s="166"/>
      <c r="AK54" s="166"/>
      <c r="AL54" s="60"/>
      <c r="AM54" s="60"/>
      <c r="AN54" s="61"/>
    </row>
    <row r="55" spans="1:43" s="55" customFormat="1" ht="22.5" customHeight="1">
      <c r="A55" s="53" t="s">
        <v>43</v>
      </c>
      <c r="B55" s="54"/>
      <c r="C55" s="54"/>
      <c r="G55" s="217"/>
      <c r="H55" s="217"/>
      <c r="I55" s="55" t="s">
        <v>41</v>
      </c>
      <c r="K55" s="56" t="s">
        <v>44</v>
      </c>
      <c r="M55" s="56"/>
      <c r="N55" s="56"/>
      <c r="Q55" s="56"/>
      <c r="S55" s="57"/>
      <c r="T55" s="57"/>
      <c r="U55" s="57"/>
      <c r="V55" s="167"/>
      <c r="W55" s="167"/>
      <c r="X55" s="167"/>
      <c r="Y55" s="167"/>
      <c r="Z55" s="167"/>
      <c r="AA55" s="167"/>
      <c r="AB55" s="167"/>
      <c r="AC55" s="167"/>
      <c r="AD55" s="167"/>
      <c r="AE55" s="167"/>
      <c r="AF55" s="167"/>
      <c r="AG55" s="167"/>
      <c r="AH55" s="168"/>
      <c r="AI55" s="168"/>
      <c r="AJ55" s="168"/>
      <c r="AK55" s="168"/>
      <c r="AL55" s="28"/>
      <c r="AM55" s="63"/>
      <c r="AN55" s="63"/>
    </row>
    <row r="56" spans="1:43" s="55" customFormat="1" ht="8.1" customHeight="1">
      <c r="A56" s="54"/>
      <c r="B56" s="54"/>
      <c r="C56" s="54"/>
      <c r="H56" s="56"/>
      <c r="J56" s="56"/>
      <c r="M56" s="56"/>
      <c r="N56" s="56"/>
      <c r="Q56" s="56"/>
      <c r="S56" s="57"/>
      <c r="T56" s="57"/>
      <c r="U56" s="57"/>
      <c r="V56" s="169"/>
      <c r="W56" s="169"/>
      <c r="X56" s="169"/>
      <c r="Y56" s="169"/>
      <c r="Z56" s="169"/>
      <c r="AA56" s="169"/>
      <c r="AB56" s="169"/>
      <c r="AC56" s="169"/>
      <c r="AD56" s="169"/>
      <c r="AE56" s="169"/>
      <c r="AF56" s="169"/>
      <c r="AG56" s="169"/>
      <c r="AH56" s="170"/>
      <c r="AI56" s="170"/>
      <c r="AJ56" s="170"/>
      <c r="AK56" s="170"/>
      <c r="AL56" s="28"/>
      <c r="AM56" s="28"/>
      <c r="AN56" s="63"/>
    </row>
    <row r="57" spans="1:43" s="55" customFormat="1" ht="29.25" customHeight="1">
      <c r="A57" s="53" t="s">
        <v>45</v>
      </c>
      <c r="G57" s="216"/>
      <c r="H57" s="216"/>
      <c r="I57" s="216"/>
      <c r="J57" s="56" t="s">
        <v>46</v>
      </c>
      <c r="V57" s="169"/>
      <c r="W57" s="169"/>
      <c r="X57" s="169"/>
      <c r="Y57" s="169"/>
      <c r="Z57" s="169"/>
      <c r="AA57" s="169"/>
      <c r="AB57" s="169"/>
      <c r="AC57" s="169"/>
      <c r="AD57" s="169"/>
      <c r="AE57" s="169"/>
      <c r="AF57" s="169"/>
      <c r="AG57" s="169"/>
      <c r="AH57" s="170"/>
      <c r="AI57" s="170"/>
      <c r="AJ57" s="170"/>
      <c r="AK57" s="170"/>
      <c r="AL57" s="64"/>
      <c r="AM57" s="64"/>
      <c r="AO57" s="56"/>
    </row>
    <row r="58" spans="1:43" s="55" customFormat="1" ht="1.5" customHeight="1">
      <c r="A58" s="53"/>
      <c r="G58" s="65"/>
      <c r="H58" s="65"/>
      <c r="I58" s="65"/>
      <c r="J58" s="56"/>
      <c r="V58" s="169"/>
      <c r="W58" s="169"/>
      <c r="X58" s="169"/>
      <c r="Y58" s="169"/>
      <c r="Z58" s="169"/>
      <c r="AA58" s="169"/>
      <c r="AB58" s="169"/>
      <c r="AC58" s="169"/>
      <c r="AD58" s="169"/>
      <c r="AE58" s="169"/>
      <c r="AF58" s="169"/>
      <c r="AG58" s="169"/>
      <c r="AH58" s="170"/>
      <c r="AI58" s="170"/>
      <c r="AJ58" s="170"/>
      <c r="AK58" s="170"/>
      <c r="AL58" s="64"/>
      <c r="AM58" s="64"/>
      <c r="AN58" s="63"/>
      <c r="AO58" s="56"/>
    </row>
    <row r="59" spans="1:43" s="55" customFormat="1" ht="10.5" hidden="1" customHeight="1">
      <c r="A59" s="53"/>
      <c r="G59" s="65"/>
      <c r="H59" s="65"/>
      <c r="I59" s="65"/>
      <c r="J59" s="56"/>
      <c r="V59" s="66"/>
      <c r="W59" s="66"/>
      <c r="X59" s="66"/>
      <c r="Y59" s="66"/>
      <c r="Z59" s="66"/>
      <c r="AA59" s="66"/>
      <c r="AB59" s="66"/>
      <c r="AC59" s="66"/>
      <c r="AD59" s="66"/>
      <c r="AE59" s="66"/>
      <c r="AF59" s="66"/>
      <c r="AG59" s="66"/>
      <c r="AH59" s="66"/>
      <c r="AI59" s="66"/>
      <c r="AJ59" s="66"/>
      <c r="AK59" s="66"/>
      <c r="AL59" s="64"/>
      <c r="AM59" s="64"/>
      <c r="AN59" s="63"/>
      <c r="AO59" s="56"/>
    </row>
    <row r="60" spans="1:43" s="57" customFormat="1" ht="21.75" customHeight="1">
      <c r="A60" s="67" t="s">
        <v>47</v>
      </c>
      <c r="AL60" s="68"/>
      <c r="AM60" s="68"/>
      <c r="AN60" s="69"/>
    </row>
    <row r="61" spans="1:43" s="57" customFormat="1" ht="21.75" customHeight="1">
      <c r="A61" s="67" t="s">
        <v>48</v>
      </c>
      <c r="AL61" s="68"/>
      <c r="AM61" s="68"/>
      <c r="AN61" s="69"/>
    </row>
    <row r="62" spans="1:43" s="55" customFormat="1" ht="8.1" customHeight="1">
      <c r="A62" s="56"/>
      <c r="G62" s="57"/>
      <c r="I62" s="56"/>
      <c r="AL62" s="64"/>
      <c r="AM62" s="64"/>
      <c r="AN62" s="63"/>
      <c r="AO62" s="56"/>
    </row>
    <row r="63" spans="1:43" s="55" customFormat="1" ht="27" customHeight="1">
      <c r="A63" s="53" t="s">
        <v>49</v>
      </c>
      <c r="B63" s="56"/>
      <c r="C63" s="56"/>
      <c r="E63" s="56"/>
      <c r="F63" s="56"/>
      <c r="G63" s="56" t="s">
        <v>50</v>
      </c>
      <c r="K63" s="218">
        <f>G55*G57</f>
        <v>0</v>
      </c>
      <c r="L63" s="218"/>
      <c r="M63" s="218"/>
      <c r="N63" s="56" t="s">
        <v>41</v>
      </c>
      <c r="P63" s="56" t="s">
        <v>51</v>
      </c>
      <c r="AF63" s="56"/>
      <c r="AN63" s="63"/>
    </row>
    <row r="64" spans="1:43" s="55" customFormat="1" ht="4.5" customHeight="1">
      <c r="AN64" s="63"/>
    </row>
    <row r="65" spans="1:40" s="55" customFormat="1" ht="27" customHeight="1">
      <c r="A65" s="56" t="s">
        <v>52</v>
      </c>
      <c r="AN65" s="63"/>
    </row>
    <row r="66" spans="1:40" s="55" customFormat="1" ht="15" customHeight="1">
      <c r="AN66" s="63"/>
    </row>
    <row r="67" spans="1:40" s="55" customFormat="1" ht="15" customHeight="1">
      <c r="AN67" s="63"/>
    </row>
    <row r="68" spans="1:40" s="55" customFormat="1" ht="15" customHeight="1">
      <c r="AN68" s="63"/>
    </row>
    <row r="69" spans="1:40" s="55" customFormat="1" ht="15" customHeight="1">
      <c r="O69" s="55">
        <v>0.1</v>
      </c>
      <c r="AN69" s="63"/>
    </row>
    <row r="70" spans="1:40" s="55" customFormat="1" ht="15" customHeight="1">
      <c r="K70" s="55">
        <v>1</v>
      </c>
      <c r="L70" s="55" t="s">
        <v>53</v>
      </c>
      <c r="O70" s="55">
        <v>0.2</v>
      </c>
      <c r="AN70" s="63"/>
    </row>
    <row r="71" spans="1:40" s="55" customFormat="1" ht="15" customHeight="1">
      <c r="L71" s="55" t="s">
        <v>54</v>
      </c>
      <c r="O71" s="55">
        <v>0.3</v>
      </c>
      <c r="AN71" s="63"/>
    </row>
    <row r="72" spans="1:40" s="55" customFormat="1" ht="15" customHeight="1">
      <c r="L72" s="55" t="s">
        <v>55</v>
      </c>
      <c r="O72" s="55">
        <v>0.4</v>
      </c>
      <c r="AN72" s="63"/>
    </row>
    <row r="73" spans="1:40" s="55" customFormat="1" ht="15" customHeight="1">
      <c r="L73" s="55" t="s">
        <v>56</v>
      </c>
      <c r="O73" s="55">
        <v>0.5</v>
      </c>
      <c r="AN73" s="63"/>
    </row>
    <row r="74" spans="1:40" ht="15" customHeight="1">
      <c r="O74" s="55">
        <v>0.6</v>
      </c>
    </row>
    <row r="75" spans="1:40" ht="15" customHeight="1">
      <c r="O75" s="55">
        <v>0.7</v>
      </c>
    </row>
    <row r="76" spans="1:40" ht="15" customHeight="1">
      <c r="O76" s="55">
        <v>0.8</v>
      </c>
    </row>
    <row r="77" spans="1:40" ht="15" customHeight="1">
      <c r="O77" s="55">
        <v>0.9</v>
      </c>
    </row>
    <row r="78" spans="1:40" ht="15" customHeight="1"/>
    <row r="79" spans="1:40" ht="15" customHeight="1"/>
  </sheetData>
  <mergeCells count="99">
    <mergeCell ref="K63:M63"/>
    <mergeCell ref="A22:A23"/>
    <mergeCell ref="B22:B23"/>
    <mergeCell ref="C22:C23"/>
    <mergeCell ref="D22:D23"/>
    <mergeCell ref="E22:E23"/>
    <mergeCell ref="A24:A25"/>
    <mergeCell ref="B24:B25"/>
    <mergeCell ref="C24:C25"/>
    <mergeCell ref="C26:C27"/>
    <mergeCell ref="D26:D27"/>
    <mergeCell ref="E26:E27"/>
    <mergeCell ref="A28:A29"/>
    <mergeCell ref="B28:B29"/>
    <mergeCell ref="C28:C29"/>
    <mergeCell ref="D28:D29"/>
    <mergeCell ref="A40:A41"/>
    <mergeCell ref="B40:B41"/>
    <mergeCell ref="G57:I57"/>
    <mergeCell ref="J53:K53"/>
    <mergeCell ref="P53:Q53"/>
    <mergeCell ref="G55:H55"/>
    <mergeCell ref="C40:C41"/>
    <mergeCell ref="D40:D41"/>
    <mergeCell ref="E40:E41"/>
    <mergeCell ref="B42:B43"/>
    <mergeCell ref="A42:A43"/>
    <mergeCell ref="A18:A19"/>
    <mergeCell ref="B18:B19"/>
    <mergeCell ref="C18:C19"/>
    <mergeCell ref="D18:D19"/>
    <mergeCell ref="E18:E19"/>
    <mergeCell ref="AL12:AL13"/>
    <mergeCell ref="AM12:AM13"/>
    <mergeCell ref="C42:C43"/>
    <mergeCell ref="D42:D43"/>
    <mergeCell ref="E42:E43"/>
    <mergeCell ref="AL14:AL15"/>
    <mergeCell ref="AM14:AM15"/>
    <mergeCell ref="D24:D25"/>
    <mergeCell ref="E24:E25"/>
    <mergeCell ref="E28:E29"/>
    <mergeCell ref="C30:C31"/>
    <mergeCell ref="D30:D31"/>
    <mergeCell ref="E30:E31"/>
    <mergeCell ref="C32:C33"/>
    <mergeCell ref="D32:D33"/>
    <mergeCell ref="E32:E33"/>
    <mergeCell ref="D12:D13"/>
    <mergeCell ref="E12:E13"/>
    <mergeCell ref="D16:D17"/>
    <mergeCell ref="E16:E17"/>
    <mergeCell ref="A14:A15"/>
    <mergeCell ref="B14:B15"/>
    <mergeCell ref="C14:C15"/>
    <mergeCell ref="D14:D15"/>
    <mergeCell ref="E14:E15"/>
    <mergeCell ref="A12:A13"/>
    <mergeCell ref="B12:B13"/>
    <mergeCell ref="A16:A17"/>
    <mergeCell ref="B16:B17"/>
    <mergeCell ref="C16:C17"/>
    <mergeCell ref="C12:C13"/>
    <mergeCell ref="B38:B39"/>
    <mergeCell ref="C38:C39"/>
    <mergeCell ref="D38:D39"/>
    <mergeCell ref="E38:E39"/>
    <mergeCell ref="A20:A21"/>
    <mergeCell ref="A38:A39"/>
    <mergeCell ref="A26:A27"/>
    <mergeCell ref="B26:B27"/>
    <mergeCell ref="A30:A31"/>
    <mergeCell ref="A32:A33"/>
    <mergeCell ref="B30:B31"/>
    <mergeCell ref="B32:B33"/>
    <mergeCell ref="B20:B21"/>
    <mergeCell ref="C20:C21"/>
    <mergeCell ref="D20:D21"/>
    <mergeCell ref="E20:E21"/>
    <mergeCell ref="A1:AM1"/>
    <mergeCell ref="AA4:AH4"/>
    <mergeCell ref="K5:P5"/>
    <mergeCell ref="W5:AK5"/>
    <mergeCell ref="A10:A11"/>
    <mergeCell ref="S6:AM6"/>
    <mergeCell ref="C10:C11"/>
    <mergeCell ref="D10:D11"/>
    <mergeCell ref="E10:E11"/>
    <mergeCell ref="AM10:AM11"/>
    <mergeCell ref="A34:A35"/>
    <mergeCell ref="B34:B35"/>
    <mergeCell ref="C34:C35"/>
    <mergeCell ref="D34:D35"/>
    <mergeCell ref="E34:E35"/>
    <mergeCell ref="A36:A37"/>
    <mergeCell ref="B36:B37"/>
    <mergeCell ref="C36:C37"/>
    <mergeCell ref="D36:D37"/>
    <mergeCell ref="E36:E37"/>
  </mergeCells>
  <phoneticPr fontId="2"/>
  <dataValidations count="31">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B53:C56">
      <formula1>B53:B61&lt;&gt;"A"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B52:C52">
      <formula1>B52:B61&lt;&gt;"A"</formula1>
    </dataValidation>
    <dataValidation type="custom" errorStyle="information" allowBlank="1" showInputMessage="1" showErrorMessage="1" errorTitle="有給休暇の取扱い" error="常勤職員ですか？（有給休暇を出勤扱いにカウントできるのは常勤職員だけです）_x000a_" sqref="H43:AJ43 H44:AK45 G43:G45">
      <formula1>G43:AK53&lt;&gt;"休"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43">
      <formula1>AK43:BN53&lt;&gt;"休"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34:AJ34">
      <formula1>G34:AK48&lt;&gt;"休"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15">
      <formula1>AK15:BN47&lt;&gt;"休"</formula1>
    </dataValidation>
    <dataValidation type="whole" allowBlank="1" showInputMessage="1" showErrorMessage="1" sqref="K5:P5">
      <formula1>0</formula1>
      <formula2>9999999999</formula2>
    </dataValidation>
    <dataValidation type="list" errorStyle="information" allowBlank="1" showErrorMessage="1" errorTitle="予防一体？" error="予防の指定を受けていませんか？_x000a_受けていれば兼務（BかD）となります。" promptTitle="予防一体？" prompt="介護予防の指定を併せて受けていませんか？" sqref="B12 B32 B30 B28 B26 B24 B22 B38 B42 B40 B16 B14 B18 B20 B34 B36">
      <formula1>$L$70:$L$73</formula1>
    </dataValidation>
    <dataValidation type="list" operator="greaterThanOrEqual" allowBlank="1" showInputMessage="1" showErrorMessage="1" errorTitle="予防一体？" error="予防の指定を受けていませんか？_x000a_受けていれば兼務（BかD）となります。" promptTitle="勤務形態が&quot;Ｂ&quot;であって他の職務等を兼務している場合" prompt="数字の１を入力してください。" sqref="C12 C32 C30 C28 C26 C24 C22 C38 C42 C40 C18 C16 C14 C20 C34 C36">
      <formula1>$K$70:$K$71</formula1>
    </dataValidation>
    <dataValidation type="custom" errorStyle="information" allowBlank="1" showInputMessage="1" showErrorMessage="1" errorTitle="有給休暇の取扱い" error="常勤職員ですか？（有給休暇を出勤扱いにカウントできるのは常勤職員だけです）_x000a_" sqref="G35:AJ35 G40:AJ40">
      <formula1>G35:AK48&lt;&gt;"休"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40 AK34:AK35">
      <formula1>AK34:BN47&lt;&gt;"休"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15 O15 W15 AE15:AJ15">
      <formula1>G15:AK47&lt;&gt;"休"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X15:AD15 H15:N15 P15:V15 G12:AD14 AE12:AJ12 AE14:AJ14 AE13:AK13 G19:AJ19">
      <formula1>G12:AK45&lt;&gt;"休"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12 AK14 AK19">
      <formula1>AK12:BN45&lt;&gt;"休"</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B51:C51">
      <formula1>B51:B62&lt;&gt;"A"</formula1>
    </dataValidation>
    <dataValidation type="custom" errorStyle="information" allowBlank="1" showInputMessage="1" showErrorMessage="1" errorTitle="有給休暇の取扱い" error="常勤職員ですか？（有給休暇を出勤扱いにカウントできるのは常勤職員だけです）_x000a_" sqref="G36:AJ36 G38:AJ38">
      <formula1>G36:AK52&lt;&gt;"休"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20:AJ20 G22:AJ22 G25:AJ25 G33:AJ33 G31:AJ31 G29:AJ29 G27:AJ27">
      <formula1>G20:AK46&lt;&gt;"休"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21:AJ21 G23:AJ23">
      <formula1>G21:AK46&lt;&gt;"休"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16:AJ17">
      <formula1>G16:AK46&lt;&gt;"休"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16:AK17">
      <formula1>AK16:BN46&lt;&gt;"休"</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B44:C46">
      <formula1>B44:B54&lt;&gt;"A"</formula1>
    </dataValidation>
    <dataValidation type="custom" errorStyle="information" allowBlank="1" showInputMessage="1" showErrorMessage="1" errorTitle="有給休暇の取扱い" error="常勤職員ですか？（有給休暇を出勤扱いにカウントできるのは常勤職員だけです）_x000a_" sqref="G37:AJ37 G39:AJ39">
      <formula1>G37:AK52&lt;&gt;"休"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18:AJ18">
      <formula1>G18:AK52&lt;&gt;"休"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18">
      <formula1>AK18:BN52&lt;&gt;"休"</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B47:C50">
      <formula1>B47:B60&lt;&gt;"A"</formula1>
    </dataValidation>
    <dataValidation type="custom" errorStyle="information" allowBlank="1" showInputMessage="1" showErrorMessage="1" errorTitle="有給休暇の取扱い" error="常勤職員ですか？（有給休暇を出勤扱いにカウントできるのは常勤職員だけです）_x000a_" sqref="G41:AJ42">
      <formula1>G41:AK53&lt;&gt;"休"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41:AK42">
      <formula1>AK41:BN53&lt;&gt;"休"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36:AK39">
      <formula1>AK36:BN51&lt;&gt;"休"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26:AJ26 G24:AJ24 G32:AJ32 G30:AJ30 G28:AJ28">
      <formula1>G24:AK51&lt;&gt;"休"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20:AK24">
      <formula1>AK20:BN45&lt;&gt;"休"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25:AK33">
      <formula1>AK25:BN51&lt;&gt;"休"</formula1>
    </dataValidation>
  </dataValidations>
  <printOptions horizontalCentered="1" verticalCentered="1"/>
  <pageMargins left="0.47244094488188981" right="0.31496062992125984" top="0.43307086614173229" bottom="0.31496062992125984" header="0.31496062992125984" footer="0.51181102362204722"/>
  <pageSetup paperSize="9" scale="60" orientation="landscape" r:id="rId1"/>
  <headerFooter alignWithMargins="0"/>
  <rowBreaks count="1" manualBreakCount="1">
    <brk id="45" max="3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6"/>
  <sheetViews>
    <sheetView view="pageBreakPreview" topLeftCell="D1" zoomScale="115" zoomScaleNormal="100" zoomScaleSheetLayoutView="115" workbookViewId="0">
      <selection activeCell="P7" sqref="P7"/>
    </sheetView>
  </sheetViews>
  <sheetFormatPr defaultRowHeight="12.75"/>
  <cols>
    <col min="1" max="1" width="14.625" style="31" customWidth="1"/>
    <col min="2" max="3" width="3.25" style="31" customWidth="1"/>
    <col min="4" max="4" width="12.25" style="31" customWidth="1"/>
    <col min="5" max="5" width="16.5" style="31" customWidth="1"/>
    <col min="6" max="6" width="5.25" style="31" bestFit="1" customWidth="1"/>
    <col min="7" max="37" width="3.25" style="31" customWidth="1"/>
    <col min="38" max="38" width="10" style="31" customWidth="1"/>
    <col min="39" max="39" width="7.375" style="31" customWidth="1"/>
    <col min="40" max="40" width="7.875" style="31" customWidth="1"/>
    <col min="41" max="41" width="2.125" style="31" customWidth="1"/>
    <col min="42" max="16384" width="9" style="31"/>
  </cols>
  <sheetData>
    <row r="1" spans="1:44" ht="13.5">
      <c r="A1" s="189" t="s">
        <v>27</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row>
    <row r="2" spans="1:44" s="32" customFormat="1"/>
    <row r="3" spans="1:44" s="32" customFormat="1"/>
    <row r="4" spans="1:44" s="32" customFormat="1" ht="18.75" customHeight="1">
      <c r="A4" s="33" t="s">
        <v>0</v>
      </c>
      <c r="B4" s="34"/>
      <c r="C4" s="34"/>
      <c r="D4" s="34"/>
      <c r="E4" s="34"/>
      <c r="F4" s="34"/>
      <c r="G4" s="34"/>
      <c r="H4" s="34"/>
      <c r="I4" s="34"/>
      <c r="J4" s="34"/>
      <c r="M4" s="34" t="s">
        <v>21</v>
      </c>
      <c r="N4" s="35">
        <v>31</v>
      </c>
      <c r="O4" s="34" t="s">
        <v>22</v>
      </c>
      <c r="P4" s="36">
        <v>43586</v>
      </c>
      <c r="Q4" s="34" t="s">
        <v>23</v>
      </c>
      <c r="R4" s="34"/>
      <c r="T4" s="37" t="s">
        <v>24</v>
      </c>
      <c r="U4" s="34"/>
      <c r="V4" s="34"/>
      <c r="W4" s="34"/>
      <c r="X4" s="34"/>
      <c r="Y4" s="34"/>
      <c r="Z4" s="34"/>
      <c r="AA4" s="190" t="s">
        <v>28</v>
      </c>
      <c r="AB4" s="191"/>
      <c r="AC4" s="191"/>
      <c r="AD4" s="191"/>
      <c r="AE4" s="191"/>
      <c r="AF4" s="191"/>
      <c r="AG4" s="191"/>
      <c r="AH4" s="191"/>
      <c r="AI4" s="34"/>
      <c r="AJ4" s="34"/>
      <c r="AK4" s="34"/>
      <c r="AL4" s="34"/>
      <c r="AM4" s="37" t="s">
        <v>29</v>
      </c>
      <c r="AO4" s="34"/>
      <c r="AP4" s="34"/>
      <c r="AQ4" s="34"/>
      <c r="AR4" s="34"/>
    </row>
    <row r="5" spans="1:44" s="32" customFormat="1" ht="21.75" customHeight="1">
      <c r="A5" s="33"/>
      <c r="B5" s="26"/>
      <c r="C5" s="26"/>
      <c r="D5" s="26"/>
      <c r="E5" s="34"/>
      <c r="F5" s="34"/>
      <c r="G5" s="37" t="s">
        <v>30</v>
      </c>
      <c r="H5" s="34"/>
      <c r="I5" s="34"/>
      <c r="J5" s="34"/>
      <c r="K5" s="192"/>
      <c r="L5" s="192"/>
      <c r="M5" s="192"/>
      <c r="N5" s="192"/>
      <c r="O5" s="192"/>
      <c r="P5" s="192"/>
      <c r="Q5" s="37" t="s">
        <v>11</v>
      </c>
      <c r="T5" s="37" t="s">
        <v>25</v>
      </c>
      <c r="U5" s="34"/>
      <c r="V5" s="34"/>
      <c r="W5" s="190"/>
      <c r="X5" s="191"/>
      <c r="Y5" s="191"/>
      <c r="Z5" s="191"/>
      <c r="AA5" s="191"/>
      <c r="AB5" s="191"/>
      <c r="AC5" s="191"/>
      <c r="AD5" s="191"/>
      <c r="AE5" s="191"/>
      <c r="AF5" s="191"/>
      <c r="AG5" s="191"/>
      <c r="AH5" s="191"/>
      <c r="AI5" s="191"/>
      <c r="AJ5" s="191"/>
      <c r="AK5" s="191"/>
      <c r="AL5" s="34"/>
      <c r="AM5" s="37" t="s">
        <v>29</v>
      </c>
      <c r="AO5" s="34"/>
      <c r="AP5" s="34"/>
      <c r="AQ5" s="34"/>
      <c r="AR5" s="34"/>
    </row>
    <row r="6" spans="1:44" s="32" customFormat="1" ht="25.5" customHeight="1">
      <c r="A6" s="33"/>
      <c r="B6" s="26"/>
      <c r="C6" s="26"/>
      <c r="D6" s="26"/>
      <c r="E6" s="34"/>
      <c r="F6" s="34"/>
      <c r="G6" s="34"/>
      <c r="H6" s="34"/>
      <c r="I6" s="34"/>
      <c r="J6" s="34"/>
      <c r="K6" s="34"/>
      <c r="L6" s="34"/>
      <c r="M6" s="34"/>
      <c r="N6" s="34"/>
      <c r="O6" s="34"/>
      <c r="P6" s="34"/>
      <c r="Q6" s="34"/>
      <c r="S6" s="195" t="s">
        <v>99</v>
      </c>
      <c r="T6" s="196"/>
      <c r="U6" s="196"/>
      <c r="V6" s="196"/>
      <c r="W6" s="196"/>
      <c r="X6" s="196"/>
      <c r="Y6" s="196"/>
      <c r="Z6" s="196"/>
      <c r="AA6" s="196"/>
      <c r="AB6" s="196"/>
      <c r="AC6" s="196"/>
      <c r="AD6" s="196"/>
      <c r="AE6" s="196"/>
      <c r="AF6" s="196"/>
      <c r="AG6" s="196"/>
      <c r="AH6" s="196"/>
      <c r="AI6" s="196"/>
      <c r="AJ6" s="196"/>
      <c r="AK6" s="196"/>
      <c r="AL6" s="196"/>
      <c r="AM6" s="196"/>
      <c r="AN6" s="37"/>
      <c r="AO6" s="34"/>
      <c r="AP6" s="34"/>
      <c r="AQ6" s="34"/>
      <c r="AR6" s="34"/>
    </row>
    <row r="7" spans="1:44" s="32" customFormat="1" ht="3.75" customHeight="1">
      <c r="A7" s="33"/>
      <c r="B7" s="26"/>
      <c r="C7" s="26"/>
      <c r="D7" s="26"/>
      <c r="E7" s="34"/>
      <c r="F7" s="34"/>
      <c r="G7" s="34"/>
      <c r="H7" s="34"/>
      <c r="I7" s="34"/>
      <c r="J7" s="34"/>
      <c r="K7" s="34"/>
      <c r="L7" s="34"/>
      <c r="M7" s="34"/>
      <c r="N7" s="34"/>
      <c r="O7" s="34"/>
      <c r="P7" s="34"/>
      <c r="Q7" s="34"/>
      <c r="T7" s="37"/>
      <c r="U7" s="34"/>
      <c r="V7" s="34"/>
      <c r="W7" s="34"/>
      <c r="X7" s="34"/>
      <c r="Y7" s="34"/>
      <c r="Z7" s="34"/>
      <c r="AA7" s="34"/>
      <c r="AB7" s="34"/>
      <c r="AC7" s="34"/>
      <c r="AD7" s="34"/>
      <c r="AE7" s="34"/>
      <c r="AF7" s="34"/>
      <c r="AG7" s="34"/>
      <c r="AH7" s="34"/>
      <c r="AI7" s="34"/>
      <c r="AJ7" s="34"/>
      <c r="AK7" s="34"/>
      <c r="AL7" s="34"/>
      <c r="AM7" s="34"/>
      <c r="AN7" s="37"/>
      <c r="AO7" s="34"/>
      <c r="AP7" s="34"/>
      <c r="AQ7" s="34"/>
      <c r="AR7" s="34"/>
    </row>
    <row r="8" spans="1:44" s="32" customFormat="1" ht="3.75" customHeight="1">
      <c r="A8" s="33"/>
      <c r="B8" s="26"/>
      <c r="C8" s="26"/>
      <c r="D8" s="26"/>
      <c r="E8" s="34"/>
      <c r="F8" s="34"/>
      <c r="G8" s="34"/>
      <c r="H8" s="34"/>
      <c r="I8" s="34"/>
      <c r="J8" s="34"/>
      <c r="K8" s="34"/>
      <c r="L8" s="34"/>
      <c r="M8" s="34"/>
      <c r="N8" s="34"/>
      <c r="O8" s="34"/>
      <c r="P8" s="34"/>
      <c r="Q8" s="34"/>
      <c r="T8" s="37"/>
      <c r="U8" s="34"/>
      <c r="V8" s="34"/>
      <c r="W8" s="34"/>
      <c r="X8" s="34"/>
      <c r="Y8" s="34"/>
      <c r="Z8" s="34"/>
      <c r="AA8" s="34"/>
      <c r="AB8" s="34"/>
      <c r="AC8" s="34"/>
      <c r="AD8" s="34"/>
      <c r="AE8" s="34"/>
      <c r="AF8" s="34"/>
      <c r="AG8" s="34"/>
      <c r="AH8" s="34"/>
      <c r="AI8" s="34"/>
      <c r="AJ8" s="34"/>
      <c r="AK8" s="34"/>
      <c r="AL8" s="34"/>
      <c r="AM8" s="34"/>
      <c r="AN8" s="37"/>
      <c r="AO8" s="34"/>
      <c r="AP8" s="34"/>
      <c r="AQ8" s="34"/>
      <c r="AR8" s="34"/>
    </row>
    <row r="9" spans="1:44" s="32" customFormat="1" ht="3" customHeight="1" thickBot="1">
      <c r="A9" s="33"/>
      <c r="B9" s="26"/>
      <c r="C9" s="26"/>
      <c r="D9" s="26"/>
      <c r="E9" s="34"/>
      <c r="F9" s="34"/>
      <c r="G9" s="34"/>
      <c r="H9" s="34"/>
      <c r="I9" s="34"/>
      <c r="J9" s="34"/>
      <c r="K9" s="34"/>
      <c r="L9" s="34"/>
      <c r="M9" s="34"/>
      <c r="N9" s="34"/>
      <c r="O9" s="34"/>
      <c r="P9" s="34"/>
      <c r="Q9" s="34"/>
      <c r="T9" s="37"/>
      <c r="U9" s="34"/>
      <c r="V9" s="34"/>
      <c r="W9" s="34"/>
      <c r="X9" s="34"/>
      <c r="Y9" s="34"/>
      <c r="Z9" s="34"/>
      <c r="AA9" s="34"/>
      <c r="AB9" s="34"/>
      <c r="AC9" s="34"/>
      <c r="AD9" s="34"/>
      <c r="AE9" s="34"/>
      <c r="AF9" s="34"/>
      <c r="AG9" s="34"/>
      <c r="AH9" s="34"/>
      <c r="AI9" s="34"/>
      <c r="AJ9" s="34"/>
      <c r="AK9" s="34"/>
      <c r="AL9" s="34"/>
      <c r="AM9" s="34"/>
      <c r="AN9" s="37"/>
      <c r="AO9" s="34"/>
      <c r="AP9" s="34"/>
      <c r="AQ9" s="34"/>
      <c r="AR9" s="34"/>
    </row>
    <row r="10" spans="1:44" s="32" customFormat="1" ht="18" customHeight="1">
      <c r="A10" s="193" t="s">
        <v>1</v>
      </c>
      <c r="B10" s="38" t="s">
        <v>2</v>
      </c>
      <c r="C10" s="197" t="s">
        <v>31</v>
      </c>
      <c r="D10" s="199" t="s">
        <v>32</v>
      </c>
      <c r="E10" s="201" t="s">
        <v>3</v>
      </c>
      <c r="F10" s="39"/>
      <c r="G10" s="40">
        <f>P4</f>
        <v>43586</v>
      </c>
      <c r="H10" s="40">
        <f>G10+1</f>
        <v>43587</v>
      </c>
      <c r="I10" s="40">
        <f t="shared" ref="I10:AK10" si="0">H10+1</f>
        <v>43588</v>
      </c>
      <c r="J10" s="40">
        <f t="shared" si="0"/>
        <v>43589</v>
      </c>
      <c r="K10" s="40">
        <f t="shared" si="0"/>
        <v>43590</v>
      </c>
      <c r="L10" s="40">
        <f t="shared" si="0"/>
        <v>43591</v>
      </c>
      <c r="M10" s="40">
        <f t="shared" si="0"/>
        <v>43592</v>
      </c>
      <c r="N10" s="40">
        <f t="shared" si="0"/>
        <v>43593</v>
      </c>
      <c r="O10" s="40">
        <f t="shared" si="0"/>
        <v>43594</v>
      </c>
      <c r="P10" s="40">
        <f t="shared" si="0"/>
        <v>43595</v>
      </c>
      <c r="Q10" s="40">
        <f t="shared" si="0"/>
        <v>43596</v>
      </c>
      <c r="R10" s="40">
        <f t="shared" si="0"/>
        <v>43597</v>
      </c>
      <c r="S10" s="40">
        <f t="shared" si="0"/>
        <v>43598</v>
      </c>
      <c r="T10" s="40">
        <f t="shared" si="0"/>
        <v>43599</v>
      </c>
      <c r="U10" s="40">
        <f t="shared" si="0"/>
        <v>43600</v>
      </c>
      <c r="V10" s="40">
        <f t="shared" si="0"/>
        <v>43601</v>
      </c>
      <c r="W10" s="40">
        <f t="shared" si="0"/>
        <v>43602</v>
      </c>
      <c r="X10" s="40">
        <f t="shared" si="0"/>
        <v>43603</v>
      </c>
      <c r="Y10" s="40">
        <f t="shared" si="0"/>
        <v>43604</v>
      </c>
      <c r="Z10" s="40">
        <f t="shared" si="0"/>
        <v>43605</v>
      </c>
      <c r="AA10" s="40">
        <f t="shared" si="0"/>
        <v>43606</v>
      </c>
      <c r="AB10" s="40">
        <f t="shared" si="0"/>
        <v>43607</v>
      </c>
      <c r="AC10" s="40">
        <f t="shared" si="0"/>
        <v>43608</v>
      </c>
      <c r="AD10" s="40">
        <f t="shared" si="0"/>
        <v>43609</v>
      </c>
      <c r="AE10" s="40">
        <f t="shared" si="0"/>
        <v>43610</v>
      </c>
      <c r="AF10" s="40">
        <f t="shared" si="0"/>
        <v>43611</v>
      </c>
      <c r="AG10" s="40">
        <f t="shared" si="0"/>
        <v>43612</v>
      </c>
      <c r="AH10" s="40">
        <f t="shared" si="0"/>
        <v>43613</v>
      </c>
      <c r="AI10" s="40">
        <f t="shared" si="0"/>
        <v>43614</v>
      </c>
      <c r="AJ10" s="40">
        <f t="shared" si="0"/>
        <v>43615</v>
      </c>
      <c r="AK10" s="40">
        <f t="shared" si="0"/>
        <v>43616</v>
      </c>
      <c r="AL10" s="41" t="s">
        <v>33</v>
      </c>
      <c r="AM10" s="202" t="s">
        <v>34</v>
      </c>
      <c r="AN10" s="34"/>
      <c r="AO10" s="34"/>
      <c r="AP10" s="34"/>
      <c r="AQ10" s="34"/>
    </row>
    <row r="11" spans="1:44" s="32" customFormat="1" ht="18" customHeight="1">
      <c r="A11" s="194"/>
      <c r="B11" s="42" t="s">
        <v>4</v>
      </c>
      <c r="C11" s="198"/>
      <c r="D11" s="200"/>
      <c r="E11" s="200"/>
      <c r="F11" s="43"/>
      <c r="G11" s="44" t="str">
        <f>CHOOSE(WEEKDAY(G10),"日","月","火","水","木","金","土")</f>
        <v>水</v>
      </c>
      <c r="H11" s="44" t="str">
        <f t="shared" ref="H11:AK11" si="1">CHOOSE(WEEKDAY(H10),"日","月","火","水","木","金","土")</f>
        <v>木</v>
      </c>
      <c r="I11" s="44" t="str">
        <f t="shared" si="1"/>
        <v>金</v>
      </c>
      <c r="J11" s="44" t="str">
        <f t="shared" si="1"/>
        <v>土</v>
      </c>
      <c r="K11" s="44" t="str">
        <f t="shared" si="1"/>
        <v>日</v>
      </c>
      <c r="L11" s="44" t="str">
        <f t="shared" si="1"/>
        <v>月</v>
      </c>
      <c r="M11" s="44" t="str">
        <f t="shared" si="1"/>
        <v>火</v>
      </c>
      <c r="N11" s="44" t="str">
        <f t="shared" si="1"/>
        <v>水</v>
      </c>
      <c r="O11" s="44" t="str">
        <f t="shared" si="1"/>
        <v>木</v>
      </c>
      <c r="P11" s="44" t="str">
        <f t="shared" si="1"/>
        <v>金</v>
      </c>
      <c r="Q11" s="44" t="str">
        <f t="shared" si="1"/>
        <v>土</v>
      </c>
      <c r="R11" s="44" t="str">
        <f t="shared" si="1"/>
        <v>日</v>
      </c>
      <c r="S11" s="44" t="str">
        <f t="shared" si="1"/>
        <v>月</v>
      </c>
      <c r="T11" s="44" t="str">
        <f t="shared" si="1"/>
        <v>火</v>
      </c>
      <c r="U11" s="44" t="str">
        <f t="shared" si="1"/>
        <v>水</v>
      </c>
      <c r="V11" s="44" t="str">
        <f t="shared" si="1"/>
        <v>木</v>
      </c>
      <c r="W11" s="44" t="str">
        <f t="shared" si="1"/>
        <v>金</v>
      </c>
      <c r="X11" s="44" t="str">
        <f t="shared" si="1"/>
        <v>土</v>
      </c>
      <c r="Y11" s="44" t="str">
        <f t="shared" si="1"/>
        <v>日</v>
      </c>
      <c r="Z11" s="44" t="str">
        <f t="shared" si="1"/>
        <v>月</v>
      </c>
      <c r="AA11" s="44" t="str">
        <f t="shared" si="1"/>
        <v>火</v>
      </c>
      <c r="AB11" s="44" t="str">
        <f t="shared" si="1"/>
        <v>水</v>
      </c>
      <c r="AC11" s="44" t="str">
        <f t="shared" si="1"/>
        <v>木</v>
      </c>
      <c r="AD11" s="44" t="str">
        <f t="shared" si="1"/>
        <v>金</v>
      </c>
      <c r="AE11" s="44" t="str">
        <f t="shared" si="1"/>
        <v>土</v>
      </c>
      <c r="AF11" s="44" t="str">
        <f t="shared" si="1"/>
        <v>日</v>
      </c>
      <c r="AG11" s="44" t="str">
        <f t="shared" si="1"/>
        <v>月</v>
      </c>
      <c r="AH11" s="44" t="str">
        <f t="shared" si="1"/>
        <v>火</v>
      </c>
      <c r="AI11" s="44" t="str">
        <f t="shared" si="1"/>
        <v>水</v>
      </c>
      <c r="AJ11" s="44" t="str">
        <f t="shared" si="1"/>
        <v>木</v>
      </c>
      <c r="AK11" s="44" t="str">
        <f t="shared" si="1"/>
        <v>金</v>
      </c>
      <c r="AL11" s="45" t="s">
        <v>26</v>
      </c>
      <c r="AM11" s="203"/>
      <c r="AN11" s="34"/>
      <c r="AO11" s="34"/>
      <c r="AP11" s="34"/>
      <c r="AQ11" s="34"/>
    </row>
    <row r="12" spans="1:44" s="32" customFormat="1" ht="21.95" customHeight="1">
      <c r="A12" s="183" t="s">
        <v>90</v>
      </c>
      <c r="B12" s="185" t="s">
        <v>103</v>
      </c>
      <c r="C12" s="185">
        <v>1</v>
      </c>
      <c r="D12" s="185"/>
      <c r="E12" s="188"/>
      <c r="F12" s="46" t="s">
        <v>92</v>
      </c>
      <c r="G12" s="153"/>
      <c r="H12" s="153"/>
      <c r="I12" s="153">
        <v>4</v>
      </c>
      <c r="J12" s="153">
        <v>4</v>
      </c>
      <c r="K12" s="153">
        <v>4</v>
      </c>
      <c r="L12" s="153">
        <v>4</v>
      </c>
      <c r="M12" s="153">
        <v>4</v>
      </c>
      <c r="N12" s="153"/>
      <c r="O12" s="153"/>
      <c r="P12" s="153">
        <v>4</v>
      </c>
      <c r="Q12" s="153">
        <v>4</v>
      </c>
      <c r="R12" s="153">
        <v>4</v>
      </c>
      <c r="S12" s="153">
        <v>4</v>
      </c>
      <c r="T12" s="153">
        <v>4</v>
      </c>
      <c r="U12" s="153"/>
      <c r="V12" s="153"/>
      <c r="W12" s="153">
        <v>4</v>
      </c>
      <c r="X12" s="153">
        <v>4</v>
      </c>
      <c r="Y12" s="153">
        <v>4</v>
      </c>
      <c r="Z12" s="153">
        <v>4</v>
      </c>
      <c r="AA12" s="153">
        <v>4</v>
      </c>
      <c r="AB12" s="153"/>
      <c r="AC12" s="153"/>
      <c r="AD12" s="153">
        <v>4</v>
      </c>
      <c r="AE12" s="153">
        <v>4</v>
      </c>
      <c r="AF12" s="153">
        <v>4</v>
      </c>
      <c r="AG12" s="153">
        <v>4</v>
      </c>
      <c r="AH12" s="153">
        <v>4</v>
      </c>
      <c r="AI12" s="153"/>
      <c r="AJ12" s="153"/>
      <c r="AK12" s="154">
        <v>4</v>
      </c>
      <c r="AL12" s="209">
        <f>SUMIF(G12:AK13,"&gt;0",G12:AK13)</f>
        <v>84</v>
      </c>
      <c r="AM12" s="211">
        <f>IF(AND(B12="A",C12=""),1,IF(AND(B12="A",C12=1),ROUNDDOWN(AL12/$K$50,2),IF(AND(B12="B",C12=""),1,IF(AND(B12="B",C12=1),ROUNDDOWN(AL12/$K$50,2),IF(B12="C",ROUNDDOWN(AL12/$K$50,2),IF(B12="D",ROUNDDOWN(AL12/$K$50,2),""))))))</f>
        <v>0.47</v>
      </c>
      <c r="AN12" s="34"/>
      <c r="AO12" s="34"/>
      <c r="AP12" s="34"/>
      <c r="AQ12" s="34"/>
    </row>
    <row r="13" spans="1:44" ht="21.95" customHeight="1">
      <c r="A13" s="184"/>
      <c r="B13" s="186"/>
      <c r="C13" s="186"/>
      <c r="D13" s="187"/>
      <c r="E13" s="186"/>
      <c r="F13" s="46" t="s">
        <v>93</v>
      </c>
      <c r="G13" s="153" t="s">
        <v>100</v>
      </c>
      <c r="H13" s="153"/>
      <c r="I13" s="153" t="s">
        <v>100</v>
      </c>
      <c r="J13" s="153"/>
      <c r="K13" s="153" t="s">
        <v>100</v>
      </c>
      <c r="L13" s="153"/>
      <c r="M13" s="153" t="s">
        <v>100</v>
      </c>
      <c r="N13" s="153"/>
      <c r="O13" s="153" t="s">
        <v>100</v>
      </c>
      <c r="P13" s="153"/>
      <c r="Q13" s="153" t="s">
        <v>100</v>
      </c>
      <c r="R13" s="153"/>
      <c r="S13" s="153" t="s">
        <v>100</v>
      </c>
      <c r="T13" s="153"/>
      <c r="U13" s="153" t="s">
        <v>100</v>
      </c>
      <c r="V13" s="153"/>
      <c r="W13" s="153" t="s">
        <v>100</v>
      </c>
      <c r="X13" s="153"/>
      <c r="Y13" s="153" t="s">
        <v>100</v>
      </c>
      <c r="Z13" s="153"/>
      <c r="AA13" s="153" t="s">
        <v>100</v>
      </c>
      <c r="AB13" s="153"/>
      <c r="AC13" s="153" t="s">
        <v>100</v>
      </c>
      <c r="AD13" s="153"/>
      <c r="AE13" s="153" t="s">
        <v>100</v>
      </c>
      <c r="AF13" s="153"/>
      <c r="AG13" s="153" t="s">
        <v>100</v>
      </c>
      <c r="AH13" s="153"/>
      <c r="AI13" s="153" t="s">
        <v>100</v>
      </c>
      <c r="AJ13" s="153"/>
      <c r="AK13" s="153" t="s">
        <v>100</v>
      </c>
      <c r="AL13" s="210"/>
      <c r="AM13" s="212"/>
      <c r="AN13" s="47"/>
      <c r="AO13" s="47"/>
      <c r="AP13" s="47"/>
      <c r="AQ13" s="47"/>
    </row>
    <row r="14" spans="1:44" ht="21.95" customHeight="1">
      <c r="A14" s="183" t="s">
        <v>91</v>
      </c>
      <c r="B14" s="185" t="s">
        <v>105</v>
      </c>
      <c r="C14" s="185"/>
      <c r="D14" s="185"/>
      <c r="E14" s="188"/>
      <c r="F14" s="46" t="s">
        <v>92</v>
      </c>
      <c r="G14" s="153"/>
      <c r="H14" s="153"/>
      <c r="I14" s="153">
        <v>8</v>
      </c>
      <c r="J14" s="153">
        <v>8</v>
      </c>
      <c r="K14" s="153">
        <v>8</v>
      </c>
      <c r="L14" s="153">
        <v>8</v>
      </c>
      <c r="M14" s="153">
        <v>8</v>
      </c>
      <c r="N14" s="153"/>
      <c r="O14" s="153"/>
      <c r="P14" s="153">
        <v>8</v>
      </c>
      <c r="Q14" s="153">
        <v>8</v>
      </c>
      <c r="R14" s="153">
        <v>8</v>
      </c>
      <c r="S14" s="153">
        <v>8</v>
      </c>
      <c r="T14" s="153">
        <v>8</v>
      </c>
      <c r="U14" s="153"/>
      <c r="V14" s="153"/>
      <c r="W14" s="153">
        <v>8</v>
      </c>
      <c r="X14" s="153">
        <v>8</v>
      </c>
      <c r="Y14" s="153">
        <v>8</v>
      </c>
      <c r="Z14" s="153">
        <v>8</v>
      </c>
      <c r="AA14" s="153">
        <v>8</v>
      </c>
      <c r="AB14" s="153"/>
      <c r="AC14" s="153"/>
      <c r="AD14" s="153">
        <v>8</v>
      </c>
      <c r="AE14" s="153">
        <v>8</v>
      </c>
      <c r="AF14" s="153">
        <v>8</v>
      </c>
      <c r="AG14" s="153">
        <v>8</v>
      </c>
      <c r="AH14" s="153" t="s">
        <v>106</v>
      </c>
      <c r="AI14" s="153"/>
      <c r="AJ14" s="153"/>
      <c r="AK14" s="154">
        <v>8</v>
      </c>
      <c r="AL14" s="209">
        <f>SUMIF(G14:AK15,"&gt;0",G14:AK15)</f>
        <v>160</v>
      </c>
      <c r="AM14" s="211">
        <f>IF(AND(B14="A",C14=""),1,IF(AND(B14="A",C14=1),ROUNDDOWN(AL14/$K$50,2),IF(AND(B14="B",C14=""),1,IF(AND(B14="B",C14=1),ROUNDDOWN(AL14/$K$50,2),IF(B14="C",ROUNDDOWN(AL14/$K$50,2),IF(B14="D",ROUNDDOWN(AL14/$K$50,2),""))))))</f>
        <v>1</v>
      </c>
      <c r="AN14" s="47"/>
      <c r="AO14" s="47"/>
      <c r="AP14" s="47"/>
      <c r="AQ14" s="47"/>
    </row>
    <row r="15" spans="1:44" ht="21.95" customHeight="1" thickBot="1">
      <c r="A15" s="206"/>
      <c r="B15" s="207"/>
      <c r="C15" s="207"/>
      <c r="D15" s="208"/>
      <c r="E15" s="207"/>
      <c r="F15" s="173" t="s">
        <v>93</v>
      </c>
      <c r="G15" s="155"/>
      <c r="H15" s="155" t="s">
        <v>100</v>
      </c>
      <c r="I15" s="155"/>
      <c r="J15" s="155" t="s">
        <v>100</v>
      </c>
      <c r="K15" s="155"/>
      <c r="L15" s="155" t="s">
        <v>100</v>
      </c>
      <c r="M15" s="155"/>
      <c r="N15" s="155" t="s">
        <v>100</v>
      </c>
      <c r="O15" s="155"/>
      <c r="P15" s="155" t="s">
        <v>100</v>
      </c>
      <c r="Q15" s="155"/>
      <c r="R15" s="155" t="s">
        <v>100</v>
      </c>
      <c r="S15" s="155"/>
      <c r="T15" s="155" t="s">
        <v>100</v>
      </c>
      <c r="U15" s="155"/>
      <c r="V15" s="155" t="s">
        <v>100</v>
      </c>
      <c r="W15" s="155"/>
      <c r="X15" s="155" t="s">
        <v>100</v>
      </c>
      <c r="Y15" s="155"/>
      <c r="Z15" s="155" t="s">
        <v>100</v>
      </c>
      <c r="AA15" s="155"/>
      <c r="AB15" s="155" t="s">
        <v>100</v>
      </c>
      <c r="AC15" s="155"/>
      <c r="AD15" s="155" t="s">
        <v>100</v>
      </c>
      <c r="AE15" s="155"/>
      <c r="AF15" s="155" t="s">
        <v>100</v>
      </c>
      <c r="AG15" s="155"/>
      <c r="AH15" s="155" t="s">
        <v>100</v>
      </c>
      <c r="AI15" s="155"/>
      <c r="AJ15" s="155" t="s">
        <v>100</v>
      </c>
      <c r="AK15" s="156"/>
      <c r="AL15" s="219"/>
      <c r="AM15" s="220"/>
      <c r="AN15" s="47"/>
      <c r="AO15" s="47"/>
      <c r="AP15" s="47"/>
      <c r="AQ15" s="47"/>
    </row>
    <row r="16" spans="1:44" ht="21.95" customHeight="1">
      <c r="A16" s="215" t="s">
        <v>101</v>
      </c>
      <c r="B16" s="204" t="s">
        <v>107</v>
      </c>
      <c r="C16" s="204"/>
      <c r="D16" s="204"/>
      <c r="E16" s="205"/>
      <c r="F16" s="174" t="s">
        <v>92</v>
      </c>
      <c r="G16" s="175"/>
      <c r="H16" s="175"/>
      <c r="I16" s="175">
        <v>3</v>
      </c>
      <c r="J16" s="175"/>
      <c r="K16" s="175"/>
      <c r="L16" s="175"/>
      <c r="M16" s="175">
        <v>3</v>
      </c>
      <c r="N16" s="175"/>
      <c r="O16" s="175"/>
      <c r="P16" s="175">
        <v>3</v>
      </c>
      <c r="Q16" s="175"/>
      <c r="R16" s="175"/>
      <c r="S16" s="175"/>
      <c r="T16" s="175">
        <v>3</v>
      </c>
      <c r="U16" s="175"/>
      <c r="V16" s="175"/>
      <c r="W16" s="175">
        <v>3</v>
      </c>
      <c r="X16" s="175"/>
      <c r="Y16" s="175"/>
      <c r="Z16" s="175"/>
      <c r="AA16" s="175">
        <v>3</v>
      </c>
      <c r="AB16" s="175"/>
      <c r="AC16" s="175"/>
      <c r="AD16" s="175">
        <v>3</v>
      </c>
      <c r="AE16" s="175"/>
      <c r="AF16" s="175"/>
      <c r="AG16" s="175"/>
      <c r="AH16" s="175">
        <v>3</v>
      </c>
      <c r="AI16" s="175"/>
      <c r="AJ16" s="175"/>
      <c r="AK16" s="176">
        <v>3</v>
      </c>
      <c r="AL16" s="177">
        <f>SUMIF(G16:AK16,"&gt;0",G16:AK17)</f>
        <v>27</v>
      </c>
      <c r="AM16" s="221">
        <f>IF(AND(B16="A",C16=""),1,IF(AND(B16="A",C16=1),ROUNDDOWN(AL16/$K$50,2),IF(AND(B16="B",C16=""),1,IF(AND(B16="B",C16=1),ROUNDDOWN(AL16/$K$50,2),IF(B16="C",ROUNDDOWN(AL16/$K$50,2),IF(B16="D",ROUNDDOWN(AL16/$K$50,2),""))))))</f>
        <v>0.15</v>
      </c>
      <c r="AN16" s="47"/>
      <c r="AO16" s="47"/>
      <c r="AP16" s="47"/>
      <c r="AQ16" s="47"/>
    </row>
    <row r="17" spans="1:43" ht="21.95" customHeight="1">
      <c r="A17" s="184"/>
      <c r="B17" s="186"/>
      <c r="C17" s="186"/>
      <c r="D17" s="187"/>
      <c r="E17" s="186"/>
      <c r="F17" s="46" t="s">
        <v>93</v>
      </c>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4"/>
      <c r="AL17" s="172">
        <f>SUMIF(G17:AK17,"&gt;0",G17:AK17)</f>
        <v>0</v>
      </c>
      <c r="AM17" s="212"/>
      <c r="AN17" s="47"/>
      <c r="AO17" s="47"/>
      <c r="AP17" s="47"/>
      <c r="AQ17" s="47"/>
    </row>
    <row r="18" spans="1:43" ht="21.95" customHeight="1">
      <c r="A18" s="183" t="s">
        <v>94</v>
      </c>
      <c r="B18" s="185" t="s">
        <v>105</v>
      </c>
      <c r="C18" s="185"/>
      <c r="D18" s="185"/>
      <c r="E18" s="188"/>
      <c r="F18" s="46" t="s">
        <v>92</v>
      </c>
      <c r="G18" s="153"/>
      <c r="H18" s="153"/>
      <c r="I18" s="153">
        <v>8</v>
      </c>
      <c r="J18" s="153">
        <v>8</v>
      </c>
      <c r="K18" s="153">
        <v>8</v>
      </c>
      <c r="L18" s="153">
        <v>8</v>
      </c>
      <c r="M18" s="153">
        <v>8</v>
      </c>
      <c r="N18" s="153"/>
      <c r="O18" s="153"/>
      <c r="P18" s="153">
        <v>8</v>
      </c>
      <c r="Q18" s="153">
        <v>8</v>
      </c>
      <c r="R18" s="153">
        <v>8</v>
      </c>
      <c r="S18" s="153">
        <v>8</v>
      </c>
      <c r="T18" s="153">
        <v>8</v>
      </c>
      <c r="U18" s="153"/>
      <c r="V18" s="153"/>
      <c r="W18" s="153">
        <v>8</v>
      </c>
      <c r="X18" s="153">
        <v>8</v>
      </c>
      <c r="Y18" s="153">
        <v>8</v>
      </c>
      <c r="Z18" s="153">
        <v>8</v>
      </c>
      <c r="AA18" s="153">
        <v>8</v>
      </c>
      <c r="AB18" s="153"/>
      <c r="AC18" s="153"/>
      <c r="AD18" s="153">
        <v>8</v>
      </c>
      <c r="AE18" s="153">
        <v>8</v>
      </c>
      <c r="AF18" s="153">
        <v>8</v>
      </c>
      <c r="AG18" s="153">
        <v>8</v>
      </c>
      <c r="AH18" s="153">
        <v>8</v>
      </c>
      <c r="AI18" s="153"/>
      <c r="AJ18" s="153"/>
      <c r="AK18" s="154">
        <v>8</v>
      </c>
      <c r="AL18" s="146">
        <f>SUM(G18:AK18,FALSE)</f>
        <v>168</v>
      </c>
      <c r="AM18" s="147">
        <f>IF(AND(B18="A",C18=""),1,IF(AND(B18="A",C18=1),ROUNDDOWN(AL18/$K$50,2),IF(AND(B18="B",C18=""),1,IF(AND(B18="B",C18=1),ROUNDDOWN(AL18/$K$50,2),IF(B18="C",ROUNDDOWN(AL18/$K$50,2),IF(B18="D",ROUNDDOWN(AL18/$K$50,2),""))))))</f>
        <v>1</v>
      </c>
      <c r="AN18" s="47"/>
      <c r="AO18" s="47"/>
      <c r="AP18" s="47"/>
      <c r="AQ18" s="47"/>
    </row>
    <row r="19" spans="1:43" ht="21.95" customHeight="1">
      <c r="A19" s="184"/>
      <c r="B19" s="186"/>
      <c r="C19" s="186"/>
      <c r="D19" s="187"/>
      <c r="E19" s="186"/>
      <c r="F19" s="46" t="s">
        <v>93</v>
      </c>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4"/>
      <c r="AL19" s="146">
        <f>SUM(G19:AK19,FALSE)</f>
        <v>0</v>
      </c>
      <c r="AM19" s="147" t="str">
        <f t="shared" ref="AM19:AM26" si="2">IF(AND(B19="A",C19=""),1,IF(AND(B19="A",C19=1),ROUNDDOWN(AL19/$K$50,2),IF(AND(B19="B",C19=""),1,IF(AND(B19="B",C19=1),ROUNDDOWN(AL19/$K$50,2),IF(B19="C",ROUNDDOWN(AL19/$K$50,2),IF(B19="D",ROUNDDOWN(AL19/$K$50,2),""))))))</f>
        <v/>
      </c>
      <c r="AN19" s="47"/>
      <c r="AO19" s="47"/>
      <c r="AP19" s="47"/>
      <c r="AQ19" s="47"/>
    </row>
    <row r="20" spans="1:43" ht="21.95" customHeight="1">
      <c r="A20" s="183"/>
      <c r="B20" s="185" t="s">
        <v>105</v>
      </c>
      <c r="C20" s="185"/>
      <c r="D20" s="185"/>
      <c r="E20" s="188"/>
      <c r="F20" s="46" t="s">
        <v>92</v>
      </c>
      <c r="G20" s="153">
        <v>8</v>
      </c>
      <c r="H20" s="153">
        <v>8</v>
      </c>
      <c r="I20" s="153"/>
      <c r="J20" s="153"/>
      <c r="K20" s="153">
        <v>8</v>
      </c>
      <c r="L20" s="153">
        <v>8</v>
      </c>
      <c r="M20" s="153">
        <v>8</v>
      </c>
      <c r="N20" s="153">
        <v>8</v>
      </c>
      <c r="O20" s="153">
        <v>8</v>
      </c>
      <c r="P20" s="153"/>
      <c r="Q20" s="153"/>
      <c r="R20" s="153">
        <v>8</v>
      </c>
      <c r="S20" s="153">
        <v>8</v>
      </c>
      <c r="T20" s="153">
        <v>8</v>
      </c>
      <c r="U20" s="153">
        <v>8</v>
      </c>
      <c r="V20" s="153">
        <v>8</v>
      </c>
      <c r="W20" s="153"/>
      <c r="X20" s="153"/>
      <c r="Y20" s="153">
        <v>8</v>
      </c>
      <c r="Z20" s="153">
        <v>8</v>
      </c>
      <c r="AA20" s="153">
        <v>8</v>
      </c>
      <c r="AB20" s="153">
        <v>8</v>
      </c>
      <c r="AC20" s="153">
        <v>8</v>
      </c>
      <c r="AD20" s="153"/>
      <c r="AE20" s="153"/>
      <c r="AF20" s="153">
        <v>8</v>
      </c>
      <c r="AG20" s="153">
        <v>8</v>
      </c>
      <c r="AH20" s="153">
        <v>8</v>
      </c>
      <c r="AI20" s="153">
        <v>8</v>
      </c>
      <c r="AJ20" s="153">
        <v>8</v>
      </c>
      <c r="AK20" s="154"/>
      <c r="AL20" s="146">
        <f t="shared" ref="AL20:AL31" si="3">SUM(G20:AK20,FALSE)</f>
        <v>176</v>
      </c>
      <c r="AM20" s="147">
        <f t="shared" si="2"/>
        <v>1</v>
      </c>
      <c r="AN20" s="47"/>
      <c r="AO20" s="47"/>
      <c r="AP20" s="47"/>
      <c r="AQ20" s="47"/>
    </row>
    <row r="21" spans="1:43" ht="21.95" customHeight="1">
      <c r="A21" s="184"/>
      <c r="B21" s="186"/>
      <c r="C21" s="186"/>
      <c r="D21" s="187"/>
      <c r="E21" s="186"/>
      <c r="F21" s="46" t="s">
        <v>93</v>
      </c>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4"/>
      <c r="AL21" s="146">
        <f>SUM(G21:AK21,FALSE)</f>
        <v>0</v>
      </c>
      <c r="AM21" s="147" t="str">
        <f t="shared" si="2"/>
        <v/>
      </c>
      <c r="AN21" s="47"/>
      <c r="AO21" s="47"/>
      <c r="AP21" s="47"/>
      <c r="AQ21" s="47"/>
    </row>
    <row r="22" spans="1:43" ht="21.95" customHeight="1">
      <c r="A22" s="183"/>
      <c r="B22" s="185" t="s">
        <v>105</v>
      </c>
      <c r="C22" s="185"/>
      <c r="D22" s="185"/>
      <c r="E22" s="188"/>
      <c r="F22" s="46" t="s">
        <v>92</v>
      </c>
      <c r="G22" s="153">
        <v>8</v>
      </c>
      <c r="H22" s="153">
        <v>8</v>
      </c>
      <c r="I22" s="153">
        <v>8</v>
      </c>
      <c r="J22" s="153">
        <v>8</v>
      </c>
      <c r="K22" s="153">
        <v>8</v>
      </c>
      <c r="L22" s="153"/>
      <c r="M22" s="153"/>
      <c r="N22" s="153">
        <v>8</v>
      </c>
      <c r="O22" s="153">
        <v>8</v>
      </c>
      <c r="P22" s="153">
        <v>8</v>
      </c>
      <c r="Q22" s="153">
        <v>8</v>
      </c>
      <c r="R22" s="153">
        <v>8</v>
      </c>
      <c r="S22" s="153"/>
      <c r="T22" s="153"/>
      <c r="U22" s="153">
        <v>8</v>
      </c>
      <c r="V22" s="153">
        <v>8</v>
      </c>
      <c r="W22" s="153">
        <v>8</v>
      </c>
      <c r="X22" s="153">
        <v>8</v>
      </c>
      <c r="Y22" s="153">
        <v>8</v>
      </c>
      <c r="Z22" s="153"/>
      <c r="AA22" s="153"/>
      <c r="AB22" s="153">
        <v>8</v>
      </c>
      <c r="AC22" s="153">
        <v>8</v>
      </c>
      <c r="AD22" s="153">
        <v>8</v>
      </c>
      <c r="AE22" s="153">
        <v>8</v>
      </c>
      <c r="AF22" s="153">
        <v>8</v>
      </c>
      <c r="AG22" s="153"/>
      <c r="AH22" s="153"/>
      <c r="AI22" s="153">
        <v>8</v>
      </c>
      <c r="AJ22" s="153">
        <v>8</v>
      </c>
      <c r="AK22" s="154">
        <v>8</v>
      </c>
      <c r="AL22" s="146">
        <f t="shared" si="3"/>
        <v>184</v>
      </c>
      <c r="AM22" s="147">
        <f>IF(AND(B22="A",C22=""),1,IF(AND(B22="A",C22=1),ROUNDDOWN(AL22/$K$50,2),IF(AND(B22="B",C22=""),1,IF(AND(B22="B",C22=1),ROUNDDOWN(AL22/$K$50,2),IF(B22="C",ROUNDDOWN(AL22/$K$50,2),IF(B22="D",ROUNDDOWN(AL22/$K$50,2),""))))))</f>
        <v>1</v>
      </c>
      <c r="AN22" s="47"/>
      <c r="AO22" s="47"/>
      <c r="AP22" s="47"/>
      <c r="AQ22" s="47"/>
    </row>
    <row r="23" spans="1:43" ht="21.95" customHeight="1">
      <c r="A23" s="184"/>
      <c r="B23" s="186"/>
      <c r="C23" s="186"/>
      <c r="D23" s="187"/>
      <c r="E23" s="186"/>
      <c r="F23" s="46" t="s">
        <v>93</v>
      </c>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4"/>
      <c r="AL23" s="146">
        <f t="shared" si="3"/>
        <v>0</v>
      </c>
      <c r="AM23" s="147" t="str">
        <f t="shared" si="2"/>
        <v/>
      </c>
      <c r="AN23" s="47"/>
      <c r="AO23" s="47"/>
      <c r="AP23" s="47"/>
      <c r="AQ23" s="47"/>
    </row>
    <row r="24" spans="1:43" ht="21.95" customHeight="1">
      <c r="A24" s="183"/>
      <c r="B24" s="185" t="s">
        <v>105</v>
      </c>
      <c r="C24" s="185"/>
      <c r="D24" s="185"/>
      <c r="E24" s="188"/>
      <c r="F24" s="46" t="s">
        <v>92</v>
      </c>
      <c r="G24" s="153"/>
      <c r="H24" s="153"/>
      <c r="I24" s="153">
        <v>8</v>
      </c>
      <c r="J24" s="153">
        <v>8</v>
      </c>
      <c r="K24" s="153">
        <v>8</v>
      </c>
      <c r="L24" s="153">
        <v>8</v>
      </c>
      <c r="M24" s="153"/>
      <c r="N24" s="153"/>
      <c r="O24" s="153">
        <v>8</v>
      </c>
      <c r="P24" s="153">
        <v>8</v>
      </c>
      <c r="Q24" s="153">
        <v>8</v>
      </c>
      <c r="R24" s="153"/>
      <c r="S24" s="153"/>
      <c r="T24" s="153"/>
      <c r="U24" s="153"/>
      <c r="V24" s="153">
        <v>8</v>
      </c>
      <c r="W24" s="153"/>
      <c r="X24" s="153"/>
      <c r="Y24" s="153"/>
      <c r="Z24" s="153">
        <v>8</v>
      </c>
      <c r="AA24" s="153"/>
      <c r="AB24" s="153"/>
      <c r="AC24" s="153"/>
      <c r="AD24" s="153"/>
      <c r="AE24" s="153">
        <v>8</v>
      </c>
      <c r="AF24" s="153">
        <v>8</v>
      </c>
      <c r="AG24" s="153">
        <v>8</v>
      </c>
      <c r="AH24" s="153"/>
      <c r="AI24" s="153">
        <v>8</v>
      </c>
      <c r="AJ24" s="153">
        <v>8</v>
      </c>
      <c r="AK24" s="154">
        <v>8</v>
      </c>
      <c r="AL24" s="146">
        <f t="shared" si="3"/>
        <v>120</v>
      </c>
      <c r="AM24" s="147">
        <f t="shared" si="2"/>
        <v>1</v>
      </c>
      <c r="AN24" s="47"/>
      <c r="AO24" s="47"/>
      <c r="AP24" s="47"/>
      <c r="AQ24" s="47"/>
    </row>
    <row r="25" spans="1:43" ht="21.95" customHeight="1">
      <c r="A25" s="184"/>
      <c r="B25" s="186"/>
      <c r="C25" s="186"/>
      <c r="D25" s="187"/>
      <c r="E25" s="186"/>
      <c r="F25" s="46" t="s">
        <v>93</v>
      </c>
      <c r="G25" s="153">
        <v>8</v>
      </c>
      <c r="H25" s="153"/>
      <c r="I25" s="153"/>
      <c r="J25" s="153"/>
      <c r="K25" s="153"/>
      <c r="L25" s="153"/>
      <c r="M25" s="153"/>
      <c r="N25" s="153"/>
      <c r="O25" s="153"/>
      <c r="P25" s="153"/>
      <c r="Q25" s="153"/>
      <c r="R25" s="153"/>
      <c r="S25" s="153">
        <v>8</v>
      </c>
      <c r="T25" s="153">
        <v>8</v>
      </c>
      <c r="U25" s="153"/>
      <c r="V25" s="153"/>
      <c r="W25" s="153">
        <v>8</v>
      </c>
      <c r="X25" s="153">
        <v>8</v>
      </c>
      <c r="Y25" s="153"/>
      <c r="Z25" s="153"/>
      <c r="AA25" s="153"/>
      <c r="AB25" s="153">
        <v>8</v>
      </c>
      <c r="AC25" s="153">
        <v>8</v>
      </c>
      <c r="AD25" s="153"/>
      <c r="AE25" s="153"/>
      <c r="AF25" s="153"/>
      <c r="AG25" s="153"/>
      <c r="AH25" s="153"/>
      <c r="AI25" s="153"/>
      <c r="AJ25" s="153"/>
      <c r="AK25" s="154"/>
      <c r="AL25" s="146">
        <f t="shared" si="3"/>
        <v>56</v>
      </c>
      <c r="AM25" s="147" t="str">
        <f t="shared" si="2"/>
        <v/>
      </c>
      <c r="AN25" s="47"/>
      <c r="AO25" s="47"/>
      <c r="AP25" s="47"/>
      <c r="AQ25" s="47"/>
    </row>
    <row r="26" spans="1:43" ht="21.95" customHeight="1">
      <c r="A26" s="183"/>
      <c r="B26" s="185" t="s">
        <v>107</v>
      </c>
      <c r="C26" s="185"/>
      <c r="D26" s="185"/>
      <c r="E26" s="188"/>
      <c r="F26" s="46" t="s">
        <v>92</v>
      </c>
      <c r="G26" s="153">
        <v>8</v>
      </c>
      <c r="H26" s="153">
        <v>8</v>
      </c>
      <c r="I26" s="153">
        <v>8</v>
      </c>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4"/>
      <c r="AL26" s="146">
        <f t="shared" si="3"/>
        <v>24</v>
      </c>
      <c r="AM26" s="147">
        <f t="shared" si="2"/>
        <v>0.13</v>
      </c>
      <c r="AN26" s="47"/>
      <c r="AO26" s="47"/>
      <c r="AP26" s="47"/>
      <c r="AQ26" s="47"/>
    </row>
    <row r="27" spans="1:43" ht="21.95" customHeight="1">
      <c r="A27" s="184"/>
      <c r="B27" s="186"/>
      <c r="C27" s="186"/>
      <c r="D27" s="187"/>
      <c r="E27" s="186"/>
      <c r="F27" s="46" t="s">
        <v>93</v>
      </c>
      <c r="G27" s="153"/>
      <c r="H27" s="153"/>
      <c r="I27" s="153"/>
      <c r="J27" s="153"/>
      <c r="K27" s="153">
        <v>8</v>
      </c>
      <c r="L27" s="153">
        <v>8</v>
      </c>
      <c r="M27" s="153"/>
      <c r="N27" s="153">
        <v>8</v>
      </c>
      <c r="O27" s="153">
        <v>8</v>
      </c>
      <c r="P27" s="153"/>
      <c r="Q27" s="153">
        <v>8</v>
      </c>
      <c r="R27" s="153">
        <v>8</v>
      </c>
      <c r="S27" s="153"/>
      <c r="T27" s="153"/>
      <c r="U27" s="153"/>
      <c r="V27" s="153">
        <v>8</v>
      </c>
      <c r="W27" s="153">
        <v>8</v>
      </c>
      <c r="X27" s="153"/>
      <c r="Y27" s="153"/>
      <c r="Z27" s="153"/>
      <c r="AA27" s="153">
        <v>8</v>
      </c>
      <c r="AB27" s="153">
        <v>8</v>
      </c>
      <c r="AC27" s="153"/>
      <c r="AD27" s="153"/>
      <c r="AE27" s="153">
        <v>8</v>
      </c>
      <c r="AF27" s="153">
        <v>8</v>
      </c>
      <c r="AG27" s="153"/>
      <c r="AH27" s="153">
        <v>8</v>
      </c>
      <c r="AI27" s="153">
        <v>8</v>
      </c>
      <c r="AJ27" s="153"/>
      <c r="AK27" s="154">
        <v>8</v>
      </c>
      <c r="AL27" s="146">
        <f t="shared" si="3"/>
        <v>120</v>
      </c>
      <c r="AM27" s="147" t="str">
        <f>IF(AND(B27="A",C27=""),1,IF(AND(B27="A",C27=1),ROUNDDOWN(AL27/$K$50,2),IF(AND(B27="B",C27=""),1,IF(AND(B27="B",C27=1),ROUNDDOWN(AL27/$K$50,2),IF(B27="C",ROUNDDOWN(AL27/$K$50,2),IF(B27="D",ROUNDDOWN(AL27/$K$50,2),""))))))</f>
        <v/>
      </c>
      <c r="AN27" s="47"/>
      <c r="AO27" s="47"/>
      <c r="AP27" s="47"/>
      <c r="AQ27" s="47"/>
    </row>
    <row r="28" spans="1:43" ht="21.95" customHeight="1">
      <c r="A28" s="183"/>
      <c r="B28" s="185" t="s">
        <v>107</v>
      </c>
      <c r="C28" s="185"/>
      <c r="D28" s="185"/>
      <c r="E28" s="188"/>
      <c r="F28" s="46" t="s">
        <v>92</v>
      </c>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4"/>
      <c r="AL28" s="146">
        <f t="shared" si="3"/>
        <v>0</v>
      </c>
      <c r="AM28" s="147">
        <f>IF(AND(B28="A",C28=""),1,IF(AND(B28="A",C28=1),ROUNDDOWN(AL28/$K$50,2),IF(AND(B28="B",C28=""),1,IF(AND(B28="B",C28=1),ROUNDDOWN(AL28/$K$50,2),IF(B28="C",ROUNDDOWN(AL28/$K$50,2),IF(B28="D",ROUNDDOWN(AL28/$K$50,2),""))))))</f>
        <v>0</v>
      </c>
      <c r="AN28" s="47"/>
      <c r="AO28" s="47"/>
      <c r="AP28" s="47"/>
      <c r="AQ28" s="47"/>
    </row>
    <row r="29" spans="1:43" ht="21.95" customHeight="1">
      <c r="A29" s="184"/>
      <c r="B29" s="186"/>
      <c r="C29" s="186"/>
      <c r="D29" s="187"/>
      <c r="E29" s="186"/>
      <c r="F29" s="46" t="s">
        <v>93</v>
      </c>
      <c r="G29" s="153">
        <v>8</v>
      </c>
      <c r="H29" s="153">
        <v>8</v>
      </c>
      <c r="I29" s="153">
        <v>8</v>
      </c>
      <c r="J29" s="153">
        <v>8</v>
      </c>
      <c r="K29" s="153"/>
      <c r="L29" s="153">
        <v>8</v>
      </c>
      <c r="M29" s="153">
        <v>8</v>
      </c>
      <c r="N29" s="153"/>
      <c r="O29" s="153"/>
      <c r="P29" s="153">
        <v>8</v>
      </c>
      <c r="Q29" s="153">
        <v>8</v>
      </c>
      <c r="R29" s="153"/>
      <c r="S29" s="153"/>
      <c r="T29" s="153">
        <v>8</v>
      </c>
      <c r="U29" s="153">
        <v>8</v>
      </c>
      <c r="V29" s="153"/>
      <c r="W29" s="153"/>
      <c r="X29" s="153">
        <v>8</v>
      </c>
      <c r="Y29" s="153">
        <v>8</v>
      </c>
      <c r="Z29" s="153">
        <v>8</v>
      </c>
      <c r="AA29" s="153">
        <v>8</v>
      </c>
      <c r="AB29" s="153"/>
      <c r="AC29" s="153">
        <v>8</v>
      </c>
      <c r="AD29" s="153">
        <v>8</v>
      </c>
      <c r="AE29" s="153"/>
      <c r="AF29" s="153">
        <v>8</v>
      </c>
      <c r="AG29" s="153">
        <v>8</v>
      </c>
      <c r="AH29" s="153"/>
      <c r="AI29" s="153">
        <v>8</v>
      </c>
      <c r="AJ29" s="153">
        <v>8</v>
      </c>
      <c r="AK29" s="154"/>
      <c r="AL29" s="146">
        <f t="shared" si="3"/>
        <v>160</v>
      </c>
      <c r="AM29" s="134"/>
      <c r="AN29" s="47"/>
      <c r="AO29" s="47"/>
      <c r="AP29" s="47"/>
      <c r="AQ29" s="47"/>
    </row>
    <row r="30" spans="1:43" ht="21.95" customHeight="1">
      <c r="A30" s="183"/>
      <c r="B30" s="185" t="s">
        <v>107</v>
      </c>
      <c r="C30" s="185"/>
      <c r="D30" s="185"/>
      <c r="E30" s="188"/>
      <c r="F30" s="46" t="s">
        <v>92</v>
      </c>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4"/>
      <c r="AL30" s="146">
        <f t="shared" si="3"/>
        <v>0</v>
      </c>
      <c r="AM30" s="147">
        <f>IF(AND(B30="A",C30=""),1,IF(AND(B30="A",C30=1),ROUNDDOWN(AL30/$K$50,2),IF(AND(B30="B",C30=""),1,IF(AND(B30="B",C30=1),ROUNDDOWN(AL30/$K$50,2),IF(B30="C",ROUNDDOWN(AL30/$K$50,2),IF(B30="D",ROUNDDOWN(AL30/$K$50,2),""))))))</f>
        <v>0</v>
      </c>
      <c r="AN30" s="47"/>
      <c r="AO30" s="47"/>
      <c r="AP30" s="47"/>
      <c r="AQ30" s="47"/>
    </row>
    <row r="31" spans="1:43" ht="21.95" customHeight="1" thickBot="1">
      <c r="A31" s="206"/>
      <c r="B31" s="207"/>
      <c r="C31" s="207"/>
      <c r="D31" s="208"/>
      <c r="E31" s="207"/>
      <c r="F31" s="46" t="s">
        <v>93</v>
      </c>
      <c r="G31" s="155"/>
      <c r="H31" s="155">
        <v>8</v>
      </c>
      <c r="I31" s="155">
        <v>8</v>
      </c>
      <c r="J31" s="155">
        <v>8</v>
      </c>
      <c r="K31" s="155">
        <v>8</v>
      </c>
      <c r="L31" s="155"/>
      <c r="M31" s="155">
        <v>8</v>
      </c>
      <c r="N31" s="155">
        <v>8</v>
      </c>
      <c r="O31" s="155">
        <v>8</v>
      </c>
      <c r="P31" s="155">
        <v>8</v>
      </c>
      <c r="Q31" s="155"/>
      <c r="R31" s="155">
        <v>8</v>
      </c>
      <c r="S31" s="155">
        <v>8</v>
      </c>
      <c r="T31" s="155"/>
      <c r="U31" s="155">
        <v>8</v>
      </c>
      <c r="V31" s="155">
        <v>8</v>
      </c>
      <c r="W31" s="155"/>
      <c r="X31" s="155"/>
      <c r="Y31" s="155">
        <v>8</v>
      </c>
      <c r="Z31" s="155">
        <v>8</v>
      </c>
      <c r="AA31" s="155"/>
      <c r="AB31" s="155"/>
      <c r="AC31" s="155"/>
      <c r="AD31" s="155">
        <v>8</v>
      </c>
      <c r="AE31" s="155">
        <v>8</v>
      </c>
      <c r="AF31" s="155"/>
      <c r="AG31" s="155">
        <v>8</v>
      </c>
      <c r="AH31" s="155">
        <v>8</v>
      </c>
      <c r="AI31" s="155"/>
      <c r="AJ31" s="155">
        <v>8</v>
      </c>
      <c r="AK31" s="156">
        <v>8</v>
      </c>
      <c r="AL31" s="146">
        <f t="shared" si="3"/>
        <v>160</v>
      </c>
      <c r="AM31" s="151"/>
      <c r="AN31" s="47"/>
      <c r="AO31" s="47"/>
      <c r="AP31" s="47"/>
      <c r="AQ31" s="47"/>
    </row>
    <row r="32" spans="1:43" ht="21.95" customHeight="1">
      <c r="A32" s="141" t="s">
        <v>97</v>
      </c>
      <c r="B32" s="142"/>
      <c r="C32" s="142"/>
      <c r="D32" s="143"/>
      <c r="E32" s="144"/>
      <c r="F32" s="144"/>
      <c r="G32" s="152">
        <f>G18+G20+G22+G24+G26+G28+G30</f>
        <v>24</v>
      </c>
      <c r="H32" s="152">
        <f>H18+H20+H22+H24+H26+H28+H30</f>
        <v>24</v>
      </c>
      <c r="I32" s="152">
        <f t="shared" ref="I32:AK32" si="4">I18+I20+I22+I24+I26+I28+I30</f>
        <v>32</v>
      </c>
      <c r="J32" s="152">
        <f t="shared" si="4"/>
        <v>24</v>
      </c>
      <c r="K32" s="152">
        <f t="shared" si="4"/>
        <v>32</v>
      </c>
      <c r="L32" s="152">
        <f t="shared" si="4"/>
        <v>24</v>
      </c>
      <c r="M32" s="152">
        <f t="shared" si="4"/>
        <v>16</v>
      </c>
      <c r="N32" s="152">
        <f t="shared" si="4"/>
        <v>16</v>
      </c>
      <c r="O32" s="152">
        <f t="shared" si="4"/>
        <v>24</v>
      </c>
      <c r="P32" s="152">
        <f t="shared" si="4"/>
        <v>24</v>
      </c>
      <c r="Q32" s="152">
        <f t="shared" si="4"/>
        <v>24</v>
      </c>
      <c r="R32" s="152">
        <f t="shared" si="4"/>
        <v>24</v>
      </c>
      <c r="S32" s="152">
        <f t="shared" si="4"/>
        <v>16</v>
      </c>
      <c r="T32" s="152">
        <f t="shared" si="4"/>
        <v>16</v>
      </c>
      <c r="U32" s="152">
        <f t="shared" si="4"/>
        <v>16</v>
      </c>
      <c r="V32" s="152">
        <f t="shared" si="4"/>
        <v>24</v>
      </c>
      <c r="W32" s="152">
        <f t="shared" si="4"/>
        <v>16</v>
      </c>
      <c r="X32" s="152">
        <f t="shared" si="4"/>
        <v>16</v>
      </c>
      <c r="Y32" s="152">
        <f t="shared" si="4"/>
        <v>24</v>
      </c>
      <c r="Z32" s="152">
        <f t="shared" si="4"/>
        <v>24</v>
      </c>
      <c r="AA32" s="152">
        <f t="shared" si="4"/>
        <v>16</v>
      </c>
      <c r="AB32" s="152">
        <f t="shared" si="4"/>
        <v>16</v>
      </c>
      <c r="AC32" s="152">
        <f t="shared" si="4"/>
        <v>16</v>
      </c>
      <c r="AD32" s="152">
        <f t="shared" si="4"/>
        <v>16</v>
      </c>
      <c r="AE32" s="152">
        <f t="shared" si="4"/>
        <v>24</v>
      </c>
      <c r="AF32" s="152">
        <f t="shared" si="4"/>
        <v>32</v>
      </c>
      <c r="AG32" s="152">
        <f t="shared" si="4"/>
        <v>24</v>
      </c>
      <c r="AH32" s="152">
        <f t="shared" si="4"/>
        <v>16</v>
      </c>
      <c r="AI32" s="152">
        <f t="shared" si="4"/>
        <v>24</v>
      </c>
      <c r="AJ32" s="152">
        <f t="shared" si="4"/>
        <v>24</v>
      </c>
      <c r="AK32" s="161">
        <f t="shared" si="4"/>
        <v>24</v>
      </c>
      <c r="AL32" s="145"/>
      <c r="AM32" s="148"/>
      <c r="AN32" s="47"/>
      <c r="AO32" s="47"/>
      <c r="AP32" s="47"/>
      <c r="AQ32" s="47"/>
    </row>
    <row r="33" spans="1:43" ht="21.95" customHeight="1" thickBot="1">
      <c r="A33" s="135" t="s">
        <v>98</v>
      </c>
      <c r="B33" s="136"/>
      <c r="C33" s="136"/>
      <c r="D33" s="137"/>
      <c r="E33" s="138"/>
      <c r="F33" s="138"/>
      <c r="G33" s="162">
        <f>G19+G21+G23+G25+G27+G29+G31</f>
        <v>16</v>
      </c>
      <c r="H33" s="162">
        <f t="shared" ref="H33:AK33" si="5">H19+H21+H23+H25+H27+H29+H31</f>
        <v>16</v>
      </c>
      <c r="I33" s="162">
        <f t="shared" si="5"/>
        <v>16</v>
      </c>
      <c r="J33" s="162">
        <f t="shared" si="5"/>
        <v>16</v>
      </c>
      <c r="K33" s="162">
        <f t="shared" si="5"/>
        <v>16</v>
      </c>
      <c r="L33" s="162">
        <f t="shared" si="5"/>
        <v>16</v>
      </c>
      <c r="M33" s="162">
        <f t="shared" si="5"/>
        <v>16</v>
      </c>
      <c r="N33" s="162">
        <f t="shared" si="5"/>
        <v>16</v>
      </c>
      <c r="O33" s="162">
        <f t="shared" si="5"/>
        <v>16</v>
      </c>
      <c r="P33" s="162">
        <f t="shared" si="5"/>
        <v>16</v>
      </c>
      <c r="Q33" s="162">
        <f t="shared" si="5"/>
        <v>16</v>
      </c>
      <c r="R33" s="162">
        <f t="shared" si="5"/>
        <v>16</v>
      </c>
      <c r="S33" s="162">
        <f t="shared" si="5"/>
        <v>16</v>
      </c>
      <c r="T33" s="162">
        <f t="shared" si="5"/>
        <v>16</v>
      </c>
      <c r="U33" s="162">
        <f t="shared" si="5"/>
        <v>16</v>
      </c>
      <c r="V33" s="162">
        <f t="shared" si="5"/>
        <v>16</v>
      </c>
      <c r="W33" s="162">
        <f t="shared" si="5"/>
        <v>16</v>
      </c>
      <c r="X33" s="162">
        <f t="shared" si="5"/>
        <v>16</v>
      </c>
      <c r="Y33" s="162">
        <f t="shared" si="5"/>
        <v>16</v>
      </c>
      <c r="Z33" s="162">
        <f t="shared" si="5"/>
        <v>16</v>
      </c>
      <c r="AA33" s="162">
        <f t="shared" si="5"/>
        <v>16</v>
      </c>
      <c r="AB33" s="162">
        <f t="shared" si="5"/>
        <v>16</v>
      </c>
      <c r="AC33" s="162">
        <f t="shared" si="5"/>
        <v>16</v>
      </c>
      <c r="AD33" s="162">
        <f t="shared" si="5"/>
        <v>16</v>
      </c>
      <c r="AE33" s="162">
        <f t="shared" si="5"/>
        <v>16</v>
      </c>
      <c r="AF33" s="162">
        <f t="shared" si="5"/>
        <v>16</v>
      </c>
      <c r="AG33" s="162">
        <f t="shared" si="5"/>
        <v>16</v>
      </c>
      <c r="AH33" s="162">
        <f t="shared" si="5"/>
        <v>16</v>
      </c>
      <c r="AI33" s="162">
        <f t="shared" si="5"/>
        <v>16</v>
      </c>
      <c r="AJ33" s="162">
        <f t="shared" si="5"/>
        <v>16</v>
      </c>
      <c r="AK33" s="163">
        <f t="shared" si="5"/>
        <v>16</v>
      </c>
      <c r="AL33" s="139"/>
      <c r="AM33" s="140"/>
      <c r="AN33" s="47"/>
      <c r="AO33" s="47"/>
      <c r="AP33" s="47"/>
      <c r="AQ33" s="47"/>
    </row>
    <row r="34" spans="1:43" ht="21.95" customHeight="1">
      <c r="A34" s="48" t="s">
        <v>35</v>
      </c>
      <c r="B34" s="48"/>
      <c r="C34" s="48"/>
      <c r="D34" s="49"/>
      <c r="E34" s="50"/>
      <c r="F34" s="50"/>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16"/>
      <c r="AM34" s="149" t="str">
        <f>IF(B34="A",1,IF(B34="B",1,IF(B34="C",ROUNDDOWN(AL34/K62,2),IF(B34="D",ROUNDDOWN(AL34/K62,2),""))))</f>
        <v/>
      </c>
      <c r="AN34" s="47"/>
      <c r="AO34" s="47"/>
      <c r="AP34" s="47"/>
      <c r="AQ34" s="47"/>
    </row>
    <row r="35" spans="1:43" ht="16.5" customHeight="1">
      <c r="A35" s="48" t="s">
        <v>36</v>
      </c>
      <c r="B35" s="47"/>
      <c r="C35" s="47"/>
      <c r="D35" s="49"/>
      <c r="E35" s="50"/>
      <c r="F35" s="50"/>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51"/>
      <c r="AM35" s="150" t="str">
        <f>IF(B35="A",1,IF(B35="B",1,IF(B35="C",ROUNDDOWN(AL35/K63,2),IF(B35="D",ROUNDDOWN(AL35/K63,2),""))))</f>
        <v/>
      </c>
      <c r="AN35" s="47"/>
      <c r="AO35" s="47"/>
      <c r="AP35" s="47"/>
      <c r="AQ35" s="47"/>
    </row>
    <row r="36" spans="1:43" ht="16.5" customHeight="1">
      <c r="A36" s="48" t="s">
        <v>96</v>
      </c>
      <c r="B36" s="47"/>
      <c r="C36" s="47"/>
      <c r="D36" s="49"/>
      <c r="E36" s="50"/>
      <c r="F36" s="50"/>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51"/>
      <c r="AM36" s="150" t="str">
        <f>IF(B36="A",1,IF(B36="B",1,IF(B36="C",ROUNDDOWN(AL36/K64,2),IF(B36="D",ROUNDDOWN(AL36/K64,2),""))))</f>
        <v/>
      </c>
      <c r="AN36" s="47"/>
      <c r="AO36" s="47"/>
      <c r="AP36" s="47"/>
      <c r="AQ36" s="47"/>
    </row>
    <row r="37" spans="1:43" ht="16.5" customHeight="1">
      <c r="A37" s="48" t="s">
        <v>102</v>
      </c>
      <c r="B37" s="47"/>
      <c r="C37" s="47"/>
      <c r="D37" s="49"/>
      <c r="E37" s="50"/>
      <c r="F37" s="50"/>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51"/>
      <c r="AM37" s="150"/>
      <c r="AN37" s="47"/>
      <c r="AO37" s="47"/>
      <c r="AP37" s="47"/>
      <c r="AQ37" s="47"/>
    </row>
    <row r="38" spans="1:43" ht="16.5" customHeight="1">
      <c r="A38" s="48" t="s">
        <v>95</v>
      </c>
      <c r="B38" s="47"/>
      <c r="C38" s="47"/>
      <c r="D38" s="49"/>
      <c r="E38" s="50"/>
      <c r="F38" s="50"/>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51"/>
      <c r="AM38" s="150" t="str">
        <f>IF(B38="A",1,IF(B38="B",1,IF(B38="C",ROUNDDOWN(AL38/K65,2),IF(B38="D",ROUNDDOWN(AL38/K65,2),""))))</f>
        <v/>
      </c>
      <c r="AN38" s="47"/>
      <c r="AO38" s="47"/>
      <c r="AP38" s="47"/>
      <c r="AQ38" s="47"/>
    </row>
    <row r="39" spans="1:43" ht="7.5" customHeight="1">
      <c r="A39" s="48"/>
      <c r="B39" s="47"/>
      <c r="C39" s="47"/>
      <c r="D39" s="49"/>
      <c r="E39" s="50"/>
      <c r="F39" s="50"/>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51"/>
      <c r="AM39" s="52"/>
      <c r="AN39" s="47"/>
      <c r="AO39" s="47"/>
      <c r="AP39" s="47"/>
      <c r="AQ39" s="47"/>
    </row>
    <row r="40" spans="1:43" s="55" customFormat="1" ht="28.5" customHeight="1">
      <c r="A40" s="53" t="s">
        <v>37</v>
      </c>
      <c r="B40" s="54"/>
      <c r="C40" s="54"/>
      <c r="H40" s="56"/>
      <c r="J40" s="217">
        <v>5</v>
      </c>
      <c r="K40" s="217"/>
      <c r="L40" s="55" t="s">
        <v>38</v>
      </c>
      <c r="M40" s="56" t="s">
        <v>39</v>
      </c>
      <c r="O40" s="55" t="s">
        <v>40</v>
      </c>
      <c r="P40" s="217">
        <v>40</v>
      </c>
      <c r="Q40" s="217"/>
      <c r="R40" s="55" t="s">
        <v>41</v>
      </c>
      <c r="T40" s="56" t="s">
        <v>42</v>
      </c>
      <c r="U40" s="57"/>
      <c r="V40" s="48" t="s">
        <v>104</v>
      </c>
      <c r="W40" s="58"/>
      <c r="X40" s="59"/>
      <c r="Y40" s="59"/>
      <c r="Z40" s="59"/>
      <c r="AA40" s="59"/>
      <c r="AB40" s="59"/>
      <c r="AC40" s="59"/>
      <c r="AD40" s="59"/>
      <c r="AE40" s="59"/>
      <c r="AF40" s="59"/>
      <c r="AG40" s="59"/>
      <c r="AH40" s="59"/>
      <c r="AI40" s="59"/>
      <c r="AJ40" s="59"/>
      <c r="AK40" s="59"/>
      <c r="AL40" s="60"/>
      <c r="AM40" s="60"/>
      <c r="AN40" s="61"/>
    </row>
    <row r="41" spans="1:43" s="55" customFormat="1" ht="6.75" customHeight="1">
      <c r="A41" s="53"/>
      <c r="B41" s="54"/>
      <c r="C41" s="54"/>
      <c r="H41" s="56"/>
      <c r="J41" s="62"/>
      <c r="K41" s="62"/>
      <c r="M41" s="56"/>
      <c r="P41" s="62"/>
      <c r="Q41" s="62"/>
      <c r="T41" s="56"/>
      <c r="U41" s="57"/>
      <c r="V41" s="59"/>
      <c r="W41" s="58"/>
      <c r="X41" s="59"/>
      <c r="Y41" s="59"/>
      <c r="Z41" s="59"/>
      <c r="AA41" s="59"/>
      <c r="AB41" s="59"/>
      <c r="AC41" s="59"/>
      <c r="AD41" s="59"/>
      <c r="AE41" s="59"/>
      <c r="AF41" s="59"/>
      <c r="AG41" s="59"/>
      <c r="AH41" s="59"/>
      <c r="AI41" s="59"/>
      <c r="AJ41" s="59"/>
      <c r="AK41" s="59"/>
      <c r="AL41" s="60"/>
      <c r="AM41" s="60"/>
      <c r="AN41" s="61"/>
    </row>
    <row r="42" spans="1:43" s="55" customFormat="1" ht="22.5" customHeight="1">
      <c r="A42" s="53" t="s">
        <v>43</v>
      </c>
      <c r="B42" s="54"/>
      <c r="C42" s="54"/>
      <c r="G42" s="217">
        <v>8</v>
      </c>
      <c r="H42" s="217"/>
      <c r="I42" s="55" t="s">
        <v>41</v>
      </c>
      <c r="K42" s="56" t="s">
        <v>44</v>
      </c>
      <c r="M42" s="56"/>
      <c r="N42" s="56"/>
      <c r="Q42" s="56"/>
      <c r="S42" s="57"/>
      <c r="T42" s="57"/>
      <c r="U42" s="57"/>
      <c r="V42" s="57"/>
      <c r="W42" s="57"/>
      <c r="X42" s="57"/>
      <c r="Y42" s="57"/>
      <c r="Z42" s="57"/>
      <c r="AA42" s="57"/>
      <c r="AB42" s="57"/>
      <c r="AC42" s="57"/>
      <c r="AD42" s="57"/>
      <c r="AE42" s="57"/>
      <c r="AF42" s="57"/>
      <c r="AG42" s="57"/>
      <c r="AH42" s="57"/>
      <c r="AI42" s="57"/>
      <c r="AJ42" s="57"/>
      <c r="AK42" s="57"/>
      <c r="AL42" s="28"/>
      <c r="AM42" s="63"/>
      <c r="AN42" s="63"/>
    </row>
    <row r="43" spans="1:43" s="55" customFormat="1" ht="8.1" customHeight="1">
      <c r="A43" s="54"/>
      <c r="B43" s="54"/>
      <c r="C43" s="54"/>
      <c r="H43" s="56"/>
      <c r="J43" s="56"/>
      <c r="M43" s="56"/>
      <c r="N43" s="56"/>
      <c r="Q43" s="56"/>
      <c r="S43" s="57"/>
      <c r="T43" s="57"/>
      <c r="U43" s="57"/>
      <c r="V43" s="57"/>
      <c r="W43" s="57"/>
      <c r="X43" s="57"/>
      <c r="Y43" s="57"/>
      <c r="Z43" s="57"/>
      <c r="AA43" s="57"/>
      <c r="AB43" s="57"/>
      <c r="AC43" s="57"/>
      <c r="AD43" s="57"/>
      <c r="AE43" s="57"/>
      <c r="AF43" s="57"/>
      <c r="AG43" s="57"/>
      <c r="AH43" s="57"/>
      <c r="AI43" s="57"/>
      <c r="AJ43" s="57"/>
      <c r="AK43" s="57"/>
      <c r="AL43" s="28"/>
      <c r="AM43" s="28"/>
      <c r="AN43" s="63"/>
    </row>
    <row r="44" spans="1:43" s="55" customFormat="1" ht="29.25" customHeight="1">
      <c r="A44" s="53" t="s">
        <v>45</v>
      </c>
      <c r="G44" s="216">
        <v>22.1</v>
      </c>
      <c r="H44" s="216"/>
      <c r="I44" s="216"/>
      <c r="J44" s="56" t="s">
        <v>46</v>
      </c>
      <c r="AL44" s="64"/>
      <c r="AM44" s="64"/>
      <c r="AO44" s="56"/>
    </row>
    <row r="45" spans="1:43" s="55" customFormat="1" ht="1.5" customHeight="1">
      <c r="A45" s="53"/>
      <c r="G45" s="65"/>
      <c r="H45" s="65"/>
      <c r="I45" s="65"/>
      <c r="J45" s="56"/>
      <c r="V45" s="164"/>
      <c r="W45" s="164"/>
      <c r="X45" s="164"/>
      <c r="Y45" s="164"/>
      <c r="Z45" s="164"/>
      <c r="AA45" s="164"/>
      <c r="AB45" s="164"/>
      <c r="AC45" s="164"/>
      <c r="AD45" s="164"/>
      <c r="AE45" s="164"/>
      <c r="AF45" s="164"/>
      <c r="AG45" s="164"/>
      <c r="AH45" s="164"/>
      <c r="AI45" s="164"/>
      <c r="AJ45" s="164"/>
      <c r="AK45" s="164"/>
      <c r="AL45" s="64"/>
      <c r="AM45" s="64"/>
      <c r="AN45" s="63"/>
      <c r="AO45" s="56"/>
    </row>
    <row r="46" spans="1:43" s="55" customFormat="1" ht="10.5" hidden="1" customHeight="1">
      <c r="A46" s="53"/>
      <c r="G46" s="65"/>
      <c r="H46" s="65"/>
      <c r="I46" s="65"/>
      <c r="J46" s="56"/>
      <c r="V46" s="66"/>
      <c r="W46" s="66"/>
      <c r="X46" s="66"/>
      <c r="Y46" s="66"/>
      <c r="Z46" s="66"/>
      <c r="AA46" s="66"/>
      <c r="AB46" s="66"/>
      <c r="AC46" s="66"/>
      <c r="AD46" s="66"/>
      <c r="AE46" s="66"/>
      <c r="AF46" s="66"/>
      <c r="AG46" s="66"/>
      <c r="AH46" s="66"/>
      <c r="AI46" s="66"/>
      <c r="AJ46" s="66"/>
      <c r="AK46" s="66"/>
      <c r="AL46" s="64"/>
      <c r="AM46" s="64"/>
      <c r="AN46" s="63"/>
      <c r="AO46" s="56"/>
    </row>
    <row r="47" spans="1:43" s="57" customFormat="1" ht="21.75" customHeight="1">
      <c r="A47" s="67" t="s">
        <v>47</v>
      </c>
      <c r="AL47" s="68"/>
      <c r="AM47" s="68"/>
      <c r="AN47" s="69"/>
    </row>
    <row r="48" spans="1:43" s="57" customFormat="1" ht="21.75" customHeight="1">
      <c r="A48" s="67" t="s">
        <v>48</v>
      </c>
      <c r="AL48" s="68"/>
      <c r="AM48" s="68"/>
      <c r="AN48" s="69"/>
    </row>
    <row r="49" spans="1:41" s="55" customFormat="1" ht="8.1" customHeight="1">
      <c r="A49" s="56"/>
      <c r="G49" s="57"/>
      <c r="I49" s="56"/>
      <c r="AL49" s="64"/>
      <c r="AM49" s="64"/>
      <c r="AN49" s="63"/>
      <c r="AO49" s="56"/>
    </row>
    <row r="50" spans="1:41" s="55" customFormat="1" ht="27" customHeight="1">
      <c r="A50" s="53" t="s">
        <v>49</v>
      </c>
      <c r="B50" s="56"/>
      <c r="C50" s="56"/>
      <c r="E50" s="56"/>
      <c r="F50" s="56"/>
      <c r="G50" s="56" t="s">
        <v>50</v>
      </c>
      <c r="K50" s="218">
        <f>G42*G44</f>
        <v>176.8</v>
      </c>
      <c r="L50" s="218"/>
      <c r="M50" s="218"/>
      <c r="N50" s="56" t="s">
        <v>41</v>
      </c>
      <c r="P50" s="56" t="s">
        <v>51</v>
      </c>
      <c r="AF50" s="56"/>
      <c r="AN50" s="63"/>
    </row>
    <row r="51" spans="1:41" s="55" customFormat="1" ht="4.5" customHeight="1">
      <c r="AN51" s="63"/>
    </row>
    <row r="52" spans="1:41" s="55" customFormat="1" ht="27" customHeight="1">
      <c r="A52" s="56" t="s">
        <v>52</v>
      </c>
      <c r="AN52" s="63"/>
    </row>
    <row r="53" spans="1:41" s="55" customFormat="1" ht="15" customHeight="1">
      <c r="AN53" s="63"/>
    </row>
    <row r="54" spans="1:41" s="55" customFormat="1" ht="15" customHeight="1">
      <c r="AN54" s="63"/>
    </row>
    <row r="55" spans="1:41" s="55" customFormat="1" ht="15" customHeight="1">
      <c r="AN55" s="63"/>
    </row>
    <row r="56" spans="1:41" s="55" customFormat="1" ht="15" customHeight="1">
      <c r="O56" s="55">
        <v>0.1</v>
      </c>
      <c r="AN56" s="63"/>
    </row>
    <row r="57" spans="1:41" s="55" customFormat="1" ht="15" customHeight="1">
      <c r="K57" s="55">
        <v>1</v>
      </c>
      <c r="L57" s="55" t="s">
        <v>53</v>
      </c>
      <c r="O57" s="55">
        <v>0.2</v>
      </c>
      <c r="AN57" s="63"/>
    </row>
    <row r="58" spans="1:41" s="55" customFormat="1" ht="15" customHeight="1">
      <c r="L58" s="55" t="s">
        <v>54</v>
      </c>
      <c r="O58" s="55">
        <v>0.3</v>
      </c>
      <c r="AN58" s="63"/>
    </row>
    <row r="59" spans="1:41" s="55" customFormat="1" ht="15" customHeight="1">
      <c r="L59" s="55" t="s">
        <v>55</v>
      </c>
      <c r="O59" s="55">
        <v>0.4</v>
      </c>
      <c r="AN59" s="63"/>
    </row>
    <row r="60" spans="1:41" s="55" customFormat="1" ht="15" customHeight="1">
      <c r="L60" s="55" t="s">
        <v>56</v>
      </c>
      <c r="O60" s="55">
        <v>0.5</v>
      </c>
      <c r="AN60" s="63"/>
    </row>
    <row r="61" spans="1:41" ht="15" customHeight="1">
      <c r="O61" s="55">
        <v>0.6</v>
      </c>
    </row>
    <row r="62" spans="1:41" ht="15" customHeight="1">
      <c r="O62" s="55">
        <v>0.7</v>
      </c>
    </row>
    <row r="63" spans="1:41" ht="15" customHeight="1">
      <c r="O63" s="55">
        <v>0.8</v>
      </c>
    </row>
    <row r="64" spans="1:41" ht="15" customHeight="1">
      <c r="O64" s="55">
        <v>0.9</v>
      </c>
    </row>
    <row r="65" ht="15" customHeight="1"/>
    <row r="66" ht="15" customHeight="1"/>
  </sheetData>
  <mergeCells count="70">
    <mergeCell ref="A28:A29"/>
    <mergeCell ref="B28:B29"/>
    <mergeCell ref="C28:C29"/>
    <mergeCell ref="D28:D29"/>
    <mergeCell ref="E28:E29"/>
    <mergeCell ref="K50:M50"/>
    <mergeCell ref="G44:I44"/>
    <mergeCell ref="J40:K40"/>
    <mergeCell ref="P40:Q40"/>
    <mergeCell ref="G42:H42"/>
    <mergeCell ref="A24:A25"/>
    <mergeCell ref="B24:B25"/>
    <mergeCell ref="C24:C25"/>
    <mergeCell ref="D24:D25"/>
    <mergeCell ref="E24:E25"/>
    <mergeCell ref="A30:A31"/>
    <mergeCell ref="B30:B31"/>
    <mergeCell ref="C30:C31"/>
    <mergeCell ref="D30:D31"/>
    <mergeCell ref="E30:E31"/>
    <mergeCell ref="A20:A21"/>
    <mergeCell ref="B20:B21"/>
    <mergeCell ref="C20:C21"/>
    <mergeCell ref="D20:D21"/>
    <mergeCell ref="E20:E21"/>
    <mergeCell ref="A26:A27"/>
    <mergeCell ref="B26:B27"/>
    <mergeCell ref="C26:C27"/>
    <mergeCell ref="D26:D27"/>
    <mergeCell ref="E26:E27"/>
    <mergeCell ref="AM16:AM17"/>
    <mergeCell ref="A18:A19"/>
    <mergeCell ref="B18:B19"/>
    <mergeCell ref="C18:C19"/>
    <mergeCell ref="D18:D19"/>
    <mergeCell ref="E18:E19"/>
    <mergeCell ref="A16:A17"/>
    <mergeCell ref="B16:B17"/>
    <mergeCell ref="C16:C17"/>
    <mergeCell ref="D16:D17"/>
    <mergeCell ref="E16:E17"/>
    <mergeCell ref="A22:A23"/>
    <mergeCell ref="B22:B23"/>
    <mergeCell ref="C22:C23"/>
    <mergeCell ref="D22:D23"/>
    <mergeCell ref="E22:E23"/>
    <mergeCell ref="AL14:AL15"/>
    <mergeCell ref="AM14:AM15"/>
    <mergeCell ref="A12:A13"/>
    <mergeCell ref="B12:B13"/>
    <mergeCell ref="C10:C11"/>
    <mergeCell ref="D10:D11"/>
    <mergeCell ref="E10:E11"/>
    <mergeCell ref="AM10:AM11"/>
    <mergeCell ref="C12:C13"/>
    <mergeCell ref="A14:A15"/>
    <mergeCell ref="B14:B15"/>
    <mergeCell ref="C14:C15"/>
    <mergeCell ref="D14:D15"/>
    <mergeCell ref="E14:E15"/>
    <mergeCell ref="D12:D13"/>
    <mergeCell ref="E12:E13"/>
    <mergeCell ref="AL12:AL13"/>
    <mergeCell ref="A1:AM1"/>
    <mergeCell ref="AA4:AH4"/>
    <mergeCell ref="K5:P5"/>
    <mergeCell ref="W5:AK5"/>
    <mergeCell ref="S6:AM6"/>
    <mergeCell ref="A10:A11"/>
    <mergeCell ref="AM12:AM13"/>
  </mergeCells>
  <phoneticPr fontId="2"/>
  <dataValidations count="24">
    <dataValidation type="custom" errorStyle="information" allowBlank="1" showInputMessage="1" showErrorMessage="1" errorTitle="有給休暇の取扱い" error="常勤職員ですか？（有給休暇を出勤扱いにカウントできるのは常勤職員だけです）_x000a_" sqref="AK24:AK27">
      <formula1>AK24:BN38&lt;&gt;"休"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20:AK23">
      <formula1>AK20:BN33&lt;&gt;"休"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29:AK30">
      <formula1>AK29:BN40&lt;&gt;"休"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29:AJ30">
      <formula1>G29:AK40&lt;&gt;"休"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24:AJ24 G26:AJ26">
      <formula1>G24:AK39&lt;&gt;"休"</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B38:C38">
      <formula1>B38:B49&lt;&gt;"A"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B35:C37">
      <formula1>B35:B47&lt;&gt;"A"</formula1>
    </dataValidation>
    <dataValidation type="custom" errorStyle="information" allowBlank="1" showInputMessage="1" showErrorMessage="1" errorTitle="有給休暇の取扱い" error="常勤職員ですか？（有給休暇を出勤扱いにカウントできるのは常勤職員だけです）_x000a_" sqref="AK18 AK12 AK14">
      <formula1>AK12:BN33&lt;&gt;"休"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X15:AD15 G18:AJ18 H15:N15 P15:V15 G12:AD14 AE12:AJ12 AE14:AJ14 AE13:AK13">
      <formula1>G12:AK33&lt;&gt;"休"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16:AK17">
      <formula1>AK16:BN34&lt;&gt;"休"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16:AJ17">
      <formula1>G16:AK34&lt;&gt;"休"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19:AJ19 G15 O15 W15 AE15:AJ15">
      <formula1>G15:AK35&lt;&gt;"休"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28">
      <formula1>AK28:BN40&lt;&gt;"休"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28:AJ28">
      <formula1>G28:AK40&lt;&gt;"休"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23:AJ23 G21:AJ21">
      <formula1>G21:AK34&lt;&gt;"休"</formula1>
    </dataValidation>
    <dataValidation type="list" operator="greaterThanOrEqual" allowBlank="1" showInputMessage="1" showErrorMessage="1" errorTitle="予防一体？" error="予防の指定を受けていませんか？_x000a_受けていれば兼務（BかD）となります。" promptTitle="勤務形態が&quot;Ｂ&quot;であって他の職務等を兼務している場合" prompt="数字の１を入力してください。" sqref="C12 C24 C22 C20 C14 C16 C18 C28 C30 C26">
      <formula1>$K$57:$K$58</formula1>
    </dataValidation>
    <dataValidation type="list" errorStyle="information" allowBlank="1" showErrorMessage="1" errorTitle="予防一体？" error="予防の指定を受けていませんか？_x000a_受けていれば兼務（BかD）となります。" promptTitle="予防一体？" prompt="介護予防の指定を併せて受けていませんか？" sqref="B12 B24 B22 B20 B18 B14 B16 B28 B30 B26">
      <formula1>$L$57:$L$60</formula1>
    </dataValidation>
    <dataValidation type="whole" allowBlank="1" showInputMessage="1" showErrorMessage="1" sqref="K5:P5">
      <formula1>0</formula1>
      <formula2>9999999999</formula2>
    </dataValidation>
    <dataValidation type="custom" errorStyle="information" allowBlank="1" showInputMessage="1" showErrorMessage="1" errorTitle="有給休暇の取扱い" error="常勤職員ですか？（有給休暇を出勤扱いにカウントできるのは常勤職員だけです）_x000a_" sqref="AK15 AK19">
      <formula1>AK15:BN35&lt;&gt;"休"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22:AJ22 G20:AJ20 G27:AJ27 G25:AJ25">
      <formula1>G20:AK34&lt;&gt;"休"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K31">
      <formula1>AK31:BN40&lt;&gt;"休"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1:AJ31 G31:G33 H32:AK33">
      <formula1>G31:AK40&lt;&gt;"休"</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B39:C39 B32:C34">
      <formula1>B32:B41&lt;&gt;"A"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B40:C43">
      <formula1>B40:B48&lt;&gt;"A"</formula1>
    </dataValidation>
  </dataValidations>
  <printOptions horizontalCentered="1" verticalCentered="1"/>
  <pageMargins left="0.47244094488188981" right="0.31496062992125984" top="0.43307086614173229" bottom="0.31496062992125984" header="0.31496062992125984" footer="0.51181102362204722"/>
  <pageSetup paperSize="9" scale="6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4"/>
  <sheetViews>
    <sheetView view="pageBreakPreview" zoomScaleNormal="100" workbookViewId="0">
      <selection activeCell="J6" sqref="J6:O6"/>
    </sheetView>
  </sheetViews>
  <sheetFormatPr defaultRowHeight="12.75"/>
  <cols>
    <col min="1" max="1" width="8.125" style="14" customWidth="1"/>
    <col min="2" max="2" width="13.5" style="14" customWidth="1"/>
    <col min="3" max="3" width="3.25" style="14" customWidth="1"/>
    <col min="4" max="4" width="12.25" style="14" customWidth="1"/>
    <col min="5" max="5" width="16.5" style="14" customWidth="1"/>
    <col min="6" max="6" width="2.75" style="14" customWidth="1"/>
    <col min="7" max="11" width="2.875" style="14" customWidth="1"/>
    <col min="12" max="12" width="3.5" style="14" bestFit="1" customWidth="1"/>
    <col min="13" max="13" width="3" style="14" customWidth="1"/>
    <col min="14" max="25" width="2.875" style="14" customWidth="1"/>
    <col min="26" max="26" width="3" style="14" customWidth="1"/>
    <col min="27" max="36" width="2.875" style="14" customWidth="1"/>
    <col min="37" max="37" width="5.875" style="14" customWidth="1"/>
    <col min="38" max="38" width="7.375" style="14" customWidth="1"/>
    <col min="39" max="39" width="7.875" style="14" customWidth="1"/>
    <col min="40" max="40" width="2.125" style="14" customWidth="1"/>
    <col min="41" max="16384" width="9" style="14"/>
  </cols>
  <sheetData>
    <row r="1" spans="1:43" s="73" customFormat="1" ht="18.75">
      <c r="A1" s="70" t="s">
        <v>57</v>
      </c>
      <c r="B1" s="71"/>
      <c r="C1" s="71"/>
      <c r="D1" s="71"/>
      <c r="E1" s="71"/>
      <c r="F1" s="72"/>
      <c r="G1" s="71"/>
      <c r="H1" s="71"/>
      <c r="I1" s="71"/>
      <c r="J1" s="71"/>
      <c r="K1" s="71"/>
      <c r="L1" s="72"/>
    </row>
    <row r="4" spans="1:43">
      <c r="A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row>
    <row r="5" spans="1:43" ht="18.75" customHeight="1">
      <c r="A5" s="20"/>
      <c r="B5" s="21" t="s">
        <v>0</v>
      </c>
      <c r="C5" s="22"/>
      <c r="D5" s="22"/>
      <c r="E5" s="22"/>
      <c r="F5" s="22"/>
      <c r="G5" s="22"/>
      <c r="H5" s="22"/>
      <c r="I5" s="22"/>
      <c r="J5" s="20"/>
      <c r="L5" s="22" t="s">
        <v>21</v>
      </c>
      <c r="M5" s="74">
        <v>31</v>
      </c>
      <c r="N5" s="22" t="s">
        <v>22</v>
      </c>
      <c r="O5" s="14" t="s">
        <v>58</v>
      </c>
      <c r="P5" s="22" t="s">
        <v>23</v>
      </c>
      <c r="Q5" s="22"/>
      <c r="S5" s="23" t="s">
        <v>24</v>
      </c>
      <c r="T5" s="22"/>
      <c r="U5" s="22"/>
      <c r="V5" s="22"/>
      <c r="W5" s="22"/>
      <c r="X5" s="22"/>
      <c r="Y5" s="22"/>
      <c r="Z5" s="22" t="s">
        <v>59</v>
      </c>
      <c r="AA5" s="22"/>
      <c r="AB5" s="22"/>
      <c r="AC5" s="22"/>
      <c r="AD5" s="22"/>
      <c r="AE5" s="22"/>
      <c r="AF5" s="22"/>
      <c r="AG5" s="22"/>
      <c r="AH5" s="22"/>
      <c r="AI5" s="22"/>
      <c r="AJ5" s="22"/>
      <c r="AK5" s="22"/>
      <c r="AL5" s="23" t="s">
        <v>29</v>
      </c>
      <c r="AN5" s="22"/>
      <c r="AO5" s="24"/>
      <c r="AP5" s="24"/>
      <c r="AQ5" s="24"/>
    </row>
    <row r="6" spans="1:43" ht="21.75" customHeight="1">
      <c r="A6" s="20"/>
      <c r="B6" s="21"/>
      <c r="C6" s="25"/>
      <c r="D6" s="25"/>
      <c r="E6" s="22"/>
      <c r="F6" s="23" t="s">
        <v>30</v>
      </c>
      <c r="G6" s="22"/>
      <c r="H6" s="22"/>
      <c r="I6" s="22"/>
      <c r="J6" s="225">
        <v>1234567890</v>
      </c>
      <c r="K6" s="225"/>
      <c r="L6" s="225"/>
      <c r="M6" s="225"/>
      <c r="N6" s="225"/>
      <c r="O6" s="225"/>
      <c r="P6" s="23" t="s">
        <v>11</v>
      </c>
      <c r="Q6" s="20"/>
      <c r="S6" s="23" t="s">
        <v>25</v>
      </c>
      <c r="T6" s="22"/>
      <c r="U6" s="22"/>
      <c r="V6" s="22"/>
      <c r="W6" s="22"/>
      <c r="X6" s="22"/>
      <c r="Y6" s="22"/>
      <c r="Z6" s="22"/>
      <c r="AA6" s="22"/>
      <c r="AB6" s="22"/>
      <c r="AC6" s="22"/>
      <c r="AD6" s="22"/>
      <c r="AE6" s="22"/>
      <c r="AF6" s="22"/>
      <c r="AG6" s="22"/>
      <c r="AH6" s="22"/>
      <c r="AI6" s="22"/>
      <c r="AJ6" s="22"/>
      <c r="AK6" s="22"/>
      <c r="AL6" s="23" t="s">
        <v>29</v>
      </c>
      <c r="AN6" s="22"/>
      <c r="AO6" s="24"/>
      <c r="AP6" s="24"/>
      <c r="AQ6" s="24"/>
    </row>
    <row r="7" spans="1:43" ht="15.75" customHeight="1" thickBot="1">
      <c r="A7" s="20"/>
      <c r="B7" s="21"/>
      <c r="C7" s="25"/>
      <c r="D7" s="25"/>
      <c r="E7" s="22"/>
      <c r="F7" s="22"/>
      <c r="G7" s="22"/>
      <c r="H7" s="22"/>
      <c r="I7" s="22"/>
      <c r="J7" s="22"/>
      <c r="K7" s="22"/>
      <c r="L7" s="22"/>
      <c r="M7" s="22"/>
      <c r="N7" s="22"/>
      <c r="O7" s="22"/>
      <c r="P7" s="22"/>
      <c r="Q7" s="20"/>
      <c r="S7" s="23"/>
      <c r="T7" s="22"/>
      <c r="U7" s="22"/>
      <c r="V7" s="22"/>
      <c r="W7" s="22"/>
      <c r="X7" s="22"/>
      <c r="Y7" s="22"/>
      <c r="Z7" s="22"/>
      <c r="AA7" s="22"/>
      <c r="AB7" s="22"/>
      <c r="AC7" s="22"/>
      <c r="AD7" s="22"/>
      <c r="AE7" s="22"/>
      <c r="AF7" s="22"/>
      <c r="AG7" s="22"/>
      <c r="AH7" s="22"/>
      <c r="AI7" s="22"/>
      <c r="AJ7" s="22"/>
      <c r="AK7" s="22"/>
      <c r="AL7" s="22"/>
      <c r="AM7" s="23"/>
      <c r="AN7" s="22"/>
      <c r="AO7" s="24"/>
      <c r="AP7" s="24"/>
      <c r="AQ7" s="24"/>
    </row>
    <row r="8" spans="1:43" s="19" customFormat="1" ht="18" customHeight="1">
      <c r="A8" s="15"/>
      <c r="B8" s="75" t="s">
        <v>1</v>
      </c>
      <c r="C8" s="76" t="s">
        <v>2</v>
      </c>
      <c r="D8" s="77" t="s">
        <v>60</v>
      </c>
      <c r="E8" s="78" t="s">
        <v>3</v>
      </c>
      <c r="F8" s="79">
        <v>1</v>
      </c>
      <c r="G8" s="80">
        <v>2</v>
      </c>
      <c r="H8" s="80">
        <v>3</v>
      </c>
      <c r="I8" s="80">
        <v>4</v>
      </c>
      <c r="J8" s="80">
        <v>5</v>
      </c>
      <c r="K8" s="80">
        <v>6</v>
      </c>
      <c r="L8" s="80">
        <v>7</v>
      </c>
      <c r="M8" s="80">
        <v>8</v>
      </c>
      <c r="N8" s="80">
        <v>9</v>
      </c>
      <c r="O8" s="80">
        <v>10</v>
      </c>
      <c r="P8" s="80">
        <v>11</v>
      </c>
      <c r="Q8" s="80">
        <v>12</v>
      </c>
      <c r="R8" s="80">
        <v>13</v>
      </c>
      <c r="S8" s="80">
        <v>14</v>
      </c>
      <c r="T8" s="80">
        <v>15</v>
      </c>
      <c r="U8" s="80">
        <v>16</v>
      </c>
      <c r="V8" s="80">
        <v>17</v>
      </c>
      <c r="W8" s="80">
        <v>18</v>
      </c>
      <c r="X8" s="80">
        <v>19</v>
      </c>
      <c r="Y8" s="80">
        <v>20</v>
      </c>
      <c r="Z8" s="80">
        <v>21</v>
      </c>
      <c r="AA8" s="80">
        <v>22</v>
      </c>
      <c r="AB8" s="80">
        <v>23</v>
      </c>
      <c r="AC8" s="80">
        <v>24</v>
      </c>
      <c r="AD8" s="80">
        <v>25</v>
      </c>
      <c r="AE8" s="80">
        <v>26</v>
      </c>
      <c r="AF8" s="80">
        <v>27</v>
      </c>
      <c r="AG8" s="80">
        <v>28</v>
      </c>
      <c r="AH8" s="80">
        <v>29</v>
      </c>
      <c r="AI8" s="80">
        <v>30</v>
      </c>
      <c r="AJ8" s="80">
        <v>31</v>
      </c>
      <c r="AK8" s="81" t="s">
        <v>61</v>
      </c>
      <c r="AL8" s="226" t="s">
        <v>34</v>
      </c>
      <c r="AM8" s="17"/>
      <c r="AN8" s="18"/>
      <c r="AO8" s="18"/>
      <c r="AP8" s="18"/>
    </row>
    <row r="9" spans="1:43" s="19" customFormat="1" ht="18" customHeight="1" thickBot="1">
      <c r="A9" s="15"/>
      <c r="B9" s="82"/>
      <c r="C9" s="83" t="s">
        <v>4</v>
      </c>
      <c r="D9" s="84"/>
      <c r="E9" s="85"/>
      <c r="F9" s="86" t="s">
        <v>62</v>
      </c>
      <c r="G9" s="87" t="s">
        <v>63</v>
      </c>
      <c r="H9" s="87" t="s">
        <v>64</v>
      </c>
      <c r="I9" s="87" t="s">
        <v>65</v>
      </c>
      <c r="J9" s="87" t="s">
        <v>66</v>
      </c>
      <c r="K9" s="87" t="s">
        <v>67</v>
      </c>
      <c r="L9" s="87" t="s">
        <v>68</v>
      </c>
      <c r="M9" s="87" t="s">
        <v>69</v>
      </c>
      <c r="N9" s="87" t="s">
        <v>63</v>
      </c>
      <c r="O9" s="87" t="s">
        <v>64</v>
      </c>
      <c r="P9" s="87" t="s">
        <v>65</v>
      </c>
      <c r="Q9" s="87" t="s">
        <v>66</v>
      </c>
      <c r="R9" s="87" t="s">
        <v>67</v>
      </c>
      <c r="S9" s="87" t="s">
        <v>68</v>
      </c>
      <c r="T9" s="87" t="s">
        <v>69</v>
      </c>
      <c r="U9" s="87" t="s">
        <v>63</v>
      </c>
      <c r="V9" s="87" t="s">
        <v>64</v>
      </c>
      <c r="W9" s="87" t="s">
        <v>65</v>
      </c>
      <c r="X9" s="87" t="s">
        <v>66</v>
      </c>
      <c r="Y9" s="87" t="s">
        <v>67</v>
      </c>
      <c r="Z9" s="87" t="s">
        <v>68</v>
      </c>
      <c r="AA9" s="87" t="s">
        <v>69</v>
      </c>
      <c r="AB9" s="87" t="s">
        <v>63</v>
      </c>
      <c r="AC9" s="87" t="s">
        <v>64</v>
      </c>
      <c r="AD9" s="87" t="s">
        <v>65</v>
      </c>
      <c r="AE9" s="87" t="s">
        <v>66</v>
      </c>
      <c r="AF9" s="87" t="s">
        <v>67</v>
      </c>
      <c r="AG9" s="87" t="s">
        <v>68</v>
      </c>
      <c r="AH9" s="87" t="s">
        <v>69</v>
      </c>
      <c r="AI9" s="87" t="s">
        <v>63</v>
      </c>
      <c r="AJ9" s="88" t="s">
        <v>64</v>
      </c>
      <c r="AK9" s="89" t="s">
        <v>26</v>
      </c>
      <c r="AL9" s="227"/>
      <c r="AM9" s="17"/>
      <c r="AN9" s="18"/>
      <c r="AO9" s="18"/>
      <c r="AP9" s="18"/>
    </row>
    <row r="10" spans="1:43" ht="21.95" customHeight="1" thickBot="1">
      <c r="A10" s="20"/>
      <c r="B10" s="90" t="s">
        <v>70</v>
      </c>
      <c r="C10" s="91" t="s">
        <v>71</v>
      </c>
      <c r="D10" s="92"/>
      <c r="E10" s="93" t="s">
        <v>72</v>
      </c>
      <c r="F10" s="91">
        <v>4</v>
      </c>
      <c r="G10" s="91">
        <v>4</v>
      </c>
      <c r="H10" s="91"/>
      <c r="I10" s="91"/>
      <c r="J10" s="91">
        <v>4</v>
      </c>
      <c r="K10" s="91">
        <v>4</v>
      </c>
      <c r="L10" s="91">
        <v>4</v>
      </c>
      <c r="M10" s="91">
        <v>4</v>
      </c>
      <c r="N10" s="91">
        <v>4</v>
      </c>
      <c r="O10" s="91"/>
      <c r="P10" s="91"/>
      <c r="Q10" s="91">
        <v>4</v>
      </c>
      <c r="R10" s="91">
        <v>4</v>
      </c>
      <c r="S10" s="91">
        <v>4</v>
      </c>
      <c r="T10" s="91">
        <v>4</v>
      </c>
      <c r="U10" s="91">
        <v>4</v>
      </c>
      <c r="V10" s="91"/>
      <c r="W10" s="91"/>
      <c r="X10" s="91">
        <v>4</v>
      </c>
      <c r="Y10" s="91">
        <v>4</v>
      </c>
      <c r="Z10" s="91">
        <v>4</v>
      </c>
      <c r="AA10" s="91">
        <v>4</v>
      </c>
      <c r="AB10" s="91">
        <v>4</v>
      </c>
      <c r="AC10" s="91"/>
      <c r="AD10" s="91"/>
      <c r="AE10" s="91">
        <v>4</v>
      </c>
      <c r="AF10" s="91">
        <v>4</v>
      </c>
      <c r="AG10" s="91">
        <v>4</v>
      </c>
      <c r="AH10" s="91">
        <v>4</v>
      </c>
      <c r="AI10" s="91">
        <v>4</v>
      </c>
      <c r="AJ10" s="91"/>
      <c r="AK10" s="94">
        <f>SUM(F10:AJ10)</f>
        <v>88</v>
      </c>
      <c r="AL10" s="94" t="s">
        <v>73</v>
      </c>
      <c r="AM10" s="22"/>
      <c r="AN10" s="24"/>
      <c r="AO10" s="24"/>
      <c r="AP10" s="24"/>
    </row>
    <row r="11" spans="1:43" ht="21.95" customHeight="1">
      <c r="A11" s="20"/>
      <c r="B11" s="95" t="s">
        <v>74</v>
      </c>
      <c r="C11" s="96" t="s">
        <v>75</v>
      </c>
      <c r="D11" s="97" t="s">
        <v>76</v>
      </c>
      <c r="E11" s="98" t="s">
        <v>72</v>
      </c>
      <c r="F11" s="99">
        <v>4</v>
      </c>
      <c r="G11" s="100">
        <v>4</v>
      </c>
      <c r="H11" s="100"/>
      <c r="I11" s="100"/>
      <c r="J11" s="100">
        <v>4</v>
      </c>
      <c r="K11" s="100">
        <v>4</v>
      </c>
      <c r="L11" s="100">
        <v>4</v>
      </c>
      <c r="M11" s="100">
        <v>4</v>
      </c>
      <c r="N11" s="100">
        <v>4</v>
      </c>
      <c r="O11" s="100"/>
      <c r="P11" s="100"/>
      <c r="Q11" s="100">
        <v>4</v>
      </c>
      <c r="R11" s="100">
        <v>4</v>
      </c>
      <c r="S11" s="100">
        <v>4</v>
      </c>
      <c r="T11" s="100">
        <v>4</v>
      </c>
      <c r="U11" s="100">
        <v>4</v>
      </c>
      <c r="V11" s="100"/>
      <c r="W11" s="100"/>
      <c r="X11" s="100">
        <v>4</v>
      </c>
      <c r="Y11" s="100">
        <v>4</v>
      </c>
      <c r="Z11" s="100">
        <v>4</v>
      </c>
      <c r="AA11" s="100">
        <v>4</v>
      </c>
      <c r="AB11" s="100">
        <v>4</v>
      </c>
      <c r="AC11" s="100"/>
      <c r="AD11" s="100"/>
      <c r="AE11" s="100">
        <v>4</v>
      </c>
      <c r="AF11" s="100">
        <v>4</v>
      </c>
      <c r="AG11" s="100">
        <v>4</v>
      </c>
      <c r="AH11" s="100">
        <v>4</v>
      </c>
      <c r="AI11" s="100">
        <v>4</v>
      </c>
      <c r="AJ11" s="100"/>
      <c r="AK11" s="101">
        <f>SUM(F11:AJ11)</f>
        <v>88</v>
      </c>
      <c r="AL11" s="101"/>
      <c r="AM11" s="22"/>
      <c r="AN11" s="24"/>
      <c r="AO11" s="24"/>
      <c r="AP11" s="24"/>
    </row>
    <row r="12" spans="1:43" ht="21.95" customHeight="1">
      <c r="A12" s="20"/>
      <c r="B12" s="95" t="s">
        <v>6</v>
      </c>
      <c r="C12" s="102" t="s">
        <v>75</v>
      </c>
      <c r="D12" s="97" t="s">
        <v>76</v>
      </c>
      <c r="E12" s="103" t="s">
        <v>77</v>
      </c>
      <c r="F12" s="104">
        <v>8</v>
      </c>
      <c r="G12" s="102">
        <v>8</v>
      </c>
      <c r="H12" s="102"/>
      <c r="I12" s="102"/>
      <c r="J12" s="102">
        <v>8</v>
      </c>
      <c r="K12" s="102">
        <v>8</v>
      </c>
      <c r="L12" s="102">
        <v>8</v>
      </c>
      <c r="M12" s="102">
        <v>8</v>
      </c>
      <c r="N12" s="102">
        <v>8</v>
      </c>
      <c r="O12" s="102"/>
      <c r="P12" s="102"/>
      <c r="Q12" s="102">
        <v>8</v>
      </c>
      <c r="R12" s="102">
        <v>8</v>
      </c>
      <c r="S12" s="102">
        <v>8</v>
      </c>
      <c r="T12" s="102" t="s">
        <v>78</v>
      </c>
      <c r="U12" s="102">
        <v>8</v>
      </c>
      <c r="V12" s="102"/>
      <c r="W12" s="102"/>
      <c r="X12" s="102">
        <v>8</v>
      </c>
      <c r="Y12" s="102">
        <v>8</v>
      </c>
      <c r="Z12" s="102">
        <v>8</v>
      </c>
      <c r="AA12" s="102">
        <v>8</v>
      </c>
      <c r="AB12" s="102">
        <v>8</v>
      </c>
      <c r="AC12" s="102"/>
      <c r="AD12" s="102"/>
      <c r="AE12" s="102">
        <v>8</v>
      </c>
      <c r="AF12" s="102">
        <v>8</v>
      </c>
      <c r="AG12" s="102">
        <v>8</v>
      </c>
      <c r="AH12" s="102">
        <v>8</v>
      </c>
      <c r="AI12" s="102">
        <v>8</v>
      </c>
      <c r="AJ12" s="102"/>
      <c r="AK12" s="105">
        <v>176</v>
      </c>
      <c r="AL12" s="105">
        <v>1</v>
      </c>
      <c r="AM12" s="22"/>
      <c r="AN12" s="24"/>
      <c r="AO12" s="24"/>
      <c r="AP12" s="24"/>
    </row>
    <row r="13" spans="1:43" ht="21.95" customHeight="1">
      <c r="A13" s="20"/>
      <c r="B13" s="95"/>
      <c r="C13" s="102" t="s">
        <v>79</v>
      </c>
      <c r="D13" s="97" t="s">
        <v>80</v>
      </c>
      <c r="E13" s="103" t="s">
        <v>81</v>
      </c>
      <c r="F13" s="104">
        <v>8</v>
      </c>
      <c r="G13" s="102">
        <v>8</v>
      </c>
      <c r="H13" s="102"/>
      <c r="I13" s="102"/>
      <c r="J13" s="102">
        <v>8</v>
      </c>
      <c r="K13" s="102">
        <v>8</v>
      </c>
      <c r="L13" s="102">
        <v>8</v>
      </c>
      <c r="M13" s="102">
        <v>8</v>
      </c>
      <c r="N13" s="102">
        <v>8</v>
      </c>
      <c r="O13" s="102"/>
      <c r="P13" s="102"/>
      <c r="Q13" s="102">
        <v>8</v>
      </c>
      <c r="R13" s="102">
        <v>8</v>
      </c>
      <c r="S13" s="102">
        <v>8</v>
      </c>
      <c r="T13" s="102">
        <v>8</v>
      </c>
      <c r="U13" s="102">
        <v>8</v>
      </c>
      <c r="V13" s="102"/>
      <c r="W13" s="102"/>
      <c r="X13" s="102">
        <v>8</v>
      </c>
      <c r="Y13" s="102">
        <v>8</v>
      </c>
      <c r="Z13" s="102">
        <v>8</v>
      </c>
      <c r="AA13" s="102" t="s">
        <v>78</v>
      </c>
      <c r="AB13" s="102">
        <v>8</v>
      </c>
      <c r="AC13" s="102"/>
      <c r="AD13" s="102"/>
      <c r="AE13" s="102">
        <v>8</v>
      </c>
      <c r="AF13" s="102">
        <v>8</v>
      </c>
      <c r="AG13" s="102">
        <v>8</v>
      </c>
      <c r="AH13" s="102">
        <v>8</v>
      </c>
      <c r="AI13" s="102">
        <v>8</v>
      </c>
      <c r="AJ13" s="102"/>
      <c r="AK13" s="105">
        <v>176</v>
      </c>
      <c r="AL13" s="105">
        <v>1</v>
      </c>
      <c r="AM13" s="22"/>
      <c r="AN13" s="24"/>
      <c r="AO13" s="24"/>
      <c r="AP13" s="24"/>
    </row>
    <row r="14" spans="1:43" ht="21.95" customHeight="1">
      <c r="A14" s="20"/>
      <c r="B14" s="95"/>
      <c r="C14" s="102" t="s">
        <v>82</v>
      </c>
      <c r="D14" s="97" t="s">
        <v>83</v>
      </c>
      <c r="E14" s="103" t="s">
        <v>84</v>
      </c>
      <c r="F14" s="106">
        <v>6</v>
      </c>
      <c r="G14" s="102">
        <v>6</v>
      </c>
      <c r="H14" s="102"/>
      <c r="I14" s="102"/>
      <c r="J14" s="102">
        <v>6</v>
      </c>
      <c r="K14" s="102">
        <v>6</v>
      </c>
      <c r="L14" s="102">
        <v>6</v>
      </c>
      <c r="M14" s="102">
        <v>6</v>
      </c>
      <c r="N14" s="102">
        <v>6</v>
      </c>
      <c r="O14" s="102"/>
      <c r="P14" s="102"/>
      <c r="Q14" s="102">
        <v>6</v>
      </c>
      <c r="R14" s="102">
        <v>6</v>
      </c>
      <c r="S14" s="102">
        <v>6</v>
      </c>
      <c r="T14" s="102">
        <v>6</v>
      </c>
      <c r="U14" s="102">
        <v>6</v>
      </c>
      <c r="V14" s="102"/>
      <c r="W14" s="102"/>
      <c r="X14" s="102">
        <v>6</v>
      </c>
      <c r="Y14" s="102">
        <v>6</v>
      </c>
      <c r="Z14" s="102">
        <v>6</v>
      </c>
      <c r="AA14" s="102">
        <v>6</v>
      </c>
      <c r="AB14" s="102">
        <v>6</v>
      </c>
      <c r="AC14" s="102"/>
      <c r="AD14" s="102"/>
      <c r="AE14" s="102">
        <v>6</v>
      </c>
      <c r="AF14" s="102">
        <v>6</v>
      </c>
      <c r="AG14" s="102">
        <v>6</v>
      </c>
      <c r="AH14" s="102">
        <v>6</v>
      </c>
      <c r="AI14" s="102">
        <v>6</v>
      </c>
      <c r="AJ14" s="102"/>
      <c r="AK14" s="105">
        <v>132</v>
      </c>
      <c r="AL14" s="105"/>
      <c r="AM14" s="22"/>
      <c r="AN14" s="24"/>
      <c r="AO14" s="24"/>
      <c r="AP14" s="24"/>
    </row>
    <row r="15" spans="1:43" ht="21.95" customHeight="1">
      <c r="A15" s="20"/>
      <c r="B15" s="95"/>
      <c r="C15" s="100"/>
      <c r="D15" s="97"/>
      <c r="E15" s="103"/>
      <c r="F15" s="106"/>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5"/>
      <c r="AL15" s="105"/>
      <c r="AM15" s="22"/>
      <c r="AN15" s="24"/>
      <c r="AO15" s="24"/>
      <c r="AP15" s="24"/>
    </row>
    <row r="16" spans="1:43" ht="21.95" customHeight="1" thickBot="1">
      <c r="A16" s="20"/>
      <c r="B16" s="107" t="s">
        <v>85</v>
      </c>
      <c r="C16" s="108"/>
      <c r="D16" s="109"/>
      <c r="E16" s="110"/>
      <c r="F16" s="111"/>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3">
        <f>SUM(AK11:AK15)</f>
        <v>572</v>
      </c>
      <c r="AL16" s="113">
        <v>3.2</v>
      </c>
      <c r="AM16" s="22"/>
      <c r="AN16" s="24"/>
      <c r="AO16" s="24"/>
      <c r="AP16" s="24"/>
    </row>
    <row r="17" spans="1:42" s="115" customFormat="1" ht="21.95" customHeight="1">
      <c r="A17" s="228"/>
      <c r="B17" s="29" t="s">
        <v>86</v>
      </c>
      <c r="C17" s="48"/>
      <c r="D17" s="49"/>
      <c r="E17" s="50"/>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16"/>
      <c r="AL17" s="16"/>
      <c r="AM17" s="29"/>
      <c r="AN17" s="114"/>
      <c r="AO17" s="114"/>
      <c r="AP17" s="114"/>
    </row>
    <row r="18" spans="1:42" s="115" customFormat="1" ht="13.5">
      <c r="A18" s="228"/>
      <c r="B18" s="49"/>
      <c r="C18" s="48"/>
      <c r="D18" s="49"/>
      <c r="E18" s="50"/>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16"/>
      <c r="AL18" s="16"/>
      <c r="AM18" s="29"/>
      <c r="AN18" s="114"/>
      <c r="AO18" s="114"/>
      <c r="AP18" s="114"/>
    </row>
    <row r="19" spans="1:42" s="115" customFormat="1" ht="16.5" customHeight="1" thickBot="1">
      <c r="A19" s="29"/>
      <c r="B19" s="29" t="s">
        <v>36</v>
      </c>
      <c r="C19" s="29"/>
      <c r="D19" s="49"/>
      <c r="E19" s="50"/>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51"/>
      <c r="AL19" s="116"/>
      <c r="AM19" s="29"/>
      <c r="AN19" s="114"/>
      <c r="AO19" s="114"/>
      <c r="AP19" s="114"/>
    </row>
    <row r="20" spans="1:42" s="125" customFormat="1" ht="26.1" customHeight="1" thickBot="1">
      <c r="A20" s="27"/>
      <c r="B20" s="27" t="s">
        <v>37</v>
      </c>
      <c r="C20" s="117"/>
      <c r="D20" s="118"/>
      <c r="E20" s="118"/>
      <c r="F20" s="118"/>
      <c r="G20" s="119"/>
      <c r="H20" s="120"/>
      <c r="I20" s="121"/>
      <c r="J20" s="122">
        <v>5</v>
      </c>
      <c r="K20" s="118" t="s">
        <v>38</v>
      </c>
      <c r="L20" s="118" t="s">
        <v>39</v>
      </c>
      <c r="M20" s="118"/>
      <c r="N20" s="118" t="s">
        <v>40</v>
      </c>
      <c r="O20" s="229">
        <v>40</v>
      </c>
      <c r="P20" s="230"/>
      <c r="Q20" s="118" t="s">
        <v>41</v>
      </c>
      <c r="R20" s="118"/>
      <c r="S20" s="118" t="s">
        <v>42</v>
      </c>
      <c r="T20" s="57"/>
      <c r="U20" s="57"/>
      <c r="V20" s="57"/>
      <c r="W20" s="57"/>
      <c r="X20" s="57"/>
      <c r="Y20" s="57"/>
      <c r="Z20" s="123"/>
      <c r="AA20" s="123"/>
      <c r="AB20" s="123"/>
      <c r="AC20" s="123"/>
      <c r="AD20" s="123"/>
      <c r="AE20" s="124"/>
      <c r="AF20" s="124"/>
      <c r="AG20" s="124"/>
      <c r="AH20" s="124"/>
      <c r="AI20" s="124"/>
      <c r="AJ20" s="124"/>
      <c r="AK20" s="124"/>
      <c r="AL20" s="124"/>
      <c r="AM20" s="123"/>
      <c r="AN20" s="118"/>
    </row>
    <row r="21" spans="1:42" s="125" customFormat="1" ht="8.1" customHeight="1" thickBot="1">
      <c r="A21" s="27"/>
      <c r="B21" s="117"/>
      <c r="C21" s="117"/>
      <c r="D21" s="118"/>
      <c r="E21" s="118"/>
      <c r="F21" s="118"/>
      <c r="G21" s="119"/>
      <c r="H21" s="118"/>
      <c r="I21" s="118"/>
      <c r="J21" s="118"/>
      <c r="K21" s="118"/>
      <c r="L21" s="119"/>
      <c r="M21" s="118"/>
      <c r="N21" s="118"/>
      <c r="O21" s="118"/>
      <c r="P21" s="118"/>
      <c r="R21" s="57"/>
      <c r="S21" s="57"/>
      <c r="T21" s="57"/>
      <c r="U21" s="57"/>
      <c r="V21" s="57"/>
      <c r="W21" s="57"/>
      <c r="X21" s="57"/>
      <c r="Y21" s="57"/>
      <c r="Z21" s="69"/>
      <c r="AA21" s="30"/>
      <c r="AB21" s="30"/>
      <c r="AC21" s="30"/>
      <c r="AD21" s="30"/>
      <c r="AE21" s="30"/>
      <c r="AF21" s="30"/>
      <c r="AG21" s="30"/>
      <c r="AH21" s="30"/>
      <c r="AI21" s="30"/>
      <c r="AJ21" s="30"/>
      <c r="AK21" s="126"/>
      <c r="AL21" s="126"/>
      <c r="AM21" s="30"/>
      <c r="AN21" s="118"/>
    </row>
    <row r="22" spans="1:42" s="125" customFormat="1" ht="26.1" customHeight="1" thickBot="1">
      <c r="A22" s="27"/>
      <c r="B22" s="27" t="s">
        <v>43</v>
      </c>
      <c r="C22" s="117"/>
      <c r="D22" s="118"/>
      <c r="E22" s="118"/>
      <c r="F22" s="121"/>
      <c r="G22" s="122">
        <v>8</v>
      </c>
      <c r="H22" s="118" t="s">
        <v>41</v>
      </c>
      <c r="J22" s="118" t="s">
        <v>44</v>
      </c>
      <c r="K22" s="118"/>
      <c r="L22" s="119"/>
      <c r="M22" s="118"/>
      <c r="N22" s="118"/>
      <c r="O22" s="118"/>
      <c r="P22" s="118"/>
      <c r="R22" s="57"/>
      <c r="S22" s="57"/>
      <c r="T22" s="57"/>
      <c r="U22" s="57"/>
      <c r="V22" s="57"/>
      <c r="W22" s="57"/>
      <c r="X22" s="57"/>
      <c r="Y22" s="57"/>
      <c r="Z22" s="69"/>
      <c r="AA22" s="30"/>
      <c r="AB22" s="30"/>
      <c r="AC22" s="30"/>
      <c r="AD22" s="30"/>
      <c r="AE22" s="30"/>
      <c r="AF22" s="30"/>
      <c r="AG22" s="30"/>
      <c r="AH22" s="30"/>
      <c r="AI22" s="30"/>
      <c r="AJ22" s="30"/>
      <c r="AK22" s="126"/>
      <c r="AL22" s="126"/>
      <c r="AM22" s="30"/>
      <c r="AN22" s="118"/>
    </row>
    <row r="23" spans="1:42" s="125" customFormat="1" ht="8.1" customHeight="1" thickBot="1">
      <c r="A23" s="27"/>
      <c r="B23" s="117"/>
      <c r="C23" s="117"/>
      <c r="D23" s="118"/>
      <c r="E23" s="118"/>
      <c r="F23" s="127"/>
      <c r="G23" s="128"/>
      <c r="H23" s="118"/>
      <c r="I23" s="118"/>
      <c r="J23" s="118"/>
      <c r="K23" s="118"/>
      <c r="L23" s="119"/>
      <c r="M23" s="118"/>
      <c r="N23" s="118"/>
      <c r="O23" s="118"/>
      <c r="P23" s="118"/>
      <c r="R23" s="57"/>
      <c r="S23" s="57"/>
      <c r="T23" s="57"/>
      <c r="U23" s="57"/>
      <c r="V23" s="57"/>
      <c r="W23" s="57"/>
      <c r="X23" s="57"/>
      <c r="Y23" s="57"/>
      <c r="Z23" s="69"/>
      <c r="AA23" s="30"/>
      <c r="AB23" s="30"/>
      <c r="AC23" s="30"/>
      <c r="AD23" s="30"/>
      <c r="AE23" s="30"/>
      <c r="AF23" s="30"/>
      <c r="AG23" s="30"/>
      <c r="AH23" s="30"/>
      <c r="AI23" s="30"/>
      <c r="AJ23" s="30"/>
      <c r="AK23" s="126"/>
      <c r="AL23" s="126"/>
      <c r="AM23" s="30"/>
      <c r="AN23" s="118"/>
    </row>
    <row r="24" spans="1:42" s="125" customFormat="1" ht="21.75" customHeight="1" thickBot="1">
      <c r="B24" s="129" t="s">
        <v>87</v>
      </c>
      <c r="C24" s="120"/>
      <c r="E24" s="120"/>
      <c r="F24" s="231">
        <v>22</v>
      </c>
      <c r="G24" s="232"/>
      <c r="H24" s="233"/>
      <c r="I24" s="125" t="s">
        <v>46</v>
      </c>
      <c r="S24" s="118"/>
      <c r="T24" s="118"/>
      <c r="U24" s="118"/>
      <c r="V24" s="118"/>
      <c r="W24" s="118"/>
      <c r="X24" s="118"/>
      <c r="Y24" s="118"/>
      <c r="Z24" s="118"/>
      <c r="AA24" s="118"/>
      <c r="AB24" s="118"/>
      <c r="AC24" s="118"/>
      <c r="AD24" s="118"/>
      <c r="AE24" s="118"/>
      <c r="AF24" s="118"/>
      <c r="AG24" s="118"/>
      <c r="AH24" s="118"/>
      <c r="AI24" s="118"/>
      <c r="AJ24" s="118"/>
      <c r="AK24" s="130"/>
      <c r="AL24" s="130"/>
      <c r="AM24" s="30"/>
      <c r="AN24" s="118"/>
      <c r="AO24" s="118"/>
    </row>
    <row r="25" spans="1:42" s="125" customFormat="1" ht="21.75" customHeight="1">
      <c r="A25" s="125" t="s">
        <v>47</v>
      </c>
      <c r="B25" s="118"/>
      <c r="C25" s="118"/>
      <c r="E25" s="118"/>
      <c r="F25" s="119"/>
      <c r="G25" s="118"/>
      <c r="S25" s="118"/>
      <c r="T25" s="118"/>
      <c r="U25" s="118"/>
      <c r="V25" s="118"/>
      <c r="W25" s="118"/>
      <c r="X25" s="118"/>
      <c r="Y25" s="118"/>
      <c r="Z25" s="118"/>
      <c r="AA25" s="118"/>
      <c r="AB25" s="118"/>
      <c r="AC25" s="118"/>
      <c r="AD25" s="118"/>
      <c r="AE25" s="118"/>
      <c r="AF25" s="118"/>
      <c r="AG25" s="118"/>
      <c r="AH25" s="118"/>
      <c r="AI25" s="118"/>
      <c r="AJ25" s="118"/>
      <c r="AK25" s="130"/>
      <c r="AL25" s="130"/>
      <c r="AM25" s="30"/>
      <c r="AN25" s="118"/>
      <c r="AO25" s="118"/>
    </row>
    <row r="26" spans="1:42" s="125" customFormat="1" ht="21.75" customHeight="1">
      <c r="A26" s="125" t="s">
        <v>48</v>
      </c>
      <c r="B26" s="118"/>
      <c r="C26" s="118"/>
      <c r="E26" s="118"/>
      <c r="F26" s="119"/>
      <c r="G26" s="118"/>
      <c r="S26" s="118"/>
      <c r="T26" s="118"/>
      <c r="U26" s="118"/>
      <c r="V26" s="118"/>
      <c r="W26" s="118"/>
      <c r="X26" s="118"/>
      <c r="Y26" s="118"/>
      <c r="Z26" s="118"/>
      <c r="AA26" s="118"/>
      <c r="AB26" s="118"/>
      <c r="AC26" s="118"/>
      <c r="AD26" s="118"/>
      <c r="AE26" s="118"/>
      <c r="AF26" s="118"/>
      <c r="AG26" s="118"/>
      <c r="AH26" s="118"/>
      <c r="AI26" s="118"/>
      <c r="AJ26" s="118"/>
      <c r="AK26" s="130"/>
      <c r="AL26" s="130"/>
      <c r="AM26" s="30"/>
      <c r="AN26" s="118"/>
      <c r="AO26" s="118"/>
    </row>
    <row r="27" spans="1:42" s="125" customFormat="1" ht="8.1" customHeight="1" thickBot="1">
      <c r="B27" s="118"/>
      <c r="C27" s="118"/>
      <c r="E27" s="118"/>
      <c r="F27" s="119"/>
      <c r="G27" s="118"/>
      <c r="S27" s="118"/>
      <c r="T27" s="118"/>
      <c r="U27" s="118"/>
      <c r="V27" s="118"/>
      <c r="W27" s="118"/>
      <c r="X27" s="118"/>
      <c r="Y27" s="118"/>
      <c r="Z27" s="118"/>
      <c r="AA27" s="118"/>
      <c r="AB27" s="118"/>
      <c r="AC27" s="118"/>
      <c r="AD27" s="118"/>
      <c r="AE27" s="118"/>
      <c r="AF27" s="118"/>
      <c r="AG27" s="118"/>
      <c r="AH27" s="118"/>
      <c r="AI27" s="118"/>
      <c r="AJ27" s="118"/>
      <c r="AK27" s="130"/>
      <c r="AL27" s="130"/>
      <c r="AM27" s="30"/>
      <c r="AN27" s="118"/>
      <c r="AO27" s="118"/>
    </row>
    <row r="28" spans="1:42" s="125" customFormat="1" ht="27" customHeight="1" thickBot="1">
      <c r="B28" s="129" t="s">
        <v>49</v>
      </c>
      <c r="F28" s="125" t="s">
        <v>88</v>
      </c>
      <c r="J28" s="222">
        <v>176</v>
      </c>
      <c r="K28" s="223"/>
      <c r="L28" s="224"/>
      <c r="M28" s="125" t="s">
        <v>41</v>
      </c>
      <c r="O28" s="125" t="s">
        <v>51</v>
      </c>
      <c r="AE28" s="118"/>
      <c r="AF28" s="118"/>
      <c r="AG28" s="118"/>
      <c r="AH28" s="118"/>
      <c r="AI28" s="118"/>
      <c r="AJ28" s="118"/>
      <c r="AK28" s="118"/>
      <c r="AL28" s="118"/>
      <c r="AM28" s="30"/>
    </row>
    <row r="29" spans="1:42" s="125" customFormat="1" ht="8.1" customHeight="1">
      <c r="AM29" s="131"/>
    </row>
    <row r="30" spans="1:42" s="125" customFormat="1" ht="27" customHeight="1">
      <c r="A30" s="125" t="s">
        <v>89</v>
      </c>
      <c r="AM30" s="131"/>
    </row>
    <row r="31" spans="1:42" s="132" customFormat="1" ht="15" customHeight="1">
      <c r="AM31" s="133"/>
    </row>
    <row r="32" spans="1:42" s="132" customFormat="1" ht="15" customHeight="1">
      <c r="AM32" s="133"/>
    </row>
    <row r="33" spans="1:39" s="132" customFormat="1" ht="15" customHeight="1">
      <c r="AM33" s="133"/>
    </row>
    <row r="34" spans="1:39" s="132" customFormat="1" ht="15" customHeight="1">
      <c r="AM34" s="133"/>
    </row>
    <row r="35" spans="1:39" s="132" customFormat="1" ht="15" customHeight="1">
      <c r="AM35" s="133"/>
    </row>
    <row r="36" spans="1:39" s="132" customFormat="1" ht="15" customHeight="1">
      <c r="AM36" s="133"/>
    </row>
    <row r="37" spans="1:39" s="132" customFormat="1" ht="15" customHeight="1">
      <c r="AM37" s="133"/>
    </row>
    <row r="38" spans="1:39" s="132" customFormat="1" ht="15" customHeight="1">
      <c r="AM38" s="133"/>
    </row>
    <row r="39" spans="1:39" ht="15" customHeight="1">
      <c r="A39" s="132"/>
    </row>
    <row r="40" spans="1:39" ht="15" customHeight="1">
      <c r="A40" s="132"/>
    </row>
    <row r="41" spans="1:39" ht="15" customHeight="1">
      <c r="A41" s="132"/>
    </row>
    <row r="42" spans="1:39" ht="15" customHeight="1">
      <c r="A42" s="132"/>
    </row>
    <row r="43" spans="1:39" ht="15" customHeight="1">
      <c r="A43" s="132"/>
    </row>
    <row r="44" spans="1:39" ht="15" customHeight="1">
      <c r="A44" s="132"/>
    </row>
  </sheetData>
  <mergeCells count="6">
    <mergeCell ref="J28:L28"/>
    <mergeCell ref="J6:O6"/>
    <mergeCell ref="AL8:AL9"/>
    <mergeCell ref="A17:A18"/>
    <mergeCell ref="O20:P20"/>
    <mergeCell ref="F24:H24"/>
  </mergeCells>
  <phoneticPr fontId="2"/>
  <pageMargins left="0.45" right="0.36" top="0.64" bottom="0.77" header="0.35" footer="0.51200000000000001"/>
  <pageSetup paperSize="9" scale="8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75" zoomScaleNormal="75" workbookViewId="0">
      <selection activeCell="L24" sqref="L24:M24"/>
    </sheetView>
  </sheetViews>
  <sheetFormatPr defaultRowHeight="13.5"/>
  <cols>
    <col min="1" max="37" width="5" style="2" customWidth="1"/>
    <col min="38" max="16384" width="9" style="2"/>
  </cols>
  <sheetData>
    <row r="1" spans="1:30" ht="21" customHeight="1">
      <c r="A1" s="259" t="s">
        <v>12</v>
      </c>
      <c r="B1" s="259"/>
      <c r="C1" s="259"/>
      <c r="D1" s="259"/>
      <c r="AA1" s="3"/>
      <c r="AB1" s="3"/>
      <c r="AC1" s="3"/>
      <c r="AD1" s="3"/>
    </row>
    <row r="2" spans="1:30" ht="27" customHeight="1">
      <c r="A2" s="1"/>
      <c r="B2" s="1"/>
      <c r="C2" s="1"/>
      <c r="D2" s="1"/>
      <c r="P2" s="260"/>
      <c r="Q2" s="261"/>
      <c r="R2" s="261"/>
      <c r="S2" s="261"/>
      <c r="T2" s="261"/>
      <c r="U2" s="261"/>
      <c r="V2" s="261"/>
      <c r="W2" s="261"/>
      <c r="X2" s="261"/>
      <c r="Y2" s="261"/>
      <c r="AA2" s="3"/>
      <c r="AB2" s="3"/>
      <c r="AC2" s="3"/>
      <c r="AD2" s="3"/>
    </row>
    <row r="3" spans="1:30" ht="27" customHeight="1">
      <c r="A3" s="262" t="s">
        <v>20</v>
      </c>
      <c r="B3" s="263"/>
      <c r="C3" s="263"/>
      <c r="D3" s="263"/>
      <c r="E3" s="263"/>
      <c r="F3" s="263"/>
      <c r="G3" s="263"/>
      <c r="H3" s="263"/>
      <c r="I3" s="264"/>
      <c r="J3" s="10"/>
      <c r="K3" s="265" t="s">
        <v>13</v>
      </c>
      <c r="L3" s="266"/>
      <c r="M3" s="266"/>
      <c r="N3" s="266"/>
      <c r="O3" s="266"/>
      <c r="P3" s="266"/>
      <c r="Q3" s="266"/>
      <c r="R3" s="266"/>
      <c r="S3" s="266"/>
      <c r="T3" s="266"/>
      <c r="U3" s="266"/>
      <c r="V3" s="266"/>
      <c r="W3" s="266"/>
      <c r="X3" s="266"/>
      <c r="Y3" s="266"/>
      <c r="Z3" s="4"/>
      <c r="AA3" s="4"/>
      <c r="AB3" s="4"/>
      <c r="AC3" s="4"/>
      <c r="AD3" s="4"/>
    </row>
    <row r="4" spans="1:30" ht="52.5" customHeight="1">
      <c r="A4" s="242" t="s">
        <v>7</v>
      </c>
      <c r="B4" s="242"/>
      <c r="C4" s="242"/>
      <c r="D4" s="242"/>
      <c r="E4" s="267" t="s">
        <v>14</v>
      </c>
      <c r="F4" s="268"/>
      <c r="G4" s="268"/>
      <c r="H4" s="268"/>
      <c r="I4" s="268"/>
      <c r="J4" s="268"/>
      <c r="K4" s="269"/>
      <c r="L4" s="267" t="s">
        <v>15</v>
      </c>
      <c r="M4" s="268"/>
      <c r="N4" s="268"/>
      <c r="O4" s="236"/>
      <c r="P4" s="236"/>
      <c r="Q4" s="236"/>
      <c r="R4" s="269"/>
      <c r="S4" s="267" t="s">
        <v>16</v>
      </c>
      <c r="T4" s="268"/>
      <c r="U4" s="268"/>
      <c r="V4" s="268"/>
      <c r="W4" s="268"/>
      <c r="X4" s="268"/>
      <c r="Y4" s="270"/>
      <c r="Z4" s="5"/>
      <c r="AA4" s="6"/>
      <c r="AB4" s="6"/>
      <c r="AC4" s="6"/>
      <c r="AD4" s="6"/>
    </row>
    <row r="5" spans="1:30" ht="27" customHeight="1">
      <c r="A5" s="239" t="s">
        <v>8</v>
      </c>
      <c r="B5" s="240"/>
      <c r="C5" s="240"/>
      <c r="D5" s="241"/>
      <c r="E5" s="234"/>
      <c r="F5" s="235"/>
      <c r="G5" s="235"/>
      <c r="H5" s="235"/>
      <c r="I5" s="236"/>
      <c r="J5" s="236"/>
      <c r="K5" s="11" t="s">
        <v>5</v>
      </c>
      <c r="L5" s="234"/>
      <c r="M5" s="235"/>
      <c r="N5" s="235"/>
      <c r="O5" s="236"/>
      <c r="P5" s="236"/>
      <c r="Q5" s="236"/>
      <c r="R5" s="9" t="s">
        <v>9</v>
      </c>
      <c r="S5" s="250"/>
      <c r="T5" s="251"/>
      <c r="U5" s="251"/>
      <c r="V5" s="251"/>
      <c r="W5" s="251"/>
      <c r="X5" s="251"/>
      <c r="Y5" s="252"/>
      <c r="AC5" s="2" t="s">
        <v>17</v>
      </c>
    </row>
    <row r="6" spans="1:30" ht="27" customHeight="1">
      <c r="A6" s="239" t="s">
        <v>8</v>
      </c>
      <c r="B6" s="240"/>
      <c r="C6" s="240"/>
      <c r="D6" s="241"/>
      <c r="E6" s="234"/>
      <c r="F6" s="235"/>
      <c r="G6" s="235"/>
      <c r="H6" s="235"/>
      <c r="I6" s="236"/>
      <c r="J6" s="236"/>
      <c r="K6" s="11" t="s">
        <v>5</v>
      </c>
      <c r="L6" s="234"/>
      <c r="M6" s="235"/>
      <c r="N6" s="235"/>
      <c r="O6" s="236"/>
      <c r="P6" s="236"/>
      <c r="Q6" s="236"/>
      <c r="R6" s="9" t="s">
        <v>9</v>
      </c>
      <c r="S6" s="253"/>
      <c r="T6" s="254"/>
      <c r="U6" s="254"/>
      <c r="V6" s="254"/>
      <c r="W6" s="254"/>
      <c r="X6" s="254"/>
      <c r="Y6" s="255"/>
    </row>
    <row r="7" spans="1:30" ht="27" customHeight="1">
      <c r="A7" s="239" t="s">
        <v>8</v>
      </c>
      <c r="B7" s="240"/>
      <c r="C7" s="240"/>
      <c r="D7" s="241"/>
      <c r="E7" s="234"/>
      <c r="F7" s="235"/>
      <c r="G7" s="235"/>
      <c r="H7" s="235"/>
      <c r="I7" s="236"/>
      <c r="J7" s="236"/>
      <c r="K7" s="11" t="s">
        <v>5</v>
      </c>
      <c r="L7" s="234"/>
      <c r="M7" s="235"/>
      <c r="N7" s="235"/>
      <c r="O7" s="236"/>
      <c r="P7" s="236"/>
      <c r="Q7" s="236"/>
      <c r="R7" s="9" t="s">
        <v>9</v>
      </c>
      <c r="S7" s="253"/>
      <c r="T7" s="254"/>
      <c r="U7" s="254"/>
      <c r="V7" s="254"/>
      <c r="W7" s="254"/>
      <c r="X7" s="254"/>
      <c r="Y7" s="255"/>
    </row>
    <row r="8" spans="1:30" ht="27" customHeight="1">
      <c r="A8" s="239" t="s">
        <v>8</v>
      </c>
      <c r="B8" s="240"/>
      <c r="C8" s="240"/>
      <c r="D8" s="241"/>
      <c r="E8" s="234"/>
      <c r="F8" s="235"/>
      <c r="G8" s="235"/>
      <c r="H8" s="235"/>
      <c r="I8" s="236"/>
      <c r="J8" s="236"/>
      <c r="K8" s="11" t="s">
        <v>5</v>
      </c>
      <c r="L8" s="234"/>
      <c r="M8" s="235"/>
      <c r="N8" s="235"/>
      <c r="O8" s="236"/>
      <c r="P8" s="236"/>
      <c r="Q8" s="236"/>
      <c r="R8" s="9" t="s">
        <v>9</v>
      </c>
      <c r="S8" s="253"/>
      <c r="T8" s="254"/>
      <c r="U8" s="254"/>
      <c r="V8" s="254"/>
      <c r="W8" s="254"/>
      <c r="X8" s="254"/>
      <c r="Y8" s="255"/>
    </row>
    <row r="9" spans="1:30" ht="27" customHeight="1">
      <c r="A9" s="239" t="s">
        <v>8</v>
      </c>
      <c r="B9" s="240"/>
      <c r="C9" s="240"/>
      <c r="D9" s="241"/>
      <c r="E9" s="234"/>
      <c r="F9" s="235"/>
      <c r="G9" s="235"/>
      <c r="H9" s="235"/>
      <c r="I9" s="236"/>
      <c r="J9" s="236"/>
      <c r="K9" s="11" t="s">
        <v>5</v>
      </c>
      <c r="L9" s="234"/>
      <c r="M9" s="235"/>
      <c r="N9" s="235"/>
      <c r="O9" s="236"/>
      <c r="P9" s="236"/>
      <c r="Q9" s="236"/>
      <c r="R9" s="9" t="s">
        <v>9</v>
      </c>
      <c r="S9" s="253"/>
      <c r="T9" s="254"/>
      <c r="U9" s="254"/>
      <c r="V9" s="254"/>
      <c r="W9" s="254"/>
      <c r="X9" s="254"/>
      <c r="Y9" s="255"/>
    </row>
    <row r="10" spans="1:30" ht="27" customHeight="1">
      <c r="A10" s="239" t="s">
        <v>8</v>
      </c>
      <c r="B10" s="240"/>
      <c r="C10" s="240"/>
      <c r="D10" s="241"/>
      <c r="E10" s="234"/>
      <c r="F10" s="235"/>
      <c r="G10" s="235"/>
      <c r="H10" s="235"/>
      <c r="I10" s="236"/>
      <c r="J10" s="236"/>
      <c r="K10" s="11" t="s">
        <v>5</v>
      </c>
      <c r="L10" s="234"/>
      <c r="M10" s="235"/>
      <c r="N10" s="235"/>
      <c r="O10" s="236"/>
      <c r="P10" s="236"/>
      <c r="Q10" s="236"/>
      <c r="R10" s="9" t="s">
        <v>9</v>
      </c>
      <c r="S10" s="253"/>
      <c r="T10" s="254"/>
      <c r="U10" s="254"/>
      <c r="V10" s="254"/>
      <c r="W10" s="254"/>
      <c r="X10" s="254"/>
      <c r="Y10" s="255"/>
    </row>
    <row r="11" spans="1:30" ht="27" customHeight="1">
      <c r="A11" s="239" t="s">
        <v>8</v>
      </c>
      <c r="B11" s="240"/>
      <c r="C11" s="240"/>
      <c r="D11" s="241"/>
      <c r="E11" s="234"/>
      <c r="F11" s="235"/>
      <c r="G11" s="235"/>
      <c r="H11" s="235"/>
      <c r="I11" s="236"/>
      <c r="J11" s="236"/>
      <c r="K11" s="11" t="s">
        <v>5</v>
      </c>
      <c r="L11" s="234"/>
      <c r="M11" s="235"/>
      <c r="N11" s="235"/>
      <c r="O11" s="236"/>
      <c r="P11" s="236"/>
      <c r="Q11" s="236"/>
      <c r="R11" s="9" t="s">
        <v>9</v>
      </c>
      <c r="S11" s="253"/>
      <c r="T11" s="254"/>
      <c r="U11" s="254"/>
      <c r="V11" s="254"/>
      <c r="W11" s="254"/>
      <c r="X11" s="254"/>
      <c r="Y11" s="255"/>
    </row>
    <row r="12" spans="1:30" ht="27" customHeight="1">
      <c r="A12" s="239" t="s">
        <v>8</v>
      </c>
      <c r="B12" s="240"/>
      <c r="C12" s="240"/>
      <c r="D12" s="241"/>
      <c r="E12" s="234"/>
      <c r="F12" s="235"/>
      <c r="G12" s="235"/>
      <c r="H12" s="235"/>
      <c r="I12" s="236"/>
      <c r="J12" s="236"/>
      <c r="K12" s="11" t="s">
        <v>5</v>
      </c>
      <c r="L12" s="234"/>
      <c r="M12" s="235"/>
      <c r="N12" s="235"/>
      <c r="O12" s="236"/>
      <c r="P12" s="236"/>
      <c r="Q12" s="236"/>
      <c r="R12" s="9" t="s">
        <v>9</v>
      </c>
      <c r="S12" s="253"/>
      <c r="T12" s="254"/>
      <c r="U12" s="254"/>
      <c r="V12" s="254"/>
      <c r="W12" s="254"/>
      <c r="X12" s="254"/>
      <c r="Y12" s="255"/>
    </row>
    <row r="13" spans="1:30" ht="27" customHeight="1">
      <c r="A13" s="239" t="s">
        <v>8</v>
      </c>
      <c r="B13" s="240"/>
      <c r="C13" s="240"/>
      <c r="D13" s="241"/>
      <c r="E13" s="234"/>
      <c r="F13" s="235"/>
      <c r="G13" s="235"/>
      <c r="H13" s="235"/>
      <c r="I13" s="236"/>
      <c r="J13" s="236"/>
      <c r="K13" s="11" t="s">
        <v>5</v>
      </c>
      <c r="L13" s="234"/>
      <c r="M13" s="235"/>
      <c r="N13" s="235"/>
      <c r="O13" s="236"/>
      <c r="P13" s="236"/>
      <c r="Q13" s="236"/>
      <c r="R13" s="9" t="s">
        <v>9</v>
      </c>
      <c r="S13" s="253"/>
      <c r="T13" s="254"/>
      <c r="U13" s="254"/>
      <c r="V13" s="254"/>
      <c r="W13" s="254"/>
      <c r="X13" s="254"/>
      <c r="Y13" s="255"/>
    </row>
    <row r="14" spans="1:30" ht="27" customHeight="1">
      <c r="A14" s="239" t="s">
        <v>8</v>
      </c>
      <c r="B14" s="240"/>
      <c r="C14" s="240"/>
      <c r="D14" s="241"/>
      <c r="E14" s="234"/>
      <c r="F14" s="235"/>
      <c r="G14" s="235"/>
      <c r="H14" s="235"/>
      <c r="I14" s="236"/>
      <c r="J14" s="236"/>
      <c r="K14" s="11" t="s">
        <v>5</v>
      </c>
      <c r="L14" s="234"/>
      <c r="M14" s="235"/>
      <c r="N14" s="235"/>
      <c r="O14" s="236"/>
      <c r="P14" s="236"/>
      <c r="Q14" s="236"/>
      <c r="R14" s="9" t="s">
        <v>9</v>
      </c>
      <c r="S14" s="253"/>
      <c r="T14" s="254"/>
      <c r="U14" s="254"/>
      <c r="V14" s="254"/>
      <c r="W14" s="254"/>
      <c r="X14" s="254"/>
      <c r="Y14" s="255"/>
    </row>
    <row r="15" spans="1:30" ht="27" customHeight="1">
      <c r="A15" s="239" t="s">
        <v>8</v>
      </c>
      <c r="B15" s="240"/>
      <c r="C15" s="240"/>
      <c r="D15" s="241"/>
      <c r="E15" s="234"/>
      <c r="F15" s="235"/>
      <c r="G15" s="235"/>
      <c r="H15" s="235"/>
      <c r="I15" s="236"/>
      <c r="J15" s="236"/>
      <c r="K15" s="11" t="s">
        <v>5</v>
      </c>
      <c r="L15" s="234"/>
      <c r="M15" s="235"/>
      <c r="N15" s="235"/>
      <c r="O15" s="236"/>
      <c r="P15" s="236"/>
      <c r="Q15" s="236"/>
      <c r="R15" s="9" t="s">
        <v>9</v>
      </c>
      <c r="S15" s="253"/>
      <c r="T15" s="254"/>
      <c r="U15" s="254"/>
      <c r="V15" s="254"/>
      <c r="W15" s="254"/>
      <c r="X15" s="254"/>
      <c r="Y15" s="255"/>
    </row>
    <row r="16" spans="1:30" ht="27" customHeight="1">
      <c r="A16" s="239" t="s">
        <v>8</v>
      </c>
      <c r="B16" s="240"/>
      <c r="C16" s="240"/>
      <c r="D16" s="241"/>
      <c r="E16" s="234"/>
      <c r="F16" s="235"/>
      <c r="G16" s="235"/>
      <c r="H16" s="235"/>
      <c r="I16" s="236"/>
      <c r="J16" s="236"/>
      <c r="K16" s="11" t="s">
        <v>5</v>
      </c>
      <c r="L16" s="234"/>
      <c r="M16" s="235"/>
      <c r="N16" s="235"/>
      <c r="O16" s="236"/>
      <c r="P16" s="236"/>
      <c r="Q16" s="236"/>
      <c r="R16" s="9" t="s">
        <v>9</v>
      </c>
      <c r="S16" s="256"/>
      <c r="T16" s="257"/>
      <c r="U16" s="257"/>
      <c r="V16" s="257"/>
      <c r="W16" s="257"/>
      <c r="X16" s="257"/>
      <c r="Y16" s="258"/>
    </row>
    <row r="17" spans="1:31" ht="27" customHeight="1">
      <c r="A17" s="242" t="s">
        <v>10</v>
      </c>
      <c r="B17" s="242"/>
      <c r="C17" s="242"/>
      <c r="D17" s="242"/>
      <c r="E17" s="243"/>
      <c r="F17" s="244"/>
      <c r="G17" s="244"/>
      <c r="H17" s="244"/>
      <c r="I17" s="245"/>
      <c r="J17" s="245"/>
      <c r="K17" s="246"/>
      <c r="L17" s="247" t="s">
        <v>18</v>
      </c>
      <c r="M17" s="248"/>
      <c r="N17" s="248"/>
      <c r="O17" s="249"/>
      <c r="P17" s="249"/>
      <c r="Q17" s="249"/>
      <c r="R17" s="12" t="s">
        <v>9</v>
      </c>
      <c r="S17" s="234"/>
      <c r="T17" s="235"/>
      <c r="U17" s="235"/>
      <c r="V17" s="235"/>
      <c r="W17" s="236"/>
      <c r="X17" s="237"/>
      <c r="Y17" s="13" t="s">
        <v>5</v>
      </c>
    </row>
    <row r="18" spans="1:31" s="7" customFormat="1" ht="18.75" customHeight="1">
      <c r="A18" s="238" t="s">
        <v>19</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row>
    <row r="20" spans="1:31" ht="14.25">
      <c r="O20" s="3"/>
      <c r="P20" s="8"/>
      <c r="Q20" s="8"/>
      <c r="R20" s="8"/>
      <c r="S20" s="8"/>
      <c r="T20" s="8"/>
      <c r="U20" s="8"/>
      <c r="V20" s="8"/>
      <c r="W20" s="8"/>
      <c r="X20" s="8"/>
    </row>
  </sheetData>
  <mergeCells count="50">
    <mergeCell ref="A1:D1"/>
    <mergeCell ref="P2:Y2"/>
    <mergeCell ref="A3:I3"/>
    <mergeCell ref="K3:Y3"/>
    <mergeCell ref="A4:D4"/>
    <mergeCell ref="E4:K4"/>
    <mergeCell ref="L4:R4"/>
    <mergeCell ref="S4:Y4"/>
    <mergeCell ref="A5:D5"/>
    <mergeCell ref="E5:J5"/>
    <mergeCell ref="L5:Q5"/>
    <mergeCell ref="S5:Y16"/>
    <mergeCell ref="A6:D6"/>
    <mergeCell ref="E6:J6"/>
    <mergeCell ref="L6:Q6"/>
    <mergeCell ref="A7:D7"/>
    <mergeCell ref="E7:J7"/>
    <mergeCell ref="L7:Q7"/>
    <mergeCell ref="A8:D8"/>
    <mergeCell ref="E8:J8"/>
    <mergeCell ref="L8:Q8"/>
    <mergeCell ref="A9:D9"/>
    <mergeCell ref="E9:J9"/>
    <mergeCell ref="L9:Q9"/>
    <mergeCell ref="A10:D10"/>
    <mergeCell ref="E10:J10"/>
    <mergeCell ref="L10:Q10"/>
    <mergeCell ref="A11:D11"/>
    <mergeCell ref="E11:J11"/>
    <mergeCell ref="L11:Q11"/>
    <mergeCell ref="A12:D12"/>
    <mergeCell ref="E12:J12"/>
    <mergeCell ref="L12:Q12"/>
    <mergeCell ref="A13:D13"/>
    <mergeCell ref="E13:J13"/>
    <mergeCell ref="L13:Q13"/>
    <mergeCell ref="A14:D14"/>
    <mergeCell ref="E14:J14"/>
    <mergeCell ref="L14:Q14"/>
    <mergeCell ref="A15:D15"/>
    <mergeCell ref="E15:J15"/>
    <mergeCell ref="L15:Q15"/>
    <mergeCell ref="S17:X17"/>
    <mergeCell ref="A18:AE18"/>
    <mergeCell ref="A16:D16"/>
    <mergeCell ref="E16:J16"/>
    <mergeCell ref="L16:Q16"/>
    <mergeCell ref="A17:D17"/>
    <mergeCell ref="E17:K17"/>
    <mergeCell ref="L17:Q17"/>
  </mergeCells>
  <phoneticPr fontId="2"/>
  <pageMargins left="0.98425196850393704" right="0.59055118110236227" top="0.78740157480314965" bottom="0.59055118110236227" header="0.51181102362204722" footer="0.51181102362204722"/>
  <pageSetup paperSize="9" scale="9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勤務形態一覧表(小規模）</vt:lpstr>
      <vt:lpstr>記載例</vt:lpstr>
      <vt:lpstr>勤務形態一覧表作成方法（常勤換算）</vt:lpstr>
      <vt:lpstr>利用者数実績計算書</vt:lpstr>
      <vt:lpstr>記載例!Print_Area</vt:lpstr>
      <vt:lpstr>'勤務形態一覧表(小規模）'!Print_Area</vt:lpstr>
      <vt:lpstr>'勤務形態一覧表作成方法（常勤換算）'!Print_Area</vt:lpstr>
      <vt:lpstr>利用者数実績計算書!Print_Area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2012-07-03T00:02:34Z</cp:lastPrinted>
  <dcterms:created xsi:type="dcterms:W3CDTF">2010-10-26T08:26:15Z</dcterms:created>
  <dcterms:modified xsi:type="dcterms:W3CDTF">2019-04-10T05:09:35Z</dcterms:modified>
</cp:coreProperties>
</file>