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8150" tabRatio="845" activeTab="3"/>
  </bookViews>
  <sheets>
    <sheet name="★提出方法等" sheetId="63" r:id="rId1"/>
    <sheet name="★必要書類一覧表" sheetId="1" r:id="rId2"/>
    <sheet name="加算届管理票 " sheetId="37" r:id="rId3"/>
    <sheet name="別紙1-4" sheetId="66" r:id="rId4"/>
    <sheet name="別紙50" sheetId="61" r:id="rId5"/>
    <sheet name="別紙50 (記入例)" sheetId="62" r:id="rId6"/>
    <sheet name="勤務表" sheetId="65" r:id="rId7"/>
    <sheet name="別紙37" sheetId="56" r:id="rId8"/>
    <sheet name="別紙38" sheetId="45" r:id="rId9"/>
    <sheet name="別紙C " sheetId="59" r:id="rId10"/>
    <sheet name="判定表" sheetId="64" r:id="rId11"/>
  </sheets>
  <externalReferences>
    <externalReference r:id="rId12"/>
    <externalReference r:id="rId13"/>
    <externalReference r:id="rId14"/>
    <externalReference r:id="rId15"/>
    <externalReference r:id="rId16"/>
  </externalReferences>
  <definedNames>
    <definedName name="_xlnm._FilterDatabase" localSheetId="10" hidden="1">判定表!$A$14:$A$122</definedName>
    <definedName name="【記載例】シフト記号" localSheetId="0">#REF!</definedName>
    <definedName name="【記載例】シフト記号" localSheetId="7">#REF!</definedName>
    <definedName name="【記載例】シフト記号" localSheetId="5">#REF!</definedName>
    <definedName name="【記載例】シフト記号" localSheetId="9">#REF!</definedName>
    <definedName name="【記載例】シフト記号">#REF!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0">#REF!</definedName>
    <definedName name="ｋ" localSheetId="7">#REF!</definedName>
    <definedName name="ｋ" localSheetId="8">#REF!</definedName>
    <definedName name="ｋ" localSheetId="4">#N/A</definedName>
    <definedName name="ｋ" localSheetId="5">#N/A</definedName>
    <definedName name="ｋ" localSheetId="9">#REF!</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'加算届管理票 '!$A$1:$K$36</definedName>
    <definedName name="_xlnm.Print_Area" localSheetId="3">'別紙1-4'!$A$1:$AB$30</definedName>
    <definedName name="_xlnm.Print_Area" localSheetId="7">別紙37!$A$1:$AG$32</definedName>
    <definedName name="_xlnm.Print_Area" localSheetId="8">別紙38!$A$1:$AE$46</definedName>
    <definedName name="_xlnm.Print_Area" localSheetId="4">別紙50!$A$1:$AL$60</definedName>
    <definedName name="_xlnm.Print_Area" localSheetId="5">'別紙50 (記入例)'!$A$1:$AL$60</definedName>
    <definedName name="_xlnm.Print_Area" localSheetId="9">'別紙C '!$B$1:$S$83</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 localSheetId="2">#REF!</definedName>
    <definedName name="あ" localSheetId="7">#REF!</definedName>
    <definedName name="あ" localSheetId="5">#REF!</definedName>
    <definedName name="あ" localSheetId="9">#REF!</definedName>
    <definedName name="あ">#REF!</definedName>
    <definedName name="オペレーター">#REF!</definedName>
    <definedName name="サービスの種類">#REF!</definedName>
    <definedName name="サービス種別" localSheetId="0">#REF!</definedName>
    <definedName name="サービス種別" localSheetId="2">#REF!</definedName>
    <definedName name="サービス種別" localSheetId="7">[1]サービス種類一覧!$B$4:$B$20</definedName>
    <definedName name="サービス種別" localSheetId="8">[1]サービス種類一覧!$B$4:$B$20</definedName>
    <definedName name="サービス種別" localSheetId="4">[1]サービス種類一覧!$B$4:$B$20</definedName>
    <definedName name="サービス種別" localSheetId="5">[1]サービス種類一覧!$B$4:$B$20</definedName>
    <definedName name="サービス種別" localSheetId="9">#REF!</definedName>
    <definedName name="サービス種別">#REF!</definedName>
    <definedName name="サービス種類" localSheetId="0">#REF!</definedName>
    <definedName name="サービス種類" localSheetId="2">#REF!</definedName>
    <definedName name="サービス種類" localSheetId="7">[2]サービス種類一覧!$C$4:$C$20</definedName>
    <definedName name="サービス種類" localSheetId="8">[2]サービス種類一覧!$C$4:$C$20</definedName>
    <definedName name="サービス種類" localSheetId="4">[2]サービス種類一覧!$C$4:$C$20</definedName>
    <definedName name="サービス種類" localSheetId="5">[2]サービス種類一覧!$C$4:$C$20</definedName>
    <definedName name="サービス種類" localSheetId="9">#REF!</definedName>
    <definedName name="サービス種類">#REF!</definedName>
    <definedName name="サービス提供責任者">#REF!</definedName>
    <definedName name="サービス名" localSheetId="0">#REF!</definedName>
    <definedName name="サービス名" localSheetId="7">#REF!</definedName>
    <definedName name="サービス名" localSheetId="8">#REF!</definedName>
    <definedName name="サービス名" localSheetId="4">#N/A</definedName>
    <definedName name="サービス名" localSheetId="5">#N/A</definedName>
    <definedName name="サービス名" localSheetId="9">#REF!</definedName>
    <definedName name="サービス名">#REF!</definedName>
    <definedName name="サービス名称" localSheetId="0">#REF!</definedName>
    <definedName name="サービス名称" localSheetId="7">#REF!</definedName>
    <definedName name="サービス名称" localSheetId="8">#REF!</definedName>
    <definedName name="サービス名称" localSheetId="4">#N/A</definedName>
    <definedName name="サービス名称" localSheetId="5">#N/A</definedName>
    <definedName name="サービス名称" localSheetId="9">#REF!</definedName>
    <definedName name="サービス名称">#REF!</definedName>
    <definedName name="シフト記号表" localSheetId="2">#REF!</definedName>
    <definedName name="シフト記号表" localSheetId="7">#REF!</definedName>
    <definedName name="シフト記号表" localSheetId="5">#REF!</definedName>
    <definedName name="シフト記号表" localSheetId="9">#REF!</definedName>
    <definedName name="シフト記号表">#REF!</definedName>
    <definedName name="だだ" localSheetId="0">#REF!</definedName>
    <definedName name="だだ" localSheetId="7">#REF!</definedName>
    <definedName name="だだ" localSheetId="8">#REF!</definedName>
    <definedName name="だだ" localSheetId="4">#N/A</definedName>
    <definedName name="だだ" localSheetId="5">#N/A</definedName>
    <definedName name="だだ" localSheetId="9">#REF!</definedName>
    <definedName name="だだ">#REF!</definedName>
    <definedName name="っっｋ" localSheetId="0">#REF!</definedName>
    <definedName name="っっｋ" localSheetId="8">#REF!</definedName>
    <definedName name="っっｋ" localSheetId="4">#N/A</definedName>
    <definedName name="っっｋ" localSheetId="5">#N/A</definedName>
    <definedName name="っっｋ" localSheetId="9">#REF!</definedName>
    <definedName name="っっｋ">#REF!</definedName>
    <definedName name="っっっっｌ" localSheetId="0">#REF!</definedName>
    <definedName name="っっっっｌ" localSheetId="8">#REF!</definedName>
    <definedName name="っっっっｌ" localSheetId="4">#N/A</definedName>
    <definedName name="っっっっｌ" localSheetId="5">#N/A</definedName>
    <definedName name="っっっっｌ" localSheetId="9">#REF!</definedName>
    <definedName name="っっっっｌ">#REF!</definedName>
    <definedName name="医師" localSheetId="5">#REF!</definedName>
    <definedName name="医師">#REF!</definedName>
    <definedName name="介護支援専門員">#REF!</definedName>
    <definedName name="介護従業者" localSheetId="2">#REF!</definedName>
    <definedName name="介護従業者" localSheetId="7">#REF!</definedName>
    <definedName name="介護従業者" localSheetId="5">#REF!</definedName>
    <definedName name="介護従業者" localSheetId="9">#REF!</definedName>
    <definedName name="介護従業者">#REF!</definedName>
    <definedName name="介護職員" localSheetId="5">#REF!</definedName>
    <definedName name="介護職員" localSheetId="9">#REF!</definedName>
    <definedName name="介護職員">#REF!</definedName>
    <definedName name="確認" localSheetId="0">#REF!</definedName>
    <definedName name="確認" localSheetId="8">#REF!</definedName>
    <definedName name="確認" localSheetId="4">#N/A</definedName>
    <definedName name="確認" localSheetId="5">#N/A</definedName>
    <definedName name="確認" localSheetId="9">#REF!</definedName>
    <definedName name="確認">#REF!</definedName>
    <definedName name="看護職員" localSheetId="5">#REF!</definedName>
    <definedName name="看護職員" localSheetId="9">#REF!</definedName>
    <definedName name="看護職員">#REF!</definedName>
    <definedName name="管理者" localSheetId="2">#REF!</definedName>
    <definedName name="管理者" localSheetId="7">#REF!</definedName>
    <definedName name="管理者" localSheetId="5">#REF!</definedName>
    <definedName name="管理者" localSheetId="9">#REF!</definedName>
    <definedName name="管理者">#REF!</definedName>
    <definedName name="機能訓練指導員" localSheetId="5">#REF!</definedName>
    <definedName name="機能訓練指導員">#REF!</definedName>
    <definedName name="経験を有する看護師" localSheetId="5">#REF!</definedName>
    <definedName name="経験を有する看護師">#REF!</definedName>
    <definedName name="計画作成責任者">#REF!</definedName>
    <definedName name="計画作成担当者" localSheetId="2">#REF!</definedName>
    <definedName name="計画作成担当者" localSheetId="7">#REF!</definedName>
    <definedName name="計画作成担当者" localSheetId="5">#REF!</definedName>
    <definedName name="計画作成担当者" localSheetId="9">#REF!</definedName>
    <definedName name="計画作成担当者">#REF!</definedName>
    <definedName name="言語聴覚士" localSheetId="5">#REF!</definedName>
    <definedName name="言語聴覚士">#REF!</definedName>
    <definedName name="作業療法士" localSheetId="5">#REF!</definedName>
    <definedName name="作業療法士">#REF!</definedName>
    <definedName name="種類" localSheetId="0">#REF!</definedName>
    <definedName name="種類" localSheetId="2">#REF!</definedName>
    <definedName name="種類" localSheetId="7">[3]サービス種類一覧!$A$4:$A$20</definedName>
    <definedName name="種類" localSheetId="8">[3]サービス種類一覧!$A$4:$A$20</definedName>
    <definedName name="種類" localSheetId="4">[3]サービス種類一覧!$A$4:$A$20</definedName>
    <definedName name="種類" localSheetId="5">[3]サービス種類一覧!$A$4:$A$20</definedName>
    <definedName name="種類" localSheetId="9">#REF!</definedName>
    <definedName name="種類">#REF!</definedName>
    <definedName name="職種" localSheetId="0">#REF!</definedName>
    <definedName name="職種" localSheetId="2">#REF!</definedName>
    <definedName name="職種" localSheetId="7">#REF!</definedName>
    <definedName name="職種" localSheetId="5">#REF!</definedName>
    <definedName name="職種" localSheetId="9">#REF!</definedName>
    <definedName name="職種">#REF!</definedName>
    <definedName name="生活相談員" localSheetId="5">#REF!</definedName>
    <definedName name="生活相談員">#REF!</definedName>
    <definedName name="他のリハビリテーション提供者" localSheetId="5">#REF!</definedName>
    <definedName name="他のリハビリテーション提供者">#REF!</definedName>
    <definedName name="対象サービス">[4]加算算定対象!$A$6:$A$46</definedName>
    <definedName name="別紙31" localSheetId="0">#REF!</definedName>
    <definedName name="別紙31" localSheetId="2">#REF!</definedName>
    <definedName name="別紙31" localSheetId="5">#REF!</definedName>
    <definedName name="別紙31" localSheetId="9">#REF!</definedName>
    <definedName name="別紙31">#REF!</definedName>
    <definedName name="別紙33" localSheetId="2">#REF!</definedName>
    <definedName name="別紙33" localSheetId="5">#REF!</definedName>
    <definedName name="別紙33" localSheetId="9">#REF!</definedName>
    <definedName name="別紙33">#REF!</definedName>
    <definedName name="別紙事業所一覧表02">[5]交付率一覧!$A$4:$A$20</definedName>
    <definedName name="訪問介護員">#REF!</definedName>
    <definedName name="理学療法士" localSheetId="5">#REF!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64" l="1"/>
  <c r="F9" i="64"/>
  <c r="H2" i="64" s="1"/>
  <c r="G9" i="64"/>
  <c r="H9" i="64"/>
  <c r="I9" i="64"/>
  <c r="J9" i="64"/>
  <c r="K9" i="64"/>
  <c r="L9" i="64"/>
  <c r="M9" i="64"/>
  <c r="N9" i="64"/>
  <c r="O9" i="64"/>
  <c r="P9" i="64"/>
  <c r="Q9" i="64"/>
  <c r="F10" i="64"/>
  <c r="H3" i="64" s="1"/>
  <c r="L3" i="64" s="1"/>
  <c r="G10" i="64"/>
  <c r="H10" i="64"/>
  <c r="I10" i="64"/>
  <c r="J10" i="64"/>
  <c r="K10" i="64"/>
  <c r="L10" i="64"/>
  <c r="M10" i="64"/>
  <c r="N10" i="64"/>
  <c r="O10" i="64"/>
  <c r="P10" i="64"/>
  <c r="Q10" i="64"/>
  <c r="F11" i="64"/>
  <c r="H4" i="64" s="1"/>
  <c r="L4" i="64" s="1"/>
  <c r="G11" i="64"/>
  <c r="H11" i="64"/>
  <c r="I11" i="64"/>
  <c r="J11" i="64"/>
  <c r="K11" i="64"/>
  <c r="L11" i="64"/>
  <c r="M11" i="64"/>
  <c r="N11" i="64"/>
  <c r="O11" i="64"/>
  <c r="P11" i="64"/>
  <c r="Q11"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A61" i="64"/>
  <c r="A62" i="64"/>
  <c r="A63" i="64"/>
  <c r="A64" i="64"/>
  <c r="A65" i="64"/>
  <c r="A66" i="64"/>
  <c r="A67" i="64"/>
  <c r="A68" i="64"/>
  <c r="A69" i="64"/>
  <c r="A70" i="64"/>
  <c r="A71" i="64"/>
  <c r="A72" i="64"/>
  <c r="A73" i="64"/>
  <c r="A74" i="64"/>
  <c r="A75" i="64"/>
  <c r="A76" i="64"/>
  <c r="A77" i="64"/>
  <c r="A78" i="64"/>
  <c r="A79" i="64"/>
  <c r="A80" i="64"/>
  <c r="A81" i="64"/>
  <c r="A82" i="64"/>
  <c r="A83" i="64"/>
  <c r="A84" i="64"/>
  <c r="A85" i="64"/>
  <c r="A86" i="64"/>
  <c r="A87" i="64"/>
  <c r="A88" i="64"/>
  <c r="A89" i="64"/>
  <c r="A90" i="64"/>
  <c r="A91" i="64"/>
  <c r="A92" i="64"/>
  <c r="A93" i="64"/>
  <c r="A94" i="64"/>
  <c r="A95" i="64"/>
  <c r="A96" i="64"/>
  <c r="A97" i="64"/>
  <c r="A98" i="64"/>
  <c r="A99" i="64"/>
  <c r="A100" i="64"/>
  <c r="A101" i="64"/>
  <c r="A102" i="64"/>
  <c r="A103" i="64"/>
  <c r="A104" i="64"/>
  <c r="A105" i="64"/>
  <c r="A106" i="64"/>
  <c r="A107" i="64"/>
  <c r="A108" i="64"/>
  <c r="A109" i="64"/>
  <c r="A110" i="64"/>
  <c r="A111" i="64"/>
  <c r="A112" i="64"/>
  <c r="A113" i="64"/>
  <c r="A114" i="64"/>
  <c r="A115" i="64"/>
  <c r="A116" i="64"/>
  <c r="A117" i="64"/>
  <c r="A118" i="64"/>
  <c r="A119" i="64"/>
  <c r="A120" i="64"/>
  <c r="A121" i="64"/>
  <c r="A122" i="64"/>
  <c r="L2" i="64" l="1"/>
  <c r="L6" i="64"/>
  <c r="M53" i="59" l="1"/>
  <c r="M54" i="59" s="1"/>
  <c r="P55" i="59" s="1"/>
  <c r="P50" i="59"/>
  <c r="M50" i="59"/>
  <c r="E50" i="59"/>
  <c r="P48" i="59"/>
  <c r="M48" i="59"/>
  <c r="E48" i="59"/>
  <c r="P46" i="59"/>
  <c r="P53" i="59" s="1"/>
  <c r="P54" i="59" s="1"/>
  <c r="M46" i="59"/>
  <c r="E46" i="59"/>
  <c r="M45" i="59"/>
  <c r="J41" i="59"/>
  <c r="M39" i="59"/>
  <c r="M40" i="59" s="1"/>
  <c r="P41" i="59" s="1"/>
  <c r="P36" i="59"/>
  <c r="M36" i="59"/>
  <c r="E36" i="59"/>
  <c r="P34" i="59"/>
  <c r="M34" i="59"/>
  <c r="E34" i="59"/>
  <c r="P32" i="59"/>
  <c r="M32" i="59"/>
  <c r="E32" i="59"/>
  <c r="P30" i="59"/>
  <c r="M30" i="59"/>
  <c r="E30" i="59"/>
  <c r="P28" i="59"/>
  <c r="M28" i="59"/>
  <c r="E28" i="59"/>
  <c r="P26" i="59"/>
  <c r="M26" i="59"/>
  <c r="E26" i="59"/>
  <c r="P24" i="59"/>
  <c r="M24" i="59"/>
  <c r="E24" i="59"/>
  <c r="P22" i="59"/>
  <c r="M22" i="59"/>
  <c r="E22" i="59"/>
  <c r="P20" i="59"/>
  <c r="M20" i="59"/>
  <c r="E20" i="59"/>
  <c r="P18" i="59"/>
  <c r="M18" i="59"/>
  <c r="E18" i="59"/>
  <c r="P16" i="59"/>
  <c r="P39" i="59" s="1"/>
  <c r="P40" i="59" s="1"/>
  <c r="M16" i="59"/>
  <c r="E16" i="59"/>
  <c r="M15" i="59"/>
  <c r="J55" i="59" s="1"/>
  <c r="F9" i="59"/>
  <c r="E51" i="59" s="1"/>
  <c r="P15" i="59" l="1"/>
  <c r="E17" i="59"/>
  <c r="E19" i="59"/>
  <c r="E21" i="59"/>
  <c r="E23" i="59"/>
  <c r="E25" i="59"/>
  <c r="E27" i="59"/>
  <c r="E29" i="59"/>
  <c r="E31" i="59"/>
  <c r="E33" i="59"/>
  <c r="E35" i="59"/>
  <c r="E37" i="59"/>
  <c r="P45" i="59"/>
  <c r="E47" i="59"/>
  <c r="E49" i="59"/>
  <c r="D25" i="37"/>
  <c r="H25" i="37"/>
</calcChain>
</file>

<file path=xl/sharedStrings.xml><?xml version="1.0" encoding="utf-8"?>
<sst xmlns="http://schemas.openxmlformats.org/spreadsheetml/2006/main" count="967" uniqueCount="445">
  <si>
    <t>内容</t>
    <rPh sb="0" eb="2">
      <t>ナイヨウ</t>
    </rPh>
    <phoneticPr fontId="6"/>
  </si>
  <si>
    <t>必要書類</t>
    <rPh sb="0" eb="4">
      <t>ヒツヨウショルイ</t>
    </rPh>
    <phoneticPr fontId="6"/>
  </si>
  <si>
    <t>加算届管理票</t>
  </si>
  <si>
    <t>返信用封筒</t>
  </si>
  <si>
    <t>〇</t>
    <phoneticPr fontId="6"/>
  </si>
  <si>
    <t>その他</t>
    <rPh sb="2" eb="3">
      <t>タ</t>
    </rPh>
    <phoneticPr fontId="6"/>
  </si>
  <si>
    <t>備考</t>
    <rPh sb="0" eb="2">
      <t>ビコウ</t>
    </rPh>
    <phoneticPr fontId="6"/>
  </si>
  <si>
    <t>□</t>
  </si>
  <si>
    <t>1　新規</t>
    <phoneticPr fontId="10"/>
  </si>
  <si>
    <t>2　変更</t>
    <phoneticPr fontId="10"/>
  </si>
  <si>
    <t>3　終了</t>
    <phoneticPr fontId="10"/>
  </si>
  <si>
    <t>有</t>
    <rPh sb="0" eb="1">
      <t>ア</t>
    </rPh>
    <phoneticPr fontId="10"/>
  </si>
  <si>
    <t>・</t>
    <phoneticPr fontId="10"/>
  </si>
  <si>
    <t>無</t>
    <rPh sb="0" eb="1">
      <t>ナ</t>
    </rPh>
    <phoneticPr fontId="10"/>
  </si>
  <si>
    <t>①</t>
    <phoneticPr fontId="10"/>
  </si>
  <si>
    <t>②</t>
    <phoneticPr fontId="10"/>
  </si>
  <si>
    <t>③</t>
    <phoneticPr fontId="10"/>
  </si>
  <si>
    <t>令和</t>
    <rPh sb="0" eb="2">
      <t>レイワ</t>
    </rPh>
    <phoneticPr fontId="10"/>
  </si>
  <si>
    <t>年</t>
    <rPh sb="0" eb="1">
      <t>ネン</t>
    </rPh>
    <phoneticPr fontId="10"/>
  </si>
  <si>
    <t>月</t>
    <rPh sb="0" eb="1">
      <t>ゲツ</t>
    </rPh>
    <phoneticPr fontId="10"/>
  </si>
  <si>
    <t>日</t>
    <rPh sb="0" eb="1">
      <t>ニチ</t>
    </rPh>
    <phoneticPr fontId="10"/>
  </si>
  <si>
    <t>1　事 業 所 名</t>
    <phoneticPr fontId="10"/>
  </si>
  <si>
    <t>2　異 動 区 分</t>
    <rPh sb="2" eb="3">
      <t>イ</t>
    </rPh>
    <rPh sb="4" eb="5">
      <t>ドウ</t>
    </rPh>
    <rPh sb="6" eb="7">
      <t>ク</t>
    </rPh>
    <rPh sb="8" eb="9">
      <t>ブン</t>
    </rPh>
    <phoneticPr fontId="10"/>
  </si>
  <si>
    <t>（１）サービス提供体制強化加算（Ⅰ）</t>
    <rPh sb="7" eb="9">
      <t>テイキョウ</t>
    </rPh>
    <rPh sb="9" eb="11">
      <t>タイセイ</t>
    </rPh>
    <rPh sb="11" eb="13">
      <t>キョウカ</t>
    </rPh>
    <rPh sb="13" eb="15">
      <t>カサン</t>
    </rPh>
    <phoneticPr fontId="10"/>
  </si>
  <si>
    <t>介護福祉士等の
状況</t>
    <rPh sb="0" eb="2">
      <t>カイゴ</t>
    </rPh>
    <rPh sb="2" eb="5">
      <t>フクシシ</t>
    </rPh>
    <rPh sb="5" eb="6">
      <t>トウ</t>
    </rPh>
    <rPh sb="8" eb="10">
      <t>ジョウキョウ</t>
    </rPh>
    <phoneticPr fontId="10"/>
  </si>
  <si>
    <t>人</t>
    <rPh sb="0" eb="1">
      <t>ニン</t>
    </rPh>
    <phoneticPr fontId="10"/>
  </si>
  <si>
    <t>①のうち介護福祉士の総数（常勤換算）</t>
    <rPh sb="4" eb="6">
      <t>カイゴ</t>
    </rPh>
    <rPh sb="6" eb="9">
      <t>フクシシ</t>
    </rPh>
    <rPh sb="10" eb="12">
      <t>ソウスウ</t>
    </rPh>
    <rPh sb="13" eb="15">
      <t>ジョウキン</t>
    </rPh>
    <rPh sb="15" eb="17">
      <t>カンサン</t>
    </rPh>
    <phoneticPr fontId="10"/>
  </si>
  <si>
    <t>又は</t>
    <rPh sb="0" eb="1">
      <t>マタ</t>
    </rPh>
    <phoneticPr fontId="10"/>
  </si>
  <si>
    <t>①に占める③の割合が25％以上</t>
    <rPh sb="2" eb="3">
      <t>シ</t>
    </rPh>
    <rPh sb="7" eb="9">
      <t>ワリアイ</t>
    </rPh>
    <rPh sb="13" eb="15">
      <t>イジョウ</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</si>
  <si>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</si>
  <si>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（２）サービス提供体制強化加算（Ⅱ）</t>
    <rPh sb="7" eb="9">
      <t>テイキョウ</t>
    </rPh>
    <rPh sb="9" eb="11">
      <t>タイセイ</t>
    </rPh>
    <rPh sb="11" eb="13">
      <t>キョウカ</t>
    </rPh>
    <rPh sb="13" eb="15">
      <t>カサン</t>
    </rPh>
    <phoneticPr fontId="10"/>
  </si>
  <si>
    <t>勤続年数の状況</t>
    <rPh sb="0" eb="2">
      <t>キンゾク</t>
    </rPh>
    <rPh sb="2" eb="4">
      <t>ネンスウ</t>
    </rPh>
    <rPh sb="5" eb="7">
      <t>ジョウキョウ</t>
    </rPh>
    <phoneticPr fontId="10"/>
  </si>
  <si>
    <t>①に占める②の割合が30％以上</t>
    <rPh sb="2" eb="3">
      <t>シ</t>
    </rPh>
    <rPh sb="7" eb="9">
      <t>ワリアイ</t>
    </rPh>
    <rPh sb="13" eb="15">
      <t>イジョウ</t>
    </rPh>
    <phoneticPr fontId="10"/>
  </si>
  <si>
    <t>令和</t>
    <rPh sb="0" eb="2">
      <t>レイワ</t>
    </rPh>
    <phoneticPr fontId="16"/>
  </si>
  <si>
    <t>年</t>
    <rPh sb="0" eb="1">
      <t>ネン</t>
    </rPh>
    <phoneticPr fontId="16"/>
  </si>
  <si>
    <t>月</t>
    <rPh sb="0" eb="1">
      <t>ゲツ</t>
    </rPh>
    <phoneticPr fontId="16"/>
  </si>
  <si>
    <t>日</t>
    <rPh sb="0" eb="1">
      <t>ニチ</t>
    </rPh>
    <phoneticPr fontId="16"/>
  </si>
  <si>
    <t>有資格者等の割合の参考計算書</t>
    <rPh sb="0" eb="4">
      <t>ユウシカクシャ</t>
    </rPh>
    <rPh sb="4" eb="5">
      <t>トウ</t>
    </rPh>
    <rPh sb="6" eb="8">
      <t>ワリアイ</t>
    </rPh>
    <rPh sb="9" eb="11">
      <t>サンコウ</t>
    </rPh>
    <rPh sb="11" eb="14">
      <t>ケイサンショ</t>
    </rPh>
    <phoneticPr fontId="16"/>
  </si>
  <si>
    <t>事業所名</t>
    <rPh sb="0" eb="3">
      <t>ジギョウショ</t>
    </rPh>
    <rPh sb="3" eb="4">
      <t>メイ</t>
    </rPh>
    <phoneticPr fontId="16"/>
  </si>
  <si>
    <t>事業所番号</t>
    <rPh sb="0" eb="3">
      <t>ジギョウショ</t>
    </rPh>
    <rPh sb="3" eb="5">
      <t>バンゴウ</t>
    </rPh>
    <phoneticPr fontId="16"/>
  </si>
  <si>
    <t>サービス種類</t>
    <rPh sb="4" eb="6">
      <t>シュルイ</t>
    </rPh>
    <phoneticPr fontId="16"/>
  </si>
  <si>
    <t>１．割合を計算する職員</t>
    <rPh sb="2" eb="4">
      <t>ワリアイ</t>
    </rPh>
    <rPh sb="5" eb="7">
      <t>ケイサン</t>
    </rPh>
    <rPh sb="9" eb="11">
      <t>ショクイン</t>
    </rPh>
    <phoneticPr fontId="16"/>
  </si>
  <si>
    <t>介護福祉士</t>
    <rPh sb="0" eb="2">
      <t>カイゴ</t>
    </rPh>
    <rPh sb="2" eb="5">
      <t>フクシシ</t>
    </rPh>
    <phoneticPr fontId="16"/>
  </si>
  <si>
    <t>２．有資格者等の割合の算定期間</t>
    <rPh sb="2" eb="6">
      <t>ユウシカクシャ</t>
    </rPh>
    <rPh sb="6" eb="7">
      <t>トウ</t>
    </rPh>
    <rPh sb="8" eb="10">
      <t>ワリアイ</t>
    </rPh>
    <rPh sb="11" eb="13">
      <t>サンテイ</t>
    </rPh>
    <rPh sb="13" eb="15">
      <t>キカン</t>
    </rPh>
    <phoneticPr fontId="16"/>
  </si>
  <si>
    <t>前年度（３月を除く）</t>
  </si>
  <si>
    <t>実績月数　</t>
    <rPh sb="0" eb="2">
      <t>ジッセキ</t>
    </rPh>
    <rPh sb="2" eb="4">
      <t>ツキスウ</t>
    </rPh>
    <phoneticPr fontId="16"/>
  </si>
  <si>
    <t>３．常勤換算方法による計算</t>
    <rPh sb="2" eb="4">
      <t>ジョウキン</t>
    </rPh>
    <rPh sb="4" eb="6">
      <t>カンサン</t>
    </rPh>
    <rPh sb="6" eb="8">
      <t>ホウホウ</t>
    </rPh>
    <rPh sb="11" eb="13">
      <t>ケイサン</t>
    </rPh>
    <phoneticPr fontId="16"/>
  </si>
  <si>
    <t>前年度（３月を除く）</t>
    <rPh sb="0" eb="3">
      <t>ゼンネンド</t>
    </rPh>
    <rPh sb="5" eb="6">
      <t>ガツ</t>
    </rPh>
    <rPh sb="7" eb="8">
      <t>ノゾ</t>
    </rPh>
    <phoneticPr fontId="16"/>
  </si>
  <si>
    <t>常勤換算人数</t>
    <rPh sb="0" eb="2">
      <t>ジョウキン</t>
    </rPh>
    <rPh sb="2" eb="4">
      <t>カンサン</t>
    </rPh>
    <rPh sb="4" eb="6">
      <t>ニンズウ</t>
    </rPh>
    <phoneticPr fontId="16"/>
  </si>
  <si>
    <t>①常勤職員の
一月あたりの
勤務時間</t>
    <rPh sb="1" eb="3">
      <t>ジョウキン</t>
    </rPh>
    <rPh sb="3" eb="5">
      <t>ショクイン</t>
    </rPh>
    <rPh sb="7" eb="8">
      <t>ヒト</t>
    </rPh>
    <rPh sb="8" eb="9">
      <t>ツキ</t>
    </rPh>
    <rPh sb="14" eb="16">
      <t>キンム</t>
    </rPh>
    <rPh sb="16" eb="18">
      <t>ジカン</t>
    </rPh>
    <phoneticPr fontId="16"/>
  </si>
  <si>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</si>
  <si>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6"/>
  </si>
  <si>
    <t>④非常勤の職員の
勤務延時間数</t>
    <rPh sb="1" eb="4">
      <t>ヒジョウキン</t>
    </rPh>
    <rPh sb="5" eb="7">
      <t>ショクイン</t>
    </rPh>
    <rPh sb="9" eb="11">
      <t>キンム</t>
    </rPh>
    <rPh sb="11" eb="12">
      <t>ノ</t>
    </rPh>
    <rPh sb="12" eb="15">
      <t>ジカンスウ</t>
    </rPh>
    <phoneticPr fontId="16"/>
  </si>
  <si>
    <t>時間</t>
    <rPh sb="0" eb="2">
      <t>ジカン</t>
    </rPh>
    <phoneticPr fontId="16"/>
  </si>
  <si>
    <t>人</t>
    <rPh sb="0" eb="1">
      <t>ニン</t>
    </rPh>
    <phoneticPr fontId="16"/>
  </si>
  <si>
    <t>分子</t>
    <rPh sb="0" eb="2">
      <t>ブンシ</t>
    </rPh>
    <phoneticPr fontId="16"/>
  </si>
  <si>
    <t>分母</t>
    <rPh sb="0" eb="2">
      <t>ブンボ</t>
    </rPh>
    <phoneticPr fontId="16"/>
  </si>
  <si>
    <t>4月</t>
    <rPh sb="1" eb="2">
      <t>ガツ</t>
    </rPh>
    <phoneticPr fontId="16"/>
  </si>
  <si>
    <t>割合を計算する職員</t>
    <rPh sb="0" eb="2">
      <t>ワリアイ</t>
    </rPh>
    <rPh sb="3" eb="5">
      <t>ケイサン</t>
    </rPh>
    <rPh sb="7" eb="9">
      <t>ショクイン</t>
    </rPh>
    <phoneticPr fontId="16"/>
  </si>
  <si>
    <t>介護職員</t>
    <rPh sb="0" eb="2">
      <t>カイゴ</t>
    </rPh>
    <rPh sb="2" eb="4">
      <t>ショクイン</t>
    </rPh>
    <phoneticPr fontId="16"/>
  </si>
  <si>
    <t>勤続年数10年以上の介護福祉士</t>
    <rPh sb="0" eb="2">
      <t>キンゾク</t>
    </rPh>
    <rPh sb="2" eb="3">
      <t>ネン</t>
    </rPh>
    <rPh sb="3" eb="4">
      <t>スウ</t>
    </rPh>
    <rPh sb="6" eb="7">
      <t>ネン</t>
    </rPh>
    <rPh sb="7" eb="9">
      <t>イジョウ</t>
    </rPh>
    <rPh sb="10" eb="12">
      <t>カイゴ</t>
    </rPh>
    <rPh sb="12" eb="15">
      <t>フクシシ</t>
    </rPh>
    <phoneticPr fontId="16"/>
  </si>
  <si>
    <t>介護サービスを直接提供する職員</t>
    <rPh sb="0" eb="2">
      <t>カイゴ</t>
    </rPh>
    <rPh sb="7" eb="9">
      <t>チョクセツ</t>
    </rPh>
    <rPh sb="9" eb="11">
      <t>テイキョウ</t>
    </rPh>
    <rPh sb="13" eb="15">
      <t>ショクイン</t>
    </rPh>
    <phoneticPr fontId="16"/>
  </si>
  <si>
    <t>5月</t>
  </si>
  <si>
    <t>勤続年数７年以上の職員</t>
    <rPh sb="0" eb="2">
      <t>キンゾク</t>
    </rPh>
    <rPh sb="2" eb="4">
      <t>ネンスウ</t>
    </rPh>
    <rPh sb="5" eb="6">
      <t>ネン</t>
    </rPh>
    <rPh sb="6" eb="8">
      <t>イジョウ</t>
    </rPh>
    <rPh sb="9" eb="11">
      <t>ショクイン</t>
    </rPh>
    <phoneticPr fontId="16"/>
  </si>
  <si>
    <t>-</t>
    <phoneticPr fontId="16"/>
  </si>
  <si>
    <t>6月</t>
  </si>
  <si>
    <t>7月</t>
  </si>
  <si>
    <t>8月</t>
  </si>
  <si>
    <t>9月</t>
  </si>
  <si>
    <t>10月</t>
  </si>
  <si>
    <t>11月</t>
  </si>
  <si>
    <t>12月</t>
  </si>
  <si>
    <t>令和４年</t>
    <rPh sb="0" eb="2">
      <t>レイワ</t>
    </rPh>
    <rPh sb="3" eb="4">
      <t>ネン</t>
    </rPh>
    <phoneticPr fontId="10"/>
  </si>
  <si>
    <t>1月</t>
  </si>
  <si>
    <t>2月</t>
  </si>
  <si>
    <t>合計</t>
    <rPh sb="0" eb="2">
      <t>ゴウケイ</t>
    </rPh>
    <phoneticPr fontId="16"/>
  </si>
  <si>
    <t>一月あたりの平均値</t>
    <rPh sb="0" eb="1">
      <t>ヒト</t>
    </rPh>
    <rPh sb="1" eb="2">
      <t>ツキ</t>
    </rPh>
    <rPh sb="6" eb="8">
      <t>ヘイキン</t>
    </rPh>
    <rPh sb="8" eb="9">
      <t>アタイ</t>
    </rPh>
    <phoneticPr fontId="16"/>
  </si>
  <si>
    <t>の割合</t>
    <rPh sb="1" eb="3">
      <t>ワリアイ</t>
    </rPh>
    <phoneticPr fontId="16"/>
  </si>
  <si>
    <t>届出日の属する月の前３月</t>
    <rPh sb="0" eb="2">
      <t>トドケデ</t>
    </rPh>
    <rPh sb="2" eb="3">
      <t>ヒ</t>
    </rPh>
    <rPh sb="4" eb="5">
      <t>ゾク</t>
    </rPh>
    <rPh sb="7" eb="8">
      <t>ツキ</t>
    </rPh>
    <rPh sb="9" eb="10">
      <t>マエ</t>
    </rPh>
    <rPh sb="11" eb="12">
      <t>ガツ</t>
    </rPh>
    <phoneticPr fontId="16"/>
  </si>
  <si>
    <t>備考</t>
    <rPh sb="0" eb="2">
      <t>ビコウ</t>
    </rPh>
    <phoneticPr fontId="1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</si>
  <si>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</si>
  <si>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</si>
  <si>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</si>
  <si>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6"/>
  </si>
  <si>
    <t>　実績月数を記入してください。</t>
    <rPh sb="1" eb="3">
      <t>ジッセキ</t>
    </rPh>
    <rPh sb="3" eb="5">
      <t>ツキスウ</t>
    </rPh>
    <rPh sb="6" eb="8">
      <t>キニュウ</t>
    </rPh>
    <phoneticPr fontId="16"/>
  </si>
  <si>
    <t>・「３．常勤換算方法による計算」</t>
    <rPh sb="4" eb="6">
      <t>ジョウキン</t>
    </rPh>
    <rPh sb="6" eb="8">
      <t>カンサン</t>
    </rPh>
    <rPh sb="8" eb="10">
      <t>ホウホウ</t>
    </rPh>
    <rPh sb="13" eb="15">
      <t>ケイサン</t>
    </rPh>
    <phoneticPr fontId="16"/>
  </si>
  <si>
    <t>　　常勤換算方法とは、非常勤の従業者について「事業所の従業者の勤務延時間数を当該事業所において常勤の従業者が勤務すべき時間数で</t>
    <phoneticPr fontId="16"/>
  </si>
  <si>
    <t>　除することにより、常勤の従業者の員数に換算する方法」であるため、常勤の従業者については常勤換算方法によらず、実人数で計算します。</t>
    <phoneticPr fontId="1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</si>
  <si>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</si>
  <si>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</si>
  <si>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</si>
  <si>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</si>
  <si>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</si>
  <si>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6"/>
  </si>
  <si>
    <t>　※「常勤・非常勤」の区分について</t>
    <rPh sb="3" eb="5">
      <t>ジョウキン</t>
    </rPh>
    <rPh sb="6" eb="9">
      <t>ヒジョウキン</t>
    </rPh>
    <rPh sb="11" eb="13">
      <t>クブン</t>
    </rPh>
    <phoneticPr fontId="1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</si>
  <si>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</si>
  <si>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6"/>
  </si>
  <si>
    <t>　　非正規雇用であっても、週40時間勤務する従業者は常勤扱いとなります。</t>
    <phoneticPr fontId="1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</si>
  <si>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</si>
  <si>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6"/>
  </si>
  <si>
    <t>　　この場合、「②常勤換算方法の対象外である常勤の職員数」の欄に１（人）として記入してください。</t>
    <rPh sb="4" eb="6">
      <t>バアイ</t>
    </rPh>
    <rPh sb="30" eb="31">
      <t>ラン</t>
    </rPh>
    <rPh sb="34" eb="35">
      <t>ニン</t>
    </rPh>
    <rPh sb="39" eb="41">
      <t>キニュウ</t>
    </rPh>
    <phoneticPr fontId="1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</si>
  <si>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</si>
  <si>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6"/>
  </si>
  <si>
    <t>施設等の区分</t>
  </si>
  <si>
    <t>人員配置区分</t>
  </si>
  <si>
    <t>LIFEへの登録</t>
    <rPh sb="6" eb="8">
      <t>トウロク</t>
    </rPh>
    <phoneticPr fontId="10"/>
  </si>
  <si>
    <t>１ なし</t>
    <phoneticPr fontId="10"/>
  </si>
  <si>
    <t>２ あり</t>
    <phoneticPr fontId="10"/>
  </si>
  <si>
    <t>１　なし</t>
  </si>
  <si>
    <t>２　あり</t>
  </si>
  <si>
    <t>３ 加算Ⅰ</t>
    <phoneticPr fontId="10"/>
  </si>
  <si>
    <t>２ 加算Ⅱ</t>
    <phoneticPr fontId="10"/>
  </si>
  <si>
    <t>口腔機能向上加算</t>
    <rPh sb="6" eb="8">
      <t>カサン</t>
    </rPh>
    <phoneticPr fontId="10"/>
  </si>
  <si>
    <t>受付番号</t>
    <phoneticPr fontId="10"/>
  </si>
  <si>
    <t>殿</t>
    <rPh sb="0" eb="1">
      <t>ドノ</t>
    </rPh>
    <phoneticPr fontId="10"/>
  </si>
  <si>
    <t>フリガナ</t>
  </si>
  <si>
    <t>名　　称</t>
    <phoneticPr fontId="10"/>
  </si>
  <si>
    <t>(郵便番号</t>
    <phoneticPr fontId="10"/>
  </si>
  <si>
    <t>ー</t>
    <phoneticPr fontId="10"/>
  </si>
  <si>
    <t>）</t>
    <phoneticPr fontId="10"/>
  </si>
  <si>
    <t>　　　　　</t>
    <phoneticPr fontId="10"/>
  </si>
  <si>
    <t>連 絡 先</t>
    <phoneticPr fontId="10"/>
  </si>
  <si>
    <t>電話番号</t>
  </si>
  <si>
    <t>FAX番号</t>
  </si>
  <si>
    <t>法人所轄庁</t>
  </si>
  <si>
    <t>職名</t>
  </si>
  <si>
    <t>氏名</t>
  </si>
  <si>
    <t>代表者の住所</t>
  </si>
  <si>
    <t>管理者の氏名</t>
  </si>
  <si>
    <t>管理者の住所</t>
  </si>
  <si>
    <t>同一所在地において行う　　　　　　　　　　　　　　　事業等の種類</t>
    <phoneticPr fontId="10"/>
  </si>
  <si>
    <t>実施事業</t>
  </si>
  <si>
    <t>異動等の区分</t>
  </si>
  <si>
    <t>異動（予定）</t>
    <phoneticPr fontId="10"/>
  </si>
  <si>
    <t>異動項目</t>
    <phoneticPr fontId="10"/>
  </si>
  <si>
    <t>年月日</t>
    <rPh sb="0" eb="3">
      <t>ネンガッピ</t>
    </rPh>
    <phoneticPr fontId="10"/>
  </si>
  <si>
    <t>(※変更の場合)</t>
    <rPh sb="2" eb="4">
      <t>ヘンコウ</t>
    </rPh>
    <rPh sb="5" eb="7">
      <t>バアイ</t>
    </rPh>
    <phoneticPr fontId="10"/>
  </si>
  <si>
    <t>1新規</t>
  </si>
  <si>
    <t>2変更</t>
    <phoneticPr fontId="10"/>
  </si>
  <si>
    <t>3終了</t>
    <phoneticPr fontId="10"/>
  </si>
  <si>
    <t>介護保険事業所番号</t>
  </si>
  <si>
    <t>特記事項</t>
  </si>
  <si>
    <t>変　更　前</t>
    <phoneticPr fontId="10"/>
  </si>
  <si>
    <t>変　更　後</t>
    <rPh sb="4" eb="5">
      <t>ゴ</t>
    </rPh>
    <phoneticPr fontId="10"/>
  </si>
  <si>
    <t>関係書類</t>
  </si>
  <si>
    <t>別添のとおり</t>
  </si>
  <si>
    <t>　　4　「実施事業」欄は、該当する欄に「〇」を記入してください。</t>
    <phoneticPr fontId="10"/>
  </si>
  <si>
    <t>　　7　「特記事項」欄には、異動の状況について具体的に記載してください。</t>
    <phoneticPr fontId="10"/>
  </si>
  <si>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0"/>
  </si>
  <si>
    <t>太線枠外は市が記載するので、記載しないでください。）</t>
    <phoneticPr fontId="10"/>
  </si>
  <si>
    <t>事業所番号</t>
    <rPh sb="0" eb="5">
      <t>ジギョウショバンゴウ</t>
    </rPh>
    <phoneticPr fontId="10"/>
  </si>
  <si>
    <t>事業所名称</t>
    <rPh sb="0" eb="3">
      <t>ジギョウショ</t>
    </rPh>
    <rPh sb="3" eb="5">
      <t>メイショウ</t>
    </rPh>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</si>
  <si>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</si>
  <si>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</si>
  <si>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</si>
  <si>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E-mail アドレス</t>
    <phoneticPr fontId="10"/>
  </si>
  <si>
    <t>チェック</t>
    <phoneticPr fontId="10"/>
  </si>
  <si>
    <t>チェックリスト　　　　 　　　　　　　　　　　　　　　　　　　　　　 　</t>
    <phoneticPr fontId="10"/>
  </si>
  <si>
    <t>添付書類</t>
  </si>
  <si>
    <t>控え書類</t>
  </si>
  <si>
    <t>摘要欄</t>
    <rPh sb="0" eb="2">
      <t>テキヨウ</t>
    </rPh>
    <rPh sb="2" eb="3">
      <t>ラン</t>
    </rPh>
    <phoneticPr fontId="10"/>
  </si>
  <si>
    <t>介護保険指定事業所　加算届　受理書</t>
  </si>
  <si>
    <t>　　　以下の届出を受理しましたので、受理書を交付します。</t>
  </si>
  <si>
    <t>事業所番号</t>
    <rPh sb="0" eb="2">
      <t>ジギョウ</t>
    </rPh>
    <rPh sb="2" eb="3">
      <t>ショ</t>
    </rPh>
    <rPh sb="3" eb="5">
      <t>バンゴウ</t>
    </rPh>
    <phoneticPr fontId="10"/>
  </si>
  <si>
    <t>事業所名称</t>
    <rPh sb="0" eb="2">
      <t>ジギョウ</t>
    </rPh>
    <rPh sb="2" eb="3">
      <t>ショ</t>
    </rPh>
    <rPh sb="3" eb="5">
      <t>メイショウ</t>
    </rPh>
    <phoneticPr fontId="10"/>
  </si>
  <si>
    <t>異動年月日</t>
    <phoneticPr fontId="10"/>
  </si>
  <si>
    <t>サービス名</t>
    <rPh sb="4" eb="5">
      <t>メイ</t>
    </rPh>
    <phoneticPr fontId="10"/>
  </si>
  <si>
    <t>届出内容</t>
    <rPh sb="0" eb="1">
      <t>トドケ</t>
    </rPh>
    <rPh sb="1" eb="2">
      <t>デ</t>
    </rPh>
    <rPh sb="2" eb="4">
      <t>ナイヨウ</t>
    </rPh>
    <phoneticPr fontId="10"/>
  </si>
  <si>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0"/>
  </si>
  <si>
    <t>※ ラクラク、WAM-NETへの更新は、原則受付月の翌月に反映されますが、月末受付は、システムの都合上、
　　翌々月になることがあります。</t>
    <phoneticPr fontId="10"/>
  </si>
  <si>
    <t>＜問い合わせ先＞　</t>
  </si>
  <si>
    <t>１　提出期限</t>
    <rPh sb="2" eb="6">
      <t>テイシュツキゲン</t>
    </rPh>
    <phoneticPr fontId="6"/>
  </si>
  <si>
    <t>２　提出方法</t>
    <rPh sb="2" eb="6">
      <t>テイシュツホウホウ</t>
    </rPh>
    <phoneticPr fontId="6"/>
  </si>
  <si>
    <t>３　提出先</t>
    <rPh sb="2" eb="5">
      <t>テイシュツサキ</t>
    </rPh>
    <phoneticPr fontId="6"/>
  </si>
  <si>
    <t>４　算定要件の確認</t>
    <rPh sb="2" eb="6">
      <t>サンテイヨウケン</t>
    </rPh>
    <rPh sb="7" eb="9">
      <t>カクニン</t>
    </rPh>
    <phoneticPr fontId="6"/>
  </si>
  <si>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6"/>
  </si>
  <si>
    <t>介護職員処遇改善加算等の届出については、電子申請にて受付けています。
詳細は下記URLよりご確認ください。</t>
    <rPh sb="10" eb="11">
      <t>トウ</t>
    </rPh>
    <phoneticPr fontId="6"/>
  </si>
  <si>
    <t>※減算の解消も前月15日が締切となります。</t>
    <rPh sb="1" eb="3">
      <t>ゲンサン</t>
    </rPh>
    <rPh sb="4" eb="6">
      <t>カイショウ</t>
    </rPh>
    <rPh sb="7" eb="9">
      <t>ゼンゲツ</t>
    </rPh>
    <rPh sb="11" eb="12">
      <t>ニチ</t>
    </rPh>
    <rPh sb="13" eb="14">
      <t>シ</t>
    </rPh>
    <rPh sb="14" eb="15">
      <t>キ</t>
    </rPh>
    <phoneticPr fontId="6"/>
  </si>
  <si>
    <t>①に占める②の割合が40％以上</t>
    <rPh sb="2" eb="3">
      <t>シ</t>
    </rPh>
    <rPh sb="7" eb="9">
      <t>ワリアイ</t>
    </rPh>
    <rPh sb="13" eb="15">
      <t>イジョウ</t>
    </rPh>
    <phoneticPr fontId="10"/>
  </si>
  <si>
    <t>介護職員の総数（常勤換算）</t>
    <rPh sb="0" eb="2">
      <t>カイゴ</t>
    </rPh>
    <rPh sb="2" eb="4">
      <t>ショクイン</t>
    </rPh>
    <rPh sb="5" eb="7">
      <t>ソウスウ</t>
    </rPh>
    <rPh sb="8" eb="10">
      <t>ジョウキン</t>
    </rPh>
    <rPh sb="10" eb="12">
      <t>カンサン</t>
    </rPh>
    <phoneticPr fontId="10"/>
  </si>
  <si>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6"/>
  </si>
  <si>
    <t>栄養アセスメント加算</t>
    <rPh sb="0" eb="2">
      <t>エイヨウ</t>
    </rPh>
    <rPh sb="8" eb="10">
      <t>カサン</t>
    </rPh>
    <phoneticPr fontId="6"/>
  </si>
  <si>
    <t>栄養改善加算</t>
    <rPh sb="0" eb="4">
      <t>エイヨウカイゼン</t>
    </rPh>
    <rPh sb="4" eb="6">
      <t>カサン</t>
    </rPh>
    <phoneticPr fontId="6"/>
  </si>
  <si>
    <t>口腔機能向上加算</t>
    <rPh sb="0" eb="4">
      <t>コウクウキノウ</t>
    </rPh>
    <rPh sb="4" eb="6">
      <t>コウジョウ</t>
    </rPh>
    <rPh sb="6" eb="8">
      <t>カサン</t>
    </rPh>
    <phoneticPr fontId="6"/>
  </si>
  <si>
    <t>科学的介護推進体制加算</t>
    <rPh sb="0" eb="5">
      <t>カガクテキカイゴ</t>
    </rPh>
    <rPh sb="5" eb="11">
      <t>スイシンタイセイカサン</t>
    </rPh>
    <phoneticPr fontId="6"/>
  </si>
  <si>
    <t>サービス提供体制強化加算(Ⅰ)(Ⅱ)(Ⅲ)</t>
    <rPh sb="4" eb="6">
      <t>テイキョウ</t>
    </rPh>
    <rPh sb="6" eb="12">
      <t>タイセイキョウカカサン</t>
    </rPh>
    <phoneticPr fontId="6"/>
  </si>
  <si>
    <t>LIFEへの登録</t>
    <rPh sb="6" eb="8">
      <t>トウロク</t>
    </rPh>
    <phoneticPr fontId="6"/>
  </si>
  <si>
    <t>〇</t>
    <phoneticPr fontId="6"/>
  </si>
  <si>
    <t>5　介護職員等の状況</t>
    <rPh sb="2" eb="4">
      <t>カイゴ</t>
    </rPh>
    <rPh sb="4" eb="6">
      <t>ショクイン</t>
    </rPh>
    <rPh sb="6" eb="7">
      <t>トウ</t>
    </rPh>
    <rPh sb="8" eb="10">
      <t>ジョウキョウ</t>
    </rPh>
    <phoneticPr fontId="10"/>
  </si>
  <si>
    <t>①に占める②の割合が70％以上</t>
    <rPh sb="2" eb="3">
      <t>シ</t>
    </rPh>
    <rPh sb="7" eb="9">
      <t>ワリアイ</t>
    </rPh>
    <rPh sb="13" eb="15">
      <t>イジョウ</t>
    </rPh>
    <phoneticPr fontId="10"/>
  </si>
  <si>
    <t>①に占める②の割合が50％以上</t>
    <rPh sb="2" eb="3">
      <t>シ</t>
    </rPh>
    <rPh sb="7" eb="9">
      <t>ワリアイ</t>
    </rPh>
    <rPh sb="13" eb="15">
      <t>イジョウ</t>
    </rPh>
    <phoneticPr fontId="1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</si>
  <si>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</si>
  <si>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0"/>
  </si>
  <si>
    <t>①のうち勤続年数７年以上の者の総数（常勤換算）</t>
    <phoneticPr fontId="10"/>
  </si>
  <si>
    <t>備考</t>
    <rPh sb="0" eb="2">
      <t>ビコウ</t>
    </rPh>
    <phoneticPr fontId="10"/>
  </si>
  <si>
    <t>所在地</t>
    <phoneticPr fontId="10"/>
  </si>
  <si>
    <t>名　称</t>
    <phoneticPr fontId="10"/>
  </si>
  <si>
    <t>このことについて、関係書類を添えて以下のとおり届け出ます。</t>
    <phoneticPr fontId="10"/>
  </si>
  <si>
    <t>事業所所在地市町村番号</t>
    <phoneticPr fontId="10"/>
  </si>
  <si>
    <t>　(ビルの名称等)</t>
    <phoneticPr fontId="10"/>
  </si>
  <si>
    <t>事業所・施設の状況</t>
  </si>
  <si>
    <t>届出を行う事業所・施設の種類</t>
  </si>
  <si>
    <t>指定（許可）</t>
    <rPh sb="0" eb="2">
      <t>シテイ</t>
    </rPh>
    <rPh sb="3" eb="5">
      <t>キョカ</t>
    </rPh>
    <phoneticPr fontId="10"/>
  </si>
  <si>
    <t>備考1　「受付番号」「事業所所在市町村番号」欄には記載しないでください。</t>
    <phoneticPr fontId="10"/>
  </si>
  <si>
    <t>　　2　「法人の種別」欄は、申請者が法人である場合に、「社会福祉法人」「医療法人」「社団法人」「財団法人」</t>
    <phoneticPr fontId="10"/>
  </si>
  <si>
    <t>　　　「株式会社」「有限会社」等の別を記入してください。</t>
    <phoneticPr fontId="10"/>
  </si>
  <si>
    <t>　　3　「法人所轄庁」欄は、申請者が認可法人である場合に、その主務官庁の名称を記載してください。</t>
    <phoneticPr fontId="10"/>
  </si>
  <si>
    <t>　　8　「主たる事業所の所在地以外の場所で一部実施する場合の出張所等の所在地」について、複数の出張所等を有する場合は、</t>
    <phoneticPr fontId="10"/>
  </si>
  <si>
    <t>　　　適宜欄を補正して、全ての出張所等の状況について記載してください。</t>
    <phoneticPr fontId="10"/>
  </si>
  <si>
    <t xml:space="preserve"> 今回申請する内容を事業所で保管しましたか。</t>
    <rPh sb="1" eb="3">
      <t>コンカイ</t>
    </rPh>
    <rPh sb="3" eb="5">
      <t>シンセイ</t>
    </rPh>
    <rPh sb="7" eb="9">
      <t>ナイヨウ</t>
    </rPh>
    <rPh sb="10" eb="13">
      <t>ジギョウショ</t>
    </rPh>
    <phoneticPr fontId="10"/>
  </si>
  <si>
    <r>
      <t xml:space="preserve"> 返信先を明記し、84円切手を貼った長３形封筒を添付していますか</t>
    </r>
    <r>
      <rPr>
        <sz val="9"/>
        <rFont val="游ゴシック"/>
        <family val="3"/>
        <charset val="128"/>
      </rPr>
      <t>。</t>
    </r>
    <phoneticPr fontId="10"/>
  </si>
  <si>
    <t xml:space="preserve"> 「★必要書類一覧表」で添付書類を確認しましたか。</t>
    <rPh sb="3" eb="5">
      <t>ヒツヨウ</t>
    </rPh>
    <rPh sb="5" eb="7">
      <t>ショルイ</t>
    </rPh>
    <phoneticPr fontId="10"/>
  </si>
  <si>
    <t>届出する
加算の内容</t>
    <rPh sb="0" eb="2">
      <t>トドケデ</t>
    </rPh>
    <rPh sb="5" eb="7">
      <t>カサン</t>
    </rPh>
    <rPh sb="8" eb="10">
      <t>ナイヨウ</t>
    </rPh>
    <phoneticPr fontId="10"/>
  </si>
  <si>
    <t>上記の加算を取り下げる</t>
    <rPh sb="0" eb="2">
      <t>ジョウキ</t>
    </rPh>
    <rPh sb="3" eb="5">
      <t>カサン</t>
    </rPh>
    <rPh sb="6" eb="7">
      <t>ト</t>
    </rPh>
    <rPh sb="8" eb="9">
      <t>サ</t>
    </rPh>
    <phoneticPr fontId="6"/>
  </si>
  <si>
    <t>介護予防・日常生活支援総合事業費算定に係る体制等に関する届出書＜指定事業者用＞</t>
    <phoneticPr fontId="10"/>
  </si>
  <si>
    <t>届　出　者</t>
    <rPh sb="0" eb="1">
      <t>トドケ</t>
    </rPh>
    <rPh sb="2" eb="3">
      <t>デ</t>
    </rPh>
    <phoneticPr fontId="10"/>
  </si>
  <si>
    <t>主たる事務所の所在地</t>
  </si>
  <si>
    <t>法人の種別</t>
  </si>
  <si>
    <t>代表者の職・氏名</t>
  </si>
  <si>
    <t>主たる事業所・施設の　　　　　　　　　所在地</t>
    <phoneticPr fontId="10"/>
  </si>
  <si>
    <t>主たる事業所の所在地以外の場所で一部実施する場合の出張所等の所在地</t>
  </si>
  <si>
    <t>　　5　「異動等の区分」欄には、今回届出を行う事業所・施設について該当する数字の横の□</t>
    <rPh sb="40" eb="41">
      <t>ヨコ</t>
    </rPh>
    <phoneticPr fontId="10"/>
  </si>
  <si>
    <t>　　6　「異動項目」欄には、(別紙1-4)「介護予防・日常生活支援総合事業費算定に係る体制等状況一覧表」に掲げる項目</t>
    <phoneticPr fontId="10"/>
  </si>
  <si>
    <t>　　　を記載してください。</t>
    <phoneticPr fontId="10"/>
  </si>
  <si>
    <t>事 業 所 番 号</t>
    <rPh sb="0" eb="1">
      <t>コト</t>
    </rPh>
    <rPh sb="2" eb="3">
      <t>ゴウ</t>
    </rPh>
    <rPh sb="4" eb="5">
      <t>ショ</t>
    </rPh>
    <rPh sb="6" eb="7">
      <t>バン</t>
    </rPh>
    <rPh sb="8" eb="9">
      <t>ゴウ</t>
    </rPh>
    <phoneticPr fontId="10"/>
  </si>
  <si>
    <t>そ　 　　の　 　　他　　 　該　　 　当　　 　す 　　　る 　　　体 　　　制 　　　等</t>
  </si>
  <si>
    <t>A6</t>
    <phoneticPr fontId="10"/>
  </si>
  <si>
    <t>５ 加算Ⅰ</t>
    <phoneticPr fontId="10"/>
  </si>
  <si>
    <t>４ 加算Ⅱ</t>
    <phoneticPr fontId="10"/>
  </si>
  <si>
    <t>６ 加算Ⅲ</t>
    <phoneticPr fontId="10"/>
  </si>
  <si>
    <t>別紙1-4</t>
    <rPh sb="0" eb="2">
      <t>ベッシ</t>
    </rPh>
    <phoneticPr fontId="6"/>
  </si>
  <si>
    <t>（別紙38）</t>
    <phoneticPr fontId="1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</si>
  <si>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0"/>
  </si>
  <si>
    <t>3　届 出 項 目</t>
    <rPh sb="2" eb="3">
      <t>トド</t>
    </rPh>
    <rPh sb="4" eb="5">
      <t>デ</t>
    </rPh>
    <rPh sb="6" eb="7">
      <t>コウ</t>
    </rPh>
    <rPh sb="8" eb="9">
      <t>メ</t>
    </rPh>
    <phoneticPr fontId="10"/>
  </si>
  <si>
    <t>１　サービス提供体制強化加算（Ⅰ）</t>
    <phoneticPr fontId="10"/>
  </si>
  <si>
    <t>２　サービス提供体制強化加算（Ⅱ）</t>
    <phoneticPr fontId="10"/>
  </si>
  <si>
    <t>３　サービス提供体制強化加算（Ⅲ）</t>
    <phoneticPr fontId="1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</si>
  <si>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0"/>
  </si>
  <si>
    <t>■加算届の提出方法</t>
    <rPh sb="1" eb="4">
      <t>カサントドケ</t>
    </rPh>
    <rPh sb="5" eb="9">
      <t>テイシュツホウホウ</t>
    </rPh>
    <phoneticPr fontId="6"/>
  </si>
  <si>
    <t>割引の適用・割引率等の変更</t>
    <rPh sb="0" eb="2">
      <t>ワリビキ</t>
    </rPh>
    <rPh sb="3" eb="5">
      <t>テキヨウ</t>
    </rPh>
    <rPh sb="6" eb="9">
      <t>ワリビキリツ</t>
    </rPh>
    <rPh sb="9" eb="10">
      <t>トウ</t>
    </rPh>
    <rPh sb="11" eb="13">
      <t>ヘンコウ</t>
    </rPh>
    <phoneticPr fontId="6"/>
  </si>
  <si>
    <t>○</t>
  </si>
  <si>
    <t>■</t>
  </si>
  <si>
    <t>　1　割引率等</t>
    <rPh sb="3" eb="6">
      <t>ワリビキリツ</t>
    </rPh>
    <rPh sb="6" eb="7">
      <t>トウ</t>
    </rPh>
    <phoneticPr fontId="10"/>
  </si>
  <si>
    <t>事業所番号</t>
    <rPh sb="0" eb="3">
      <t>ジギョウショ</t>
    </rPh>
    <rPh sb="3" eb="5">
      <t>バンゴウ</t>
    </rPh>
    <phoneticPr fontId="10"/>
  </si>
  <si>
    <t>サービスの種類</t>
    <rPh sb="5" eb="7">
      <t>シュルイ</t>
    </rPh>
    <phoneticPr fontId="10"/>
  </si>
  <si>
    <t>割引率</t>
    <rPh sb="0" eb="2">
      <t>ワリビキ</t>
    </rPh>
    <rPh sb="2" eb="3">
      <t>リツ</t>
    </rPh>
    <phoneticPr fontId="10"/>
  </si>
  <si>
    <t>適用条件</t>
    <rPh sb="0" eb="2">
      <t>テキヨウ</t>
    </rPh>
    <rPh sb="2" eb="4">
      <t>ジョウケン</t>
    </rPh>
    <phoneticPr fontId="10"/>
  </si>
  <si>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</si>
  <si>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0"/>
  </si>
  <si>
    <t>　　記載してください。</t>
    <phoneticPr fontId="10"/>
  </si>
  <si>
    <t>　2　適用開始年月日</t>
    <rPh sb="3" eb="5">
      <t>テキヨウ</t>
    </rPh>
    <rPh sb="5" eb="7">
      <t>カイシ</t>
    </rPh>
    <rPh sb="7" eb="10">
      <t>ネンガッピ</t>
    </rPh>
    <phoneticPr fontId="10"/>
  </si>
  <si>
    <t>月</t>
    <rPh sb="0" eb="1">
      <t>ガツ</t>
    </rPh>
    <phoneticPr fontId="10"/>
  </si>
  <si>
    <t>（別紙37）</t>
    <rPh sb="1" eb="3">
      <t>ベッシ</t>
    </rPh>
    <phoneticPr fontId="10"/>
  </si>
  <si>
    <t xml:space="preserve">事業所・施設名 </t>
    <rPh sb="0" eb="3">
      <t>ジギョウショ</t>
    </rPh>
    <rPh sb="4" eb="6">
      <t>シセツ</t>
    </rPh>
    <rPh sb="6" eb="7">
      <t>メイ</t>
    </rPh>
    <phoneticPr fontId="1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</si>
  <si>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0"/>
  </si>
  <si>
    <t>➀別紙37</t>
    <phoneticPr fontId="6"/>
  </si>
  <si>
    <t>➀別紙38
➁別紙C(有資格者等の割合の参考計算書）</t>
    <rPh sb="1" eb="3">
      <t>ベッシ</t>
    </rPh>
    <rPh sb="7" eb="9">
      <t>ベッシ</t>
    </rPh>
    <phoneticPr fontId="6"/>
  </si>
  <si>
    <r>
      <t>（別紙C</t>
    </r>
    <r>
      <rPr>
        <sz val="11"/>
        <color theme="1"/>
        <rFont val="游ゴシック"/>
        <family val="2"/>
        <charset val="128"/>
        <scheme val="minor"/>
      </rPr>
      <t>）</t>
    </r>
    <rPh sb="1" eb="3">
      <t>ベッシ</t>
    </rPh>
    <phoneticPr fontId="16"/>
  </si>
  <si>
    <t>令和５年</t>
    <rPh sb="0" eb="2">
      <t>レイワ</t>
    </rPh>
    <rPh sb="3" eb="4">
      <t>ネン</t>
    </rPh>
    <phoneticPr fontId="10"/>
  </si>
  <si>
    <t>川崎市健康福祉局高齢者事業推進課　
事業者指定係
〒210-8577　川崎市川崎区宮本町１番地
TEL : 044-200-2469  
FAX : 044-200-3926</t>
    <phoneticPr fontId="6"/>
  </si>
  <si>
    <t>２ 基準型</t>
    <phoneticPr fontId="10"/>
  </si>
  <si>
    <t>１ 減算型</t>
    <phoneticPr fontId="10"/>
  </si>
  <si>
    <t>業務継続計画策定の有無</t>
    <phoneticPr fontId="10"/>
  </si>
  <si>
    <t>高齢者虐待防止措置実施の有無</t>
  </si>
  <si>
    <t>提供サービス</t>
  </si>
  <si>
    <t>若年性認知症利用者受入加算</t>
    <rPh sb="0" eb="3">
      <t>ジャクネンセイ</t>
    </rPh>
    <rPh sb="3" eb="6">
      <t>ニンチショウ</t>
    </rPh>
    <rPh sb="6" eb="9">
      <t>リヨウシャ</t>
    </rPh>
    <rPh sb="9" eb="11">
      <t>ウケイレ</t>
    </rPh>
    <rPh sb="11" eb="13">
      <t>カサン</t>
    </rPh>
    <phoneticPr fontId="41"/>
  </si>
  <si>
    <t>生活機能向上グループ活動加算</t>
    <rPh sb="0" eb="2">
      <t>セイカツ</t>
    </rPh>
    <rPh sb="2" eb="4">
      <t>キノウ</t>
    </rPh>
    <rPh sb="4" eb="6">
      <t>コウジョウ</t>
    </rPh>
    <rPh sb="10" eb="12">
      <t>カツドウ</t>
    </rPh>
    <rPh sb="12" eb="14">
      <t>カサン</t>
    </rPh>
    <phoneticPr fontId="41"/>
  </si>
  <si>
    <t>栄養アセスメント・栄養改善体制</t>
    <rPh sb="0" eb="2">
      <t>エイヨウ</t>
    </rPh>
    <rPh sb="11" eb="13">
      <t>カイゼン</t>
    </rPh>
    <rPh sb="13" eb="15">
      <t>タイセイ</t>
    </rPh>
    <phoneticPr fontId="41"/>
  </si>
  <si>
    <t>A7</t>
    <phoneticPr fontId="10"/>
  </si>
  <si>
    <t>介護予防短時間通所サービス</t>
    <rPh sb="0" eb="2">
      <t>カイゴ</t>
    </rPh>
    <rPh sb="2" eb="4">
      <t>ヨボウ</t>
    </rPh>
    <rPh sb="4" eb="5">
      <t>タン</t>
    </rPh>
    <rPh sb="5" eb="7">
      <t>ジカン</t>
    </rPh>
    <rPh sb="7" eb="9">
      <t>ツウショ</t>
    </rPh>
    <phoneticPr fontId="10"/>
  </si>
  <si>
    <t>生活機能向上連携加算</t>
    <rPh sb="0" eb="2">
      <t>セイカツ</t>
    </rPh>
    <rPh sb="2" eb="4">
      <t>キノウ</t>
    </rPh>
    <rPh sb="4" eb="6">
      <t>コウジョウ</t>
    </rPh>
    <rPh sb="6" eb="8">
      <t>レンケイ</t>
    </rPh>
    <rPh sb="8" eb="10">
      <t>カサン</t>
    </rPh>
    <phoneticPr fontId="41"/>
  </si>
  <si>
    <t>科学的介護推進体制加算</t>
    <rPh sb="0" eb="3">
      <t>カガクテキ</t>
    </rPh>
    <rPh sb="3" eb="5">
      <t>カイゴ</t>
    </rPh>
    <rPh sb="5" eb="7">
      <t>スイシン</t>
    </rPh>
    <rPh sb="7" eb="9">
      <t>タイセイ</t>
    </rPh>
    <rPh sb="9" eb="11">
      <t>カサン</t>
    </rPh>
    <phoneticPr fontId="41"/>
  </si>
  <si>
    <t>勤務表</t>
    <rPh sb="0" eb="3">
      <t>キンムヒョウ</t>
    </rPh>
    <phoneticPr fontId="6"/>
  </si>
  <si>
    <t>申請にかかるチェック表及び誓約書</t>
    <phoneticPr fontId="6"/>
  </si>
  <si>
    <t>返信用
封筒（郵送の場合のみ）</t>
    <rPh sb="0" eb="2">
      <t>ヘンシン</t>
    </rPh>
    <rPh sb="2" eb="3">
      <t>ヨウ</t>
    </rPh>
    <rPh sb="4" eb="6">
      <t>フウトウ</t>
    </rPh>
    <rPh sb="7" eb="9">
      <t>ユウソウ</t>
    </rPh>
    <rPh sb="10" eb="12">
      <t>バアイ</t>
    </rPh>
    <phoneticPr fontId="6"/>
  </si>
  <si>
    <t>△</t>
  </si>
  <si>
    <t>https://www.city.kawasaki.jp/350/page/0000044743.html</t>
    <phoneticPr fontId="6"/>
  </si>
  <si>
    <t>運動器機能向上加算
※A7（介護予防短時間通所サービス）のみ申請可能</t>
    <rPh sb="0" eb="9">
      <t>ウンドウキキノウコウジョウカサン</t>
    </rPh>
    <rPh sb="14" eb="18">
      <t>カイゴヨボウ</t>
    </rPh>
    <rPh sb="18" eb="21">
      <t>タンジカン</t>
    </rPh>
    <rPh sb="21" eb="23">
      <t>ツウショ</t>
    </rPh>
    <rPh sb="30" eb="32">
      <t>シンセイ</t>
    </rPh>
    <rPh sb="32" eb="34">
      <t>カノウ</t>
    </rPh>
    <phoneticPr fontId="6"/>
  </si>
  <si>
    <t>〇</t>
    <phoneticPr fontId="6"/>
  </si>
  <si>
    <t>※　「返信用封筒」は郵送申請する場合のみ、84円切手を貼って他の申請書類とあわせて提出してください。電子届出申請システムで申請する場合は不要です。</t>
    <rPh sb="3" eb="6">
      <t>ヘンシンヨウ</t>
    </rPh>
    <rPh sb="6" eb="8">
      <t>フウトウ</t>
    </rPh>
    <rPh sb="10" eb="12">
      <t>ユウソウ</t>
    </rPh>
    <rPh sb="12" eb="14">
      <t>シンセイ</t>
    </rPh>
    <rPh sb="16" eb="18">
      <t>バアイ</t>
    </rPh>
    <rPh sb="23" eb="24">
      <t>エン</t>
    </rPh>
    <rPh sb="24" eb="26">
      <t>キッテ</t>
    </rPh>
    <rPh sb="27" eb="28">
      <t>ハ</t>
    </rPh>
    <rPh sb="30" eb="31">
      <t>ホカ</t>
    </rPh>
    <rPh sb="32" eb="36">
      <t>シンセイショルイ</t>
    </rPh>
    <rPh sb="41" eb="43">
      <t>テイシュツ</t>
    </rPh>
    <rPh sb="50" eb="52">
      <t>デンシ</t>
    </rPh>
    <rPh sb="52" eb="54">
      <t>トドケデ</t>
    </rPh>
    <rPh sb="54" eb="56">
      <t>シンセイ</t>
    </rPh>
    <rPh sb="61" eb="63">
      <t>シンセイ</t>
    </rPh>
    <rPh sb="65" eb="67">
      <t>バアイ</t>
    </rPh>
    <rPh sb="68" eb="70">
      <t>フヨウ</t>
    </rPh>
    <phoneticPr fontId="6"/>
  </si>
  <si>
    <t>群市</t>
    <rPh sb="0" eb="1">
      <t>グン</t>
    </rPh>
    <rPh sb="1" eb="2">
      <t>シ</t>
    </rPh>
    <phoneticPr fontId="10"/>
  </si>
  <si>
    <t>県</t>
    <rPh sb="0" eb="1">
      <t>ケン</t>
    </rPh>
    <phoneticPr fontId="10"/>
  </si>
  <si>
    <t>（別紙50）</t>
    <rPh sb="1" eb="3">
      <t>ベッシ</t>
    </rPh>
    <phoneticPr fontId="10"/>
  </si>
  <si>
    <t>（備考1）</t>
    <rPh sb="1" eb="3">
      <t>ビコウ</t>
    </rPh>
    <phoneticPr fontId="6"/>
  </si>
  <si>
    <t>（備考1）</t>
    <phoneticPr fontId="6"/>
  </si>
  <si>
    <t>該当する体制等</t>
    <rPh sb="0" eb="2">
      <t>ガイトウ</t>
    </rPh>
    <rPh sb="4" eb="7">
      <t>タイセイトウ</t>
    </rPh>
    <phoneticPr fontId="6"/>
  </si>
  <si>
    <r>
      <rPr>
        <sz val="11"/>
        <color rgb="FFFF0000"/>
        <rFont val="HGSｺﾞｼｯｸM"/>
        <family val="3"/>
        <charset val="128"/>
      </rPr>
      <t>LIFEへの登録なし</t>
    </r>
    <r>
      <rPr>
        <sz val="11"/>
        <rFont val="HGSｺﾞｼｯｸM"/>
        <family val="3"/>
        <charset val="128"/>
      </rPr>
      <t xml:space="preserve">
</t>
    </r>
    <rPh sb="6" eb="8">
      <t>トウロク</t>
    </rPh>
    <phoneticPr fontId="6"/>
  </si>
  <si>
    <r>
      <rPr>
        <sz val="11"/>
        <color rgb="FFFF0000"/>
        <rFont val="HGSｺﾞｼｯｸM"/>
        <family val="3"/>
        <charset val="128"/>
      </rPr>
      <t>LIFEへの登録あり</t>
    </r>
    <r>
      <rPr>
        <sz val="11"/>
        <rFont val="HGSｺﾞｼｯｸM"/>
        <family val="3"/>
        <charset val="128"/>
      </rPr>
      <t xml:space="preserve">
</t>
    </r>
    <rPh sb="6" eb="8">
      <t>トウロク</t>
    </rPh>
    <phoneticPr fontId="6"/>
  </si>
  <si>
    <t>神奈川県川崎市川崎区宮本町1-2（登記簿情報と一致します）</t>
    <phoneticPr fontId="6"/>
  </si>
  <si>
    <t>株式会社　〇〇介護サービス</t>
    <phoneticPr fontId="16"/>
  </si>
  <si>
    <t>カブシキカイシャ　〇〇カイゴサービス</t>
    <phoneticPr fontId="6"/>
  </si>
  <si>
    <t>株式会社　〇〇介護サービス</t>
    <phoneticPr fontId="6"/>
  </si>
  <si>
    <t>神奈川県川崎市川崎区宮本町１-２　　　　　</t>
    <phoneticPr fontId="10"/>
  </si>
  <si>
    <t>0001</t>
    <phoneticPr fontId="16"/>
  </si>
  <si>
    <r>
      <t>　(ビルの名称等)</t>
    </r>
    <r>
      <rPr>
        <sz val="11"/>
        <color rgb="FFFF0000"/>
        <rFont val="HGSｺﾞｼｯｸM"/>
        <family val="3"/>
        <charset val="128"/>
      </rPr>
      <t>かわさきビル１階</t>
    </r>
    <r>
      <rPr>
        <sz val="9"/>
        <color theme="4" tint="-0.249977111117893"/>
        <rFont val="HGSｺﾞｼｯｸM"/>
        <family val="3"/>
        <charset val="128"/>
      </rPr>
      <t>（登記簿情報にはないビル名などが本市への届出情報としてある場合に記載）</t>
    </r>
    <phoneticPr fontId="10"/>
  </si>
  <si>
    <t>012-345-6789</t>
    <phoneticPr fontId="16"/>
  </si>
  <si>
    <t>株式会社</t>
  </si>
  <si>
    <t>代表取締役</t>
    <phoneticPr fontId="16"/>
  </si>
  <si>
    <t>012-345-6788</t>
    <phoneticPr fontId="6"/>
  </si>
  <si>
    <t>川崎　太郎</t>
    <rPh sb="0" eb="2">
      <t>カワサキ</t>
    </rPh>
    <rPh sb="3" eb="5">
      <t>タロウ</t>
    </rPh>
    <phoneticPr fontId="6"/>
  </si>
  <si>
    <t>川崎　花子</t>
    <rPh sb="0" eb="2">
      <t>カワサキ</t>
    </rPh>
    <rPh sb="3" eb="5">
      <t>ハナコ</t>
    </rPh>
    <phoneticPr fontId="6"/>
  </si>
  <si>
    <t>神奈川県川崎市川崎区宮本町〇〇-〇〇　　　　　</t>
    <phoneticPr fontId="6"/>
  </si>
  <si>
    <t>044-123-4567</t>
    <phoneticPr fontId="16"/>
  </si>
  <si>
    <t>044-123-4568</t>
    <phoneticPr fontId="6"/>
  </si>
  <si>
    <t>　　川崎市長</t>
    <rPh sb="2" eb="4">
      <t>カワサキ</t>
    </rPh>
    <phoneticPr fontId="10"/>
  </si>
  <si>
    <t>川崎市長</t>
    <rPh sb="0" eb="2">
      <t>カワサキ</t>
    </rPh>
    <rPh sb="2" eb="4">
      <t>シチョウ</t>
    </rPh>
    <rPh sb="3" eb="4">
      <t>チョウ</t>
    </rPh>
    <phoneticPr fontId="10"/>
  </si>
  <si>
    <t>当該保険者（市区町村）に確認してください。</t>
    <phoneticPr fontId="6"/>
  </si>
  <si>
    <t>川崎市以外の被保険者（利用者）がいる場合は、その利用者の保険者に対しても届出を行う必要がありますので、</t>
    <rPh sb="0" eb="2">
      <t>カワサキ</t>
    </rPh>
    <phoneticPr fontId="6"/>
  </si>
  <si>
    <t>５　その他</t>
    <rPh sb="4" eb="5">
      <t>タ</t>
    </rPh>
    <phoneticPr fontId="6"/>
  </si>
  <si>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6"/>
  </si>
  <si>
    <t>https://www.kaigokensaku.mhlw.go.jp/shinsei/</t>
    <phoneticPr fontId="6"/>
  </si>
  <si>
    <t>電子申請届出システム</t>
    <rPh sb="0" eb="4">
      <t>デンシシンセイ</t>
    </rPh>
    <rPh sb="4" eb="6">
      <t>トドケデ</t>
    </rPh>
    <phoneticPr fontId="6"/>
  </si>
  <si>
    <t>必要書類以外に送付された書類等については、本市側にて廃棄させていただきます。</t>
    <phoneticPr fontId="6"/>
  </si>
  <si>
    <t>市の実地指導等の結果として加算の体制が変更となる場合においても、改めて市あてに加算届を提出してください。</t>
    <phoneticPr fontId="6"/>
  </si>
  <si>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6"/>
  </si>
  <si>
    <t>※加算の取下げ及び職員の欠員による減算の開始のみ随時受け付けます。</t>
    <phoneticPr fontId="6"/>
  </si>
  <si>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6"/>
  </si>
  <si>
    <t>＜例：R６.10.01から算定をする場合、R６.９.15までに申請が必要＞</t>
    <rPh sb="31" eb="33">
      <t>シンセイ</t>
    </rPh>
    <phoneticPr fontId="6"/>
  </si>
  <si>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6"/>
  </si>
  <si>
    <t>「LIFEへの登録」を「あり」にする</t>
    <rPh sb="7" eb="9">
      <t>トウロク</t>
    </rPh>
    <phoneticPr fontId="6"/>
  </si>
  <si>
    <t>■加算届必要書類一覧表（A6：介護予防通所サービス・A7：介護予防短時間通所サービス）</t>
    <rPh sb="1" eb="4">
      <t>カサントドケ</t>
    </rPh>
    <rPh sb="4" eb="8">
      <t>ヒツヨウショルイ</t>
    </rPh>
    <rPh sb="8" eb="11">
      <t>イチランヒョウ</t>
    </rPh>
    <rPh sb="15" eb="17">
      <t>カイゴ</t>
    </rPh>
    <rPh sb="17" eb="19">
      <t>ヨボウ</t>
    </rPh>
    <rPh sb="19" eb="21">
      <t>ツウショ</t>
    </rPh>
    <rPh sb="29" eb="31">
      <t>カイゴ</t>
    </rPh>
    <rPh sb="31" eb="33">
      <t>ヨボウ</t>
    </rPh>
    <rPh sb="33" eb="36">
      <t>タンジカン</t>
    </rPh>
    <rPh sb="36" eb="38">
      <t>ツウショ</t>
    </rPh>
    <phoneticPr fontId="6"/>
  </si>
  <si>
    <t>勤務形態一覧表は提出後、変更がない場合、同年度３月分までが有効となります。その後、４月から新たに算定する場合は、３月15日までに提出してください。</t>
    <phoneticPr fontId="6"/>
  </si>
  <si>
    <t>①判定表</t>
    <phoneticPr fontId="6"/>
  </si>
  <si>
    <t>判定表は提出後、変更がない場合、同年度３月分までが有効となります。その後、４月から新たに算定する場合は、３月15日までに提出してください。</t>
    <phoneticPr fontId="6"/>
  </si>
  <si>
    <t>1月</t>
    <phoneticPr fontId="16"/>
  </si>
  <si>
    <t>１２月</t>
  </si>
  <si>
    <t>１１月</t>
  </si>
  <si>
    <t>１０月</t>
  </si>
  <si>
    <t>９月</t>
  </si>
  <si>
    <t>８月</t>
  </si>
  <si>
    <t>７月</t>
  </si>
  <si>
    <t>６月</t>
  </si>
  <si>
    <t>５月</t>
  </si>
  <si>
    <t>４月</t>
  </si>
  <si>
    <t>３月</t>
  </si>
  <si>
    <t>２月</t>
  </si>
  <si>
    <t>１月</t>
    <rPh sb="1" eb="2">
      <t>ガツ</t>
    </rPh>
    <phoneticPr fontId="16"/>
  </si>
  <si>
    <t>12月</t>
    <rPh sb="2" eb="3">
      <t>ガツ</t>
    </rPh>
    <phoneticPr fontId="16"/>
  </si>
  <si>
    <t>被保険者番号</t>
    <rPh sb="0" eb="4">
      <t>ヒホケンシャ</t>
    </rPh>
    <rPh sb="4" eb="6">
      <t>バンゴウ</t>
    </rPh>
    <phoneticPr fontId="16"/>
  </si>
  <si>
    <t>氏名</t>
    <rPh sb="0" eb="2">
      <t>シメイ</t>
    </rPh>
    <phoneticPr fontId="16"/>
  </si>
  <si>
    <t>事業所番号</t>
    <rPh sb="0" eb="3">
      <t>ジギョウショバンゴウ2</t>
    </rPh>
    <phoneticPr fontId="16"/>
  </si>
  <si>
    <t>通し番号</t>
    <rPh sb="0" eb="1">
      <t>トオ</t>
    </rPh>
    <rPh sb="2" eb="4">
      <t>バンゴウ</t>
    </rPh>
    <phoneticPr fontId="16"/>
  </si>
  <si>
    <t>翌年</t>
    <rPh sb="0" eb="2">
      <t>ヨクネン</t>
    </rPh>
    <phoneticPr fontId="16"/>
  </si>
  <si>
    <t>昨年</t>
    <rPh sb="0" eb="2">
      <t>サクネン</t>
    </rPh>
    <phoneticPr fontId="16"/>
  </si>
  <si>
    <t>維持</t>
    <rPh sb="0" eb="2">
      <t>イジ</t>
    </rPh>
    <phoneticPr fontId="16"/>
  </si>
  <si>
    <t>OR(12月="",1月=12月)</t>
    <rPh sb="5" eb="6">
      <t>ガツ</t>
    </rPh>
    <rPh sb="11" eb="12">
      <t>ガツ</t>
    </rPh>
    <rPh sb="15" eb="16">
      <t>ガツ</t>
    </rPh>
    <phoneticPr fontId="16"/>
  </si>
  <si>
    <t>悪化</t>
    <rPh sb="0" eb="2">
      <t>アッカ</t>
    </rPh>
    <phoneticPr fontId="16"/>
  </si>
  <si>
    <t>AND(ISNUMBER(１月),1月&gt;=1,１月&gt;12月)</t>
    <rPh sb="14" eb="15">
      <t>ガツ</t>
    </rPh>
    <rPh sb="18" eb="19">
      <t>ガツ</t>
    </rPh>
    <rPh sb="24" eb="25">
      <t>ガツ</t>
    </rPh>
    <rPh sb="28" eb="29">
      <t>ガツ</t>
    </rPh>
    <phoneticPr fontId="16"/>
  </si>
  <si>
    <t>改善</t>
    <rPh sb="0" eb="2">
      <t>カイゼン</t>
    </rPh>
    <phoneticPr fontId="16"/>
  </si>
  <si>
    <t>AND(ISNUMBER(１月),１月&gt;=1,１月&lt;12月,２月&gt;=1)</t>
    <rPh sb="14" eb="15">
      <t>ガツ</t>
    </rPh>
    <rPh sb="18" eb="19">
      <t>ガツ</t>
    </rPh>
    <rPh sb="24" eb="25">
      <t>ガツ</t>
    </rPh>
    <rPh sb="28" eb="29">
      <t>ガツ</t>
    </rPh>
    <rPh sb="31" eb="32">
      <t>ガツ</t>
    </rPh>
    <phoneticPr fontId="16"/>
  </si>
  <si>
    <t>計数</t>
    <rPh sb="0" eb="2">
      <t>ケイスウ</t>
    </rPh>
    <phoneticPr fontId="16"/>
  </si>
  <si>
    <t>月ごと実利用人数の12か月合計数</t>
    <rPh sb="0" eb="1">
      <t>ツキ</t>
    </rPh>
    <rPh sb="3" eb="4">
      <t>ジツ</t>
    </rPh>
    <rPh sb="4" eb="6">
      <t>リヨウ</t>
    </rPh>
    <rPh sb="6" eb="8">
      <t>ニンズウ</t>
    </rPh>
    <rPh sb="12" eb="13">
      <t>ゲツ</t>
    </rPh>
    <phoneticPr fontId="16"/>
  </si>
  <si>
    <t>＝</t>
    <phoneticPr fontId="16"/>
  </si>
  <si>
    <t>×</t>
    <phoneticPr fontId="16"/>
  </si>
  <si>
    <t>※　「加算届管理表」は郵送申請する場合のみ提出してください。電子届出申請システムで申請する場合は不要です。</t>
    <rPh sb="3" eb="5">
      <t>カサン</t>
    </rPh>
    <rPh sb="5" eb="6">
      <t>トドケ</t>
    </rPh>
    <rPh sb="6" eb="9">
      <t>カンリヒョウ</t>
    </rPh>
    <phoneticPr fontId="6"/>
  </si>
  <si>
    <t>加算届
管理票（郵送の場合のみ）</t>
    <rPh sb="0" eb="3">
      <t>カサントドケ</t>
    </rPh>
    <rPh sb="4" eb="6">
      <t>カンリ</t>
    </rPh>
    <rPh sb="6" eb="7">
      <t>ヒョウ</t>
    </rPh>
    <phoneticPr fontId="6"/>
  </si>
  <si>
    <t>別紙50</t>
    <rPh sb="0" eb="2">
      <t>ベッシ</t>
    </rPh>
    <phoneticPr fontId="6"/>
  </si>
  <si>
    <t>●常勤換算…常勤専従職員（総合事業との兼務は専従とみなす）の人数＋（非常勤職員等の勤務時間数合計÷常勤職員の１ヶ月間における勤務すべき時間数(e)）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ソウゴウ</t>
    </rPh>
    <rPh sb="15" eb="17">
      <t>ジギョウ</t>
    </rPh>
    <rPh sb="19" eb="21">
      <t>ケンム</t>
    </rPh>
    <rPh sb="22" eb="24">
      <t>センジュウ</t>
    </rPh>
    <rPh sb="37" eb="39">
      <t>ショクイン</t>
    </rPh>
    <rPh sb="39" eb="40">
      <t>トウ</t>
    </rPh>
    <rPh sb="45" eb="46">
      <t>スウ</t>
    </rPh>
    <rPh sb="69" eb="70">
      <t>スウ</t>
    </rPh>
    <phoneticPr fontId="10"/>
  </si>
  <si>
    <t>(e)</t>
    <phoneticPr fontId="10"/>
  </si>
  <si>
    <t>時間</t>
    <rPh sb="0" eb="2">
      <t>ジカン</t>
    </rPh>
    <phoneticPr fontId="10"/>
  </si>
  <si>
    <t>（c）×（d）</t>
    <phoneticPr fontId="10"/>
  </si>
  <si>
    <t>常勤職員の１ヶ月間における勤務すべき時間数</t>
    <rPh sb="0" eb="2">
      <t>ジョウキン</t>
    </rPh>
    <rPh sb="2" eb="4">
      <t>ショクイン</t>
    </rPh>
    <rPh sb="7" eb="9">
      <t>ゲツカン</t>
    </rPh>
    <rPh sb="13" eb="15">
      <t>キンム</t>
    </rPh>
    <rPh sb="18" eb="20">
      <t>ジカン</t>
    </rPh>
    <rPh sb="20" eb="21">
      <t>スウ</t>
    </rPh>
    <phoneticPr fontId="10"/>
  </si>
  <si>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10"/>
  </si>
  <si>
    <t>　　常勤職員の勤務すべき曜日が同じ場合　当該月の常勤職員が勤務すべき曜日を足し上げた日数</t>
    <rPh sb="4" eb="6">
      <t>ショクイン</t>
    </rPh>
    <rPh sb="15" eb="16">
      <t>オナ</t>
    </rPh>
    <phoneticPr fontId="10"/>
  </si>
  <si>
    <t>日     （d）</t>
    <rPh sb="0" eb="1">
      <t>ニチ</t>
    </rPh>
    <phoneticPr fontId="10"/>
  </si>
  <si>
    <t>　月の常勤職員が通常勤務すべき日数</t>
    <rPh sb="1" eb="2">
      <t>ガツ</t>
    </rPh>
    <rPh sb="3" eb="5">
      <t>ジョウキン</t>
    </rPh>
    <rPh sb="5" eb="7">
      <t>ショクイン</t>
    </rPh>
    <rPh sb="8" eb="10">
      <t>ツウジョウ</t>
    </rPh>
    <rPh sb="10" eb="12">
      <t>キンム</t>
    </rPh>
    <rPh sb="15" eb="17">
      <t>ニッスウ</t>
    </rPh>
    <phoneticPr fontId="10"/>
  </si>
  <si>
    <t xml:space="preserve"> （c）</t>
    <phoneticPr fontId="10"/>
  </si>
  <si>
    <t>常勤職員が勤務すべき１日あたりの勤務時間　</t>
    <rPh sb="0" eb="2">
      <t>ジョウキン</t>
    </rPh>
    <rPh sb="2" eb="4">
      <t>ショクイン</t>
    </rPh>
    <rPh sb="5" eb="7">
      <t>キンム</t>
    </rPh>
    <rPh sb="11" eb="12">
      <t>ニチ</t>
    </rPh>
    <rPh sb="16" eb="18">
      <t>キンム</t>
    </rPh>
    <rPh sb="18" eb="20">
      <t>ジカン</t>
    </rPh>
    <phoneticPr fontId="10"/>
  </si>
  <si>
    <t>(b)</t>
    <phoneticPr fontId="10"/>
  </si>
  <si>
    <t>週</t>
    <rPh sb="0" eb="1">
      <t>シュウ</t>
    </rPh>
    <phoneticPr fontId="10"/>
  </si>
  <si>
    <t>(a)</t>
    <phoneticPr fontId="10"/>
  </si>
  <si>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0"/>
  </si>
  <si>
    <t>計算はすべて小数点第２位を切り捨て</t>
    <rPh sb="0" eb="2">
      <t>ケイサン</t>
    </rPh>
    <rPh sb="6" eb="9">
      <t>ショウスウテン</t>
    </rPh>
    <rPh sb="9" eb="10">
      <t>ダイ</t>
    </rPh>
    <rPh sb="11" eb="12">
      <t>イ</t>
    </rPh>
    <rPh sb="13" eb="14">
      <t>キ</t>
    </rPh>
    <rPh sb="15" eb="16">
      <t>ス</t>
    </rPh>
    <phoneticPr fontId="10"/>
  </si>
  <si>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10"/>
  </si>
  <si>
    <t>　計</t>
    <rPh sb="1" eb="2">
      <t>ケイ</t>
    </rPh>
    <phoneticPr fontId="64"/>
  </si>
  <si>
    <t>介護職員</t>
    <rPh sb="0" eb="2">
      <t>カイゴ</t>
    </rPh>
    <rPh sb="2" eb="4">
      <t>ショクイン</t>
    </rPh>
    <phoneticPr fontId="64"/>
  </si>
  <si>
    <t>　</t>
  </si>
  <si>
    <t>機能訓練指導員</t>
    <rPh sb="0" eb="2">
      <t>キノウ</t>
    </rPh>
    <rPh sb="2" eb="4">
      <t>クンレン</t>
    </rPh>
    <rPh sb="4" eb="6">
      <t>シドウ</t>
    </rPh>
    <rPh sb="6" eb="7">
      <t>イン</t>
    </rPh>
    <phoneticPr fontId="64"/>
  </si>
  <si>
    <t>看護職員</t>
    <rPh sb="0" eb="2">
      <t>カンゴ</t>
    </rPh>
    <rPh sb="2" eb="4">
      <t>ショクイン</t>
    </rPh>
    <phoneticPr fontId="64"/>
  </si>
  <si>
    <t>生活相談員</t>
    <rPh sb="0" eb="2">
      <t>セイカツ</t>
    </rPh>
    <rPh sb="2" eb="5">
      <t>ソウダンイン</t>
    </rPh>
    <phoneticPr fontId="64"/>
  </si>
  <si>
    <t>管理者</t>
  </si>
  <si>
    <t>合計</t>
  </si>
  <si>
    <t>形態</t>
  </si>
  <si>
    <t>常勤換算後の人数</t>
    <rPh sb="0" eb="2">
      <t>ジョウキン</t>
    </rPh>
    <rPh sb="2" eb="4">
      <t>カンサン</t>
    </rPh>
    <rPh sb="4" eb="5">
      <t>ゴ</t>
    </rPh>
    <rPh sb="6" eb="8">
      <t>ニンズウ</t>
    </rPh>
    <phoneticPr fontId="10"/>
  </si>
  <si>
    <t>　月の</t>
    <rPh sb="1" eb="2">
      <t>ツキ</t>
    </rPh>
    <phoneticPr fontId="64"/>
  </si>
  <si>
    <t>氏　　名</t>
  </si>
  <si>
    <t>資格</t>
  </si>
  <si>
    <t>勤務</t>
  </si>
  <si>
    <t>職　　種</t>
  </si>
  <si>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64"/>
  </si>
  <si>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64"/>
  </si>
  <si>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64"/>
  </si>
  <si>
    <r>
      <t>　　　　　　単位目</t>
    </r>
    <r>
      <rPr>
        <b/>
        <sz val="10"/>
        <rFont val="ＭＳ Ｐゴシック"/>
        <family val="3"/>
        <charset val="128"/>
      </rPr>
      <t>　　</t>
    </r>
    <rPh sb="6" eb="8">
      <t>タンイ</t>
    </rPh>
    <rPh sb="8" eb="9">
      <t>メ</t>
    </rPh>
    <phoneticPr fontId="64"/>
  </si>
  <si>
    <t>）</t>
    <phoneticPr fontId="64"/>
  </si>
  <si>
    <t>事業所名（　　　　　　　　　　　　　　　　　　　　　　　　　　　　　　　　</t>
    <phoneticPr fontId="64"/>
  </si>
  <si>
    <t>事業所番号（　　　　　　　　　　　　　　　　　　　　　　　　　　　　　　　　</t>
    <rPh sb="3" eb="5">
      <t>バンゴウ</t>
    </rPh>
    <phoneticPr fontId="10"/>
  </si>
  <si>
    <t>サービス種類　　  （　　　　　　　　　　　　　　　　　　　　　　　　　　　　　　　　　）</t>
  </si>
  <si>
    <t>月分）</t>
  </si>
  <si>
    <t>年</t>
  </si>
  <si>
    <t>（　</t>
  </si>
  <si>
    <t>従業者の勤務の体制及び勤務形態一覧表</t>
  </si>
  <si>
    <t>(参考様式）</t>
    <rPh sb="1" eb="3">
      <t>サンコウ</t>
    </rPh>
    <rPh sb="3" eb="5">
      <t>ヨウシキ</t>
    </rPh>
    <phoneticPr fontId="64"/>
  </si>
  <si>
    <t>勤務表は加算算定月のもの。当該加算サービス提供者のみ記載してください。</t>
    <rPh sb="0" eb="2">
      <t>キンム</t>
    </rPh>
    <rPh sb="2" eb="3">
      <t>ヒョウ</t>
    </rPh>
    <rPh sb="4" eb="9">
      <t>カサンサンテイヅキ</t>
    </rPh>
    <rPh sb="13" eb="17">
      <t>トウガイカサン</t>
    </rPh>
    <rPh sb="21" eb="23">
      <t>テイキョウ</t>
    </rPh>
    <rPh sb="23" eb="24">
      <t>シャ</t>
    </rPh>
    <rPh sb="26" eb="28">
      <t>キサイ</t>
    </rPh>
    <phoneticPr fontId="6"/>
  </si>
  <si>
    <t>勤務表は加算算定月のもの。当該加算サービス提供者のみ記載してください。</t>
    <phoneticPr fontId="6"/>
  </si>
  <si>
    <t>介護予防訪問サービス</t>
    <rPh sb="0" eb="4">
      <t>カイゴヨボウ</t>
    </rPh>
    <rPh sb="4" eb="6">
      <t>ホウモン</t>
    </rPh>
    <phoneticPr fontId="10"/>
  </si>
  <si>
    <t>介護予防通所サービス</t>
    <rPh sb="0" eb="4">
      <t>カイゴヨボウ</t>
    </rPh>
    <rPh sb="4" eb="6">
      <t>ツウショ</t>
    </rPh>
    <phoneticPr fontId="10"/>
  </si>
  <si>
    <t>介護予防短時間通所サービス</t>
    <rPh sb="0" eb="2">
      <t>カイゴ</t>
    </rPh>
    <rPh sb="2" eb="4">
      <t>ヨボウ</t>
    </rPh>
    <rPh sb="4" eb="7">
      <t>タンジカン</t>
    </rPh>
    <rPh sb="7" eb="9">
      <t>ツウショ</t>
    </rPh>
    <phoneticPr fontId="10"/>
  </si>
  <si>
    <t>※「★必要書類一覧表」に記載のない加算は、本市への届出は不要です。※通所介護・地域密着型通所介護と必要書類が重複する書類は、共通のものとして提出できます。</t>
    <rPh sb="34" eb="36">
      <t>ツウショ</t>
    </rPh>
    <rPh sb="36" eb="38">
      <t>カイゴ</t>
    </rPh>
    <rPh sb="39" eb="41">
      <t>チイキ</t>
    </rPh>
    <rPh sb="41" eb="44">
      <t>ミッチャクガタ</t>
    </rPh>
    <rPh sb="44" eb="46">
      <t>ツウショ</t>
    </rPh>
    <rPh sb="46" eb="48">
      <t>カイゴ</t>
    </rPh>
    <rPh sb="49" eb="51">
      <t>ヒツヨウ</t>
    </rPh>
    <rPh sb="51" eb="53">
      <t>ショルイ</t>
    </rPh>
    <rPh sb="54" eb="56">
      <t>ジュウフク</t>
    </rPh>
    <rPh sb="58" eb="60">
      <t>ショルイ</t>
    </rPh>
    <rPh sb="62" eb="64">
      <t>キョウツウ</t>
    </rPh>
    <rPh sb="70" eb="72">
      <t>テイシュツ</t>
    </rPh>
    <phoneticPr fontId="6"/>
  </si>
  <si>
    <t>サービス提供体制強化加算</t>
    <rPh sb="4" eb="6">
      <t>テイキョウ</t>
    </rPh>
    <rPh sb="6" eb="8">
      <t>タイセイ</t>
    </rPh>
    <rPh sb="8" eb="10">
      <t>キョウカ</t>
    </rPh>
    <rPh sb="10" eb="12">
      <t>カサン</t>
    </rPh>
    <phoneticPr fontId="41"/>
  </si>
  <si>
    <t>介護予防通所サービス</t>
    <rPh sb="0" eb="2">
      <t>カイゴ</t>
    </rPh>
    <rPh sb="2" eb="4">
      <t>ヨボウ</t>
    </rPh>
    <rPh sb="4" eb="6">
      <t>ツウショ</t>
    </rPh>
    <phoneticPr fontId="10"/>
  </si>
  <si>
    <t>５　その他</t>
  </si>
  <si>
    <t>９　７級地</t>
  </si>
  <si>
    <t>４　６級地</t>
  </si>
  <si>
    <t>３　５級地</t>
  </si>
  <si>
    <t>２　４級地</t>
  </si>
  <si>
    <t>７　３級地</t>
  </si>
  <si>
    <t>６　２級地</t>
  </si>
  <si>
    <t>１　１級地</t>
  </si>
  <si>
    <t>地域区分</t>
  </si>
  <si>
    <t>各サービス共通</t>
  </si>
  <si>
    <t xml:space="preserve">介 護 予 防・日 常 生 活 支 援 総 合 事 業 費 算 定 に 係 る 体 制 等 状 況 一 覧 表 </t>
    <phoneticPr fontId="10"/>
  </si>
  <si>
    <t>一体的サービス提供加算</t>
    <rPh sb="0" eb="3">
      <t>イッタイテキ</t>
    </rPh>
    <rPh sb="7" eb="9">
      <t>テイキョウ</t>
    </rPh>
    <rPh sb="9" eb="11">
      <t>カサン</t>
    </rPh>
    <phoneticPr fontId="41"/>
  </si>
  <si>
    <t>（別紙１-4）</t>
    <phoneticPr fontId="10"/>
  </si>
  <si>
    <t>生活機能向上グループ活動加算</t>
    <rPh sb="0" eb="4">
      <t>セイカツキノウ</t>
    </rPh>
    <rPh sb="4" eb="6">
      <t>コウジョウ</t>
    </rPh>
    <rPh sb="10" eb="14">
      <t>カツドウカサン</t>
    </rPh>
    <phoneticPr fontId="6"/>
  </si>
  <si>
    <t>介護職員処遇改善加算
介護職員等特定処遇改善加算
介護職員等ベースアップ等支援加算
　※A6（介護予防通所サービス）のみ申請可能</t>
    <phoneticPr fontId="6"/>
  </si>
  <si>
    <t>身体機能維持・改善実績加算
　※A7（介護予防短時間通所サービス）のみ申請可能</t>
    <rPh sb="0" eb="2">
      <t>シンタイ</t>
    </rPh>
    <rPh sb="2" eb="4">
      <t>キノウ</t>
    </rPh>
    <rPh sb="4" eb="6">
      <t>イジ</t>
    </rPh>
    <rPh sb="7" eb="9">
      <t>カイゼン</t>
    </rPh>
    <rPh sb="9" eb="11">
      <t>ジッセキ</t>
    </rPh>
    <rPh sb="11" eb="13">
      <t>カサン</t>
    </rPh>
    <phoneticPr fontId="41"/>
  </si>
  <si>
    <t>職員配置体制加算
　※A7（介護予防短時間通所サービス）のみ申請可能</t>
    <rPh sb="0" eb="2">
      <t>ショクイン</t>
    </rPh>
    <rPh sb="2" eb="4">
      <t>ハイチ</t>
    </rPh>
    <rPh sb="4" eb="6">
      <t>タイセイ</t>
    </rPh>
    <rPh sb="6" eb="8">
      <t>カサン</t>
    </rPh>
    <phoneticPr fontId="41"/>
  </si>
  <si>
    <t>運動器機能向上体制</t>
    <rPh sb="7" eb="9">
      <t>タイセイ</t>
    </rPh>
    <phoneticPr fontId="41"/>
  </si>
  <si>
    <t>高齢者虐待防止措置未実施減算・減算の解消</t>
    <rPh sb="9" eb="12">
      <t>ミジッシ</t>
    </rPh>
    <rPh sb="12" eb="14">
      <t>ゲンサン</t>
    </rPh>
    <rPh sb="15" eb="17">
      <t>ゲンサン</t>
    </rPh>
    <rPh sb="18" eb="20">
      <t>カイショウ</t>
    </rPh>
    <phoneticPr fontId="6"/>
  </si>
  <si>
    <t>業務継続計画未策定減算・減算の解消</t>
    <rPh sb="12" eb="14">
      <t>ゲンサン</t>
    </rPh>
    <rPh sb="15" eb="17">
      <t>カイショウ</t>
    </rPh>
    <phoneticPr fontId="6"/>
  </si>
  <si>
    <t>A7（介護予防短時間通所サービス）は令和７年３月３１日まで経過措置</t>
    <rPh sb="18" eb="20">
      <t>レイワ</t>
    </rPh>
    <rPh sb="21" eb="22">
      <t>ネン</t>
    </rPh>
    <rPh sb="23" eb="24">
      <t>ガツ</t>
    </rPh>
    <rPh sb="26" eb="27">
      <t>ニチ</t>
    </rPh>
    <rPh sb="29" eb="33">
      <t>ケイカソチ</t>
    </rPh>
    <phoneticPr fontId="6"/>
  </si>
  <si>
    <t>生活機能向上連携加算(Ⅰ)(Ⅱ)</t>
    <rPh sb="0" eb="2">
      <t>セイカツ</t>
    </rPh>
    <rPh sb="2" eb="4">
      <t>キノウ</t>
    </rPh>
    <rPh sb="4" eb="6">
      <t>コウジョウ</t>
    </rPh>
    <rPh sb="6" eb="8">
      <t>レンケイ</t>
    </rPh>
    <rPh sb="8" eb="10">
      <t>カサン</t>
    </rPh>
    <phoneticPr fontId="6"/>
  </si>
  <si>
    <t>川崎市訪問介護相当サービス</t>
    <rPh sb="0" eb="2">
      <t>カワサキ</t>
    </rPh>
    <phoneticPr fontId="10"/>
  </si>
  <si>
    <t>川崎市訪問型生活援助サービス</t>
    <rPh sb="0" eb="2">
      <t>カワサキ</t>
    </rPh>
    <rPh sb="2" eb="3">
      <t>シ</t>
    </rPh>
    <phoneticPr fontId="10"/>
  </si>
  <si>
    <t>川崎市通所介護相当サービス</t>
    <rPh sb="0" eb="2">
      <t>カワサキ</t>
    </rPh>
    <phoneticPr fontId="10"/>
  </si>
  <si>
    <t>一体的サービス提供加算
※A6（介護予防通所サービス）のみ申請可能</t>
    <rPh sb="0" eb="2">
      <t>イッタイ</t>
    </rPh>
    <rPh sb="2" eb="3">
      <t>テキ</t>
    </rPh>
    <rPh sb="7" eb="9">
      <t>テイキョウ</t>
    </rPh>
    <rPh sb="9" eb="11">
      <t>カサン</t>
    </rPh>
    <phoneticPr fontId="6"/>
  </si>
  <si>
    <t>選択的サービス複数実施加算
※A7（介護予防短時間通所サービス）のみ申請可能</t>
    <rPh sb="0" eb="3">
      <t>センタクテキ</t>
    </rPh>
    <rPh sb="7" eb="9">
      <t>フクスウ</t>
    </rPh>
    <rPh sb="9" eb="11">
      <t>ジッシ</t>
    </rPh>
    <rPh sb="11" eb="13">
      <t>カサン</t>
    </rPh>
    <phoneticPr fontId="6"/>
  </si>
  <si>
    <t>選択的サービス複数実施加算</t>
    <rPh sb="0" eb="2">
      <t>センタク</t>
    </rPh>
    <rPh sb="7" eb="9">
      <t>フクスウ</t>
    </rPh>
    <rPh sb="9" eb="11">
      <t>ジッシ</t>
    </rPh>
    <phoneticPr fontId="41"/>
  </si>
  <si>
    <t>介護職員等処遇改善加算</t>
    <phoneticPr fontId="72"/>
  </si>
  <si>
    <t>□</t>
    <phoneticPr fontId="6"/>
  </si>
  <si>
    <t>７ 加算Ⅰ</t>
    <phoneticPr fontId="10"/>
  </si>
  <si>
    <t>８ 加算Ⅱ</t>
    <rPh sb="2" eb="4">
      <t>カサン</t>
    </rPh>
    <phoneticPr fontId="10"/>
  </si>
  <si>
    <t>９ 加算Ⅲ</t>
    <phoneticPr fontId="10"/>
  </si>
  <si>
    <t>Ａ 加算Ⅳ</t>
    <phoneticPr fontId="10"/>
  </si>
  <si>
    <t>やむを得ない事情で電子申請届出システムでの申請ができない際は、「加算届管理票」、「返信用封筒」（ 長形3号封筒に110円切手を貼って、 必ず返信先を明記）も郵送してください。</t>
    <rPh sb="78" eb="80">
      <t>ユウソウ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</si>
</sst>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0.0_ "/>
  </numFmts>
  <fonts count="7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u/>
      <sz val="11"/>
      <color theme="10"/>
      <name val="游ゴシック"/>
      <family val="2"/>
      <scheme val="minor"/>
    </font>
    <font>
      <sz val="7"/>
      <name val="HGSｺﾞｼｯｸM"/>
      <family val="3"/>
      <charset val="128"/>
    </font>
    <font>
      <sz val="11"/>
      <color rgb="FFFF0000"/>
      <name val="游ゴシック"/>
      <family val="2"/>
      <scheme val="minor"/>
    </font>
    <font>
      <sz val="11"/>
      <name val="游ゴシック"/>
      <family val="2"/>
      <scheme val="minor"/>
    </font>
    <font>
      <sz val="11"/>
      <color rgb="FFFF0000"/>
      <name val="HGSｺﾞｼｯｸM"/>
      <family val="3"/>
      <charset val="128"/>
    </font>
    <font>
      <sz val="10"/>
      <color rgb="FFFF0000"/>
      <name val="HGSｺﾞｼｯｸM"/>
      <family val="3"/>
      <charset val="128"/>
    </font>
    <font>
      <sz val="11"/>
      <color indexed="8"/>
      <name val="ＭＳ Ｐゴシック"/>
      <family val="3"/>
      <charset val="128"/>
    </font>
    <font>
      <sz val="9"/>
      <color theme="4" tint="-0.249977111117893"/>
      <name val="HGSｺﾞｼｯｸM"/>
      <family val="3"/>
      <charset val="128"/>
    </font>
    <font>
      <sz val="11"/>
      <color rgb="FFFF0000"/>
      <name val="游ゴシック"/>
      <family val="3"/>
      <charset val="128"/>
      <scheme val="minor"/>
    </font>
    <font>
      <sz val="11"/>
      <name val="游ゴシック"/>
      <family val="3"/>
      <charset val="128"/>
      <scheme val="minor"/>
    </font>
    <font>
      <b/>
      <sz val="11"/>
      <color theme="0"/>
      <name val="游ゴシック"/>
      <family val="2"/>
      <charset val="128"/>
      <scheme val="minor"/>
    </font>
    <font>
      <sz val="11"/>
      <color rgb="FFFFFF00"/>
      <name val="游ゴシック"/>
      <family val="2"/>
      <charset val="128"/>
      <scheme val="minor"/>
    </font>
    <font>
      <sz val="11"/>
      <color rgb="FFFF0000"/>
      <name val="游ゴシック"/>
      <family val="2"/>
      <charset val="128"/>
      <scheme val="minor"/>
    </font>
    <font>
      <sz val="11"/>
      <color rgb="FF00B0F0"/>
      <name val="游ゴシック"/>
      <family val="2"/>
      <charset val="128"/>
      <scheme val="minor"/>
    </font>
    <font>
      <b/>
      <sz val="11"/>
      <name val="游ゴシック"/>
      <family val="3"/>
      <charset val="128"/>
      <scheme val="minor"/>
    </font>
    <font>
      <sz val="11"/>
      <name val="游ゴシック"/>
      <family val="2"/>
      <charset val="128"/>
      <scheme val="minor"/>
    </font>
    <font>
      <b/>
      <sz val="11"/>
      <name val="ＭＳ Ｐゴシック"/>
      <family val="3"/>
      <charset val="128"/>
    </font>
    <font>
      <b/>
      <sz val="11"/>
      <name val="HG正楷書体-PRO"/>
      <family val="4"/>
      <charset val="128"/>
    </font>
    <font>
      <b/>
      <u/>
      <sz val="11"/>
      <name val="ＭＳ Ｐゴシック"/>
      <family val="3"/>
      <charset val="128"/>
    </font>
    <font>
      <sz val="11"/>
      <name val="HG正楷書体-PRO"/>
      <family val="4"/>
      <charset val="128"/>
    </font>
    <font>
      <sz val="10"/>
      <name val="ＭＳ Ｐゴシック"/>
      <family val="3"/>
      <charset val="128"/>
    </font>
    <font>
      <sz val="10"/>
      <name val="ＭＳ Ｐ明朝"/>
      <family val="1"/>
      <charset val="128"/>
    </font>
    <font>
      <b/>
      <sz val="11"/>
      <name val="ＭＳ Ｐ明朝"/>
      <family val="1"/>
      <charset val="128"/>
    </font>
    <font>
      <sz val="11"/>
      <name val="ＭＳ Ｐ明朝"/>
      <family val="1"/>
      <charset val="128"/>
    </font>
    <font>
      <sz val="12"/>
      <name val="ＭＳ Ｐゴシック"/>
      <family val="3"/>
      <charset val="128"/>
    </font>
    <font>
      <sz val="8"/>
      <name val="ＭＳ Ｐゴシック"/>
      <family val="3"/>
      <charset val="128"/>
    </font>
    <font>
      <b/>
      <sz val="8"/>
      <name val="ＭＳ Ｐゴシック"/>
      <family val="3"/>
      <charset val="128"/>
    </font>
    <font>
      <sz val="9"/>
      <name val="ＭＳ Ｐ明朝"/>
      <family val="1"/>
      <charset val="128"/>
    </font>
    <font>
      <sz val="12"/>
      <name val="ＭＳ 明朝"/>
      <family val="1"/>
      <charset val="128"/>
    </font>
    <font>
      <sz val="9"/>
      <name val="ＭＳ Ｐゴシック"/>
      <family val="3"/>
      <charset val="128"/>
    </font>
    <font>
      <b/>
      <sz val="9"/>
      <name val="ＭＳ Ｐ明朝"/>
      <family val="1"/>
      <charset val="128"/>
    </font>
    <font>
      <sz val="16"/>
      <name val="ＭＳ Ｐ明朝"/>
      <family val="1"/>
      <charset val="128"/>
    </font>
    <font>
      <b/>
      <u/>
      <sz val="12"/>
      <name val="ＭＳ Ｐゴシック"/>
      <family val="3"/>
      <charset val="128"/>
    </font>
    <font>
      <b/>
      <u/>
      <sz val="10"/>
      <name val="ＭＳ Ｐゴシック"/>
      <family val="3"/>
      <charset val="128"/>
    </font>
    <font>
      <b/>
      <sz val="10"/>
      <name val="ＭＳ Ｐゴシック"/>
      <family val="3"/>
      <charset val="128"/>
    </font>
    <font>
      <b/>
      <sz val="12"/>
      <name val="ＭＳ Ｐゴシック"/>
      <family val="3"/>
      <charset val="128"/>
    </font>
    <font>
      <sz val="11"/>
      <color rgb="FF00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4245CE"/>
        <bgColor indexed="64"/>
      </patternFill>
    </fill>
    <fill>
      <patternFill patternType="lightGrid">
        <fgColor rgb="FFFFFF00"/>
        <bgColor auto="1"/>
      </patternFill>
    </fill>
    <fill>
      <patternFill patternType="lightDown">
        <fgColor rgb="FFFF0000"/>
        <bgColor auto="1"/>
      </patternFill>
    </fill>
    <fill>
      <patternFill patternType="solid">
        <fgColor rgb="FF00B0F0"/>
        <bgColor indexed="64"/>
      </patternFill>
    </fill>
  </fills>
  <borders count="10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auto="1"/>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20">
    <xf numFmtId="0" fontId="0" fillId="0" borderId="0"/>
    <xf numFmtId="0" fontId="8"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5" fillId="0" borderId="0" applyNumberFormat="0" applyFill="0" applyBorder="0" applyAlignment="0" applyProtection="0"/>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8" fillId="0" borderId="0"/>
    <xf numFmtId="0" fontId="59" fillId="0" borderId="0" applyBorder="0"/>
  </cellStyleXfs>
  <cellXfs count="816">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9" fillId="0" borderId="0" xfId="1" applyFont="1" applyFill="1" applyAlignment="1">
      <alignment horizontal="left" vertical="center"/>
    </xf>
    <xf numFmtId="0" fontId="11" fillId="0" borderId="0" xfId="1" applyFont="1" applyFill="1" applyBorder="1" applyAlignment="1">
      <alignment horizontal="center" vertical="center"/>
    </xf>
    <xf numFmtId="0" fontId="9" fillId="0" borderId="9" xfId="1" applyFont="1" applyFill="1" applyBorder="1" applyAlignment="1">
      <alignment vertical="center"/>
    </xf>
    <xf numFmtId="0" fontId="9" fillId="0" borderId="0" xfId="1" applyFont="1" applyFill="1" applyBorder="1" applyAlignment="1">
      <alignment vertical="center"/>
    </xf>
    <xf numFmtId="0" fontId="12" fillId="0" borderId="3" xfId="1" applyFont="1" applyFill="1" applyBorder="1" applyAlignment="1">
      <alignment vertical="center"/>
    </xf>
    <xf numFmtId="0" fontId="12" fillId="0" borderId="4" xfId="1" applyFont="1" applyFill="1" applyBorder="1" applyAlignment="1">
      <alignment vertical="center"/>
    </xf>
    <xf numFmtId="0" fontId="9" fillId="0" borderId="0" xfId="1" applyFont="1" applyFill="1" applyAlignment="1"/>
    <xf numFmtId="0" fontId="12" fillId="0" borderId="6" xfId="1" applyFont="1" applyFill="1" applyBorder="1" applyAlignment="1">
      <alignment vertical="center"/>
    </xf>
    <xf numFmtId="0" fontId="12" fillId="0" borderId="7" xfId="1" applyFont="1" applyFill="1" applyBorder="1" applyAlignment="1">
      <alignment vertical="center"/>
    </xf>
    <xf numFmtId="0" fontId="12" fillId="0" borderId="11" xfId="1" applyFont="1" applyFill="1" applyBorder="1" applyAlignment="1">
      <alignment vertical="center"/>
    </xf>
    <xf numFmtId="0" fontId="13" fillId="0" borderId="9" xfId="1" applyFont="1" applyFill="1" applyBorder="1" applyAlignment="1">
      <alignment vertical="center" shrinkToFit="1"/>
    </xf>
    <xf numFmtId="176" fontId="9" fillId="0" borderId="0" xfId="1" applyNumberFormat="1" applyFont="1" applyFill="1" applyBorder="1" applyAlignment="1">
      <alignment vertical="center"/>
    </xf>
    <xf numFmtId="0" fontId="9" fillId="0" borderId="8" xfId="1" applyFont="1" applyFill="1" applyBorder="1" applyAlignment="1">
      <alignment vertical="center"/>
    </xf>
    <xf numFmtId="176" fontId="9" fillId="0" borderId="11" xfId="1" applyNumberFormat="1" applyFont="1" applyFill="1" applyBorder="1" applyAlignment="1">
      <alignment vertical="center"/>
    </xf>
    <xf numFmtId="0" fontId="9" fillId="0" borderId="0" xfId="1" applyFont="1" applyFill="1" applyBorder="1" applyAlignment="1">
      <alignment horizontal="left"/>
    </xf>
    <xf numFmtId="0" fontId="9" fillId="0" borderId="0" xfId="1" applyFont="1" applyFill="1" applyAlignment="1">
      <alignment horizontal="left"/>
    </xf>
    <xf numFmtId="0" fontId="9" fillId="0" borderId="0" xfId="1" applyFont="1" applyFill="1" applyAlignment="1">
      <alignment horizontal="left" vertical="center" wrapText="1"/>
    </xf>
    <xf numFmtId="0" fontId="26" fillId="0" borderId="0" xfId="1" applyFont="1"/>
    <xf numFmtId="0" fontId="27" fillId="0" borderId="0" xfId="1" applyFont="1" applyAlignment="1">
      <alignment horizontal="left"/>
    </xf>
    <xf numFmtId="0" fontId="27" fillId="0" borderId="0" xfId="1" applyFont="1"/>
    <xf numFmtId="0" fontId="29" fillId="0" borderId="1" xfId="1" applyFont="1" applyBorder="1" applyAlignment="1">
      <alignment vertical="center"/>
    </xf>
    <xf numFmtId="0" fontId="30" fillId="0" borderId="0" xfId="1" applyFont="1" applyAlignment="1">
      <alignment horizontal="justify"/>
    </xf>
    <xf numFmtId="0" fontId="31" fillId="0" borderId="1" xfId="1" applyFont="1" applyBorder="1" applyAlignment="1">
      <alignment horizontal="center" vertical="center" wrapText="1"/>
    </xf>
    <xf numFmtId="0" fontId="31" fillId="0" borderId="1" xfId="1" applyFont="1" applyBorder="1" applyAlignment="1">
      <alignment horizontal="justify" vertical="top" wrapText="1"/>
    </xf>
    <xf numFmtId="0" fontId="32" fillId="0" borderId="1" xfId="1" applyFont="1" applyBorder="1" applyAlignment="1">
      <alignment horizontal="center" vertical="center" wrapText="1"/>
    </xf>
    <xf numFmtId="0" fontId="33" fillId="0" borderId="0" xfId="1" applyFont="1"/>
    <xf numFmtId="0" fontId="27" fillId="0" borderId="0" xfId="1" applyFont="1" applyAlignment="1">
      <alignment horizontal="left" vertical="center"/>
    </xf>
    <xf numFmtId="0" fontId="33" fillId="0" borderId="0" xfId="1" applyFont="1" applyAlignment="1">
      <alignment vertical="center"/>
    </xf>
    <xf numFmtId="0" fontId="33" fillId="0" borderId="0" xfId="1" applyFont="1" applyBorder="1" applyAlignment="1">
      <alignment horizontal="center" vertical="center"/>
    </xf>
    <xf numFmtId="0" fontId="26"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9" fillId="0" borderId="8" xfId="1" applyFont="1" applyFill="1" applyBorder="1" applyAlignment="1">
      <alignment horizontal="left" vertical="center"/>
    </xf>
    <xf numFmtId="0" fontId="9" fillId="0" borderId="13" xfId="1" applyFont="1" applyFill="1" applyBorder="1" applyAlignment="1">
      <alignment horizontal="center" vertical="center"/>
    </xf>
    <xf numFmtId="0" fontId="9" fillId="0" borderId="0" xfId="1" applyFont="1" applyFill="1" applyAlignment="1">
      <alignment horizontal="center"/>
    </xf>
    <xf numFmtId="0" fontId="9" fillId="0" borderId="6" xfId="1" applyFont="1" applyFill="1" applyBorder="1" applyAlignment="1">
      <alignment vertical="center"/>
    </xf>
    <xf numFmtId="0" fontId="9" fillId="0" borderId="7" xfId="1" applyFont="1" applyFill="1" applyBorder="1" applyAlignment="1">
      <alignment vertical="center"/>
    </xf>
    <xf numFmtId="0" fontId="9" fillId="0" borderId="12" xfId="1" applyFont="1" applyFill="1" applyBorder="1" applyAlignment="1">
      <alignment vertical="center"/>
    </xf>
    <xf numFmtId="0" fontId="0" fillId="0" borderId="1" xfId="0" applyBorder="1" applyAlignment="1">
      <alignment horizontal="center" vertical="center"/>
    </xf>
    <xf numFmtId="0" fontId="12" fillId="0" borderId="12" xfId="1" applyFont="1" applyFill="1" applyBorder="1" applyAlignment="1">
      <alignment vertical="center"/>
    </xf>
    <xf numFmtId="176" fontId="9" fillId="0" borderId="8" xfId="1" applyNumberFormat="1" applyFont="1" applyFill="1" applyBorder="1" applyAlignment="1">
      <alignment horizontal="center" vertical="center"/>
    </xf>
    <xf numFmtId="0" fontId="9" fillId="0" borderId="0" xfId="1" applyFont="1" applyFill="1" applyAlignment="1">
      <alignment horizontal="right" vertical="center"/>
    </xf>
    <xf numFmtId="0" fontId="9" fillId="0" borderId="0" xfId="1" applyFont="1" applyFill="1" applyBorder="1" applyAlignment="1">
      <alignment vertical="center" wrapText="1"/>
    </xf>
    <xf numFmtId="0" fontId="7" fillId="0" borderId="1" xfId="0" applyFont="1" applyFill="1" applyBorder="1" applyAlignment="1">
      <alignment vertical="center" shrinkToFit="1"/>
    </xf>
    <xf numFmtId="0" fontId="7" fillId="0" borderId="1" xfId="0" applyFont="1" applyFill="1" applyBorder="1" applyAlignment="1">
      <alignment vertical="center" wrapText="1" shrinkToFit="1"/>
    </xf>
    <xf numFmtId="0" fontId="7" fillId="0" borderId="15" xfId="0" applyFont="1" applyFill="1" applyBorder="1" applyAlignment="1">
      <alignment vertical="center" shrinkToFit="1"/>
    </xf>
    <xf numFmtId="0" fontId="26" fillId="0" borderId="0" xfId="1" applyFont="1" applyAlignment="1"/>
    <xf numFmtId="0" fontId="25" fillId="0" borderId="0" xfId="1" applyFont="1" applyAlignment="1">
      <alignment horizontal="center"/>
    </xf>
    <xf numFmtId="0" fontId="26" fillId="0" borderId="0" xfId="1" applyFont="1" applyAlignment="1">
      <alignment horizontal="center"/>
    </xf>
    <xf numFmtId="0" fontId="29" fillId="0" borderId="1" xfId="1" applyFont="1" applyBorder="1" applyAlignment="1">
      <alignment horizontal="center" vertical="center" wrapText="1"/>
    </xf>
    <xf numFmtId="0" fontId="29" fillId="0" borderId="1" xfId="1" applyFont="1" applyBorder="1" applyAlignment="1">
      <alignment horizontal="center" vertical="center"/>
    </xf>
    <xf numFmtId="0" fontId="12" fillId="0" borderId="10" xfId="1" applyFont="1" applyFill="1" applyBorder="1" applyAlignment="1">
      <alignment horizontal="left" vertical="center"/>
    </xf>
    <xf numFmtId="0" fontId="0" fillId="0" borderId="1" xfId="0" applyBorder="1" applyAlignment="1">
      <alignment horizontal="center" vertic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9" fillId="0" borderId="0" xfId="1" applyFont="1" applyFill="1" applyBorder="1" applyAlignment="1">
      <alignment horizontal="left" vertical="center"/>
    </xf>
    <xf numFmtId="0" fontId="9" fillId="0" borderId="10" xfId="1" applyFont="1" applyFill="1" applyBorder="1" applyAlignment="1">
      <alignment horizontal="center" vertical="center"/>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0" xfId="1" applyFont="1" applyFill="1" applyBorder="1" applyAlignment="1">
      <alignment horizontal="center" vertical="center"/>
    </xf>
    <xf numFmtId="0" fontId="9" fillId="0" borderId="3" xfId="1" applyFont="1" applyFill="1" applyBorder="1" applyAlignment="1">
      <alignment vertical="center"/>
    </xf>
    <xf numFmtId="0" fontId="9" fillId="0" borderId="11" xfId="1" applyFont="1" applyFill="1" applyBorder="1" applyAlignment="1">
      <alignment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2" fillId="0" borderId="3" xfId="1" applyFont="1" applyFill="1" applyBorder="1" applyAlignment="1">
      <alignment horizontal="left" vertical="center"/>
    </xf>
    <xf numFmtId="0" fontId="8" fillId="0" borderId="0" xfId="1" applyFont="1" applyFill="1" applyAlignment="1">
      <alignment horizontal="center" vertical="center"/>
    </xf>
    <xf numFmtId="0" fontId="12" fillId="0" borderId="0" xfId="1" applyFont="1" applyFill="1" applyBorder="1" applyAlignment="1">
      <alignment vertical="center"/>
    </xf>
    <xf numFmtId="0" fontId="12" fillId="0" borderId="9" xfId="1" applyFont="1" applyFill="1" applyBorder="1" applyAlignment="1">
      <alignment vertical="center"/>
    </xf>
    <xf numFmtId="0" fontId="39" fillId="0" borderId="33" xfId="1" applyFont="1" applyFill="1" applyBorder="1" applyAlignment="1">
      <alignment horizontal="left" wrapText="1"/>
    </xf>
    <xf numFmtId="0" fontId="39" fillId="0" borderId="20" xfId="1" applyFont="1" applyFill="1" applyBorder="1" applyAlignment="1">
      <alignment horizontal="justify" wrapText="1"/>
    </xf>
    <xf numFmtId="0" fontId="39" fillId="0" borderId="20" xfId="1" applyFont="1" applyFill="1" applyBorder="1" applyAlignment="1"/>
    <xf numFmtId="0" fontId="39" fillId="0" borderId="36" xfId="1" applyFont="1" applyFill="1" applyBorder="1" applyAlignment="1"/>
    <xf numFmtId="0" fontId="0" fillId="0" borderId="1" xfId="0" applyBorder="1" applyAlignment="1">
      <alignment horizontal="center" vertical="center"/>
    </xf>
    <xf numFmtId="0" fontId="24" fillId="0" borderId="0" xfId="1" applyFont="1" applyFill="1" applyAlignment="1">
      <alignment horizontal="left" vertical="top"/>
    </xf>
    <xf numFmtId="0" fontId="24" fillId="0" borderId="0" xfId="1" applyFont="1" applyFill="1" applyAlignment="1">
      <alignment horizontal="center" vertical="top"/>
    </xf>
    <xf numFmtId="0" fontId="24" fillId="0" borderId="0" xfId="1" applyFont="1" applyFill="1" applyAlignment="1">
      <alignment horizontal="left" vertical="center"/>
    </xf>
    <xf numFmtId="0" fontId="24" fillId="0" borderId="4" xfId="1" applyFont="1" applyFill="1" applyBorder="1" applyAlignment="1">
      <alignment horizontal="left" vertical="center"/>
    </xf>
    <xf numFmtId="0" fontId="24" fillId="0" borderId="3" xfId="1" applyFont="1" applyFill="1" applyBorder="1" applyAlignment="1">
      <alignment horizontal="left" vertical="center"/>
    </xf>
    <xf numFmtId="0" fontId="24" fillId="0" borderId="6" xfId="1" applyFont="1" applyFill="1" applyBorder="1" applyAlignment="1">
      <alignment horizontal="left" vertical="center"/>
    </xf>
    <xf numFmtId="0" fontId="24" fillId="0" borderId="11" xfId="1" applyFont="1" applyFill="1" applyBorder="1" applyAlignment="1">
      <alignment horizontal="left" vertical="center"/>
    </xf>
    <xf numFmtId="0" fontId="24" fillId="0" borderId="39" xfId="1" applyFont="1" applyFill="1" applyBorder="1" applyAlignment="1">
      <alignment horizontal="left" vertical="top"/>
    </xf>
    <xf numFmtId="0" fontId="24" fillId="0" borderId="0" xfId="1" applyFont="1" applyFill="1" applyAlignment="1">
      <alignment horizontal="right" vertical="top"/>
    </xf>
    <xf numFmtId="0" fontId="24" fillId="0" borderId="0" xfId="1" applyFont="1" applyFill="1" applyAlignment="1">
      <alignment vertical="top"/>
    </xf>
    <xf numFmtId="0" fontId="24" fillId="0" borderId="33" xfId="1" applyFont="1" applyFill="1" applyBorder="1" applyAlignment="1">
      <alignment horizontal="center" vertical="top"/>
    </xf>
    <xf numFmtId="0" fontId="24" fillId="0" borderId="20" xfId="1" applyFont="1" applyFill="1" applyBorder="1" applyAlignment="1">
      <alignment horizontal="center" vertical="top"/>
    </xf>
    <xf numFmtId="0" fontId="24" fillId="0" borderId="36" xfId="1" applyFont="1" applyFill="1" applyBorder="1" applyAlignment="1">
      <alignment horizontal="center" vertical="top"/>
    </xf>
    <xf numFmtId="0" fontId="24" fillId="0" borderId="2" xfId="1" applyFont="1" applyFill="1" applyBorder="1" applyAlignment="1">
      <alignment horizontal="left" vertical="center"/>
    </xf>
    <xf numFmtId="0" fontId="24" fillId="0" borderId="0" xfId="1" applyFont="1" applyFill="1"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left" vertical="center"/>
    </xf>
    <xf numFmtId="0" fontId="2" fillId="2" borderId="0" xfId="14" applyFont="1" applyFill="1">
      <alignment vertical="center"/>
    </xf>
    <xf numFmtId="0" fontId="2" fillId="2" borderId="0" xfId="14" applyFill="1">
      <alignment vertical="center"/>
    </xf>
    <xf numFmtId="0" fontId="2" fillId="2" borderId="0" xfId="14" applyFill="1" applyAlignment="1">
      <alignment horizontal="right" vertical="center"/>
    </xf>
    <xf numFmtId="0" fontId="2" fillId="2" borderId="0" xfId="14" applyFill="1" applyAlignment="1">
      <alignment horizontal="center" vertical="center"/>
    </xf>
    <xf numFmtId="0" fontId="2" fillId="3" borderId="0" xfId="14" applyFill="1" applyAlignment="1">
      <alignment horizontal="center" vertical="center"/>
    </xf>
    <xf numFmtId="0" fontId="17" fillId="2" borderId="0" xfId="14" applyFont="1" applyFill="1" applyAlignment="1">
      <alignment horizontal="center" vertical="center"/>
    </xf>
    <xf numFmtId="0" fontId="2" fillId="2" borderId="0" xfId="14" applyFill="1" applyBorder="1" applyAlignment="1">
      <alignment horizontal="center" vertical="center" shrinkToFit="1"/>
    </xf>
    <xf numFmtId="0" fontId="2" fillId="2" borderId="9" xfId="14" applyFill="1" applyBorder="1" applyAlignment="1">
      <alignment horizontal="center" vertical="center"/>
    </xf>
    <xf numFmtId="0" fontId="18" fillId="2" borderId="0" xfId="14" applyFont="1" applyFill="1">
      <alignment vertical="center"/>
    </xf>
    <xf numFmtId="0" fontId="2" fillId="3" borderId="1" xfId="14" applyFill="1" applyBorder="1" applyAlignment="1">
      <alignment horizontal="center" vertical="center"/>
    </xf>
    <xf numFmtId="0" fontId="2" fillId="2" borderId="1" xfId="14" applyFill="1" applyBorder="1">
      <alignment vertical="center"/>
    </xf>
    <xf numFmtId="177" fontId="2" fillId="3" borderId="14" xfId="14" applyNumberFormat="1" applyFont="1" applyFill="1" applyBorder="1" applyAlignment="1">
      <alignment horizontal="center" vertical="center"/>
    </xf>
    <xf numFmtId="0" fontId="21" fillId="2" borderId="16" xfId="14" applyFont="1" applyFill="1" applyBorder="1" applyAlignment="1">
      <alignment vertical="center" wrapText="1"/>
    </xf>
    <xf numFmtId="38" fontId="20" fillId="3" borderId="16" xfId="15" applyFont="1" applyFill="1" applyBorder="1">
      <alignment vertical="center"/>
    </xf>
    <xf numFmtId="0" fontId="2" fillId="2" borderId="16" xfId="14" applyFill="1" applyBorder="1">
      <alignment vertical="center"/>
    </xf>
    <xf numFmtId="0" fontId="2" fillId="0" borderId="1" xfId="14" applyFill="1" applyBorder="1">
      <alignment vertical="center"/>
    </xf>
    <xf numFmtId="0" fontId="2" fillId="0" borderId="1" xfId="14" applyFill="1" applyBorder="1" applyAlignment="1">
      <alignment horizontal="center" vertical="center"/>
    </xf>
    <xf numFmtId="0" fontId="2" fillId="2" borderId="13" xfId="14" applyFill="1" applyBorder="1" applyAlignment="1">
      <alignment horizontal="center" vertical="center"/>
    </xf>
    <xf numFmtId="0" fontId="21" fillId="2" borderId="17" xfId="14" applyFont="1" applyFill="1" applyBorder="1" applyAlignment="1">
      <alignment vertical="center" wrapText="1"/>
    </xf>
    <xf numFmtId="38" fontId="20" fillId="3" borderId="17" xfId="15" applyFont="1" applyFill="1" applyBorder="1">
      <alignment vertical="center"/>
    </xf>
    <xf numFmtId="0" fontId="2" fillId="2" borderId="17" xfId="14" applyFill="1" applyBorder="1">
      <alignment vertical="center"/>
    </xf>
    <xf numFmtId="177" fontId="2" fillId="2" borderId="14" xfId="14" applyNumberFormat="1" applyFill="1" applyBorder="1" applyAlignment="1">
      <alignment horizontal="center" vertical="center"/>
    </xf>
    <xf numFmtId="0" fontId="21" fillId="2" borderId="18" xfId="14" applyFont="1" applyFill="1" applyBorder="1" applyAlignment="1">
      <alignment vertical="center" wrapText="1"/>
    </xf>
    <xf numFmtId="38" fontId="20" fillId="3" borderId="18" xfId="15" applyFont="1" applyFill="1" applyBorder="1">
      <alignment vertical="center"/>
    </xf>
    <xf numFmtId="0" fontId="2" fillId="2" borderId="18" xfId="14" applyFill="1" applyBorder="1">
      <alignment vertical="center"/>
    </xf>
    <xf numFmtId="0" fontId="2" fillId="2" borderId="0" xfId="14" applyFill="1" applyBorder="1" applyAlignment="1">
      <alignment horizontal="center" vertical="center"/>
    </xf>
    <xf numFmtId="178" fontId="0" fillId="2" borderId="0" xfId="15" applyNumberFormat="1" applyFont="1" applyFill="1" applyBorder="1" applyAlignment="1">
      <alignment horizontal="center" vertical="center"/>
    </xf>
    <xf numFmtId="0" fontId="2" fillId="2" borderId="0" xfId="14" applyFill="1" applyBorder="1" applyAlignment="1">
      <alignment vertical="center" wrapText="1"/>
    </xf>
    <xf numFmtId="38" fontId="0" fillId="2" borderId="0" xfId="15" applyFont="1" applyFill="1" applyBorder="1">
      <alignment vertical="center"/>
    </xf>
    <xf numFmtId="0" fontId="2" fillId="2" borderId="0" xfId="14" applyFill="1" applyBorder="1">
      <alignment vertical="center"/>
    </xf>
    <xf numFmtId="179" fontId="2" fillId="2" borderId="3" xfId="14" applyNumberFormat="1" applyFill="1" applyBorder="1" applyAlignment="1">
      <alignment horizontal="center" vertical="center"/>
    </xf>
    <xf numFmtId="176" fontId="20" fillId="2" borderId="0" xfId="16" applyNumberFormat="1" applyFont="1" applyFill="1" applyBorder="1" applyAlignment="1">
      <alignment horizontal="center" vertical="center"/>
    </xf>
    <xf numFmtId="0" fontId="22" fillId="2" borderId="16" xfId="14" applyFont="1" applyFill="1" applyBorder="1" applyAlignment="1">
      <alignment vertical="center" wrapText="1"/>
    </xf>
    <xf numFmtId="0" fontId="2" fillId="3" borderId="13" xfId="14" applyFill="1" applyBorder="1" applyAlignment="1">
      <alignment horizontal="center" vertical="center"/>
    </xf>
    <xf numFmtId="0" fontId="22" fillId="2" borderId="17" xfId="14" applyFont="1" applyFill="1" applyBorder="1" applyAlignment="1">
      <alignment vertical="center" wrapText="1"/>
    </xf>
    <xf numFmtId="177" fontId="2" fillId="3" borderId="14" xfId="14" applyNumberFormat="1" applyFill="1" applyBorder="1" applyAlignment="1">
      <alignment horizontal="center" vertical="center"/>
    </xf>
    <xf numFmtId="0" fontId="22" fillId="2" borderId="18" xfId="14" applyFont="1" applyFill="1" applyBorder="1" applyAlignment="1">
      <alignment vertical="center" wrapText="1"/>
    </xf>
    <xf numFmtId="0" fontId="2" fillId="2" borderId="0" xfId="14" applyFill="1" applyAlignment="1">
      <alignment horizontal="left" vertical="center"/>
    </xf>
    <xf numFmtId="177" fontId="1" fillId="3" borderId="14" xfId="14" applyNumberFormat="1" applyFont="1" applyFill="1" applyBorder="1" applyAlignment="1">
      <alignment horizontal="center" vertical="center"/>
    </xf>
    <xf numFmtId="0" fontId="1" fillId="3" borderId="13" xfId="14" applyFont="1" applyFill="1" applyBorder="1" applyAlignment="1">
      <alignment horizontal="center" vertical="center"/>
    </xf>
    <xf numFmtId="0" fontId="0" fillId="0" borderId="1" xfId="0" applyBorder="1" applyAlignment="1">
      <alignment horizontal="center" vertical="center"/>
    </xf>
    <xf numFmtId="0" fontId="9" fillId="0" borderId="0" xfId="1" applyFont="1" applyFill="1" applyAlignment="1">
      <alignment vertical="center"/>
    </xf>
    <xf numFmtId="0" fontId="9" fillId="0" borderId="24" xfId="0" applyFont="1" applyFill="1" applyBorder="1" applyAlignment="1">
      <alignment horizontal="left" vertical="center"/>
    </xf>
    <xf numFmtId="0" fontId="9" fillId="0" borderId="37" xfId="0" applyFont="1" applyFill="1" applyBorder="1" applyAlignment="1">
      <alignment horizontal="left"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7" fillId="0" borderId="0" xfId="0" applyFont="1" applyAlignment="1">
      <alignment horizontal="left" vertical="top"/>
    </xf>
    <xf numFmtId="0" fontId="37" fillId="0" borderId="1" xfId="0" applyFont="1" applyBorder="1" applyAlignment="1">
      <alignment horizontal="center" vertical="center"/>
    </xf>
    <xf numFmtId="0" fontId="9" fillId="0" borderId="0" xfId="1" applyFont="1"/>
    <xf numFmtId="0" fontId="9" fillId="0" borderId="6" xfId="1" applyFont="1" applyBorder="1"/>
    <xf numFmtId="0" fontId="9" fillId="0" borderId="11" xfId="1" applyFont="1" applyBorder="1"/>
    <xf numFmtId="0" fontId="9" fillId="0" borderId="0" xfId="1" applyFont="1" applyAlignment="1">
      <alignment horizontal="left"/>
    </xf>
    <xf numFmtId="0" fontId="9" fillId="0" borderId="36" xfId="1" applyFont="1" applyBorder="1"/>
    <xf numFmtId="0" fontId="9" fillId="0" borderId="20" xfId="1" applyFont="1" applyBorder="1"/>
    <xf numFmtId="0" fontId="9" fillId="0" borderId="20" xfId="1" applyFont="1" applyBorder="1" applyAlignment="1">
      <alignment horizontal="justify" wrapText="1"/>
    </xf>
    <xf numFmtId="0" fontId="9" fillId="0" borderId="33" xfId="1" applyFont="1" applyBorder="1" applyAlignment="1">
      <alignment horizontal="left" wrapText="1"/>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9" fillId="0" borderId="2" xfId="1" applyFont="1" applyBorder="1" applyAlignment="1">
      <alignment horizontal="center" vertical="center" textRotation="255" wrapText="1"/>
    </xf>
    <xf numFmtId="0" fontId="14" fillId="0" borderId="11" xfId="1" applyFont="1" applyBorder="1" applyAlignment="1">
      <alignment horizontal="center" vertical="center"/>
    </xf>
    <xf numFmtId="0" fontId="14" fillId="0" borderId="10" xfId="1" applyFont="1" applyBorder="1" applyAlignment="1">
      <alignment horizontal="center" vertical="center"/>
    </xf>
    <xf numFmtId="0" fontId="9" fillId="0" borderId="10" xfId="1" applyFont="1" applyBorder="1" applyAlignment="1">
      <alignment horizontal="center" vertical="center" textRotation="255" wrapText="1"/>
    </xf>
    <xf numFmtId="0" fontId="9" fillId="0" borderId="9" xfId="1" applyFont="1" applyBorder="1"/>
    <xf numFmtId="0" fontId="9" fillId="0" borderId="0" xfId="1" applyFont="1" applyAlignment="1">
      <alignment vertical="center" wrapText="1"/>
    </xf>
    <xf numFmtId="0" fontId="9" fillId="0" borderId="6" xfId="1" applyFont="1" applyBorder="1" applyAlignment="1">
      <alignment vertical="center" wrapText="1"/>
    </xf>
    <xf numFmtId="0" fontId="9" fillId="0" borderId="0" xfId="1" applyFont="1" applyAlignme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right" vertical="center"/>
    </xf>
    <xf numFmtId="0" fontId="40" fillId="0" borderId="3" xfId="1" applyFont="1" applyBorder="1" applyAlignment="1">
      <alignment horizontal="center" vertical="center"/>
    </xf>
    <xf numFmtId="0" fontId="9" fillId="5" borderId="0" xfId="1" applyFont="1" applyFill="1" applyBorder="1" applyAlignment="1">
      <alignment vertical="top" wrapText="1"/>
    </xf>
    <xf numFmtId="0" fontId="9" fillId="0" borderId="0" xfId="1" applyFont="1" applyFill="1" applyBorder="1" applyAlignment="1">
      <alignment vertical="top" wrapText="1"/>
    </xf>
    <xf numFmtId="0" fontId="9" fillId="6" borderId="6" xfId="1" applyFont="1" applyFill="1" applyBorder="1" applyAlignment="1">
      <alignment vertical="center" wrapText="1"/>
    </xf>
    <xf numFmtId="0" fontId="9" fillId="6" borderId="0" xfId="1" applyFont="1" applyFill="1" applyAlignment="1">
      <alignment vertical="center" wrapText="1"/>
    </xf>
    <xf numFmtId="0" fontId="38" fillId="0" borderId="1" xfId="0" applyFont="1" applyBorder="1" applyAlignment="1">
      <alignment horizontal="left" vertical="center" wrapText="1"/>
    </xf>
    <xf numFmtId="0" fontId="0" fillId="0" borderId="1" xfId="0" applyBorder="1" applyAlignment="1">
      <alignment horizontal="center" vertical="center"/>
    </xf>
    <xf numFmtId="0" fontId="0" fillId="0" borderId="7" xfId="0" applyBorder="1" applyAlignment="1">
      <alignment horizontal="left" vertical="center" wrapText="1"/>
    </xf>
    <xf numFmtId="0" fontId="0" fillId="0" borderId="0" xfId="0" applyAlignment="1">
      <alignment vertical="center"/>
    </xf>
    <xf numFmtId="0" fontId="35" fillId="0" borderId="0" xfId="9"/>
    <xf numFmtId="0" fontId="0" fillId="0" borderId="0" xfId="0" applyAlignment="1">
      <alignment vertical="top"/>
    </xf>
    <xf numFmtId="0" fontId="43" fillId="0" borderId="0" xfId="0" applyFont="1"/>
    <xf numFmtId="0" fontId="44" fillId="0" borderId="0" xfId="0" applyFont="1"/>
    <xf numFmtId="0" fontId="38" fillId="0" borderId="0" xfId="0" applyFont="1"/>
    <xf numFmtId="0" fontId="7" fillId="0" borderId="15" xfId="0" applyFont="1" applyFill="1" applyBorder="1" applyAlignment="1">
      <alignment vertical="center" wrapText="1" shrinkToFit="1"/>
    </xf>
    <xf numFmtId="0" fontId="1" fillId="0" borderId="0" xfId="17" applyProtection="1">
      <alignment vertical="center"/>
      <protection locked="0"/>
    </xf>
    <xf numFmtId="0" fontId="1" fillId="0" borderId="0" xfId="17" applyFill="1" applyBorder="1" applyProtection="1">
      <alignment vertical="center"/>
      <protection locked="0"/>
    </xf>
    <xf numFmtId="0" fontId="44" fillId="0" borderId="0" xfId="17" applyFont="1" applyFill="1" applyBorder="1" applyProtection="1">
      <alignment vertical="center"/>
      <protection locked="0"/>
    </xf>
    <xf numFmtId="0" fontId="44" fillId="0" borderId="0" xfId="17" applyNumberFormat="1" applyFont="1" applyFill="1" applyBorder="1" applyProtection="1">
      <alignment vertical="center"/>
      <protection locked="0"/>
    </xf>
    <xf numFmtId="0" fontId="1" fillId="7" borderId="0" xfId="17" applyFill="1" applyBorder="1" applyProtection="1">
      <alignment vertical="center"/>
      <protection locked="0"/>
    </xf>
    <xf numFmtId="0" fontId="45" fillId="0" borderId="0" xfId="17" applyFont="1" applyFill="1" applyBorder="1" applyProtection="1">
      <alignment vertical="center"/>
      <protection locked="0"/>
    </xf>
    <xf numFmtId="0" fontId="1" fillId="0" borderId="0" xfId="17" applyFill="1" applyProtection="1">
      <alignment vertical="center"/>
      <protection locked="0"/>
    </xf>
    <xf numFmtId="0" fontId="1" fillId="8" borderId="0" xfId="17" applyFill="1" applyProtection="1">
      <alignment vertical="center"/>
      <protection locked="0"/>
    </xf>
    <xf numFmtId="0" fontId="46" fillId="0" borderId="0" xfId="17" applyFont="1" applyProtection="1">
      <alignment vertical="center"/>
      <protection locked="0"/>
    </xf>
    <xf numFmtId="0" fontId="1" fillId="9" borderId="0" xfId="17" applyFill="1" applyProtection="1">
      <alignment vertical="center"/>
      <protection locked="0"/>
    </xf>
    <xf numFmtId="0" fontId="47" fillId="0" borderId="0" xfId="17" applyFont="1" applyProtection="1">
      <alignment vertical="center"/>
      <protection locked="0"/>
    </xf>
    <xf numFmtId="0" fontId="1" fillId="10" borderId="0" xfId="17" applyFill="1" applyProtection="1">
      <alignment vertical="center"/>
      <protection locked="0"/>
    </xf>
    <xf numFmtId="0" fontId="48" fillId="0" borderId="0" xfId="17" applyFont="1" applyProtection="1">
      <alignment vertical="center"/>
      <protection locked="0"/>
    </xf>
    <xf numFmtId="0" fontId="46" fillId="0" borderId="0" xfId="17" applyFont="1" applyFill="1" applyProtection="1">
      <alignment vertical="center"/>
      <protection locked="0"/>
    </xf>
    <xf numFmtId="0" fontId="1" fillId="2" borderId="0" xfId="17" applyFill="1" applyProtection="1">
      <alignment vertical="center"/>
      <protection locked="0"/>
    </xf>
    <xf numFmtId="0" fontId="18" fillId="2" borderId="50" xfId="17" applyFont="1" applyFill="1" applyBorder="1" applyAlignment="1" applyProtection="1">
      <alignment vertical="center"/>
    </xf>
    <xf numFmtId="0" fontId="1" fillId="2" borderId="6" xfId="17" applyFill="1" applyBorder="1" applyProtection="1">
      <alignment vertical="center"/>
    </xf>
    <xf numFmtId="0" fontId="1" fillId="2" borderId="0" xfId="17" applyFill="1" applyBorder="1" applyAlignment="1" applyProtection="1">
      <alignment horizontal="center" vertical="center"/>
    </xf>
    <xf numFmtId="0" fontId="1" fillId="2" borderId="0" xfId="17" applyFill="1" applyProtection="1">
      <alignment vertical="center"/>
    </xf>
    <xf numFmtId="0" fontId="1" fillId="2" borderId="0" xfId="17" applyFill="1" applyBorder="1" applyAlignment="1" applyProtection="1">
      <alignment horizontal="left" vertical="center"/>
    </xf>
    <xf numFmtId="0" fontId="1" fillId="0" borderId="0" xfId="17" applyBorder="1" applyProtection="1">
      <alignment vertical="center"/>
      <protection locked="0"/>
    </xf>
    <xf numFmtId="0" fontId="1" fillId="2" borderId="0" xfId="17" applyFill="1" applyBorder="1" applyProtection="1">
      <alignment vertical="center"/>
      <protection locked="0"/>
    </xf>
    <xf numFmtId="0" fontId="1" fillId="2" borderId="0" xfId="17" applyFill="1" applyAlignment="1" applyProtection="1">
      <alignment horizontal="center" vertical="center"/>
    </xf>
    <xf numFmtId="0" fontId="49" fillId="8" borderId="0" xfId="17" applyFont="1" applyFill="1" applyBorder="1" applyAlignment="1" applyProtection="1">
      <alignment horizontal="center" vertical="center"/>
    </xf>
    <xf numFmtId="0" fontId="1" fillId="2" borderId="0" xfId="17" applyFill="1" applyBorder="1" applyProtection="1">
      <alignment vertical="center"/>
    </xf>
    <xf numFmtId="0" fontId="18" fillId="9" borderId="0" xfId="17" applyFont="1" applyFill="1" applyBorder="1" applyAlignment="1" applyProtection="1">
      <alignment horizontal="center" vertical="center"/>
    </xf>
    <xf numFmtId="0" fontId="50" fillId="2" borderId="0" xfId="17" applyFont="1" applyFill="1" applyBorder="1" applyProtection="1">
      <alignment vertical="center"/>
    </xf>
    <xf numFmtId="0" fontId="18" fillId="10" borderId="0" xfId="17" applyFont="1" applyFill="1" applyBorder="1" applyAlignment="1" applyProtection="1">
      <alignment horizontal="center" vertical="center"/>
    </xf>
    <xf numFmtId="0" fontId="8" fillId="0" borderId="0" xfId="1"/>
    <xf numFmtId="0" fontId="8" fillId="0" borderId="0" xfId="1" applyAlignment="1">
      <alignment vertical="center"/>
    </xf>
    <xf numFmtId="0" fontId="8" fillId="0" borderId="0" xfId="1" applyAlignment="1">
      <alignment horizontal="center" vertical="center"/>
    </xf>
    <xf numFmtId="0" fontId="51" fillId="0" borderId="0" xfId="1" applyFont="1" applyAlignment="1">
      <alignment vertical="center"/>
    </xf>
    <xf numFmtId="0" fontId="8" fillId="0" borderId="0" xfId="1" applyBorder="1" applyAlignment="1">
      <alignment horizontal="center" vertical="center"/>
    </xf>
    <xf numFmtId="0" fontId="8" fillId="0" borderId="0" xfId="1" applyBorder="1" applyAlignment="1">
      <alignment vertical="center"/>
    </xf>
    <xf numFmtId="0" fontId="51" fillId="0" borderId="0" xfId="1" applyFont="1" applyBorder="1" applyAlignment="1">
      <alignment vertical="center"/>
    </xf>
    <xf numFmtId="0" fontId="53" fillId="0" borderId="0" xfId="1" applyFont="1" applyAlignment="1">
      <alignment vertical="center"/>
    </xf>
    <xf numFmtId="0" fontId="51" fillId="0" borderId="0" xfId="1" applyFont="1" applyAlignment="1">
      <alignment horizontal="right" vertical="center"/>
    </xf>
    <xf numFmtId="0" fontId="54" fillId="0" borderId="0" xfId="1" applyFont="1" applyBorder="1" applyAlignment="1">
      <alignment vertical="center"/>
    </xf>
    <xf numFmtId="0" fontId="8" fillId="0" borderId="0" xfId="1" applyFont="1" applyAlignment="1">
      <alignment vertical="center"/>
    </xf>
    <xf numFmtId="0" fontId="8" fillId="0" borderId="0" xfId="1" applyFont="1" applyBorder="1" applyAlignment="1">
      <alignment vertical="center"/>
    </xf>
    <xf numFmtId="0" fontId="8" fillId="0" borderId="0" xfId="1" applyFont="1" applyBorder="1" applyAlignment="1">
      <alignment horizontal="center" vertical="center"/>
    </xf>
    <xf numFmtId="0" fontId="8" fillId="0" borderId="0" xfId="1" applyFont="1" applyAlignment="1">
      <alignment horizontal="right" vertical="center"/>
    </xf>
    <xf numFmtId="0" fontId="8" fillId="0" borderId="54" xfId="1" applyFont="1" applyBorder="1" applyAlignment="1">
      <alignment vertical="center"/>
    </xf>
    <xf numFmtId="0" fontId="8" fillId="0" borderId="55" xfId="1" applyFont="1" applyBorder="1" applyAlignment="1">
      <alignment vertical="center"/>
    </xf>
    <xf numFmtId="0" fontId="54" fillId="0" borderId="55" xfId="1" applyFont="1" applyBorder="1" applyAlignment="1">
      <alignment vertical="center"/>
    </xf>
    <xf numFmtId="0" fontId="55" fillId="0" borderId="56" xfId="1" applyFont="1" applyBorder="1" applyAlignment="1">
      <alignment vertical="center"/>
    </xf>
    <xf numFmtId="0" fontId="8" fillId="0" borderId="57" xfId="1" applyFont="1" applyBorder="1" applyAlignment="1">
      <alignment vertical="center"/>
    </xf>
    <xf numFmtId="0" fontId="8" fillId="0" borderId="58" xfId="1" applyFont="1" applyBorder="1" applyAlignment="1">
      <alignment vertical="center"/>
    </xf>
    <xf numFmtId="0" fontId="54" fillId="0" borderId="58" xfId="1" applyFont="1" applyBorder="1" applyAlignment="1">
      <alignment vertical="center"/>
    </xf>
    <xf numFmtId="0" fontId="55" fillId="0" borderId="59" xfId="1" applyFont="1" applyBorder="1" applyAlignment="1">
      <alignment vertical="center"/>
    </xf>
    <xf numFmtId="180" fontId="52" fillId="0" borderId="0" xfId="1" applyNumberFormat="1" applyFont="1" applyBorder="1" applyAlignment="1">
      <alignment horizontal="center" vertical="center"/>
    </xf>
    <xf numFmtId="0" fontId="8" fillId="0" borderId="60" xfId="1" applyBorder="1" applyAlignment="1">
      <alignment vertical="center"/>
    </xf>
    <xf numFmtId="0" fontId="54" fillId="0" borderId="0" xfId="1" applyFont="1" applyFill="1" applyBorder="1" applyAlignment="1">
      <alignment vertical="center"/>
    </xf>
    <xf numFmtId="0" fontId="57" fillId="0" borderId="0" xfId="1" applyFont="1" applyBorder="1" applyAlignment="1">
      <alignment horizontal="center" vertical="center"/>
    </xf>
    <xf numFmtId="0" fontId="58" fillId="0" borderId="0" xfId="1" applyFont="1" applyBorder="1" applyAlignment="1">
      <alignment vertical="center"/>
    </xf>
    <xf numFmtId="0" fontId="52" fillId="0" borderId="0" xfId="1" applyFont="1" applyBorder="1" applyAlignment="1">
      <alignment vertical="center"/>
    </xf>
    <xf numFmtId="0" fontId="52" fillId="0" borderId="61" xfId="1" applyFont="1" applyBorder="1" applyAlignment="1">
      <alignment vertical="center"/>
    </xf>
    <xf numFmtId="0" fontId="8" fillId="0" borderId="61" xfId="1" applyBorder="1" applyAlignment="1">
      <alignment vertical="center"/>
    </xf>
    <xf numFmtId="0" fontId="59" fillId="0" borderId="0" xfId="1" applyFont="1" applyBorder="1" applyAlignment="1">
      <alignment vertical="center"/>
    </xf>
    <xf numFmtId="0" fontId="53" fillId="0" borderId="0" xfId="1" applyFont="1" applyBorder="1" applyAlignment="1">
      <alignment vertical="center"/>
    </xf>
    <xf numFmtId="0" fontId="60" fillId="0" borderId="0" xfId="1" applyFont="1"/>
    <xf numFmtId="0" fontId="60" fillId="0" borderId="0" xfId="1" applyFont="1" applyBorder="1" applyAlignment="1"/>
    <xf numFmtId="0" fontId="55" fillId="0" borderId="0" xfId="1" applyFont="1"/>
    <xf numFmtId="0" fontId="61" fillId="0" borderId="0" xfId="1" applyFont="1" applyBorder="1" applyAlignment="1"/>
    <xf numFmtId="0" fontId="8" fillId="0" borderId="0" xfId="1" applyAlignment="1"/>
    <xf numFmtId="0" fontId="8" fillId="0" borderId="0" xfId="1" applyBorder="1" applyAlignment="1"/>
    <xf numFmtId="0" fontId="51" fillId="0" borderId="0" xfId="1" applyFont="1" applyBorder="1" applyAlignment="1">
      <alignment horizontal="right"/>
    </xf>
    <xf numFmtId="0" fontId="58" fillId="0" borderId="0" xfId="1" applyFont="1" applyBorder="1" applyAlignment="1"/>
    <xf numFmtId="0" fontId="56" fillId="0" borderId="0" xfId="1" applyFont="1" applyBorder="1" applyAlignment="1"/>
    <xf numFmtId="0" fontId="62" fillId="0" borderId="0" xfId="1" applyFont="1" applyBorder="1" applyAlignment="1"/>
    <xf numFmtId="0" fontId="8" fillId="0" borderId="0" xfId="1" applyFont="1" applyBorder="1" applyAlignment="1"/>
    <xf numFmtId="0" fontId="51" fillId="0" borderId="0" xfId="1" applyFont="1" applyBorder="1" applyAlignment="1"/>
    <xf numFmtId="0" fontId="58" fillId="0" borderId="0" xfId="1" applyFont="1" applyFill="1" applyBorder="1" applyAlignment="1"/>
    <xf numFmtId="0" fontId="55" fillId="0" borderId="0" xfId="1" applyFont="1" applyAlignment="1">
      <alignment vertical="center"/>
    </xf>
    <xf numFmtId="0" fontId="63" fillId="0" borderId="0" xfId="1" applyFont="1" applyBorder="1" applyAlignment="1">
      <alignment horizontal="center" textRotation="180"/>
    </xf>
    <xf numFmtId="0" fontId="58" fillId="0" borderId="50" xfId="1" applyFont="1" applyFill="1" applyBorder="1" applyAlignment="1"/>
    <xf numFmtId="0" fontId="58" fillId="0" borderId="62" xfId="1" applyFont="1" applyFill="1" applyBorder="1" applyAlignment="1">
      <alignment horizontal="right"/>
    </xf>
    <xf numFmtId="0" fontId="58" fillId="0" borderId="63" xfId="1" applyFont="1" applyBorder="1" applyAlignment="1"/>
    <xf numFmtId="0" fontId="56" fillId="0" borderId="63" xfId="1" applyFont="1" applyBorder="1" applyAlignment="1"/>
    <xf numFmtId="0" fontId="62" fillId="0" borderId="63" xfId="1" applyFont="1" applyBorder="1" applyAlignment="1">
      <alignment horizontal="center"/>
    </xf>
    <xf numFmtId="0" fontId="62" fillId="0" borderId="64" xfId="1" applyFont="1" applyBorder="1" applyAlignment="1"/>
    <xf numFmtId="0" fontId="8" fillId="0" borderId="0" xfId="1" applyBorder="1"/>
    <xf numFmtId="0" fontId="58" fillId="0" borderId="65" xfId="1" applyFont="1" applyFill="1" applyBorder="1" applyAlignment="1"/>
    <xf numFmtId="0" fontId="58" fillId="0" borderId="66" xfId="1" applyFont="1" applyFill="1" applyBorder="1" applyAlignment="1"/>
    <xf numFmtId="0" fontId="58" fillId="0" borderId="67" xfId="1" applyFont="1" applyBorder="1" applyAlignment="1"/>
    <xf numFmtId="0" fontId="58" fillId="0" borderId="1" xfId="1" applyFont="1" applyBorder="1" applyAlignment="1"/>
    <xf numFmtId="0" fontId="58" fillId="0" borderId="2" xfId="1" applyFont="1" applyBorder="1" applyAlignment="1"/>
    <xf numFmtId="0" fontId="58" fillId="0" borderId="4" xfId="1" applyFont="1" applyBorder="1" applyAlignment="1"/>
    <xf numFmtId="0" fontId="58" fillId="0" borderId="68" xfId="1" applyFont="1" applyBorder="1" applyAlignment="1"/>
    <xf numFmtId="0" fontId="56" fillId="0" borderId="2" xfId="1" applyFont="1" applyBorder="1" applyAlignment="1"/>
    <xf numFmtId="0" fontId="62" fillId="0" borderId="10" xfId="1" applyFont="1" applyBorder="1" applyAlignment="1">
      <alignment horizontal="center"/>
    </xf>
    <xf numFmtId="0" fontId="62" fillId="0" borderId="68" xfId="1" applyFont="1" applyBorder="1" applyAlignment="1"/>
    <xf numFmtId="0" fontId="58" fillId="0" borderId="69" xfId="1" applyFont="1" applyFill="1" applyBorder="1" applyAlignment="1"/>
    <xf numFmtId="0" fontId="58" fillId="0" borderId="70" xfId="1" applyFont="1" applyFill="1" applyBorder="1" applyAlignment="1"/>
    <xf numFmtId="0" fontId="58" fillId="0" borderId="71" xfId="1" applyFont="1" applyBorder="1" applyAlignment="1"/>
    <xf numFmtId="0" fontId="58" fillId="0" borderId="13" xfId="1" applyFont="1" applyBorder="1" applyAlignment="1"/>
    <xf numFmtId="0" fontId="58" fillId="0" borderId="10" xfId="1" applyFont="1" applyBorder="1" applyAlignment="1"/>
    <xf numFmtId="0" fontId="58" fillId="0" borderId="12" xfId="1" applyFont="1" applyBorder="1" applyAlignment="1"/>
    <xf numFmtId="0" fontId="58" fillId="0" borderId="72" xfId="1" applyFont="1" applyBorder="1" applyAlignment="1"/>
    <xf numFmtId="0" fontId="56" fillId="0" borderId="10" xfId="1" applyFont="1" applyBorder="1" applyAlignment="1"/>
    <xf numFmtId="0" fontId="58" fillId="0" borderId="73" xfId="1" applyFont="1" applyFill="1" applyBorder="1" applyAlignment="1"/>
    <xf numFmtId="0" fontId="62" fillId="0" borderId="2" xfId="1" applyFont="1" applyBorder="1" applyAlignment="1">
      <alignment horizontal="center"/>
    </xf>
    <xf numFmtId="0" fontId="65" fillId="0" borderId="68" xfId="1" applyFont="1" applyBorder="1" applyAlignment="1"/>
    <xf numFmtId="0" fontId="62" fillId="0" borderId="2" xfId="1" applyFont="1" applyBorder="1" applyAlignment="1"/>
    <xf numFmtId="0" fontId="66" fillId="0" borderId="2" xfId="1" applyFont="1" applyBorder="1" applyAlignment="1"/>
    <xf numFmtId="0" fontId="58" fillId="0" borderId="1" xfId="1" applyFont="1" applyBorder="1" applyAlignment="1">
      <alignment horizontal="center"/>
    </xf>
    <xf numFmtId="0" fontId="8" fillId="0" borderId="68" xfId="1" applyBorder="1"/>
    <xf numFmtId="0" fontId="62" fillId="0" borderId="2" xfId="1" applyFont="1" applyBorder="1" applyAlignment="1">
      <alignment horizontal="center" shrinkToFit="1"/>
    </xf>
    <xf numFmtId="0" fontId="58" fillId="0" borderId="74" xfId="1" applyFont="1" applyBorder="1" applyAlignment="1"/>
    <xf numFmtId="0" fontId="58" fillId="0" borderId="75" xfId="1" applyFont="1" applyBorder="1" applyAlignment="1"/>
    <xf numFmtId="0" fontId="58" fillId="0" borderId="76" xfId="1" applyFont="1" applyBorder="1" applyAlignment="1"/>
    <xf numFmtId="0" fontId="58" fillId="0" borderId="77" xfId="1" applyFont="1" applyBorder="1" applyAlignment="1"/>
    <xf numFmtId="0" fontId="58" fillId="0" borderId="78" xfId="1" applyFont="1" applyBorder="1" applyAlignment="1"/>
    <xf numFmtId="0" fontId="8" fillId="0" borderId="79" xfId="1" applyBorder="1"/>
    <xf numFmtId="0" fontId="56" fillId="0" borderId="80" xfId="1" applyFont="1" applyBorder="1" applyAlignment="1">
      <alignment shrinkToFit="1"/>
    </xf>
    <xf numFmtId="0" fontId="58" fillId="0" borderId="80" xfId="1" applyFont="1" applyBorder="1" applyAlignment="1">
      <alignment horizontal="center"/>
    </xf>
    <xf numFmtId="0" fontId="58" fillId="0" borderId="78" xfId="1" applyFont="1" applyBorder="1" applyAlignment="1">
      <alignment horizontal="center"/>
    </xf>
    <xf numFmtId="0" fontId="65" fillId="0" borderId="79" xfId="1" applyFont="1" applyBorder="1" applyAlignment="1"/>
    <xf numFmtId="0" fontId="55" fillId="0" borderId="82" xfId="1" applyFont="1" applyBorder="1" applyAlignment="1"/>
    <xf numFmtId="0" fontId="8" fillId="0" borderId="83" xfId="1" applyBorder="1" applyAlignment="1">
      <alignment horizontal="center"/>
    </xf>
    <xf numFmtId="0" fontId="8" fillId="0" borderId="84" xfId="1" applyBorder="1" applyAlignment="1">
      <alignment horizontal="center"/>
    </xf>
    <xf numFmtId="0" fontId="8" fillId="0" borderId="85" xfId="1" applyBorder="1" applyAlignment="1">
      <alignment horizontal="center"/>
    </xf>
    <xf numFmtId="0" fontId="64" fillId="0" borderId="86" xfId="1" applyFont="1" applyBorder="1" applyAlignment="1">
      <alignment horizontal="right"/>
    </xf>
    <xf numFmtId="0" fontId="8" fillId="0" borderId="87" xfId="1" applyBorder="1"/>
    <xf numFmtId="0" fontId="60" fillId="0" borderId="14" xfId="1" applyFont="1" applyBorder="1" applyAlignment="1">
      <alignment shrinkToFit="1"/>
    </xf>
    <xf numFmtId="0" fontId="8" fillId="0" borderId="88" xfId="1" applyBorder="1"/>
    <xf numFmtId="0" fontId="55" fillId="0" borderId="90" xfId="1" applyFont="1" applyBorder="1" applyAlignment="1"/>
    <xf numFmtId="0" fontId="8" fillId="0" borderId="76" xfId="1" applyBorder="1" applyAlignment="1">
      <alignment horizontal="center"/>
    </xf>
    <xf numFmtId="0" fontId="8" fillId="0" borderId="78" xfId="1" applyBorder="1" applyAlignment="1">
      <alignment horizontal="center"/>
    </xf>
    <xf numFmtId="0" fontId="8" fillId="0" borderId="80" xfId="1" applyBorder="1" applyAlignment="1">
      <alignment horizontal="center"/>
    </xf>
    <xf numFmtId="0" fontId="8" fillId="0" borderId="77" xfId="1" applyBorder="1" applyAlignment="1">
      <alignment horizontal="center"/>
    </xf>
    <xf numFmtId="0" fontId="8" fillId="0" borderId="79" xfId="1" applyBorder="1" applyAlignment="1">
      <alignment horizontal="center"/>
    </xf>
    <xf numFmtId="0" fontId="8" fillId="0" borderId="91" xfId="1" applyBorder="1" applyAlignment="1">
      <alignment horizontal="center"/>
    </xf>
    <xf numFmtId="0" fontId="60" fillId="0" borderId="92" xfId="1" applyFont="1" applyBorder="1" applyAlignment="1">
      <alignment horizontal="center" shrinkToFit="1"/>
    </xf>
    <xf numFmtId="0" fontId="60" fillId="0" borderId="92" xfId="1" applyFont="1" applyBorder="1" applyAlignment="1">
      <alignment shrinkToFit="1"/>
    </xf>
    <xf numFmtId="0" fontId="8" fillId="0" borderId="93" xfId="1" applyFont="1" applyBorder="1" applyAlignment="1">
      <alignment horizontal="center"/>
    </xf>
    <xf numFmtId="0" fontId="59" fillId="0" borderId="0" xfId="1" applyFont="1" applyBorder="1" applyAlignment="1"/>
    <xf numFmtId="0" fontId="67" fillId="0" borderId="0" xfId="1" applyFont="1" applyBorder="1" applyAlignment="1"/>
    <xf numFmtId="0" fontId="68" fillId="0" borderId="0" xfId="1" applyFont="1" applyBorder="1" applyAlignment="1">
      <alignment horizontal="left"/>
    </xf>
    <xf numFmtId="0" fontId="69" fillId="0" borderId="0" xfId="1" applyFont="1" applyBorder="1" applyAlignment="1">
      <alignment horizontal="left"/>
    </xf>
    <xf numFmtId="0" fontId="68" fillId="0" borderId="0" xfId="18" applyFont="1" applyBorder="1" applyAlignment="1">
      <alignment horizontal="left"/>
    </xf>
    <xf numFmtId="0" fontId="51" fillId="0" borderId="0" xfId="1" applyFont="1" applyBorder="1"/>
    <xf numFmtId="0" fontId="70" fillId="0" borderId="0" xfId="1" applyFont="1" applyBorder="1" applyAlignment="1"/>
    <xf numFmtId="0" fontId="8" fillId="0" borderId="0" xfId="1" quotePrefix="1" applyBorder="1" applyAlignment="1"/>
    <xf numFmtId="0" fontId="9" fillId="0" borderId="0" xfId="19" applyFont="1" applyFill="1" applyBorder="1" applyAlignment="1">
      <alignment horizontal="left" vertical="center"/>
    </xf>
    <xf numFmtId="0" fontId="9" fillId="0" borderId="0" xfId="19" applyFont="1" applyFill="1" applyBorder="1" applyAlignment="1">
      <alignment horizontal="center" vertical="center"/>
    </xf>
    <xf numFmtId="0" fontId="9" fillId="0" borderId="0" xfId="19" applyFont="1" applyFill="1" applyBorder="1" applyAlignment="1">
      <alignment vertical="top"/>
    </xf>
    <xf numFmtId="0" fontId="9" fillId="0" borderId="8" xfId="19" applyFont="1" applyFill="1" applyBorder="1" applyAlignment="1">
      <alignment vertical="top"/>
    </xf>
    <xf numFmtId="0" fontId="9" fillId="0" borderId="12" xfId="19" applyFont="1" applyFill="1" applyBorder="1" applyAlignment="1">
      <alignment vertical="top"/>
    </xf>
    <xf numFmtId="0" fontId="9" fillId="0" borderId="11" xfId="19" applyFont="1" applyFill="1" applyBorder="1" applyAlignment="1">
      <alignment vertical="top"/>
    </xf>
    <xf numFmtId="0" fontId="9" fillId="0" borderId="10" xfId="19" applyFont="1" applyFill="1" applyBorder="1" applyAlignment="1">
      <alignment horizontal="center" vertical="center"/>
    </xf>
    <xf numFmtId="0" fontId="9" fillId="0" borderId="12" xfId="19" applyFont="1" applyFill="1" applyBorder="1" applyAlignment="1">
      <alignment vertical="center"/>
    </xf>
    <xf numFmtId="0" fontId="9" fillId="0" borderId="10" xfId="19" applyFont="1" applyFill="1" applyBorder="1" applyAlignment="1">
      <alignment horizontal="left" vertical="center"/>
    </xf>
    <xf numFmtId="0" fontId="9" fillId="0" borderId="13" xfId="19" applyFont="1" applyFill="1" applyBorder="1" applyAlignment="1">
      <alignment vertical="center"/>
    </xf>
    <xf numFmtId="0" fontId="9" fillId="0" borderId="10" xfId="19" applyFont="1" applyFill="1" applyBorder="1" applyAlignment="1">
      <alignment vertical="center"/>
    </xf>
    <xf numFmtId="0" fontId="9" fillId="0" borderId="9" xfId="19" applyFont="1" applyFill="1" applyBorder="1" applyAlignment="1">
      <alignment vertical="top"/>
    </xf>
    <xf numFmtId="0" fontId="8" fillId="0" borderId="23" xfId="19" applyFont="1" applyFill="1" applyBorder="1" applyAlignment="1">
      <alignment horizontal="center" vertical="center"/>
    </xf>
    <xf numFmtId="0" fontId="9" fillId="0" borderId="24" xfId="19" applyFont="1" applyFill="1" applyBorder="1" applyAlignment="1">
      <alignment vertical="center"/>
    </xf>
    <xf numFmtId="0" fontId="8" fillId="0" borderId="30"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9" xfId="19" applyFont="1" applyFill="1" applyBorder="1" applyAlignment="1">
      <alignment vertical="center"/>
    </xf>
    <xf numFmtId="0" fontId="9" fillId="0" borderId="8" xfId="19" applyFont="1" applyFill="1" applyBorder="1" applyAlignment="1">
      <alignment horizontal="left" vertical="center"/>
    </xf>
    <xf numFmtId="0" fontId="9" fillId="0" borderId="14" xfId="19" applyFont="1" applyFill="1" applyBorder="1" applyAlignment="1">
      <alignment vertical="center"/>
    </xf>
    <xf numFmtId="0" fontId="9" fillId="0" borderId="9" xfId="19" applyFont="1" applyFill="1" applyBorder="1" applyAlignment="1">
      <alignment horizontal="center" vertical="center"/>
    </xf>
    <xf numFmtId="0" fontId="9" fillId="0" borderId="8" xfId="19" applyFont="1" applyFill="1" applyBorder="1" applyAlignment="1">
      <alignment vertical="center"/>
    </xf>
    <xf numFmtId="0" fontId="9" fillId="0" borderId="25" xfId="19" applyFont="1" applyFill="1" applyBorder="1" applyAlignment="1">
      <alignment horizontal="left" vertical="center"/>
    </xf>
    <xf numFmtId="0" fontId="9" fillId="0" borderId="24" xfId="19" applyFont="1" applyFill="1" applyBorder="1" applyAlignment="1">
      <alignment horizontal="left" vertical="center"/>
    </xf>
    <xf numFmtId="0" fontId="8" fillId="0" borderId="24" xfId="19" applyFont="1" applyFill="1" applyBorder="1" applyAlignment="1">
      <alignment horizontal="center" vertical="center"/>
    </xf>
    <xf numFmtId="0" fontId="8" fillId="0" borderId="24" xfId="19" applyFont="1" applyFill="1" applyBorder="1" applyAlignment="1">
      <alignment vertical="center"/>
    </xf>
    <xf numFmtId="0" fontId="9" fillId="0" borderId="37" xfId="19" applyFont="1" applyFill="1" applyBorder="1" applyAlignment="1">
      <alignment horizontal="left" vertical="center"/>
    </xf>
    <xf numFmtId="0" fontId="8" fillId="0" borderId="0" xfId="19" applyFont="1" applyFill="1" applyBorder="1" applyAlignment="1">
      <alignment horizontal="center" vertical="center"/>
    </xf>
    <xf numFmtId="0" fontId="9" fillId="0" borderId="37" xfId="19" applyFont="1" applyFill="1" applyBorder="1" applyAlignment="1">
      <alignment horizontal="left" vertical="center" wrapText="1"/>
    </xf>
    <xf numFmtId="0" fontId="8" fillId="0" borderId="8" xfId="19" applyFont="1" applyFill="1" applyBorder="1" applyAlignment="1">
      <alignment horizontal="center" vertical="center"/>
    </xf>
    <xf numFmtId="0" fontId="9" fillId="0" borderId="25" xfId="19" applyFont="1" applyFill="1" applyBorder="1" applyAlignment="1">
      <alignment vertical="center"/>
    </xf>
    <xf numFmtId="0" fontId="8" fillId="0" borderId="24" xfId="19" applyFont="1" applyFill="1" applyBorder="1" applyAlignment="1">
      <alignment horizontal="left" vertical="center"/>
    </xf>
    <xf numFmtId="0" fontId="8" fillId="0" borderId="26" xfId="19" applyFont="1" applyFill="1" applyBorder="1" applyAlignment="1">
      <alignment horizontal="center" vertical="center"/>
    </xf>
    <xf numFmtId="0" fontId="9" fillId="0" borderId="0" xfId="19" applyFont="1" applyFill="1" applyBorder="1" applyAlignment="1">
      <alignment vertical="center"/>
    </xf>
    <xf numFmtId="0" fontId="9" fillId="0" borderId="6" xfId="19" applyFont="1" applyFill="1" applyBorder="1" applyAlignment="1">
      <alignment vertical="center"/>
    </xf>
    <xf numFmtId="0" fontId="8" fillId="0" borderId="5" xfId="19" applyFont="1" applyFill="1" applyBorder="1" applyAlignment="1">
      <alignment horizontal="center" vertical="center"/>
    </xf>
    <xf numFmtId="0" fontId="9" fillId="0" borderId="37" xfId="19" applyFont="1" applyFill="1" applyBorder="1" applyAlignment="1">
      <alignment horizontal="left" vertical="center" shrinkToFit="1"/>
    </xf>
    <xf numFmtId="0" fontId="8" fillId="0" borderId="0" xfId="19" applyFont="1" applyFill="1" applyBorder="1" applyAlignment="1">
      <alignment vertical="top"/>
    </xf>
    <xf numFmtId="0" fontId="9" fillId="0" borderId="11" xfId="19" applyFont="1" applyFill="1" applyBorder="1" applyAlignment="1">
      <alignment vertical="center"/>
    </xf>
    <xf numFmtId="0" fontId="9" fillId="0" borderId="5" xfId="19" applyFont="1" applyFill="1" applyBorder="1" applyAlignment="1">
      <alignment horizontal="center" vertical="center"/>
    </xf>
    <xf numFmtId="0" fontId="9" fillId="0" borderId="5" xfId="19" applyFont="1" applyFill="1" applyBorder="1" applyAlignment="1">
      <alignment horizontal="left" vertical="center"/>
    </xf>
    <xf numFmtId="0" fontId="9" fillId="0" borderId="12" xfId="19" applyFont="1" applyFill="1" applyBorder="1" applyAlignment="1">
      <alignment vertical="center" wrapText="1"/>
    </xf>
    <xf numFmtId="0" fontId="9" fillId="0" borderId="11" xfId="19" applyFont="1" applyFill="1" applyBorder="1" applyAlignment="1">
      <alignment vertical="center" wrapText="1"/>
    </xf>
    <xf numFmtId="0" fontId="8" fillId="0" borderId="11" xfId="19" applyFont="1" applyFill="1" applyBorder="1" applyAlignment="1">
      <alignment horizontal="center" vertical="center"/>
    </xf>
    <xf numFmtId="0" fontId="8" fillId="0" borderId="10" xfId="19" applyFont="1" applyFill="1" applyBorder="1" applyAlignment="1">
      <alignment horizontal="center" vertical="center"/>
    </xf>
    <xf numFmtId="0" fontId="9" fillId="0" borderId="12" xfId="19" applyFont="1" applyFill="1" applyBorder="1" applyAlignment="1">
      <alignment horizontal="left" vertical="center"/>
    </xf>
    <xf numFmtId="0" fontId="9" fillId="0" borderId="7" xfId="19" applyFont="1" applyFill="1" applyBorder="1" applyAlignment="1">
      <alignment vertical="center" wrapText="1"/>
    </xf>
    <xf numFmtId="0" fontId="9" fillId="0" borderId="6" xfId="19" applyFont="1" applyFill="1" applyBorder="1" applyAlignment="1">
      <alignment vertical="center" wrapText="1"/>
    </xf>
    <xf numFmtId="0" fontId="9" fillId="0" borderId="7" xfId="19" applyFont="1" applyFill="1" applyBorder="1" applyAlignment="1">
      <alignment horizontal="left" vertical="center"/>
    </xf>
    <xf numFmtId="0" fontId="9" fillId="0" borderId="4" xfId="19" applyFont="1" applyFill="1" applyBorder="1" applyAlignment="1">
      <alignment horizontal="center" vertical="center"/>
    </xf>
    <xf numFmtId="0" fontId="9" fillId="0" borderId="20" xfId="19" applyFont="1" applyFill="1" applyBorder="1" applyAlignment="1">
      <alignment horizontal="center" vertical="center"/>
    </xf>
    <xf numFmtId="0" fontId="9" fillId="0" borderId="19" xfId="19" applyFont="1" applyFill="1" applyBorder="1" applyAlignment="1">
      <alignment horizontal="center" vertical="center"/>
    </xf>
    <xf numFmtId="0" fontId="23" fillId="0" borderId="0" xfId="19" applyFont="1" applyFill="1" applyBorder="1" applyAlignment="1">
      <alignment horizontal="left" vertical="center"/>
    </xf>
    <xf numFmtId="0" fontId="9" fillId="0" borderId="9" xfId="19" applyFont="1" applyFill="1" applyBorder="1" applyAlignment="1">
      <alignment horizontal="left" vertical="center"/>
    </xf>
    <xf numFmtId="0" fontId="9" fillId="0" borderId="0" xfId="19" applyFont="1" applyFill="1" applyBorder="1" applyAlignment="1">
      <alignment vertical="center" wrapText="1"/>
    </xf>
    <xf numFmtId="0" fontId="9" fillId="0" borderId="9" xfId="19" applyFont="1" applyFill="1" applyBorder="1" applyAlignment="1">
      <alignment vertical="center" wrapText="1"/>
    </xf>
    <xf numFmtId="0" fontId="9" fillId="0" borderId="14" xfId="1" applyFont="1" applyFill="1" applyBorder="1" applyAlignment="1">
      <alignment horizontal="left" vertical="center"/>
    </xf>
    <xf numFmtId="0" fontId="9" fillId="0" borderId="23" xfId="1" applyFont="1" applyFill="1" applyBorder="1" applyAlignment="1">
      <alignment horizontal="left" vertical="center" wrapText="1"/>
    </xf>
    <xf numFmtId="0" fontId="9" fillId="0" borderId="40" xfId="19" applyFont="1" applyFill="1" applyBorder="1" applyAlignment="1">
      <alignment horizontal="left" vertical="center"/>
    </xf>
    <xf numFmtId="0" fontId="9" fillId="0" borderId="21" xfId="19" applyFont="1" applyFill="1" applyBorder="1" applyAlignment="1">
      <alignment vertical="center"/>
    </xf>
    <xf numFmtId="0" fontId="8" fillId="0" borderId="21" xfId="19" applyFont="1" applyFill="1" applyBorder="1" applyAlignment="1">
      <alignment vertical="center"/>
    </xf>
    <xf numFmtId="0" fontId="8" fillId="0" borderId="21" xfId="19" applyFont="1" applyFill="1" applyBorder="1" applyAlignment="1">
      <alignment horizontal="center" vertical="center"/>
    </xf>
    <xf numFmtId="0" fontId="9" fillId="0" borderId="21" xfId="19" applyFont="1" applyFill="1" applyBorder="1" applyAlignment="1">
      <alignment horizontal="left" vertical="center"/>
    </xf>
    <xf numFmtId="0" fontId="9" fillId="0" borderId="22" xfId="19" applyFont="1" applyFill="1" applyBorder="1" applyAlignment="1">
      <alignment horizontal="left" vertical="center"/>
    </xf>
    <xf numFmtId="0" fontId="9" fillId="0" borderId="47" xfId="1" applyFont="1" applyFill="1" applyBorder="1" applyAlignment="1">
      <alignment vertical="center"/>
    </xf>
    <xf numFmtId="0" fontId="8" fillId="0" borderId="47" xfId="1" applyFont="1" applyFill="1" applyBorder="1" applyAlignment="1">
      <alignment horizontal="center" vertical="center"/>
    </xf>
    <xf numFmtId="0" fontId="9" fillId="0" borderId="48" xfId="1" applyFont="1" applyFill="1" applyBorder="1" applyAlignment="1">
      <alignment vertical="center"/>
    </xf>
    <xf numFmtId="0" fontId="8" fillId="0" borderId="48" xfId="1" applyFont="1" applyFill="1" applyBorder="1" applyAlignment="1">
      <alignment vertical="center"/>
    </xf>
    <xf numFmtId="0" fontId="9" fillId="0" borderId="48" xfId="1" applyFont="1" applyFill="1" applyBorder="1" applyAlignment="1">
      <alignment horizontal="left" vertical="center" wrapText="1"/>
    </xf>
    <xf numFmtId="0" fontId="8" fillId="0" borderId="48" xfId="1" applyFont="1" applyFill="1" applyBorder="1" applyAlignment="1">
      <alignment horizontal="center" vertical="center"/>
    </xf>
    <xf numFmtId="0" fontId="8" fillId="0" borderId="48" xfId="19" applyFont="1" applyFill="1" applyBorder="1" applyAlignment="1">
      <alignment horizontal="center" vertical="center"/>
    </xf>
    <xf numFmtId="0" fontId="9" fillId="0" borderId="48" xfId="19" applyFont="1" applyFill="1" applyBorder="1" applyAlignment="1">
      <alignment vertical="center"/>
    </xf>
    <xf numFmtId="0" fontId="9" fillId="0" borderId="48" xfId="19" applyFont="1" applyFill="1" applyBorder="1" applyAlignment="1">
      <alignment vertical="center" wrapText="1"/>
    </xf>
    <xf numFmtId="0" fontId="9" fillId="0" borderId="49" xfId="19" applyFont="1" applyFill="1" applyBorder="1" applyAlignment="1">
      <alignment vertical="center" wrapText="1"/>
    </xf>
    <xf numFmtId="0" fontId="9" fillId="0" borderId="15" xfId="19" applyFont="1" applyFill="1" applyBorder="1" applyAlignment="1">
      <alignment horizontal="center" vertical="center"/>
    </xf>
    <xf numFmtId="0" fontId="9" fillId="0" borderId="14"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0" xfId="0" applyFont="1" applyFill="1" applyBorder="1" applyAlignment="1">
      <alignment vertical="center"/>
    </xf>
    <xf numFmtId="0" fontId="8" fillId="0" borderId="30" xfId="0" applyFont="1" applyFill="1" applyBorder="1" applyAlignment="1">
      <alignment horizontal="center" vertical="center"/>
    </xf>
    <xf numFmtId="0" fontId="9" fillId="0" borderId="24" xfId="0" applyFont="1" applyFill="1" applyBorder="1" applyAlignment="1">
      <alignment vertical="center"/>
    </xf>
    <xf numFmtId="0" fontId="8" fillId="0" borderId="24" xfId="0" applyFont="1" applyFill="1" applyBorder="1" applyAlignment="1">
      <alignment vertical="center"/>
    </xf>
    <xf numFmtId="0" fontId="8" fillId="0" borderId="24"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0" xfId="0" applyFont="1" applyFill="1"/>
    <xf numFmtId="0" fontId="7" fillId="0" borderId="8" xfId="0" applyFont="1" applyFill="1" applyBorder="1" applyAlignment="1">
      <alignment horizontal="left" vertical="center" wrapText="1"/>
    </xf>
    <xf numFmtId="0" fontId="0" fillId="0" borderId="1" xfId="0" applyBorder="1" applyAlignment="1">
      <alignment horizontal="center" vertical="center"/>
    </xf>
    <xf numFmtId="0" fontId="9" fillId="0" borderId="10" xfId="19" applyFont="1" applyFill="1" applyBorder="1" applyAlignment="1">
      <alignment horizontal="center" vertical="center"/>
    </xf>
    <xf numFmtId="0" fontId="9" fillId="0" borderId="12" xfId="19" applyFont="1" applyFill="1" applyBorder="1" applyAlignment="1">
      <alignment horizontal="center" vertical="center"/>
    </xf>
    <xf numFmtId="0" fontId="9" fillId="0" borderId="38" xfId="19" applyFont="1" applyFill="1" applyBorder="1" applyAlignment="1">
      <alignment horizontal="left" vertical="center"/>
    </xf>
    <xf numFmtId="0" fontId="8" fillId="0" borderId="27" xfId="19" applyFont="1" applyFill="1" applyBorder="1" applyAlignment="1">
      <alignment horizontal="center" vertical="center"/>
    </xf>
    <xf numFmtId="0" fontId="9" fillId="0" borderId="28" xfId="19" applyFont="1" applyFill="1" applyBorder="1" applyAlignment="1">
      <alignment vertical="center"/>
    </xf>
    <xf numFmtId="0" fontId="8" fillId="0" borderId="28" xfId="19" applyFont="1" applyFill="1" applyBorder="1" applyAlignment="1">
      <alignment vertical="center"/>
    </xf>
    <xf numFmtId="0" fontId="8" fillId="0" borderId="28" xfId="19" applyFont="1" applyFill="1" applyBorder="1" applyAlignment="1">
      <alignment horizontal="center" vertical="center"/>
    </xf>
    <xf numFmtId="0" fontId="9" fillId="0" borderId="28" xfId="19" applyFont="1" applyFill="1" applyBorder="1" applyAlignment="1">
      <alignment horizontal="left" vertical="center"/>
    </xf>
    <xf numFmtId="0" fontId="9" fillId="0" borderId="29" xfId="19" applyFont="1" applyFill="1" applyBorder="1" applyAlignment="1">
      <alignment horizontal="left" vertical="center"/>
    </xf>
    <xf numFmtId="0" fontId="9" fillId="0" borderId="10" xfId="19" applyFont="1" applyFill="1" applyBorder="1" applyAlignment="1">
      <alignment vertical="top"/>
    </xf>
    <xf numFmtId="0" fontId="9" fillId="0" borderId="0" xfId="19" applyFont="1" applyFill="1" applyBorder="1" applyAlignment="1">
      <alignment horizontal="center" vertical="center"/>
    </xf>
    <xf numFmtId="0" fontId="71" fillId="0" borderId="0" xfId="19" applyFont="1" applyFill="1" applyBorder="1" applyAlignment="1">
      <alignment vertical="center"/>
    </xf>
    <xf numFmtId="0" fontId="9" fillId="0" borderId="5" xfId="19" applyFont="1" applyFill="1" applyBorder="1" applyAlignment="1">
      <alignment vertical="center"/>
    </xf>
    <xf numFmtId="0" fontId="44" fillId="0" borderId="1" xfId="0" applyFont="1" applyBorder="1" applyAlignment="1">
      <alignment horizontal="left" vertical="center" wrapText="1"/>
    </xf>
    <xf numFmtId="0" fontId="9" fillId="0" borderId="8" xfId="19" applyFont="1" applyFill="1" applyBorder="1" applyAlignment="1">
      <alignment horizontal="center" vertical="center"/>
    </xf>
    <xf numFmtId="0" fontId="9" fillId="0" borderId="10" xfId="19" applyFont="1" applyFill="1" applyBorder="1" applyAlignment="1">
      <alignment horizontal="center" vertical="center"/>
    </xf>
    <xf numFmtId="0" fontId="9" fillId="0" borderId="12" xfId="19" applyFont="1"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38" fillId="0" borderId="6" xfId="0" applyFont="1" applyBorder="1" applyAlignment="1">
      <alignment vertical="center" wrapText="1"/>
    </xf>
    <xf numFmtId="0" fontId="0" fillId="0" borderId="15" xfId="0" applyFill="1" applyBorder="1" applyAlignment="1">
      <alignment vertical="center" wrapText="1" shrinkToFit="1"/>
    </xf>
    <xf numFmtId="0" fontId="0" fillId="0" borderId="14" xfId="0" applyFill="1" applyBorder="1" applyAlignment="1">
      <alignment vertical="center" shrinkToFit="1"/>
    </xf>
    <xf numFmtId="0" fontId="0" fillId="0" borderId="13" xfId="0" applyFill="1"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5" fillId="0" borderId="8" xfId="9"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25" fillId="0" borderId="0" xfId="1" applyFont="1" applyAlignment="1">
      <alignment horizontal="center"/>
    </xf>
    <xf numFmtId="0" fontId="26" fillId="0" borderId="0" xfId="1" applyFont="1" applyAlignment="1"/>
    <xf numFmtId="0" fontId="26" fillId="0" borderId="1" xfId="1" applyFont="1" applyBorder="1" applyAlignment="1">
      <alignment horizontal="center" vertical="center"/>
    </xf>
    <xf numFmtId="0" fontId="29" fillId="0" borderId="1" xfId="1" applyFont="1" applyBorder="1" applyAlignment="1">
      <alignment horizontal="center" vertical="center" wrapText="1"/>
    </xf>
    <xf numFmtId="0" fontId="29" fillId="0" borderId="1" xfId="1" applyFont="1" applyBorder="1" applyAlignment="1">
      <alignment horizontal="center" vertical="center"/>
    </xf>
    <xf numFmtId="0" fontId="29" fillId="0" borderId="1" xfId="1" applyFont="1" applyBorder="1" applyAlignment="1">
      <alignment horizontal="left"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9" fillId="0" borderId="4" xfId="1" applyFont="1" applyBorder="1" applyAlignment="1">
      <alignment horizontal="center" vertical="center"/>
    </xf>
    <xf numFmtId="0" fontId="33" fillId="0" borderId="34" xfId="1" applyFont="1" applyBorder="1" applyAlignment="1">
      <alignment horizontal="center" vertical="center"/>
    </xf>
    <xf numFmtId="0" fontId="29" fillId="0" borderId="0" xfId="1" applyFont="1" applyAlignment="1">
      <alignment horizontal="justify"/>
    </xf>
    <xf numFmtId="0" fontId="29" fillId="0" borderId="0" xfId="1" applyFont="1" applyAlignment="1"/>
    <xf numFmtId="0" fontId="31" fillId="0" borderId="1" xfId="1" applyFont="1" applyBorder="1" applyAlignment="1">
      <alignment horizontal="justify" vertical="center" wrapText="1"/>
    </xf>
    <xf numFmtId="0" fontId="26" fillId="0" borderId="1" xfId="1" applyFont="1" applyBorder="1" applyAlignment="1">
      <alignment vertical="center"/>
    </xf>
    <xf numFmtId="0" fontId="26" fillId="0" borderId="2" xfId="1" applyFont="1" applyBorder="1" applyAlignment="1">
      <alignment horizontal="center" vertical="center"/>
    </xf>
    <xf numFmtId="0" fontId="26" fillId="0" borderId="4" xfId="1" applyFont="1" applyBorder="1" applyAlignment="1">
      <alignment horizontal="center" vertical="center"/>
    </xf>
    <xf numFmtId="0" fontId="26" fillId="0" borderId="1" xfId="1" applyFont="1" applyBorder="1" applyAlignment="1">
      <alignment horizontal="center"/>
    </xf>
    <xf numFmtId="0" fontId="26" fillId="0" borderId="0" xfId="1" applyFont="1" applyAlignment="1">
      <alignment horizontal="center"/>
    </xf>
    <xf numFmtId="0" fontId="33" fillId="0" borderId="35" xfId="1" applyFont="1" applyBorder="1" applyAlignment="1">
      <alignment horizontal="center" vertical="center"/>
    </xf>
    <xf numFmtId="0" fontId="31" fillId="0" borderId="0" xfId="1" applyFont="1" applyAlignment="1">
      <alignment horizontal="justify" vertical="center"/>
    </xf>
    <xf numFmtId="0" fontId="26" fillId="0" borderId="0" xfId="1" applyFont="1" applyAlignment="1">
      <alignment vertical="center"/>
    </xf>
    <xf numFmtId="0" fontId="33" fillId="0" borderId="13" xfId="1" applyFont="1" applyBorder="1" applyAlignment="1">
      <alignment horizontal="center" vertical="center"/>
    </xf>
    <xf numFmtId="0" fontId="32" fillId="0" borderId="0" xfId="1" applyFont="1" applyAlignment="1">
      <alignment horizontal="justify" wrapText="1"/>
    </xf>
    <xf numFmtId="0" fontId="26" fillId="0" borderId="0" xfId="1" applyFont="1" applyAlignment="1">
      <alignment wrapText="1"/>
    </xf>
    <xf numFmtId="0" fontId="32" fillId="0" borderId="0" xfId="1" applyFont="1" applyAlignment="1">
      <alignment horizontal="justify" vertical="center" wrapText="1"/>
    </xf>
    <xf numFmtId="0" fontId="32" fillId="0" borderId="0" xfId="1" applyFont="1" applyAlignment="1">
      <alignment vertical="center" wrapText="1"/>
    </xf>
    <xf numFmtId="0" fontId="33" fillId="0" borderId="0" xfId="1" applyFont="1" applyAlignment="1">
      <alignment horizontal="center" vertical="top"/>
    </xf>
    <xf numFmtId="0" fontId="26" fillId="0" borderId="0" xfId="1" applyFont="1" applyAlignment="1">
      <alignment horizontal="left" vertical="top" wrapText="1"/>
    </xf>
    <xf numFmtId="0" fontId="26" fillId="0" borderId="0" xfId="1" applyFont="1" applyAlignment="1">
      <alignment horizontal="left" vertical="top"/>
    </xf>
    <xf numFmtId="0" fontId="9" fillId="0" borderId="5" xfId="19" applyFont="1" applyFill="1" applyBorder="1" applyAlignment="1">
      <alignment horizontal="center" vertical="center"/>
    </xf>
    <xf numFmtId="0" fontId="9" fillId="0" borderId="6" xfId="19" applyFont="1" applyFill="1" applyBorder="1" applyAlignment="1">
      <alignment horizontal="center" vertical="center"/>
    </xf>
    <xf numFmtId="0" fontId="9" fillId="0" borderId="7" xfId="19" applyFont="1" applyFill="1" applyBorder="1" applyAlignment="1">
      <alignment horizontal="center" vertical="center"/>
    </xf>
    <xf numFmtId="0" fontId="9" fillId="0" borderId="10" xfId="19" applyFont="1" applyFill="1" applyBorder="1" applyAlignment="1">
      <alignment horizontal="center" vertical="center"/>
    </xf>
    <xf numFmtId="0" fontId="9" fillId="0" borderId="11" xfId="19" applyFont="1" applyFill="1" applyBorder="1" applyAlignment="1">
      <alignment horizontal="center" vertical="center"/>
    </xf>
    <xf numFmtId="0" fontId="9" fillId="0" borderId="12" xfId="19" applyFont="1" applyFill="1" applyBorder="1" applyAlignment="1">
      <alignment horizontal="center" vertical="center"/>
    </xf>
    <xf numFmtId="0" fontId="9" fillId="0" borderId="15" xfId="19" applyFont="1" applyFill="1" applyBorder="1" applyAlignment="1">
      <alignment horizontal="left" vertical="center"/>
    </xf>
    <xf numFmtId="0" fontId="9" fillId="0" borderId="13" xfId="19" applyFont="1" applyFill="1" applyBorder="1" applyAlignment="1">
      <alignment horizontal="left" vertical="center"/>
    </xf>
    <xf numFmtId="0" fontId="9" fillId="0" borderId="99" xfId="19" applyFont="1" applyFill="1" applyBorder="1" applyAlignment="1">
      <alignment horizontal="center" vertical="center"/>
    </xf>
    <xf numFmtId="0" fontId="9" fillId="0" borderId="98" xfId="19" applyFont="1" applyFill="1" applyBorder="1" applyAlignment="1">
      <alignment horizontal="center" vertical="center"/>
    </xf>
    <xf numFmtId="0" fontId="9" fillId="0" borderId="97" xfId="19" applyFont="1" applyFill="1" applyBorder="1" applyAlignment="1">
      <alignment horizontal="center" vertical="center"/>
    </xf>
    <xf numFmtId="0" fontId="9" fillId="0" borderId="96" xfId="19" applyFont="1" applyFill="1" applyBorder="1" applyAlignment="1">
      <alignment horizontal="center" vertical="center"/>
    </xf>
    <xf numFmtId="0" fontId="9" fillId="0" borderId="95" xfId="19" applyFont="1" applyFill="1" applyBorder="1" applyAlignment="1">
      <alignment horizontal="center" vertical="center"/>
    </xf>
    <xf numFmtId="0" fontId="9" fillId="0" borderId="94"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0" xfId="19" applyFont="1" applyFill="1" applyBorder="1" applyAlignment="1">
      <alignment horizontal="center" vertical="center"/>
    </xf>
    <xf numFmtId="0" fontId="23" fillId="0" borderId="0" xfId="19" applyFont="1" applyFill="1" applyBorder="1" applyAlignment="1">
      <alignment horizontal="center" vertical="center"/>
    </xf>
    <xf numFmtId="0" fontId="9" fillId="0" borderId="2" xfId="19" applyFont="1" applyFill="1" applyBorder="1" applyAlignment="1">
      <alignment horizontal="center" vertical="center"/>
    </xf>
    <xf numFmtId="0" fontId="8" fillId="0" borderId="3" xfId="19" applyFont="1" applyFill="1" applyBorder="1" applyAlignment="1">
      <alignment horizontal="center" vertical="center"/>
    </xf>
    <xf numFmtId="0" fontId="8" fillId="0" borderId="4" xfId="19" applyFont="1" applyFill="1" applyBorder="1" applyAlignment="1">
      <alignment horizontal="center" vertical="center"/>
    </xf>
    <xf numFmtId="0" fontId="9" fillId="0" borderId="3" xfId="19" applyFont="1" applyFill="1" applyBorder="1" applyAlignment="1">
      <alignment horizontal="center" vertical="center"/>
    </xf>
    <xf numFmtId="0" fontId="9" fillId="0" borderId="4" xfId="19" applyFont="1" applyFill="1" applyBorder="1" applyAlignment="1">
      <alignment horizontal="center" vertical="center"/>
    </xf>
    <xf numFmtId="0" fontId="9" fillId="0" borderId="0" xfId="1" applyFont="1" applyAlignment="1">
      <alignment horizontal="center" vertical="top"/>
    </xf>
    <xf numFmtId="0" fontId="9"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Alignment="1">
      <alignment horizontal="right" vertical="center"/>
    </xf>
    <xf numFmtId="0" fontId="9" fillId="0" borderId="0" xfId="1" applyFont="1" applyAlignment="1">
      <alignment horizontal="justify" vertical="center" wrapText="1"/>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5" xfId="1" applyFont="1" applyBorder="1" applyAlignment="1">
      <alignment horizontal="center" vertical="center" textRotation="255" wrapText="1"/>
    </xf>
    <xf numFmtId="0" fontId="9" fillId="0" borderId="14" xfId="1" applyFont="1" applyBorder="1" applyAlignment="1">
      <alignment horizontal="center" vertical="center" textRotation="255" wrapText="1"/>
    </xf>
    <xf numFmtId="0" fontId="9" fillId="0" borderId="13" xfId="1" applyFont="1" applyBorder="1" applyAlignment="1">
      <alignment horizontal="center" vertical="center" textRotation="255"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8" fillId="0" borderId="6" xfId="1" applyBorder="1" applyAlignment="1">
      <alignment horizontal="left" vertical="center" wrapText="1"/>
    </xf>
    <xf numFmtId="0" fontId="9" fillId="0" borderId="42" xfId="1" applyFont="1" applyBorder="1" applyAlignment="1">
      <alignment horizontal="center" vertical="center"/>
    </xf>
    <xf numFmtId="0" fontId="9" fillId="0" borderId="41" xfId="1" applyFont="1" applyBorder="1" applyAlignment="1">
      <alignment horizontal="center" vertical="center"/>
    </xf>
    <xf numFmtId="0" fontId="9" fillId="0" borderId="46" xfId="1" applyFont="1" applyBorder="1" applyAlignment="1">
      <alignment horizontal="center" vertical="center"/>
    </xf>
    <xf numFmtId="0" fontId="9" fillId="0" borderId="8" xfId="1" applyFont="1" applyBorder="1" applyAlignment="1">
      <alignment horizontal="left" vertical="center" wrapText="1"/>
    </xf>
    <xf numFmtId="0" fontId="9" fillId="0" borderId="0" xfId="1" applyFont="1" applyAlignment="1">
      <alignment horizontal="left" vertical="center" wrapText="1"/>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6" xfId="1" applyFont="1" applyBorder="1" applyAlignment="1">
      <alignment horizontal="center" vertical="center" wrapText="1"/>
    </xf>
    <xf numFmtId="0" fontId="9" fillId="0" borderId="30" xfId="1" applyFont="1" applyBorder="1" applyAlignment="1">
      <alignment horizontal="justify" vertical="center" wrapText="1"/>
    </xf>
    <xf numFmtId="0" fontId="9" fillId="0" borderId="23" xfId="1" applyFont="1" applyBorder="1" applyAlignment="1">
      <alignment horizontal="justify" vertical="center" wrapText="1"/>
    </xf>
    <xf numFmtId="0" fontId="9" fillId="0" borderId="43" xfId="1" applyFont="1" applyBorder="1" applyAlignment="1">
      <alignment horizontal="justify"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31"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 xfId="1" applyFont="1" applyBorder="1" applyAlignment="1">
      <alignment horizontal="left" wrapText="1"/>
    </xf>
    <xf numFmtId="0" fontId="9" fillId="0" borderId="2" xfId="1" applyFont="1" applyBorder="1" applyAlignment="1">
      <alignment horizontal="center" wrapText="1"/>
    </xf>
    <xf numFmtId="0" fontId="9" fillId="0" borderId="3" xfId="1" applyFont="1" applyBorder="1" applyAlignment="1">
      <alignment horizontal="center" wrapText="1"/>
    </xf>
    <xf numFmtId="0" fontId="9" fillId="0" borderId="4" xfId="1" applyFont="1" applyBorder="1" applyAlignment="1">
      <alignment horizontal="center" wrapText="1"/>
    </xf>
    <xf numFmtId="0" fontId="8" fillId="0" borderId="1" xfId="1" applyBorder="1" applyAlignment="1">
      <alignment horizontal="left" wrapText="1"/>
    </xf>
    <xf numFmtId="0" fontId="8" fillId="0" borderId="2" xfId="1" applyBorder="1" applyAlignment="1">
      <alignment horizontal="left" wrapText="1"/>
    </xf>
    <xf numFmtId="0" fontId="9" fillId="0" borderId="2" xfId="1" applyFont="1" applyBorder="1" applyAlignment="1">
      <alignment horizontal="center"/>
    </xf>
    <xf numFmtId="0" fontId="9" fillId="0" borderId="3" xfId="1" applyFont="1" applyBorder="1" applyAlignment="1">
      <alignment horizontal="center"/>
    </xf>
    <xf numFmtId="0" fontId="9" fillId="0" borderId="4" xfId="1" applyFont="1" applyBorder="1" applyAlignment="1">
      <alignment horizontal="center"/>
    </xf>
    <xf numFmtId="0" fontId="9" fillId="0" borderId="1" xfId="1" applyFont="1" applyBorder="1" applyAlignment="1">
      <alignment horizontal="left" vertical="center" wrapText="1"/>
    </xf>
    <xf numFmtId="0" fontId="8" fillId="0" borderId="1" xfId="1" applyBorder="1" applyAlignment="1">
      <alignment horizontal="left" vertical="center" wrapText="1"/>
    </xf>
    <xf numFmtId="0" fontId="9" fillId="0" borderId="15" xfId="1" applyFont="1" applyBorder="1" applyAlignment="1">
      <alignment horizontal="left" vertical="center" wrapText="1"/>
    </xf>
    <xf numFmtId="0" fontId="8" fillId="0" borderId="15" xfId="1" applyBorder="1" applyAlignment="1">
      <alignment horizontal="left" vertical="center" wrapText="1"/>
    </xf>
    <xf numFmtId="0" fontId="9" fillId="0" borderId="15" xfId="1" applyFont="1" applyBorder="1" applyAlignment="1">
      <alignment horizontal="center" vertical="center" textRotation="255" shrinkToFit="1"/>
    </xf>
    <xf numFmtId="0" fontId="9" fillId="0" borderId="14" xfId="1" applyFont="1" applyBorder="1" applyAlignment="1">
      <alignment horizontal="center" vertical="center" textRotation="255" shrinkToFit="1"/>
    </xf>
    <xf numFmtId="0" fontId="9" fillId="0" borderId="13" xfId="1" applyFont="1" applyBorder="1" applyAlignment="1">
      <alignment horizontal="center" vertical="center" textRotation="255" shrinkToFit="1"/>
    </xf>
    <xf numFmtId="0" fontId="14" fillId="0" borderId="1" xfId="1" applyFont="1" applyBorder="1" applyAlignment="1">
      <alignment horizontal="left" vertical="center" wrapText="1"/>
    </xf>
    <xf numFmtId="0" fontId="14" fillId="0" borderId="15" xfId="1" applyFont="1" applyBorder="1" applyAlignment="1">
      <alignment horizontal="center" vertical="center" textRotation="255" wrapText="1" shrinkToFit="1"/>
    </xf>
    <xf numFmtId="0" fontId="14" fillId="0" borderId="13" xfId="1" applyFont="1" applyBorder="1" applyAlignment="1">
      <alignment horizontal="center" vertical="center" textRotation="255" wrapText="1" shrinkToFit="1"/>
    </xf>
    <xf numFmtId="0" fontId="14" fillId="0" borderId="14" xfId="1" applyFont="1" applyBorder="1" applyAlignment="1">
      <alignment horizontal="center" vertical="center" textRotation="255" wrapText="1" shrinkToFit="1"/>
    </xf>
    <xf numFmtId="0" fontId="9" fillId="0" borderId="6" xfId="1" applyFont="1" applyBorder="1" applyAlignment="1">
      <alignment horizontal="left" wrapText="1"/>
    </xf>
    <xf numFmtId="0" fontId="9" fillId="0" borderId="11" xfId="1" applyFont="1" applyBorder="1" applyAlignment="1">
      <alignment horizontal="left" wrapText="1"/>
    </xf>
    <xf numFmtId="0" fontId="9" fillId="0" borderId="5" xfId="1" applyFont="1" applyBorder="1" applyAlignment="1">
      <alignment horizontal="center" wrapText="1"/>
    </xf>
    <xf numFmtId="0" fontId="9" fillId="0" borderId="7" xfId="1" applyFont="1" applyBorder="1" applyAlignment="1">
      <alignment horizontal="center" wrapText="1"/>
    </xf>
    <xf numFmtId="0" fontId="9" fillId="0" borderId="10" xfId="1" applyFont="1" applyBorder="1" applyAlignment="1">
      <alignment horizontal="center" wrapText="1"/>
    </xf>
    <xf numFmtId="0" fontId="9" fillId="0" borderId="12" xfId="1" applyFont="1" applyBorder="1" applyAlignment="1">
      <alignment horizontal="center" wrapText="1"/>
    </xf>
    <xf numFmtId="0" fontId="9" fillId="0" borderId="7" xfId="1" applyFont="1" applyBorder="1" applyAlignment="1">
      <alignment horizontal="left" wrapText="1"/>
    </xf>
    <xf numFmtId="0" fontId="9" fillId="0" borderId="5" xfId="1" applyFont="1" applyBorder="1" applyAlignment="1">
      <alignment horizontal="left" vertical="top" wrapText="1"/>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5" xfId="1" applyFont="1" applyBorder="1" applyAlignment="1">
      <alignment horizontal="left"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3" xfId="0" applyFont="1" applyFill="1" applyBorder="1" applyAlignment="1">
      <alignment horizontal="left" wrapText="1"/>
    </xf>
    <xf numFmtId="0" fontId="0" fillId="0" borderId="3" xfId="0" applyFont="1" applyFill="1" applyBorder="1" applyAlignment="1">
      <alignment horizontal="left" wrapText="1"/>
    </xf>
    <xf numFmtId="0" fontId="0" fillId="0" borderId="19" xfId="0" applyFont="1" applyFill="1" applyBorder="1" applyAlignment="1">
      <alignment horizontal="left" wrapText="1"/>
    </xf>
    <xf numFmtId="0" fontId="9" fillId="0" borderId="32" xfId="1" applyFont="1" applyBorder="1" applyAlignment="1">
      <alignment horizont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9" fillId="0" borderId="12" xfId="1" applyFont="1" applyBorder="1" applyAlignment="1">
      <alignment horizontal="left" wrapText="1"/>
    </xf>
    <xf numFmtId="0" fontId="9" fillId="0" borderId="10" xfId="1" applyFont="1" applyBorder="1" applyAlignment="1">
      <alignment horizontal="left" vertical="top" wrapText="1"/>
    </xf>
    <xf numFmtId="0" fontId="9" fillId="0" borderId="11" xfId="1" applyFont="1" applyBorder="1" applyAlignment="1">
      <alignment horizontal="left" vertical="top" wrapText="1"/>
    </xf>
    <xf numFmtId="0" fontId="9" fillId="0" borderId="12" xfId="1" applyFont="1" applyBorder="1" applyAlignment="1">
      <alignment horizontal="left" vertical="top" wrapText="1"/>
    </xf>
    <xf numFmtId="0" fontId="9" fillId="0" borderId="10" xfId="1" applyFont="1" applyBorder="1" applyAlignment="1">
      <alignment horizontal="left" wrapText="1"/>
    </xf>
    <xf numFmtId="0" fontId="9" fillId="0" borderId="0" xfId="1" applyFont="1" applyAlignment="1">
      <alignment horizontal="left" wrapText="1"/>
    </xf>
    <xf numFmtId="0" fontId="9" fillId="0" borderId="8" xfId="1" applyFont="1" applyBorder="1" applyAlignment="1">
      <alignment horizontal="left" wrapText="1"/>
    </xf>
    <xf numFmtId="0" fontId="9" fillId="0" borderId="9" xfId="1" applyFont="1" applyBorder="1" applyAlignment="1">
      <alignment horizontal="left" wrapText="1"/>
    </xf>
    <xf numFmtId="0" fontId="9" fillId="0" borderId="19" xfId="0" applyFont="1" applyFill="1" applyBorder="1" applyAlignment="1">
      <alignment horizontal="left" wrapText="1"/>
    </xf>
    <xf numFmtId="0" fontId="9" fillId="0" borderId="44"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44" xfId="1" applyFont="1" applyBorder="1" applyAlignment="1">
      <alignment horizontal="center" wrapText="1"/>
    </xf>
    <xf numFmtId="0" fontId="9" fillId="0" borderId="11" xfId="1" applyFont="1" applyBorder="1" applyAlignment="1">
      <alignment horizontal="center" wrapText="1"/>
    </xf>
    <xf numFmtId="0" fontId="9" fillId="0" borderId="32"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 xfId="1" applyFont="1" applyBorder="1" applyAlignment="1">
      <alignment horizontal="left" wrapText="1"/>
    </xf>
    <xf numFmtId="0" fontId="9" fillId="0" borderId="3" xfId="1" applyFont="1" applyBorder="1" applyAlignment="1">
      <alignment horizontal="left" wrapText="1"/>
    </xf>
    <xf numFmtId="0" fontId="9" fillId="0" borderId="4" xfId="1" applyFont="1" applyBorder="1" applyAlignment="1">
      <alignment horizontal="left" wrapText="1"/>
    </xf>
    <xf numFmtId="0" fontId="9" fillId="0" borderId="1" xfId="1" applyFont="1" applyBorder="1" applyAlignment="1">
      <alignment horizontal="center"/>
    </xf>
    <xf numFmtId="0" fontId="9" fillId="0" borderId="8" xfId="1" applyFont="1" applyBorder="1" applyAlignment="1">
      <alignment horizontal="left" vertical="top" wrapText="1"/>
    </xf>
    <xf numFmtId="0" fontId="9" fillId="0" borderId="0" xfId="1" applyFont="1" applyAlignment="1">
      <alignment horizontal="left" vertical="top" wrapText="1"/>
    </xf>
    <xf numFmtId="0" fontId="9" fillId="0" borderId="9" xfId="1" applyFont="1" applyBorder="1" applyAlignment="1">
      <alignment horizontal="left" vertical="top" wrapText="1"/>
    </xf>
    <xf numFmtId="0" fontId="9" fillId="0" borderId="0" xfId="1" applyFont="1" applyAlignment="1">
      <alignment horizontal="left" vertical="top"/>
    </xf>
    <xf numFmtId="0" fontId="9" fillId="5" borderId="2" xfId="1" applyFont="1" applyFill="1" applyBorder="1" applyAlignment="1">
      <alignment horizontal="center" vertical="center"/>
    </xf>
    <xf numFmtId="0" fontId="9" fillId="5" borderId="3" xfId="1" applyFont="1" applyFill="1" applyBorder="1" applyAlignment="1">
      <alignment horizontal="center" vertical="center"/>
    </xf>
    <xf numFmtId="0" fontId="9" fillId="5" borderId="4" xfId="1" applyFont="1" applyFill="1" applyBorder="1" applyAlignment="1">
      <alignment horizontal="center" vertical="center"/>
    </xf>
    <xf numFmtId="0" fontId="39" fillId="0" borderId="0" xfId="1" applyFont="1" applyAlignment="1">
      <alignment horizontal="center" vertical="center"/>
    </xf>
    <xf numFmtId="0" fontId="39" fillId="0" borderId="0" xfId="1" applyFont="1" applyFill="1" applyAlignment="1">
      <alignment horizontal="left" vertical="center" wrapText="1"/>
    </xf>
    <xf numFmtId="0" fontId="9" fillId="5" borderId="5"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39" fillId="0" borderId="42" xfId="1" applyFont="1" applyBorder="1" applyAlignment="1">
      <alignment horizontal="left" vertical="center"/>
    </xf>
    <xf numFmtId="0" fontId="39" fillId="0" borderId="41" xfId="1" applyFont="1" applyBorder="1" applyAlignment="1">
      <alignment horizontal="left" vertical="center"/>
    </xf>
    <xf numFmtId="0" fontId="39" fillId="0" borderId="46" xfId="1" applyFont="1" applyBorder="1" applyAlignment="1">
      <alignment horizontal="left" vertical="center"/>
    </xf>
    <xf numFmtId="0" fontId="39" fillId="0" borderId="27" xfId="1" applyFont="1" applyBorder="1" applyAlignment="1">
      <alignment horizontal="left" vertical="center"/>
    </xf>
    <xf numFmtId="0" fontId="39" fillId="0" borderId="28" xfId="1" applyFont="1" applyBorder="1" applyAlignment="1">
      <alignment horizontal="left" vertical="center"/>
    </xf>
    <xf numFmtId="0" fontId="39" fillId="0" borderId="29" xfId="1" applyFont="1" applyBorder="1" applyAlignment="1">
      <alignment horizontal="left" vertical="center"/>
    </xf>
    <xf numFmtId="0" fontId="39" fillId="0" borderId="2"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39" fillId="0" borderId="2" xfId="1" applyFont="1" applyBorder="1" applyAlignment="1">
      <alignment horizontal="center" vertical="center"/>
    </xf>
    <xf numFmtId="0" fontId="39" fillId="0" borderId="3" xfId="1" applyFont="1" applyBorder="1" applyAlignment="1">
      <alignment horizontal="center" vertical="center"/>
    </xf>
    <xf numFmtId="0" fontId="39" fillId="0" borderId="4" xfId="1" applyFont="1" applyBorder="1" applyAlignment="1">
      <alignment horizontal="center" vertical="center"/>
    </xf>
    <xf numFmtId="0" fontId="39" fillId="0" borderId="6" xfId="1" applyFont="1" applyBorder="1" applyAlignment="1">
      <alignment horizontal="center" vertical="center" wrapText="1"/>
    </xf>
    <xf numFmtId="49" fontId="39" fillId="0" borderId="6" xfId="1" applyNumberFormat="1" applyFont="1" applyFill="1" applyBorder="1" applyAlignment="1">
      <alignment horizontal="center" vertical="center" wrapText="1"/>
    </xf>
    <xf numFmtId="0" fontId="39" fillId="0" borderId="2" xfId="1" applyFont="1" applyFill="1" applyBorder="1" applyAlignment="1">
      <alignment horizontal="center" wrapText="1"/>
    </xf>
    <xf numFmtId="0" fontId="39" fillId="0" borderId="3" xfId="1" applyFont="1" applyFill="1" applyBorder="1" applyAlignment="1">
      <alignment horizontal="center" wrapText="1"/>
    </xf>
    <xf numFmtId="0" fontId="39" fillId="0" borderId="4" xfId="1" applyFont="1" applyFill="1" applyBorder="1" applyAlignment="1">
      <alignment horizontal="center" wrapText="1"/>
    </xf>
    <xf numFmtId="0" fontId="39" fillId="0" borderId="2" xfId="1" applyFont="1" applyFill="1" applyBorder="1" applyAlignment="1">
      <alignment horizontal="center"/>
    </xf>
    <xf numFmtId="0" fontId="39" fillId="0" borderId="3" xfId="1" applyFont="1" applyFill="1" applyBorder="1" applyAlignment="1">
      <alignment horizontal="center"/>
    </xf>
    <xf numFmtId="0" fontId="39" fillId="0" borderId="4" xfId="1" applyFont="1" applyFill="1" applyBorder="1" applyAlignment="1">
      <alignment horizontal="center"/>
    </xf>
    <xf numFmtId="0" fontId="39" fillId="0" borderId="2" xfId="1" applyFont="1" applyBorder="1" applyAlignment="1">
      <alignment horizontal="center"/>
    </xf>
    <xf numFmtId="0" fontId="39" fillId="0" borderId="3" xfId="1" applyFont="1" applyBorder="1" applyAlignment="1">
      <alignment horizontal="center"/>
    </xf>
    <xf numFmtId="0" fontId="39" fillId="0" borderId="4" xfId="1" applyFont="1" applyBorder="1" applyAlignment="1">
      <alignment horizontal="center"/>
    </xf>
    <xf numFmtId="0" fontId="14" fillId="6" borderId="1" xfId="1" applyFont="1" applyFill="1" applyBorder="1" applyAlignment="1">
      <alignment horizontal="left" vertical="center" wrapText="1"/>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31" xfId="1" applyFont="1" applyFill="1" applyBorder="1" applyAlignment="1">
      <alignment horizontal="center" vertical="center" wrapText="1"/>
    </xf>
    <xf numFmtId="0" fontId="9" fillId="6" borderId="21" xfId="1" applyFont="1" applyFill="1" applyBorder="1" applyAlignment="1">
      <alignment horizontal="center" vertical="center" wrapText="1"/>
    </xf>
    <xf numFmtId="0" fontId="9" fillId="6" borderId="22" xfId="1" applyFont="1" applyFill="1" applyBorder="1" applyAlignment="1">
      <alignment horizontal="center" vertical="center" wrapText="1"/>
    </xf>
    <xf numFmtId="0" fontId="9" fillId="6" borderId="30" xfId="1" applyFont="1" applyFill="1" applyBorder="1" applyAlignment="1">
      <alignment horizontal="justify" vertical="center" wrapText="1"/>
    </xf>
    <xf numFmtId="0" fontId="9" fillId="6" borderId="23" xfId="1" applyFont="1" applyFill="1" applyBorder="1" applyAlignment="1">
      <alignment horizontal="justify" vertical="center" wrapText="1"/>
    </xf>
    <xf numFmtId="0" fontId="9" fillId="6" borderId="43" xfId="1" applyFont="1" applyFill="1" applyBorder="1" applyAlignment="1">
      <alignment horizontal="justify" vertical="center" wrapText="1"/>
    </xf>
    <xf numFmtId="0" fontId="9" fillId="6" borderId="1" xfId="1" applyFont="1" applyFill="1" applyBorder="1" applyAlignment="1">
      <alignment horizontal="left" vertical="center" wrapText="1"/>
    </xf>
    <xf numFmtId="0" fontId="9" fillId="6" borderId="2" xfId="1" applyFont="1" applyFill="1" applyBorder="1" applyAlignment="1">
      <alignment horizontal="center" vertical="center" wrapText="1"/>
    </xf>
    <xf numFmtId="0" fontId="9" fillId="6" borderId="3" xfId="1" applyFont="1" applyFill="1" applyBorder="1" applyAlignment="1">
      <alignment horizontal="center" vertical="center" wrapText="1"/>
    </xf>
    <xf numFmtId="0" fontId="9" fillId="6" borderId="4" xfId="1" applyFont="1" applyFill="1" applyBorder="1" applyAlignment="1">
      <alignment horizontal="center" vertical="center" wrapText="1"/>
    </xf>
    <xf numFmtId="0" fontId="9" fillId="6" borderId="2" xfId="1" applyFont="1" applyFill="1" applyBorder="1" applyAlignment="1">
      <alignment horizontal="center" vertical="center"/>
    </xf>
    <xf numFmtId="0" fontId="9" fillId="6" borderId="3" xfId="1" applyFont="1" applyFill="1" applyBorder="1" applyAlignment="1">
      <alignment horizontal="center" vertical="center"/>
    </xf>
    <xf numFmtId="0" fontId="9" fillId="6" borderId="4" xfId="1" applyFont="1" applyFill="1" applyBorder="1" applyAlignment="1">
      <alignment horizontal="center" vertical="center"/>
    </xf>
    <xf numFmtId="0" fontId="39" fillId="0" borderId="1" xfId="1" applyFont="1" applyBorder="1" applyAlignment="1">
      <alignment horizontal="left" wrapText="1"/>
    </xf>
    <xf numFmtId="0" fontId="9" fillId="0" borderId="13" xfId="1" applyFont="1" applyBorder="1" applyAlignment="1">
      <alignment horizontal="left" wrapText="1"/>
    </xf>
    <xf numFmtId="0" fontId="9" fillId="5" borderId="0" xfId="1" applyFont="1" applyFill="1" applyBorder="1" applyAlignment="1">
      <alignment horizontal="left" vertical="top" wrapText="1"/>
    </xf>
    <xf numFmtId="0" fontId="39" fillId="0" borderId="32" xfId="1" applyFont="1" applyBorder="1" applyAlignment="1">
      <alignment horizontal="center" vertical="center" wrapText="1"/>
    </xf>
    <xf numFmtId="0" fontId="39" fillId="0" borderId="19" xfId="1" applyFont="1" applyBorder="1" applyAlignment="1">
      <alignment horizontal="center" vertical="center" wrapText="1"/>
    </xf>
    <xf numFmtId="14" fontId="39" fillId="0" borderId="32" xfId="1" applyNumberFormat="1" applyFont="1" applyBorder="1" applyAlignment="1">
      <alignment horizontal="center" vertical="center" wrapText="1"/>
    </xf>
    <xf numFmtId="0" fontId="39" fillId="0" borderId="3" xfId="1" applyFont="1" applyBorder="1" applyAlignment="1">
      <alignment horizontal="center" vertical="center" wrapText="1"/>
    </xf>
    <xf numFmtId="0" fontId="39" fillId="0" borderId="4" xfId="1" applyFont="1" applyBorder="1" applyAlignment="1">
      <alignment horizontal="center" vertical="center" wrapText="1"/>
    </xf>
    <xf numFmtId="14" fontId="39" fillId="0" borderId="2" xfId="1" applyNumberFormat="1" applyFont="1" applyBorder="1" applyAlignment="1">
      <alignment horizontal="center" vertical="center"/>
    </xf>
    <xf numFmtId="0" fontId="39" fillId="0" borderId="31" xfId="1" applyFont="1" applyBorder="1" applyAlignment="1">
      <alignment horizontal="left" vertical="top" wrapText="1"/>
    </xf>
    <xf numFmtId="0" fontId="39" fillId="0" borderId="21" xfId="1" applyFont="1" applyBorder="1" applyAlignment="1">
      <alignment horizontal="left" vertical="top" wrapText="1"/>
    </xf>
    <xf numFmtId="0" fontId="39" fillId="0" borderId="22" xfId="1" applyFont="1" applyBorder="1" applyAlignment="1">
      <alignment horizontal="left" vertical="top" wrapText="1"/>
    </xf>
    <xf numFmtId="0" fontId="9" fillId="0" borderId="6" xfId="1" applyFont="1" applyBorder="1" applyAlignment="1">
      <alignment horizontal="center" wrapText="1"/>
    </xf>
    <xf numFmtId="0" fontId="9" fillId="5" borderId="5" xfId="1" applyFont="1" applyFill="1" applyBorder="1" applyAlignment="1">
      <alignment horizontal="left" vertical="top" wrapText="1"/>
    </xf>
    <xf numFmtId="0" fontId="9" fillId="5" borderId="6" xfId="1" applyFont="1" applyFill="1" applyBorder="1" applyAlignment="1">
      <alignment horizontal="left" vertical="top" wrapText="1"/>
    </xf>
    <xf numFmtId="0" fontId="9" fillId="5" borderId="8" xfId="1" applyFont="1" applyFill="1" applyBorder="1" applyAlignment="1">
      <alignment horizontal="left" vertical="top" wrapText="1"/>
    </xf>
    <xf numFmtId="0" fontId="9" fillId="5" borderId="10" xfId="1" applyFont="1" applyFill="1" applyBorder="1" applyAlignment="1">
      <alignment horizontal="left" vertical="top" wrapText="1"/>
    </xf>
    <xf numFmtId="0" fontId="9" fillId="5" borderId="11" xfId="1" applyFont="1" applyFill="1" applyBorder="1" applyAlignment="1">
      <alignment horizontal="left" vertical="top" wrapText="1"/>
    </xf>
    <xf numFmtId="0" fontId="9" fillId="5" borderId="1" xfId="1" applyFont="1" applyFill="1" applyBorder="1" applyAlignment="1">
      <alignment horizontal="left" vertical="top" wrapText="1"/>
    </xf>
    <xf numFmtId="0" fontId="39" fillId="0" borderId="31" xfId="1" applyFont="1" applyBorder="1" applyAlignment="1">
      <alignment horizontal="left" vertical="center" wrapText="1"/>
    </xf>
    <xf numFmtId="0" fontId="39" fillId="0" borderId="21" xfId="1" applyFont="1" applyBorder="1" applyAlignment="1">
      <alignment horizontal="left" vertical="center" wrapText="1"/>
    </xf>
    <xf numFmtId="0" fontId="39" fillId="0" borderId="22" xfId="1" applyFont="1" applyBorder="1" applyAlignment="1">
      <alignment horizontal="left" vertical="center" wrapText="1"/>
    </xf>
    <xf numFmtId="0" fontId="52" fillId="0" borderId="53" xfId="1" applyFont="1" applyBorder="1" applyAlignment="1">
      <alignment horizontal="center" vertical="center"/>
    </xf>
    <xf numFmtId="0" fontId="52" fillId="0" borderId="51" xfId="1" applyFont="1" applyBorder="1" applyAlignment="1">
      <alignment horizontal="center" vertical="center"/>
    </xf>
    <xf numFmtId="180" fontId="52" fillId="0" borderId="53" xfId="1" applyNumberFormat="1" applyFont="1" applyBorder="1" applyAlignment="1">
      <alignment horizontal="center" vertical="center"/>
    </xf>
    <xf numFmtId="180" fontId="52" fillId="0" borderId="52" xfId="1" applyNumberFormat="1" applyFont="1" applyBorder="1" applyAlignment="1">
      <alignment horizontal="center" vertical="center"/>
    </xf>
    <xf numFmtId="180" fontId="52" fillId="0" borderId="51" xfId="1" applyNumberFormat="1" applyFont="1" applyBorder="1" applyAlignment="1">
      <alignment horizontal="center" vertical="center"/>
    </xf>
    <xf numFmtId="0" fontId="52" fillId="0" borderId="53" xfId="1" applyFont="1" applyBorder="1" applyAlignment="1">
      <alignment vertical="center"/>
    </xf>
    <xf numFmtId="0" fontId="52" fillId="0" borderId="52" xfId="1" applyFont="1" applyBorder="1" applyAlignment="1">
      <alignment vertical="center"/>
    </xf>
    <xf numFmtId="0" fontId="52" fillId="0" borderId="51" xfId="1" applyFont="1" applyBorder="1" applyAlignment="1">
      <alignment vertical="center"/>
    </xf>
    <xf numFmtId="0" fontId="64" fillId="0" borderId="89" xfId="1" applyFont="1" applyBorder="1" applyAlignment="1">
      <alignment horizontal="center" vertical="center" wrapText="1"/>
    </xf>
    <xf numFmtId="0" fontId="64" fillId="0" borderId="81" xfId="1" applyFont="1" applyBorder="1" applyAlignment="1">
      <alignment horizontal="center" vertical="center"/>
    </xf>
    <xf numFmtId="0" fontId="58" fillId="0" borderId="0" xfId="1" applyFont="1" applyBorder="1" applyAlignment="1">
      <alignment horizontal="center"/>
    </xf>
    <xf numFmtId="0" fontId="58" fillId="0" borderId="0" xfId="1" applyFont="1" applyFill="1" applyBorder="1" applyAlignment="1">
      <alignment horizontal="center"/>
    </xf>
    <xf numFmtId="0" fontId="56" fillId="0" borderId="0" xfId="1" applyFont="1" applyBorder="1" applyAlignment="1">
      <alignment horizontal="center" vertical="center" wrapText="1"/>
    </xf>
    <xf numFmtId="0" fontId="24" fillId="0" borderId="0" xfId="1" applyFont="1" applyFill="1" applyAlignment="1">
      <alignment horizontal="center" vertical="top"/>
    </xf>
    <xf numFmtId="0" fontId="24" fillId="0" borderId="39" xfId="1" applyFont="1" applyFill="1" applyBorder="1" applyAlignment="1">
      <alignment horizontal="center" vertical="top"/>
    </xf>
    <xf numFmtId="0" fontId="24" fillId="0" borderId="5" xfId="1" applyFont="1" applyFill="1" applyBorder="1" applyAlignment="1">
      <alignment horizontal="left" vertical="top" wrapText="1"/>
    </xf>
    <xf numFmtId="0" fontId="24" fillId="0" borderId="6" xfId="1" applyFont="1" applyFill="1" applyBorder="1" applyAlignment="1">
      <alignment horizontal="left" vertical="top" wrapText="1"/>
    </xf>
    <xf numFmtId="0" fontId="24" fillId="0" borderId="7" xfId="1" applyFont="1" applyFill="1" applyBorder="1" applyAlignment="1">
      <alignment horizontal="left" vertical="top" wrapText="1"/>
    </xf>
    <xf numFmtId="0" fontId="24" fillId="0" borderId="8" xfId="1" applyFont="1" applyFill="1" applyBorder="1" applyAlignment="1">
      <alignment horizontal="left" vertical="top" wrapText="1"/>
    </xf>
    <xf numFmtId="0" fontId="24" fillId="0" borderId="0" xfId="1" applyFont="1" applyFill="1" applyBorder="1" applyAlignment="1">
      <alignment horizontal="left" vertical="top" wrapText="1"/>
    </xf>
    <xf numFmtId="0" fontId="24" fillId="0" borderId="9" xfId="1" applyFont="1" applyFill="1" applyBorder="1" applyAlignment="1">
      <alignment horizontal="left" vertical="top" wrapText="1"/>
    </xf>
    <xf numFmtId="0" fontId="24" fillId="0" borderId="10" xfId="1" applyFont="1" applyFill="1" applyBorder="1" applyAlignment="1">
      <alignment horizontal="left" vertical="top" wrapText="1"/>
    </xf>
    <xf numFmtId="0" fontId="24" fillId="0" borderId="11" xfId="1" applyFont="1" applyFill="1" applyBorder="1" applyAlignment="1">
      <alignment horizontal="left" vertical="top" wrapText="1"/>
    </xf>
    <xf numFmtId="0" fontId="24" fillId="0" borderId="12" xfId="1" applyFont="1" applyFill="1" applyBorder="1" applyAlignment="1">
      <alignment horizontal="left" vertical="top" wrapText="1"/>
    </xf>
    <xf numFmtId="0" fontId="24" fillId="0" borderId="2" xfId="1" applyFont="1" applyFill="1" applyBorder="1" applyAlignment="1">
      <alignment horizontal="left" vertical="center"/>
    </xf>
    <xf numFmtId="0" fontId="24" fillId="0" borderId="3" xfId="1" applyFont="1" applyFill="1" applyBorder="1" applyAlignment="1">
      <alignment horizontal="left" vertical="center"/>
    </xf>
    <xf numFmtId="0" fontId="24" fillId="0" borderId="4" xfId="1" applyFont="1" applyFill="1" applyBorder="1" applyAlignment="1">
      <alignment horizontal="left" vertical="center"/>
    </xf>
    <xf numFmtId="0" fontId="8" fillId="0" borderId="8" xfId="1" applyFont="1" applyFill="1" applyBorder="1" applyAlignment="1">
      <alignment horizontal="left" vertical="top" wrapText="1"/>
    </xf>
    <xf numFmtId="0" fontId="8" fillId="0" borderId="0" xfId="1" applyFont="1" applyFill="1" applyAlignment="1">
      <alignment horizontal="left" vertical="top" wrapText="1"/>
    </xf>
    <xf numFmtId="0" fontId="8" fillId="0" borderId="9" xfId="1" applyFont="1" applyFill="1" applyBorder="1" applyAlignment="1">
      <alignment horizontal="left" vertical="top" wrapText="1"/>
    </xf>
    <xf numFmtId="0" fontId="8" fillId="0" borderId="10"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12" xfId="1" applyFont="1" applyFill="1" applyBorder="1" applyAlignment="1">
      <alignment horizontal="left" vertical="top" wrapText="1"/>
    </xf>
    <xf numFmtId="0" fontId="24" fillId="0" borderId="0" xfId="1" applyFont="1" applyFill="1" applyAlignment="1">
      <alignment horizontal="right" vertical="top"/>
    </xf>
    <xf numFmtId="0" fontId="24" fillId="0" borderId="0" xfId="1" applyFont="1" applyFill="1" applyAlignment="1">
      <alignment horizontal="left" vertical="top"/>
    </xf>
    <xf numFmtId="0" fontId="24" fillId="0" borderId="0" xfId="1" applyFont="1" applyFill="1" applyAlignment="1">
      <alignment horizontal="center" vertical="center" wrapText="1"/>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15" fillId="0" borderId="0" xfId="1" applyFont="1" applyFill="1" applyBorder="1" applyAlignment="1">
      <alignment horizontal="center" vertical="top" wrapText="1"/>
    </xf>
    <xf numFmtId="0" fontId="15" fillId="0" borderId="0" xfId="1" applyFont="1" applyFill="1" applyBorder="1" applyAlignment="1">
      <alignment horizontal="center" vertical="top"/>
    </xf>
    <xf numFmtId="0" fontId="15" fillId="0" borderId="0" xfId="1" applyFont="1" applyFill="1" applyBorder="1" applyAlignment="1">
      <alignment vertical="top" wrapText="1"/>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12" fillId="0" borderId="2" xfId="1" applyFont="1" applyFill="1" applyBorder="1" applyAlignment="1">
      <alignment vertical="center" wrapText="1"/>
    </xf>
    <xf numFmtId="0" fontId="12" fillId="0" borderId="3" xfId="1" applyFont="1" applyFill="1" applyBorder="1" applyAlignment="1">
      <alignment vertical="center" wrapText="1"/>
    </xf>
    <xf numFmtId="0" fontId="12" fillId="0" borderId="4" xfId="1" applyFont="1" applyFill="1" applyBorder="1" applyAlignment="1">
      <alignment vertical="center" wrapText="1"/>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9" fillId="0" borderId="3"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9" fillId="0" borderId="0" xfId="1" applyFont="1" applyFill="1" applyBorder="1" applyAlignment="1">
      <alignment horizontal="left" vertical="center"/>
    </xf>
    <xf numFmtId="0" fontId="9" fillId="0" borderId="9"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3" fillId="0" borderId="6" xfId="1" applyFont="1" applyFill="1" applyBorder="1" applyAlignment="1">
      <alignment horizontal="center" vertical="center" shrinkToFit="1"/>
    </xf>
    <xf numFmtId="0" fontId="13" fillId="0" borderId="7" xfId="1" applyFont="1" applyFill="1" applyBorder="1" applyAlignment="1">
      <alignment horizontal="center" vertical="center" shrinkToFit="1"/>
    </xf>
    <xf numFmtId="0" fontId="12" fillId="0" borderId="4" xfId="1" applyFont="1" applyFill="1" applyBorder="1" applyAlignment="1">
      <alignment horizontal="left" vertical="center" wrapText="1"/>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9" fillId="0" borderId="1" xfId="1" applyFont="1" applyFill="1" applyBorder="1" applyAlignment="1">
      <alignment horizontal="left" vertical="center"/>
    </xf>
    <xf numFmtId="0" fontId="2" fillId="3" borderId="0" xfId="14" applyFill="1" applyAlignment="1">
      <alignment horizontal="center" vertical="center"/>
    </xf>
    <xf numFmtId="0" fontId="17" fillId="2" borderId="0" xfId="14" applyFont="1" applyFill="1" applyAlignment="1">
      <alignment horizontal="center" vertical="center"/>
    </xf>
    <xf numFmtId="0" fontId="2" fillId="3" borderId="11" xfId="14" applyFill="1" applyBorder="1" applyAlignment="1">
      <alignment horizontal="center" vertical="center" shrinkToFit="1"/>
    </xf>
    <xf numFmtId="0" fontId="2" fillId="3" borderId="3" xfId="14" applyFill="1" applyBorder="1" applyAlignment="1">
      <alignment horizontal="center" vertical="center" shrinkToFit="1"/>
    </xf>
    <xf numFmtId="0" fontId="18" fillId="2" borderId="0" xfId="14" applyFont="1" applyFill="1" applyAlignment="1">
      <alignment horizontal="left" vertical="center"/>
    </xf>
    <xf numFmtId="0" fontId="2" fillId="3" borderId="1" xfId="14" applyFill="1" applyBorder="1" applyAlignment="1">
      <alignment horizontal="center" vertical="center"/>
    </xf>
    <xf numFmtId="0" fontId="2" fillId="0" borderId="15" xfId="14" applyFill="1" applyBorder="1" applyAlignment="1">
      <alignment horizontal="center" vertical="center"/>
    </xf>
    <xf numFmtId="0" fontId="2" fillId="0" borderId="14" xfId="14" applyFill="1" applyBorder="1" applyAlignment="1">
      <alignment horizontal="center" vertical="center"/>
    </xf>
    <xf numFmtId="0" fontId="2" fillId="0" borderId="13" xfId="14" applyFill="1" applyBorder="1" applyAlignment="1">
      <alignment horizontal="center" vertical="center"/>
    </xf>
    <xf numFmtId="178" fontId="20" fillId="3" borderId="1" xfId="15" applyNumberFormat="1" applyFont="1" applyFill="1" applyBorder="1" applyAlignment="1">
      <alignment horizontal="center" vertical="center"/>
    </xf>
    <xf numFmtId="0" fontId="2" fillId="2" borderId="15" xfId="14" applyFill="1" applyBorder="1" applyAlignment="1">
      <alignment horizontal="center" vertical="center"/>
    </xf>
    <xf numFmtId="0" fontId="2" fillId="2" borderId="13" xfId="14" applyFill="1" applyBorder="1" applyAlignment="1">
      <alignment horizontal="center" vertical="center"/>
    </xf>
    <xf numFmtId="179" fontId="20" fillId="2" borderId="5" xfId="14" applyNumberFormat="1" applyFont="1" applyFill="1" applyBorder="1" applyAlignment="1">
      <alignment horizontal="center" vertical="center"/>
    </xf>
    <xf numFmtId="179" fontId="20" fillId="2" borderId="6" xfId="14" applyNumberFormat="1" applyFont="1" applyFill="1" applyBorder="1" applyAlignment="1">
      <alignment horizontal="center" vertical="center"/>
    </xf>
    <xf numFmtId="179" fontId="20" fillId="2" borderId="7" xfId="14" applyNumberFormat="1" applyFont="1" applyFill="1" applyBorder="1" applyAlignment="1">
      <alignment horizontal="center" vertical="center"/>
    </xf>
    <xf numFmtId="179" fontId="20" fillId="2" borderId="10" xfId="14" applyNumberFormat="1" applyFont="1" applyFill="1" applyBorder="1" applyAlignment="1">
      <alignment horizontal="center" vertical="center"/>
    </xf>
    <xf numFmtId="179" fontId="20" fillId="2" borderId="11" xfId="14" applyNumberFormat="1" applyFont="1" applyFill="1" applyBorder="1" applyAlignment="1">
      <alignment horizontal="center" vertical="center"/>
    </xf>
    <xf numFmtId="179" fontId="20" fillId="2" borderId="12" xfId="14" applyNumberFormat="1" applyFont="1" applyFill="1" applyBorder="1" applyAlignment="1">
      <alignment horizontal="center" vertical="center"/>
    </xf>
    <xf numFmtId="0" fontId="2" fillId="2" borderId="1" xfId="14" applyFill="1" applyBorder="1" applyAlignment="1">
      <alignment horizontal="center" vertical="center"/>
    </xf>
    <xf numFmtId="0" fontId="2" fillId="3" borderId="1" xfId="14" applyFill="1" applyBorder="1" applyAlignment="1">
      <alignment horizontal="center" vertical="center" shrinkToFit="1"/>
    </xf>
    <xf numFmtId="0" fontId="2" fillId="2" borderId="11" xfId="14" applyFill="1" applyBorder="1" applyAlignment="1">
      <alignment horizontal="left" vertical="center"/>
    </xf>
    <xf numFmtId="0" fontId="2" fillId="2" borderId="2" xfId="14" applyFill="1" applyBorder="1" applyAlignment="1">
      <alignment horizontal="center" vertical="center"/>
    </xf>
    <xf numFmtId="0" fontId="2" fillId="2" borderId="3" xfId="14" applyFill="1" applyBorder="1" applyAlignment="1">
      <alignment horizontal="center" vertical="center"/>
    </xf>
    <xf numFmtId="0" fontId="2" fillId="2" borderId="4" xfId="14" applyFill="1" applyBorder="1" applyAlignment="1">
      <alignment horizontal="center" vertical="center"/>
    </xf>
    <xf numFmtId="0" fontId="2" fillId="2" borderId="1" xfId="14" applyFill="1" applyBorder="1" applyAlignment="1">
      <alignment horizontal="center" vertical="center" wrapText="1"/>
    </xf>
    <xf numFmtId="0" fontId="2" fillId="2" borderId="1" xfId="14" applyFill="1" applyBorder="1" applyAlignment="1">
      <alignment horizontal="center" vertical="top" wrapText="1"/>
    </xf>
    <xf numFmtId="0" fontId="2" fillId="2" borderId="2" xfId="14" applyFill="1" applyBorder="1" applyAlignment="1">
      <alignment horizontal="center" vertical="center" wrapText="1"/>
    </xf>
    <xf numFmtId="0" fontId="2" fillId="2" borderId="3" xfId="14" applyFill="1" applyBorder="1" applyAlignment="1">
      <alignment horizontal="center" vertical="center" wrapText="1"/>
    </xf>
    <xf numFmtId="0" fontId="2" fillId="2" borderId="4" xfId="14" applyFill="1" applyBorder="1" applyAlignment="1">
      <alignment horizontal="center" vertical="center" wrapText="1"/>
    </xf>
    <xf numFmtId="179" fontId="20" fillId="2" borderId="2" xfId="14" applyNumberFormat="1" applyFont="1" applyFill="1" applyBorder="1" applyAlignment="1">
      <alignment horizontal="center" vertical="center"/>
    </xf>
    <xf numFmtId="179" fontId="20" fillId="2" borderId="3" xfId="14" applyNumberFormat="1" applyFont="1" applyFill="1" applyBorder="1" applyAlignment="1">
      <alignment horizontal="center" vertical="center"/>
    </xf>
    <xf numFmtId="179" fontId="20" fillId="2" borderId="4" xfId="14" applyNumberFormat="1" applyFont="1" applyFill="1" applyBorder="1" applyAlignment="1">
      <alignment horizontal="center" vertical="center"/>
    </xf>
    <xf numFmtId="0" fontId="2" fillId="2" borderId="5" xfId="14" applyFill="1" applyBorder="1" applyAlignment="1">
      <alignment horizontal="center" vertical="center" wrapText="1"/>
    </xf>
    <xf numFmtId="0" fontId="2" fillId="2" borderId="6" xfId="14" applyFill="1" applyBorder="1" applyAlignment="1">
      <alignment horizontal="center" vertical="center" wrapText="1"/>
    </xf>
    <xf numFmtId="0" fontId="2" fillId="2" borderId="7" xfId="14" applyFill="1" applyBorder="1" applyAlignment="1">
      <alignment horizontal="center" vertical="center" wrapText="1"/>
    </xf>
    <xf numFmtId="176" fontId="20" fillId="4" borderId="5" xfId="16" applyNumberFormat="1" applyFont="1" applyFill="1" applyBorder="1" applyAlignment="1">
      <alignment horizontal="center" vertical="center"/>
    </xf>
    <xf numFmtId="176" fontId="20" fillId="4" borderId="6" xfId="16" applyNumberFormat="1" applyFont="1" applyFill="1" applyBorder="1" applyAlignment="1">
      <alignment horizontal="center" vertical="center"/>
    </xf>
    <xf numFmtId="176" fontId="20" fillId="4" borderId="7" xfId="16" applyNumberFormat="1" applyFont="1" applyFill="1" applyBorder="1" applyAlignment="1">
      <alignment horizontal="center" vertical="center"/>
    </xf>
    <xf numFmtId="176" fontId="20" fillId="4" borderId="10" xfId="16" applyNumberFormat="1" applyFont="1" applyFill="1" applyBorder="1" applyAlignment="1">
      <alignment horizontal="center" vertical="center"/>
    </xf>
    <xf numFmtId="176" fontId="20" fillId="4" borderId="11" xfId="16" applyNumberFormat="1" applyFont="1" applyFill="1" applyBorder="1" applyAlignment="1">
      <alignment horizontal="center" vertical="center"/>
    </xf>
    <xf numFmtId="176" fontId="20" fillId="4" borderId="12" xfId="16" applyNumberFormat="1" applyFont="1" applyFill="1" applyBorder="1" applyAlignment="1">
      <alignment horizontal="center" vertical="center"/>
    </xf>
    <xf numFmtId="0" fontId="2" fillId="2" borderId="10" xfId="14" applyFill="1" applyBorder="1" applyAlignment="1">
      <alignment horizontal="center" vertical="center"/>
    </xf>
    <xf numFmtId="0" fontId="2" fillId="2" borderId="11" xfId="14" applyFill="1" applyBorder="1" applyAlignment="1">
      <alignment horizontal="center" vertical="center"/>
    </xf>
    <xf numFmtId="0" fontId="2" fillId="2" borderId="12" xfId="14" applyFill="1" applyBorder="1" applyAlignment="1">
      <alignment horizontal="center" vertical="center"/>
    </xf>
    <xf numFmtId="0" fontId="2" fillId="2" borderId="0" xfId="14" applyFill="1" applyAlignment="1">
      <alignment horizontal="left" vertical="center"/>
    </xf>
    <xf numFmtId="0" fontId="2" fillId="2" borderId="0" xfId="14" applyFill="1" applyAlignment="1">
      <alignment horizontal="left" vertical="center" wrapText="1"/>
    </xf>
    <xf numFmtId="0" fontId="9" fillId="0" borderId="0" xfId="1" applyFont="1" applyFill="1" applyBorder="1" applyAlignment="1">
      <alignment horizontal="left" vertical="center" wrapText="1"/>
    </xf>
    <xf numFmtId="0" fontId="9" fillId="0" borderId="100" xfId="0" applyFont="1" applyFill="1" applyBorder="1" applyAlignment="1">
      <alignment vertical="center" wrapText="1"/>
    </xf>
    <xf numFmtId="0" fontId="8" fillId="0" borderId="101" xfId="1" applyFont="1" applyFill="1" applyBorder="1" applyAlignment="1">
      <alignment horizontal="center" vertical="center"/>
    </xf>
    <xf numFmtId="0" fontId="9" fillId="0" borderId="102" xfId="0" applyFont="1" applyFill="1" applyBorder="1" applyAlignment="1">
      <alignment vertical="center"/>
    </xf>
    <xf numFmtId="0" fontId="8" fillId="0" borderId="102" xfId="0" applyFont="1" applyFill="1" applyBorder="1" applyAlignment="1">
      <alignment horizontal="center" vertical="center"/>
    </xf>
    <xf numFmtId="0" fontId="73" fillId="0" borderId="102" xfId="0" applyFont="1" applyFill="1" applyBorder="1" applyAlignment="1">
      <alignment vertical="center"/>
    </xf>
    <xf numFmtId="0" fontId="74" fillId="0" borderId="102" xfId="0" applyFont="1" applyFill="1" applyBorder="1" applyAlignment="1">
      <alignment vertical="center"/>
    </xf>
    <xf numFmtId="0" fontId="38" fillId="0" borderId="102" xfId="0" applyFont="1" applyFill="1" applyBorder="1" applyAlignment="1">
      <alignment horizontal="left" vertical="center"/>
    </xf>
    <xf numFmtId="0" fontId="38" fillId="0" borderId="103" xfId="0" applyFont="1" applyFill="1" applyBorder="1" applyAlignment="1">
      <alignment horizontal="left" vertical="center"/>
    </xf>
  </cellXfs>
  <cellStyles count="20">
    <cellStyle name="パーセント 2" xfId="4"/>
    <cellStyle name="パーセント 2 2" xfId="11"/>
    <cellStyle name="パーセント 2 3" xfId="16"/>
    <cellStyle name="ハイパーリンク" xfId="9" builtinId="8"/>
    <cellStyle name="桁区切り 2" xfId="3"/>
    <cellStyle name="桁区切り 2 2" xfId="15"/>
    <cellStyle name="桁区切り 3" xfId="7"/>
    <cellStyle name="桁区切り 4" xfId="13"/>
    <cellStyle name="標準" xfId="0" builtinId="0"/>
    <cellStyle name="標準 2" xfId="1"/>
    <cellStyle name="標準 3" xfId="2"/>
    <cellStyle name="標準 3 2" xfId="10"/>
    <cellStyle name="標準 3 3" xfId="14"/>
    <cellStyle name="標準 4" xfId="8"/>
    <cellStyle name="標準 4 2" xfId="6"/>
    <cellStyle name="標準 5" xfId="5"/>
    <cellStyle name="標準 6" xfId="12"/>
    <cellStyle name="標準 7" xfId="17"/>
    <cellStyle name="標準 8" xfId="19"/>
    <cellStyle name="標準_CT276ID2194N8" xfId="18"/>
  </cellStyles>
  <dxfs count="26">
    <dxf>
      <font>
        <b/>
        <i val="0"/>
        <color auto="1"/>
      </font>
      <fill>
        <patternFill patternType="lightDown">
          <fgColor rgb="FFFF0000"/>
          <bgColor auto="1"/>
        </patternFill>
      </fill>
    </dxf>
    <dxf>
      <font>
        <b/>
        <i val="0"/>
        <color auto="1"/>
      </font>
      <fill>
        <patternFill patternType="solid">
          <fgColor rgb="FF7030A0"/>
          <bgColor rgb="FF00B0F0"/>
        </patternFill>
      </fill>
    </dxf>
    <dxf>
      <font>
        <b/>
        <i val="0"/>
        <color auto="1"/>
      </font>
      <fill>
        <patternFill patternType="lightGrid">
          <fgColor rgb="FFFFFF00"/>
          <bgColor auto="1"/>
        </patternFill>
      </fill>
    </dxf>
    <dxf>
      <font>
        <color rgb="FF9C0006"/>
      </font>
      <fill>
        <patternFill>
          <bgColor rgb="FFFFC7CE"/>
        </patternFill>
      </fill>
    </dxf>
    <dxf>
      <font>
        <b/>
        <i val="0"/>
        <color theme="0"/>
      </font>
      <fill>
        <patternFill>
          <bgColor rgb="FFFF0000"/>
        </patternFill>
      </fill>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protection locked="0" hidden="0"/>
    </dxf>
    <dxf>
      <protection locked="0" hidden="0"/>
    </dxf>
    <dxf>
      <font>
        <b val="0"/>
        <strike val="0"/>
        <outline val="0"/>
        <shadow val="0"/>
        <u val="none"/>
        <vertAlign val="baseline"/>
        <sz val="11"/>
        <color auto="1"/>
        <name val="游ゴシック"/>
        <scheme val="minor"/>
      </font>
      <fill>
        <patternFill patternType="none">
          <fgColor indexed="64"/>
          <bgColor indexed="65"/>
        </patternFill>
      </fill>
      <protection locked="0" hidden="0"/>
    </dxf>
    <dxf>
      <font>
        <b val="0"/>
        <strike val="0"/>
        <outline val="0"/>
        <shadow val="0"/>
        <u val="none"/>
        <vertAlign val="baseline"/>
        <sz val="11"/>
        <color auto="1"/>
        <name val="游ゴシック"/>
        <scheme val="minor"/>
      </font>
      <numFmt numFmtId="0" formatCode="General"/>
      <fill>
        <patternFill patternType="none">
          <fgColor indexed="64"/>
          <bgColor auto="1"/>
        </patternFill>
      </fill>
      <protection locked="0" hidden="0"/>
    </dxf>
    <dxf>
      <protection locked="0" hidden="0"/>
    </dxf>
    <dxf>
      <fill>
        <patternFill patternType="solid">
          <fgColor indexed="64"/>
          <bgColor theme="3" tint="0.59999389629810485"/>
        </patternFill>
      </fill>
      <protection locked="0" hidden="0"/>
    </dxf>
    <dxf>
      <fill>
        <patternFill patternType="none">
          <fgColor indexed="64"/>
          <bgColor indexed="65"/>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477000" y="26384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111125</xdr:colOff>
      <xdr:row>29</xdr:row>
      <xdr:rowOff>241301</xdr:rowOff>
    </xdr:from>
    <xdr:to>
      <xdr:col>10</xdr:col>
      <xdr:colOff>82550</xdr:colOff>
      <xdr:row>35</xdr:row>
      <xdr:rowOff>190501</xdr:rowOff>
    </xdr:to>
    <xdr:sp macro="" textlink="">
      <xdr:nvSpPr>
        <xdr:cNvPr id="3" name="Text Box 50"/>
        <xdr:cNvSpPr txBox="1">
          <a:spLocks noChangeArrowheads="1"/>
        </xdr:cNvSpPr>
      </xdr:nvSpPr>
      <xdr:spPr bwMode="auto">
        <a:xfrm>
          <a:off x="4981575" y="9175751"/>
          <a:ext cx="2282825" cy="16764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4533900"/>
          <a:ext cx="75342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6705600" cy="27527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108857</xdr:colOff>
      <xdr:row>7</xdr:row>
      <xdr:rowOff>63501</xdr:rowOff>
    </xdr:from>
    <xdr:to>
      <xdr:col>20</xdr:col>
      <xdr:colOff>152400</xdr:colOff>
      <xdr:row>9</xdr:row>
      <xdr:rowOff>82549</xdr:rowOff>
    </xdr:to>
    <xdr:sp macro="" textlink="">
      <xdr:nvSpPr>
        <xdr:cNvPr id="2" name="四角形吹き出し 1"/>
        <xdr:cNvSpPr/>
      </xdr:nvSpPr>
      <xdr:spPr>
        <a:xfrm>
          <a:off x="2812143" y="1233715"/>
          <a:ext cx="1567543" cy="34562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法人情報です。</a:t>
          </a:r>
        </a:p>
      </xdr:txBody>
    </xdr:sp>
    <xdr:clientData/>
  </xdr:twoCellAnchor>
  <xdr:twoCellAnchor>
    <xdr:from>
      <xdr:col>17</xdr:col>
      <xdr:colOff>145142</xdr:colOff>
      <xdr:row>38</xdr:row>
      <xdr:rowOff>281214</xdr:rowOff>
    </xdr:from>
    <xdr:to>
      <xdr:col>29</xdr:col>
      <xdr:colOff>193674</xdr:colOff>
      <xdr:row>41</xdr:row>
      <xdr:rowOff>36286</xdr:rowOff>
    </xdr:to>
    <xdr:sp macro="" textlink="">
      <xdr:nvSpPr>
        <xdr:cNvPr id="3" name="上矢印吹き出し 2"/>
        <xdr:cNvSpPr/>
      </xdr:nvSpPr>
      <xdr:spPr>
        <a:xfrm>
          <a:off x="3719285" y="6812643"/>
          <a:ext cx="2661103" cy="92528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33</xdr:col>
      <xdr:colOff>9074</xdr:colOff>
      <xdr:row>39</xdr:row>
      <xdr:rowOff>63500</xdr:rowOff>
    </xdr:from>
    <xdr:to>
      <xdr:col>38</xdr:col>
      <xdr:colOff>489858</xdr:colOff>
      <xdr:row>49</xdr:row>
      <xdr:rowOff>154215</xdr:rowOff>
    </xdr:to>
    <xdr:sp macro="" textlink="">
      <xdr:nvSpPr>
        <xdr:cNvPr id="4" name="上矢印吹き出し 3"/>
        <xdr:cNvSpPr/>
      </xdr:nvSpPr>
      <xdr:spPr>
        <a:xfrm>
          <a:off x="7066645" y="6985000"/>
          <a:ext cx="2549070" cy="2231572"/>
        </a:xfrm>
        <a:prstGeom prst="upArrowCallout">
          <a:avLst>
            <a:gd name="adj1" fmla="val 50000"/>
            <a:gd name="adj2" fmla="val 25000"/>
            <a:gd name="adj3" fmla="val 25000"/>
            <a:gd name="adj4" fmla="val 713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27</xdr:col>
      <xdr:colOff>199572</xdr:colOff>
      <xdr:row>32</xdr:row>
      <xdr:rowOff>145142</xdr:rowOff>
    </xdr:from>
    <xdr:to>
      <xdr:col>36</xdr:col>
      <xdr:colOff>728437</xdr:colOff>
      <xdr:row>34</xdr:row>
      <xdr:rowOff>154666</xdr:rowOff>
    </xdr:to>
    <xdr:sp macro="" textlink="">
      <xdr:nvSpPr>
        <xdr:cNvPr id="6" name="四角形吹き出し 5"/>
        <xdr:cNvSpPr/>
      </xdr:nvSpPr>
      <xdr:spPr>
        <a:xfrm>
          <a:off x="5950858" y="5624285"/>
          <a:ext cx="2488293" cy="363310"/>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7</xdr:col>
      <xdr:colOff>208643</xdr:colOff>
      <xdr:row>44</xdr:row>
      <xdr:rowOff>81643</xdr:rowOff>
    </xdr:from>
    <xdr:to>
      <xdr:col>13</xdr:col>
      <xdr:colOff>197756</xdr:colOff>
      <xdr:row>46</xdr:row>
      <xdr:rowOff>15422</xdr:rowOff>
    </xdr:to>
    <xdr:sp macro="" textlink="">
      <xdr:nvSpPr>
        <xdr:cNvPr id="7" name="四角形吹き出し 6"/>
        <xdr:cNvSpPr/>
      </xdr:nvSpPr>
      <xdr:spPr>
        <a:xfrm>
          <a:off x="1605643" y="9479643"/>
          <a:ext cx="1295399" cy="26035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9072</xdr:colOff>
      <xdr:row>1</xdr:row>
      <xdr:rowOff>99786</xdr:rowOff>
    </xdr:from>
    <xdr:to>
      <xdr:col>26</xdr:col>
      <xdr:colOff>3629</xdr:colOff>
      <xdr:row>3</xdr:row>
      <xdr:rowOff>13607</xdr:rowOff>
    </xdr:to>
    <xdr:sp macro="" textlink="">
      <xdr:nvSpPr>
        <xdr:cNvPr id="9" name="四角形吹き出し 8"/>
        <xdr:cNvSpPr/>
      </xdr:nvSpPr>
      <xdr:spPr>
        <a:xfrm>
          <a:off x="4236358" y="263072"/>
          <a:ext cx="1300842" cy="258535"/>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20</xdr:col>
      <xdr:colOff>127000</xdr:colOff>
      <xdr:row>11</xdr:row>
      <xdr:rowOff>45357</xdr:rowOff>
    </xdr:from>
    <xdr:to>
      <xdr:col>26</xdr:col>
      <xdr:colOff>121557</xdr:colOff>
      <xdr:row>12</xdr:row>
      <xdr:rowOff>140606</xdr:rowOff>
    </xdr:to>
    <xdr:sp macro="" textlink="">
      <xdr:nvSpPr>
        <xdr:cNvPr id="10" name="四角形吹き出し 9"/>
        <xdr:cNvSpPr/>
      </xdr:nvSpPr>
      <xdr:spPr>
        <a:xfrm>
          <a:off x="4354286" y="1868714"/>
          <a:ext cx="1300842" cy="258535"/>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7</xdr:col>
      <xdr:colOff>145143</xdr:colOff>
      <xdr:row>18</xdr:row>
      <xdr:rowOff>163286</xdr:rowOff>
    </xdr:from>
    <xdr:to>
      <xdr:col>13</xdr:col>
      <xdr:colOff>141967</xdr:colOff>
      <xdr:row>20</xdr:row>
      <xdr:rowOff>68036</xdr:rowOff>
    </xdr:to>
    <xdr:sp macro="" textlink="">
      <xdr:nvSpPr>
        <xdr:cNvPr id="11" name="四角形吹き出し 10"/>
        <xdr:cNvSpPr/>
      </xdr:nvSpPr>
      <xdr:spPr>
        <a:xfrm>
          <a:off x="1542143" y="3184072"/>
          <a:ext cx="1303110" cy="267607"/>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28</xdr:col>
      <xdr:colOff>45357</xdr:colOff>
      <xdr:row>14</xdr:row>
      <xdr:rowOff>63500</xdr:rowOff>
    </xdr:from>
    <xdr:to>
      <xdr:col>36</xdr:col>
      <xdr:colOff>164193</xdr:colOff>
      <xdr:row>16</xdr:row>
      <xdr:rowOff>72570</xdr:rowOff>
    </xdr:to>
    <xdr:sp macro="" textlink="">
      <xdr:nvSpPr>
        <xdr:cNvPr id="12" name="四角形吹き出し 11"/>
        <xdr:cNvSpPr/>
      </xdr:nvSpPr>
      <xdr:spPr>
        <a:xfrm>
          <a:off x="6014357" y="2394857"/>
          <a:ext cx="1860550" cy="362856"/>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法人情報です。</a:t>
          </a:r>
        </a:p>
      </xdr:txBody>
    </xdr:sp>
    <xdr:clientData/>
  </xdr:twoCellAnchor>
  <xdr:twoCellAnchor>
    <xdr:from>
      <xdr:col>36</xdr:col>
      <xdr:colOff>680358</xdr:colOff>
      <xdr:row>18</xdr:row>
      <xdr:rowOff>72571</xdr:rowOff>
    </xdr:from>
    <xdr:to>
      <xdr:col>38</xdr:col>
      <xdr:colOff>584653</xdr:colOff>
      <xdr:row>19</xdr:row>
      <xdr:rowOff>159203</xdr:rowOff>
    </xdr:to>
    <xdr:sp macro="" textlink="">
      <xdr:nvSpPr>
        <xdr:cNvPr id="13" name="四角形吹き出し 12"/>
        <xdr:cNvSpPr/>
      </xdr:nvSpPr>
      <xdr:spPr>
        <a:xfrm>
          <a:off x="8391072" y="3093357"/>
          <a:ext cx="1319438" cy="268060"/>
        </a:xfrm>
        <a:prstGeom prst="wedgeRectCallout">
          <a:avLst>
            <a:gd name="adj1" fmla="val -82332"/>
            <a:gd name="adj2" fmla="val 222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31749</xdr:colOff>
      <xdr:row>0</xdr:row>
      <xdr:rowOff>42334</xdr:rowOff>
    </xdr:from>
    <xdr:to>
      <xdr:col>4</xdr:col>
      <xdr:colOff>444500</xdr:colOff>
      <xdr:row>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749" y="42334"/>
          <a:ext cx="2927351" cy="1113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r>
            <a:rPr kumimoji="1" lang="ja-JP" altLang="en-US" sz="1400" b="1">
              <a:latin typeface="HGPｺﾞｼｯｸM" panose="020B0600000000000000" pitchFamily="50" charset="-128"/>
              <a:ea typeface="HGPｺﾞｼｯｸM" panose="020B0600000000000000" pitchFamily="50" charset="-128"/>
            </a:rPr>
            <a:t>使い方</a:t>
          </a:r>
          <a:endParaRPr kumimoji="1" lang="en-US" altLang="ja-JP" sz="1400" b="1">
            <a:latin typeface="HGPｺﾞｼｯｸM" panose="020B0600000000000000" pitchFamily="50" charset="-128"/>
            <a:ea typeface="HGPｺﾞｼｯｸM" panose="020B0600000000000000" pitchFamily="50" charset="-128"/>
          </a:endParaRPr>
        </a:p>
        <a:p>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①事業所番号を入力します。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②対象者の氏名と被保険者番号を入力します。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③月末の要介護度、下記の数字を入力します。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a:latin typeface="HGPｺﾞｼｯｸE" panose="020B0900000000000000" pitchFamily="50" charset="-128"/>
              <a:ea typeface="HGPｺﾞｼｯｸE" panose="020B0900000000000000" pitchFamily="50" charset="-128"/>
            </a:rPr>
            <a:t>　事業対象者＝１　　　要支援１＝２　　　要支援２＝３　　　要介護者＝９</a:t>
          </a:r>
          <a:endParaRPr kumimoji="1" lang="en-US" altLang="ja-JP" sz="1200">
            <a:latin typeface="HGPｺﾞｼｯｸE" panose="020B0900000000000000" pitchFamily="50" charset="-128"/>
            <a:ea typeface="HGPｺﾞｼｯｸE" panose="020B0900000000000000" pitchFamily="50" charset="-128"/>
          </a:endParaRPr>
        </a:p>
        <a:p>
          <a:r>
            <a:rPr kumimoji="1" lang="ja-JP" altLang="en-US" sz="1200">
              <a:latin typeface="HGPｺﾞｼｯｸE" panose="020B0900000000000000" pitchFamily="50" charset="-128"/>
              <a:ea typeface="HGPｺﾞｼｯｸE" panose="020B0900000000000000" pitchFamily="50" charset="-128"/>
            </a:rPr>
            <a:t>　</a:t>
          </a:r>
          <a:r>
            <a:rPr kumimoji="1" lang="ja-JP" altLang="en-US" sz="1200" u="sng">
              <a:solidFill>
                <a:srgbClr val="FF0000"/>
              </a:solidFill>
              <a:latin typeface="HGPｺﾞｼｯｸE" panose="020B0900000000000000" pitchFamily="50" charset="-128"/>
              <a:ea typeface="HGPｺﾞｼｯｸE" panose="020B0900000000000000" pitchFamily="50" charset="-128"/>
            </a:rPr>
            <a:t>コピー＆貼付けは値のみ（書式なしコピー）で行う</a:t>
          </a:r>
          <a:endParaRPr kumimoji="1" lang="en-US" altLang="ja-JP" sz="1200" u="sng">
            <a:solidFill>
              <a:srgbClr val="FF0000"/>
            </a:solidFill>
            <a:latin typeface="HGPｺﾞｼｯｸE" panose="020B0900000000000000" pitchFamily="50" charset="-128"/>
            <a:ea typeface="HGPｺﾞｼｯｸE" panose="020B0900000000000000" pitchFamily="50" charset="-128"/>
          </a:endParaRPr>
        </a:p>
        <a:p>
          <a:endParaRPr kumimoji="1" lang="en-US" altLang="ja-JP" sz="1200">
            <a:latin typeface="HGPｺﾞｼｯｸE" panose="020B0900000000000000" pitchFamily="50" charset="-128"/>
            <a:ea typeface="HGPｺﾞｼｯｸE" panose="020B0900000000000000" pitchFamily="50" charset="-128"/>
          </a:endParaRPr>
        </a:p>
        <a:p>
          <a:r>
            <a:rPr kumimoji="1" lang="ja-JP" altLang="en-US" sz="1200">
              <a:latin typeface="HGPｺﾞｼｯｸM" panose="020B0600000000000000" pitchFamily="50" charset="-128"/>
              <a:ea typeface="HGPｺﾞｼｯｸM" panose="020B0600000000000000" pitchFamily="50" charset="-128"/>
            </a:rPr>
            <a:t>◆右の表に自動で表示される計数が加算判定に使用する数値です</a:t>
          </a:r>
        </a:p>
      </xdr:txBody>
    </xdr:sp>
    <xdr:clientData/>
  </xdr:twoCellAnchor>
  <xdr:twoCellAnchor>
    <xdr:from>
      <xdr:col>4</xdr:col>
      <xdr:colOff>529168</xdr:colOff>
      <xdr:row>0</xdr:row>
      <xdr:rowOff>21167</xdr:rowOff>
    </xdr:from>
    <xdr:to>
      <xdr:col>13</xdr:col>
      <xdr:colOff>0</xdr:colOff>
      <xdr:row>6</xdr:row>
      <xdr:rowOff>306917</xdr:rowOff>
    </xdr:to>
    <xdr:sp macro="" textlink="">
      <xdr:nvSpPr>
        <xdr:cNvPr id="3" name="角丸四角形 2">
          <a:extLst>
            <a:ext uri="{FF2B5EF4-FFF2-40B4-BE49-F238E27FC236}">
              <a16:creationId xmlns:a16="http://schemas.microsoft.com/office/drawing/2014/main" id="{00000000-0008-0000-0000-000006000000}"/>
            </a:ext>
          </a:extLst>
        </xdr:cNvPr>
        <xdr:cNvSpPr/>
      </xdr:nvSpPr>
      <xdr:spPr>
        <a:xfrm>
          <a:off x="3043768" y="21167"/>
          <a:ext cx="5128682" cy="1136650"/>
        </a:xfrm>
        <a:prstGeom prst="roundRect">
          <a:avLst>
            <a:gd name="adj" fmla="val 7627"/>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ables/table1.xml><?xml version="1.0" encoding="utf-8"?>
<table xmlns="http://schemas.openxmlformats.org/spreadsheetml/2006/main" id="1" name="テーブル1" displayName="テーブル1" ref="A14:R122" headerRowDxfId="25" dataDxfId="24" totalsRowDxfId="23">
  <autoFilter ref="A14:R122"/>
  <tableColumns count="18">
    <tableColumn id="17" name="通し番号" totalsRowLabel="集計" dataDxfId="22">
      <calculatedColumnFormula>ROW()-14</calculatedColumnFormula>
    </tableColumn>
    <tableColumn id="18" name="事業所番号" dataDxfId="21"/>
    <tableColumn id="1" name="氏名" dataDxfId="20"/>
    <tableColumn id="2" name="被保険者番号" dataDxfId="19"/>
    <tableColumn id="3" name="12月" dataDxfId="18"/>
    <tableColumn id="4" name="１月" dataDxfId="17"/>
    <tableColumn id="5" name="２月" dataDxfId="16"/>
    <tableColumn id="6" name="３月" dataDxfId="15"/>
    <tableColumn id="7" name="４月" dataDxfId="14"/>
    <tableColumn id="8" name="５月" dataDxfId="13"/>
    <tableColumn id="9" name="６月" dataDxfId="12"/>
    <tableColumn id="10" name="７月" dataDxfId="11"/>
    <tableColumn id="11" name="８月" dataDxfId="10"/>
    <tableColumn id="12" name="９月" dataDxfId="9"/>
    <tableColumn id="13" name="１０月" dataDxfId="8"/>
    <tableColumn id="14" name="１１月" dataDxfId="7"/>
    <tableColumn id="15" name="１２月" dataDxfId="6"/>
    <tableColumn id="16" name="1月" totalsRowFunction="sum" dataDxfId="5"/>
  </tableColumns>
  <tableStyleInfo name="TableStyleMedium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2"/>
  <sheetViews>
    <sheetView topLeftCell="A9" workbookViewId="0">
      <selection activeCell="C13" sqref="C13"/>
    </sheetView>
  </sheetViews>
  <sheetFormatPr defaultRowHeight="18" x14ac:dyDescent="0.55000000000000004"/>
  <cols>
    <col min="2" max="2" width="11.08203125" customWidth="1"/>
  </cols>
  <sheetData>
    <row r="1" spans="1:12" x14ac:dyDescent="0.55000000000000004">
      <c r="A1" t="s">
        <v>238</v>
      </c>
    </row>
    <row r="2" spans="1:12" ht="8.25" customHeight="1" x14ac:dyDescent="0.55000000000000004"/>
    <row r="3" spans="1:12" x14ac:dyDescent="0.55000000000000004">
      <c r="A3" t="s">
        <v>171</v>
      </c>
      <c r="C3" s="185" t="s">
        <v>318</v>
      </c>
    </row>
    <row r="4" spans="1:12" ht="21" customHeight="1" x14ac:dyDescent="0.55000000000000004">
      <c r="C4" s="184" t="s">
        <v>317</v>
      </c>
    </row>
    <row r="5" spans="1:12" ht="21" customHeight="1" x14ac:dyDescent="0.55000000000000004">
      <c r="C5" s="184" t="s">
        <v>316</v>
      </c>
    </row>
    <row r="6" spans="1:12" ht="21" customHeight="1" x14ac:dyDescent="0.55000000000000004">
      <c r="C6" s="184" t="s">
        <v>177</v>
      </c>
    </row>
    <row r="7" spans="1:12" ht="21" customHeight="1" x14ac:dyDescent="0.55000000000000004">
      <c r="C7" s="184" t="s">
        <v>315</v>
      </c>
    </row>
    <row r="8" spans="1:12" ht="21" customHeight="1" x14ac:dyDescent="0.55000000000000004">
      <c r="C8" s="183"/>
      <c r="K8" s="183"/>
    </row>
    <row r="9" spans="1:12" ht="38.15" customHeight="1" x14ac:dyDescent="0.55000000000000004">
      <c r="A9" s="182" t="s">
        <v>172</v>
      </c>
      <c r="C9" s="435" t="s">
        <v>314</v>
      </c>
      <c r="D9" s="435"/>
      <c r="E9" s="435"/>
      <c r="F9" s="435"/>
      <c r="G9" s="435"/>
      <c r="H9" s="435"/>
      <c r="I9" s="435"/>
      <c r="J9" s="435"/>
      <c r="K9" s="435"/>
      <c r="L9" s="435"/>
    </row>
    <row r="10" spans="1:12" ht="38.15" customHeight="1" x14ac:dyDescent="0.55000000000000004">
      <c r="C10" s="436" t="s">
        <v>313</v>
      </c>
      <c r="D10" s="436"/>
      <c r="E10" s="436"/>
      <c r="F10" s="436"/>
      <c r="G10" s="436"/>
      <c r="H10" s="436"/>
      <c r="I10" s="436"/>
      <c r="J10" s="436"/>
      <c r="K10" s="436"/>
      <c r="L10" s="436"/>
    </row>
    <row r="11" spans="1:12" x14ac:dyDescent="0.55000000000000004">
      <c r="C11" t="s">
        <v>312</v>
      </c>
    </row>
    <row r="12" spans="1:12" ht="38.15" customHeight="1" x14ac:dyDescent="0.55000000000000004">
      <c r="C12" s="436" t="s">
        <v>444</v>
      </c>
      <c r="D12" s="436"/>
      <c r="E12" s="436"/>
      <c r="F12" s="436"/>
      <c r="G12" s="436"/>
      <c r="H12" s="436"/>
      <c r="I12" s="436"/>
      <c r="J12" s="436"/>
      <c r="K12" s="436"/>
      <c r="L12" s="436"/>
    </row>
    <row r="14" spans="1:12" x14ac:dyDescent="0.55000000000000004">
      <c r="A14" t="s">
        <v>173</v>
      </c>
      <c r="C14" t="s">
        <v>311</v>
      </c>
    </row>
    <row r="15" spans="1:12" x14ac:dyDescent="0.55000000000000004">
      <c r="C15" s="181" t="s">
        <v>310</v>
      </c>
    </row>
    <row r="16" spans="1:12" ht="6" customHeight="1" x14ac:dyDescent="0.55000000000000004">
      <c r="C16" s="181"/>
    </row>
    <row r="17" spans="1:12" s="180" customFormat="1" ht="76" customHeight="1" x14ac:dyDescent="0.55000000000000004">
      <c r="C17" s="437" t="s">
        <v>309</v>
      </c>
      <c r="D17" s="437"/>
      <c r="E17" s="437"/>
      <c r="F17" s="437"/>
      <c r="G17" s="437"/>
      <c r="H17" s="437"/>
      <c r="I17" s="437"/>
      <c r="J17" s="437"/>
      <c r="K17" s="437"/>
      <c r="L17" s="437"/>
    </row>
    <row r="19" spans="1:12" x14ac:dyDescent="0.55000000000000004">
      <c r="A19" t="s">
        <v>174</v>
      </c>
      <c r="C19" t="s">
        <v>175</v>
      </c>
    </row>
    <row r="20" spans="1:12" ht="22" customHeight="1" x14ac:dyDescent="0.55000000000000004"/>
    <row r="21" spans="1:12" x14ac:dyDescent="0.55000000000000004">
      <c r="A21" t="s">
        <v>308</v>
      </c>
      <c r="C21" t="s">
        <v>307</v>
      </c>
    </row>
    <row r="22" spans="1:12" x14ac:dyDescent="0.55000000000000004">
      <c r="C22" t="s">
        <v>306</v>
      </c>
    </row>
  </sheetData>
  <mergeCells count="4">
    <mergeCell ref="C9:L9"/>
    <mergeCell ref="C10:L10"/>
    <mergeCell ref="C12:L12"/>
    <mergeCell ref="C17:L17"/>
  </mergeCells>
  <phoneticPr fontId="6"/>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X91"/>
  <sheetViews>
    <sheetView view="pageBreakPreview" topLeftCell="B1" zoomScaleNormal="100" zoomScaleSheetLayoutView="100" workbookViewId="0">
      <selection activeCell="B47" sqref="B47"/>
    </sheetView>
  </sheetViews>
  <sheetFormatPr defaultColWidth="9" defaultRowHeight="18" x14ac:dyDescent="0.55000000000000004"/>
  <cols>
    <col min="1" max="1" width="1.58203125" style="104" customWidth="1"/>
    <col min="2" max="2" width="9.58203125" style="104" customWidth="1"/>
    <col min="3" max="3" width="8.58203125" style="104" customWidth="1"/>
    <col min="4" max="4" width="5.58203125" style="104" customWidth="1"/>
    <col min="5" max="6" width="15.58203125" style="104" customWidth="1"/>
    <col min="7" max="7" width="5.58203125" style="104" customWidth="1"/>
    <col min="8" max="8" width="16.58203125" style="104" customWidth="1"/>
    <col min="9" max="9" width="5.58203125" style="104" customWidth="1"/>
    <col min="10" max="10" width="15.58203125" style="104" customWidth="1"/>
    <col min="11" max="11" width="5.58203125" style="104" customWidth="1"/>
    <col min="12" max="12" width="3.08203125" style="104" customWidth="1"/>
    <col min="13" max="18" width="4.58203125" style="104" customWidth="1"/>
    <col min="19" max="19" width="1.58203125" style="104" customWidth="1"/>
    <col min="20" max="21" width="9" style="104"/>
    <col min="22" max="22" width="18.5" style="104" bestFit="1" customWidth="1"/>
    <col min="23" max="23" width="29.83203125" style="104" bestFit="1" customWidth="1"/>
    <col min="24" max="24" width="30.33203125" style="104" bestFit="1" customWidth="1"/>
    <col min="25" max="16384" width="9" style="104"/>
  </cols>
  <sheetData>
    <row r="1" spans="2:24" x14ac:dyDescent="0.55000000000000004">
      <c r="B1" s="103" t="s">
        <v>257</v>
      </c>
      <c r="K1" s="105" t="s">
        <v>33</v>
      </c>
      <c r="L1" s="761"/>
      <c r="M1" s="761"/>
      <c r="N1" s="106" t="s">
        <v>34</v>
      </c>
      <c r="O1" s="107"/>
      <c r="P1" s="106" t="s">
        <v>35</v>
      </c>
      <c r="Q1" s="107"/>
      <c r="R1" s="106" t="s">
        <v>36</v>
      </c>
    </row>
    <row r="2" spans="2:24" ht="26.5" x14ac:dyDescent="0.55000000000000004">
      <c r="B2" s="762" t="s">
        <v>37</v>
      </c>
      <c r="C2" s="762"/>
      <c r="D2" s="762"/>
      <c r="E2" s="762"/>
      <c r="F2" s="762"/>
      <c r="G2" s="762"/>
      <c r="H2" s="762"/>
      <c r="I2" s="762"/>
      <c r="J2" s="762"/>
      <c r="K2" s="762"/>
      <c r="L2" s="762"/>
      <c r="M2" s="762"/>
      <c r="N2" s="762"/>
      <c r="O2" s="762"/>
      <c r="P2" s="762"/>
      <c r="Q2" s="762"/>
      <c r="R2" s="762"/>
    </row>
    <row r="3" spans="2:24" ht="7.5" customHeight="1" x14ac:dyDescent="0.55000000000000004">
      <c r="B3" s="108"/>
      <c r="C3" s="108"/>
      <c r="D3" s="108"/>
      <c r="E3" s="108"/>
      <c r="F3" s="108"/>
      <c r="G3" s="108"/>
      <c r="H3" s="108"/>
      <c r="I3" s="108"/>
      <c r="J3" s="108"/>
      <c r="K3" s="108"/>
      <c r="L3" s="108"/>
      <c r="M3" s="108"/>
      <c r="N3" s="108"/>
      <c r="O3" s="108"/>
      <c r="P3" s="108"/>
      <c r="Q3" s="108"/>
      <c r="R3" s="108"/>
    </row>
    <row r="4" spans="2:24" ht="25" customHeight="1" x14ac:dyDescent="0.55000000000000004">
      <c r="I4" s="105" t="s">
        <v>38</v>
      </c>
      <c r="J4" s="763"/>
      <c r="K4" s="763"/>
      <c r="L4" s="763"/>
      <c r="M4" s="763"/>
      <c r="N4" s="763"/>
      <c r="O4" s="763"/>
      <c r="P4" s="763"/>
      <c r="Q4" s="763"/>
      <c r="R4" s="763"/>
    </row>
    <row r="5" spans="2:24" ht="25" customHeight="1" x14ac:dyDescent="0.55000000000000004">
      <c r="I5" s="105" t="s">
        <v>39</v>
      </c>
      <c r="J5" s="764"/>
      <c r="K5" s="764"/>
      <c r="L5" s="764"/>
      <c r="M5" s="764"/>
      <c r="N5" s="764"/>
      <c r="O5" s="764"/>
      <c r="P5" s="764"/>
      <c r="Q5" s="764"/>
      <c r="R5" s="764"/>
    </row>
    <row r="6" spans="2:24" ht="25" customHeight="1" x14ac:dyDescent="0.55000000000000004">
      <c r="I6" s="105" t="s">
        <v>40</v>
      </c>
      <c r="J6" s="764"/>
      <c r="K6" s="764"/>
      <c r="L6" s="764"/>
      <c r="M6" s="764"/>
      <c r="N6" s="764"/>
      <c r="O6" s="764"/>
      <c r="P6" s="764"/>
      <c r="Q6" s="764"/>
      <c r="R6" s="764"/>
    </row>
    <row r="7" spans="2:24" ht="9" customHeight="1" x14ac:dyDescent="0.55000000000000004">
      <c r="I7" s="105"/>
      <c r="J7" s="109"/>
      <c r="K7" s="109"/>
      <c r="L7" s="109"/>
      <c r="M7" s="109"/>
      <c r="N7" s="109"/>
      <c r="O7" s="109"/>
      <c r="P7" s="109"/>
      <c r="Q7" s="109"/>
      <c r="R7" s="109"/>
    </row>
    <row r="8" spans="2:24" x14ac:dyDescent="0.55000000000000004">
      <c r="B8" s="765" t="s">
        <v>41</v>
      </c>
      <c r="C8" s="765"/>
      <c r="D8" s="765"/>
      <c r="E8" s="110"/>
      <c r="F8" s="766" t="s">
        <v>42</v>
      </c>
      <c r="G8" s="766"/>
      <c r="H8" s="766"/>
      <c r="I8" s="766"/>
    </row>
    <row r="9" spans="2:24" hidden="1" x14ac:dyDescent="0.55000000000000004">
      <c r="E9" s="110"/>
      <c r="F9" s="779" t="str">
        <f>IF(F8='別紙C '!W19,'別紙C '!X18,'別紙C '!X17)</f>
        <v>介護職員</v>
      </c>
      <c r="G9" s="779"/>
      <c r="H9" s="779"/>
      <c r="I9" s="779"/>
    </row>
    <row r="10" spans="2:24" ht="9" customHeight="1" x14ac:dyDescent="0.55000000000000004"/>
    <row r="11" spans="2:24" x14ac:dyDescent="0.55000000000000004">
      <c r="B11" s="111" t="s">
        <v>43</v>
      </c>
      <c r="F11" s="780" t="s">
        <v>44</v>
      </c>
      <c r="G11" s="780"/>
      <c r="H11" s="780"/>
      <c r="I11" s="780"/>
      <c r="J11" s="105" t="s">
        <v>45</v>
      </c>
      <c r="K11" s="112"/>
    </row>
    <row r="12" spans="2:24" ht="9" customHeight="1" x14ac:dyDescent="0.55000000000000004"/>
    <row r="13" spans="2:24" x14ac:dyDescent="0.55000000000000004">
      <c r="B13" s="111" t="s">
        <v>46</v>
      </c>
    </row>
    <row r="14" spans="2:24" x14ac:dyDescent="0.55000000000000004">
      <c r="B14" s="107" t="s">
        <v>7</v>
      </c>
      <c r="C14" s="781" t="s">
        <v>47</v>
      </c>
      <c r="D14" s="781"/>
      <c r="E14" s="781"/>
      <c r="F14" s="781"/>
      <c r="G14" s="781"/>
      <c r="H14" s="781"/>
      <c r="I14" s="781"/>
      <c r="J14" s="781"/>
      <c r="K14" s="781"/>
      <c r="M14" s="782" t="s">
        <v>48</v>
      </c>
      <c r="N14" s="783"/>
      <c r="O14" s="783"/>
      <c r="P14" s="783"/>
      <c r="Q14" s="783"/>
      <c r="R14" s="784"/>
    </row>
    <row r="15" spans="2:24" ht="80.150000000000006" customHeight="1" x14ac:dyDescent="0.55000000000000004">
      <c r="B15" s="113"/>
      <c r="C15" s="785" t="s">
        <v>49</v>
      </c>
      <c r="D15" s="785"/>
      <c r="E15" s="113"/>
      <c r="F15" s="786" t="s">
        <v>50</v>
      </c>
      <c r="G15" s="786"/>
      <c r="H15" s="786" t="s">
        <v>51</v>
      </c>
      <c r="I15" s="786"/>
      <c r="J15" s="785" t="s">
        <v>52</v>
      </c>
      <c r="K15" s="785"/>
      <c r="M15" s="787" t="str">
        <f>F8</f>
        <v>介護福祉士</v>
      </c>
      <c r="N15" s="788"/>
      <c r="O15" s="789"/>
      <c r="P15" s="787" t="str">
        <f>F9</f>
        <v>介護職員</v>
      </c>
      <c r="Q15" s="788"/>
      <c r="R15" s="789"/>
    </row>
    <row r="16" spans="2:24" ht="26.15" customHeight="1" x14ac:dyDescent="0.55000000000000004">
      <c r="B16" s="141" t="s">
        <v>72</v>
      </c>
      <c r="C16" s="770"/>
      <c r="D16" s="771" t="s">
        <v>53</v>
      </c>
      <c r="E16" s="115" t="str">
        <f>$F$8</f>
        <v>介護福祉士</v>
      </c>
      <c r="F16" s="116"/>
      <c r="G16" s="117" t="s">
        <v>54</v>
      </c>
      <c r="H16" s="116"/>
      <c r="I16" s="117" t="s">
        <v>53</v>
      </c>
      <c r="J16" s="116"/>
      <c r="K16" s="117" t="s">
        <v>53</v>
      </c>
      <c r="M16" s="773" t="str">
        <f>IF(C16="","",F16+ROUNDDOWN((H16+J16)/C16,1))</f>
        <v/>
      </c>
      <c r="N16" s="774"/>
      <c r="O16" s="775"/>
      <c r="P16" s="773" t="str">
        <f>IF(C16="","",F17+ROUNDDOWN((H17+J17)/C16,1))</f>
        <v/>
      </c>
      <c r="Q16" s="774"/>
      <c r="R16" s="775"/>
      <c r="V16" s="118"/>
      <c r="W16" s="119" t="s">
        <v>55</v>
      </c>
      <c r="X16" s="119" t="s">
        <v>56</v>
      </c>
    </row>
    <row r="17" spans="2:24" ht="26.15" customHeight="1" x14ac:dyDescent="0.55000000000000004">
      <c r="B17" s="120" t="s">
        <v>57</v>
      </c>
      <c r="C17" s="770"/>
      <c r="D17" s="772"/>
      <c r="E17" s="121" t="str">
        <f>$F$9</f>
        <v>介護職員</v>
      </c>
      <c r="F17" s="122"/>
      <c r="G17" s="123" t="s">
        <v>54</v>
      </c>
      <c r="H17" s="122"/>
      <c r="I17" s="123" t="s">
        <v>53</v>
      </c>
      <c r="J17" s="122"/>
      <c r="K17" s="123" t="s">
        <v>53</v>
      </c>
      <c r="M17" s="776"/>
      <c r="N17" s="777"/>
      <c r="O17" s="778"/>
      <c r="P17" s="776"/>
      <c r="Q17" s="777"/>
      <c r="R17" s="778"/>
      <c r="V17" s="767" t="s">
        <v>58</v>
      </c>
      <c r="W17" s="118" t="s">
        <v>42</v>
      </c>
      <c r="X17" s="118" t="s">
        <v>59</v>
      </c>
    </row>
    <row r="18" spans="2:24" ht="26.15" customHeight="1" x14ac:dyDescent="0.55000000000000004">
      <c r="B18" s="124"/>
      <c r="C18" s="770"/>
      <c r="D18" s="771" t="s">
        <v>53</v>
      </c>
      <c r="E18" s="125" t="str">
        <f>$F$8</f>
        <v>介護福祉士</v>
      </c>
      <c r="F18" s="126"/>
      <c r="G18" s="127" t="s">
        <v>54</v>
      </c>
      <c r="H18" s="116"/>
      <c r="I18" s="127" t="s">
        <v>53</v>
      </c>
      <c r="J18" s="116"/>
      <c r="K18" s="127" t="s">
        <v>53</v>
      </c>
      <c r="M18" s="773" t="str">
        <f>IF(C18="","",F18+ROUNDDOWN((H18+J18)/C18,1))</f>
        <v/>
      </c>
      <c r="N18" s="774"/>
      <c r="O18" s="775"/>
      <c r="P18" s="773" t="str">
        <f>IF(C18="","",F19+ROUNDDOWN((H19+J19)/C18,1))</f>
        <v/>
      </c>
      <c r="Q18" s="774"/>
      <c r="R18" s="775"/>
      <c r="V18" s="768"/>
      <c r="W18" s="118" t="s">
        <v>60</v>
      </c>
      <c r="X18" s="118" t="s">
        <v>61</v>
      </c>
    </row>
    <row r="19" spans="2:24" ht="26.15" customHeight="1" x14ac:dyDescent="0.55000000000000004">
      <c r="B19" s="120" t="s">
        <v>62</v>
      </c>
      <c r="C19" s="770"/>
      <c r="D19" s="772"/>
      <c r="E19" s="121" t="str">
        <f>$F$9</f>
        <v>介護職員</v>
      </c>
      <c r="F19" s="122"/>
      <c r="G19" s="123" t="s">
        <v>54</v>
      </c>
      <c r="H19" s="122"/>
      <c r="I19" s="123" t="s">
        <v>53</v>
      </c>
      <c r="J19" s="122"/>
      <c r="K19" s="123" t="s">
        <v>53</v>
      </c>
      <c r="M19" s="776"/>
      <c r="N19" s="777"/>
      <c r="O19" s="778"/>
      <c r="P19" s="776"/>
      <c r="Q19" s="777"/>
      <c r="R19" s="778"/>
      <c r="V19" s="768"/>
      <c r="W19" s="118" t="s">
        <v>63</v>
      </c>
      <c r="X19" s="118" t="s">
        <v>64</v>
      </c>
    </row>
    <row r="20" spans="2:24" ht="26.15" customHeight="1" x14ac:dyDescent="0.55000000000000004">
      <c r="B20" s="124"/>
      <c r="C20" s="770"/>
      <c r="D20" s="771" t="s">
        <v>53</v>
      </c>
      <c r="E20" s="125" t="str">
        <f>$F$8</f>
        <v>介護福祉士</v>
      </c>
      <c r="F20" s="126"/>
      <c r="G20" s="127" t="s">
        <v>54</v>
      </c>
      <c r="H20" s="116"/>
      <c r="I20" s="127" t="s">
        <v>53</v>
      </c>
      <c r="J20" s="116"/>
      <c r="K20" s="127" t="s">
        <v>53</v>
      </c>
      <c r="M20" s="773" t="str">
        <f>IF(C20="","",F20+ROUNDDOWN((H20+J20)/C20,1))</f>
        <v/>
      </c>
      <c r="N20" s="774"/>
      <c r="O20" s="775"/>
      <c r="P20" s="773" t="str">
        <f>IF(C20="","",F21+ROUNDDOWN((H21+J21)/C20,1))</f>
        <v/>
      </c>
      <c r="Q20" s="774"/>
      <c r="R20" s="775"/>
      <c r="V20" s="768"/>
      <c r="W20" s="118" t="s">
        <v>64</v>
      </c>
      <c r="X20" s="118" t="s">
        <v>64</v>
      </c>
    </row>
    <row r="21" spans="2:24" ht="26.15" customHeight="1" x14ac:dyDescent="0.55000000000000004">
      <c r="B21" s="120" t="s">
        <v>65</v>
      </c>
      <c r="C21" s="770"/>
      <c r="D21" s="772"/>
      <c r="E21" s="121" t="str">
        <f>$F$9</f>
        <v>介護職員</v>
      </c>
      <c r="F21" s="122"/>
      <c r="G21" s="123" t="s">
        <v>54</v>
      </c>
      <c r="H21" s="122"/>
      <c r="I21" s="123" t="s">
        <v>53</v>
      </c>
      <c r="J21" s="122"/>
      <c r="K21" s="123" t="s">
        <v>53</v>
      </c>
      <c r="M21" s="776"/>
      <c r="N21" s="777"/>
      <c r="O21" s="778"/>
      <c r="P21" s="776"/>
      <c r="Q21" s="777"/>
      <c r="R21" s="778"/>
      <c r="V21" s="768"/>
      <c r="W21" s="118" t="s">
        <v>64</v>
      </c>
      <c r="X21" s="118" t="s">
        <v>64</v>
      </c>
    </row>
    <row r="22" spans="2:24" ht="26.15" customHeight="1" x14ac:dyDescent="0.55000000000000004">
      <c r="B22" s="124"/>
      <c r="C22" s="770"/>
      <c r="D22" s="771" t="s">
        <v>53</v>
      </c>
      <c r="E22" s="125" t="str">
        <f>$F$8</f>
        <v>介護福祉士</v>
      </c>
      <c r="F22" s="126"/>
      <c r="G22" s="127" t="s">
        <v>54</v>
      </c>
      <c r="H22" s="116"/>
      <c r="I22" s="127" t="s">
        <v>53</v>
      </c>
      <c r="J22" s="116"/>
      <c r="K22" s="127" t="s">
        <v>53</v>
      </c>
      <c r="M22" s="773" t="str">
        <f>IF(C22="","",F22+ROUNDDOWN((H22+J22)/C22,1))</f>
        <v/>
      </c>
      <c r="N22" s="774"/>
      <c r="O22" s="775"/>
      <c r="P22" s="773" t="str">
        <f>IF(C22="","",F23+ROUNDDOWN((H23+J23)/C22,1))</f>
        <v/>
      </c>
      <c r="Q22" s="774"/>
      <c r="R22" s="775"/>
      <c r="V22" s="769"/>
      <c r="W22" s="118" t="s">
        <v>64</v>
      </c>
      <c r="X22" s="118" t="s">
        <v>64</v>
      </c>
    </row>
    <row r="23" spans="2:24" ht="26.15" customHeight="1" x14ac:dyDescent="0.55000000000000004">
      <c r="B23" s="120" t="s">
        <v>66</v>
      </c>
      <c r="C23" s="770"/>
      <c r="D23" s="772"/>
      <c r="E23" s="121" t="str">
        <f>$F$9</f>
        <v>介護職員</v>
      </c>
      <c r="F23" s="122"/>
      <c r="G23" s="123" t="s">
        <v>54</v>
      </c>
      <c r="H23" s="122"/>
      <c r="I23" s="123" t="s">
        <v>53</v>
      </c>
      <c r="J23" s="122"/>
      <c r="K23" s="123" t="s">
        <v>53</v>
      </c>
      <c r="M23" s="776"/>
      <c r="N23" s="777"/>
      <c r="O23" s="778"/>
      <c r="P23" s="776"/>
      <c r="Q23" s="777"/>
      <c r="R23" s="778"/>
    </row>
    <row r="24" spans="2:24" ht="26.15" customHeight="1" x14ac:dyDescent="0.55000000000000004">
      <c r="B24" s="124"/>
      <c r="C24" s="770"/>
      <c r="D24" s="771" t="s">
        <v>53</v>
      </c>
      <c r="E24" s="125" t="str">
        <f>$F$8</f>
        <v>介護福祉士</v>
      </c>
      <c r="F24" s="126"/>
      <c r="G24" s="127" t="s">
        <v>54</v>
      </c>
      <c r="H24" s="116"/>
      <c r="I24" s="127" t="s">
        <v>53</v>
      </c>
      <c r="J24" s="116"/>
      <c r="K24" s="127" t="s">
        <v>53</v>
      </c>
      <c r="M24" s="773" t="str">
        <f>IF(C24="","",F24+ROUNDDOWN((H24+J24)/C24,1))</f>
        <v/>
      </c>
      <c r="N24" s="774"/>
      <c r="O24" s="775"/>
      <c r="P24" s="773" t="str">
        <f>IF(C24="","",F25+ROUNDDOWN((H25+J25)/C24,1))</f>
        <v/>
      </c>
      <c r="Q24" s="774"/>
      <c r="R24" s="775"/>
    </row>
    <row r="25" spans="2:24" ht="26.15" customHeight="1" x14ac:dyDescent="0.55000000000000004">
      <c r="B25" s="120" t="s">
        <v>67</v>
      </c>
      <c r="C25" s="770"/>
      <c r="D25" s="772"/>
      <c r="E25" s="121" t="str">
        <f>$F$9</f>
        <v>介護職員</v>
      </c>
      <c r="F25" s="122"/>
      <c r="G25" s="123" t="s">
        <v>54</v>
      </c>
      <c r="H25" s="122"/>
      <c r="I25" s="123" t="s">
        <v>53</v>
      </c>
      <c r="J25" s="122"/>
      <c r="K25" s="123" t="s">
        <v>53</v>
      </c>
      <c r="M25" s="776"/>
      <c r="N25" s="777"/>
      <c r="O25" s="778"/>
      <c r="P25" s="776"/>
      <c r="Q25" s="777"/>
      <c r="R25" s="778"/>
    </row>
    <row r="26" spans="2:24" ht="26.15" customHeight="1" x14ac:dyDescent="0.55000000000000004">
      <c r="B26" s="124"/>
      <c r="C26" s="770"/>
      <c r="D26" s="771" t="s">
        <v>53</v>
      </c>
      <c r="E26" s="125" t="str">
        <f>$F$8</f>
        <v>介護福祉士</v>
      </c>
      <c r="F26" s="126"/>
      <c r="G26" s="127" t="s">
        <v>54</v>
      </c>
      <c r="H26" s="116"/>
      <c r="I26" s="127" t="s">
        <v>53</v>
      </c>
      <c r="J26" s="116"/>
      <c r="K26" s="127" t="s">
        <v>53</v>
      </c>
      <c r="M26" s="773" t="str">
        <f>IF(C26="","",F26+ROUNDDOWN((H26+J26)/C26,1))</f>
        <v/>
      </c>
      <c r="N26" s="774"/>
      <c r="O26" s="775"/>
      <c r="P26" s="773" t="str">
        <f>IF(C26="","",F27+ROUNDDOWN((H27+J27)/C26,1))</f>
        <v/>
      </c>
      <c r="Q26" s="774"/>
      <c r="R26" s="775"/>
    </row>
    <row r="27" spans="2:24" ht="26.15" customHeight="1" x14ac:dyDescent="0.55000000000000004">
      <c r="B27" s="120" t="s">
        <v>68</v>
      </c>
      <c r="C27" s="770"/>
      <c r="D27" s="772"/>
      <c r="E27" s="121" t="str">
        <f>$F$9</f>
        <v>介護職員</v>
      </c>
      <c r="F27" s="122"/>
      <c r="G27" s="123" t="s">
        <v>54</v>
      </c>
      <c r="H27" s="122"/>
      <c r="I27" s="123" t="s">
        <v>53</v>
      </c>
      <c r="J27" s="122"/>
      <c r="K27" s="123" t="s">
        <v>53</v>
      </c>
      <c r="M27" s="776"/>
      <c r="N27" s="777"/>
      <c r="O27" s="778"/>
      <c r="P27" s="776"/>
      <c r="Q27" s="777"/>
      <c r="R27" s="778"/>
    </row>
    <row r="28" spans="2:24" ht="26.15" customHeight="1" x14ac:dyDescent="0.55000000000000004">
      <c r="B28" s="124"/>
      <c r="C28" s="770"/>
      <c r="D28" s="771" t="s">
        <v>53</v>
      </c>
      <c r="E28" s="125" t="str">
        <f>$F$8</f>
        <v>介護福祉士</v>
      </c>
      <c r="F28" s="126"/>
      <c r="G28" s="127" t="s">
        <v>54</v>
      </c>
      <c r="H28" s="116"/>
      <c r="I28" s="127" t="s">
        <v>53</v>
      </c>
      <c r="J28" s="116"/>
      <c r="K28" s="127" t="s">
        <v>53</v>
      </c>
      <c r="M28" s="773" t="str">
        <f>IF(C28="","",F28+ROUNDDOWN((H28+J28)/C28,1))</f>
        <v/>
      </c>
      <c r="N28" s="774"/>
      <c r="O28" s="775"/>
      <c r="P28" s="773" t="str">
        <f>IF(C28="","",F29+ROUNDDOWN((H29+J29)/C28,1))</f>
        <v/>
      </c>
      <c r="Q28" s="774"/>
      <c r="R28" s="775"/>
    </row>
    <row r="29" spans="2:24" ht="26.15" customHeight="1" x14ac:dyDescent="0.55000000000000004">
      <c r="B29" s="120" t="s">
        <v>69</v>
      </c>
      <c r="C29" s="770"/>
      <c r="D29" s="772"/>
      <c r="E29" s="121" t="str">
        <f>$F$9</f>
        <v>介護職員</v>
      </c>
      <c r="F29" s="122"/>
      <c r="G29" s="123" t="s">
        <v>54</v>
      </c>
      <c r="H29" s="122"/>
      <c r="I29" s="123" t="s">
        <v>53</v>
      </c>
      <c r="J29" s="122"/>
      <c r="K29" s="123" t="s">
        <v>53</v>
      </c>
      <c r="M29" s="776"/>
      <c r="N29" s="777"/>
      <c r="O29" s="778"/>
      <c r="P29" s="776"/>
      <c r="Q29" s="777"/>
      <c r="R29" s="778"/>
    </row>
    <row r="30" spans="2:24" ht="26.15" customHeight="1" x14ac:dyDescent="0.55000000000000004">
      <c r="B30" s="124"/>
      <c r="C30" s="770"/>
      <c r="D30" s="771" t="s">
        <v>53</v>
      </c>
      <c r="E30" s="125" t="str">
        <f>$F$8</f>
        <v>介護福祉士</v>
      </c>
      <c r="F30" s="126"/>
      <c r="G30" s="127" t="s">
        <v>54</v>
      </c>
      <c r="H30" s="116"/>
      <c r="I30" s="127" t="s">
        <v>53</v>
      </c>
      <c r="J30" s="116"/>
      <c r="K30" s="127" t="s">
        <v>53</v>
      </c>
      <c r="M30" s="773" t="str">
        <f>IF(C30="","",F30+ROUNDDOWN((H30+J30)/C30,1))</f>
        <v/>
      </c>
      <c r="N30" s="774"/>
      <c r="O30" s="775"/>
      <c r="P30" s="773" t="str">
        <f>IF(C30="","",F31+ROUNDDOWN((H31+J31)/C30,1))</f>
        <v/>
      </c>
      <c r="Q30" s="774"/>
      <c r="R30" s="775"/>
    </row>
    <row r="31" spans="2:24" ht="26.15" customHeight="1" x14ac:dyDescent="0.55000000000000004">
      <c r="B31" s="120" t="s">
        <v>70</v>
      </c>
      <c r="C31" s="770"/>
      <c r="D31" s="772"/>
      <c r="E31" s="121" t="str">
        <f>$F$9</f>
        <v>介護職員</v>
      </c>
      <c r="F31" s="122"/>
      <c r="G31" s="123" t="s">
        <v>54</v>
      </c>
      <c r="H31" s="122"/>
      <c r="I31" s="123" t="s">
        <v>53</v>
      </c>
      <c r="J31" s="122"/>
      <c r="K31" s="123" t="s">
        <v>53</v>
      </c>
      <c r="M31" s="776"/>
      <c r="N31" s="777"/>
      <c r="O31" s="778"/>
      <c r="P31" s="776"/>
      <c r="Q31" s="777"/>
      <c r="R31" s="778"/>
    </row>
    <row r="32" spans="2:24" ht="26.15" customHeight="1" x14ac:dyDescent="0.55000000000000004">
      <c r="B32" s="124"/>
      <c r="C32" s="770"/>
      <c r="D32" s="771" t="s">
        <v>53</v>
      </c>
      <c r="E32" s="125" t="str">
        <f>$F$8</f>
        <v>介護福祉士</v>
      </c>
      <c r="F32" s="126"/>
      <c r="G32" s="127" t="s">
        <v>54</v>
      </c>
      <c r="H32" s="116"/>
      <c r="I32" s="127" t="s">
        <v>53</v>
      </c>
      <c r="J32" s="116"/>
      <c r="K32" s="127" t="s">
        <v>53</v>
      </c>
      <c r="M32" s="773" t="str">
        <f>IF(C32="","",F32+ROUNDDOWN((H32+J32)/C32,1))</f>
        <v/>
      </c>
      <c r="N32" s="774"/>
      <c r="O32" s="775"/>
      <c r="P32" s="773" t="str">
        <f>IF(C32="","",F33+ROUNDDOWN((H33+J33)/C32,1))</f>
        <v/>
      </c>
      <c r="Q32" s="774"/>
      <c r="R32" s="775"/>
    </row>
    <row r="33" spans="2:18" ht="26.15" customHeight="1" x14ac:dyDescent="0.55000000000000004">
      <c r="B33" s="120" t="s">
        <v>71</v>
      </c>
      <c r="C33" s="770"/>
      <c r="D33" s="772"/>
      <c r="E33" s="121" t="str">
        <f>$F$9</f>
        <v>介護職員</v>
      </c>
      <c r="F33" s="122"/>
      <c r="G33" s="123" t="s">
        <v>54</v>
      </c>
      <c r="H33" s="122"/>
      <c r="I33" s="123" t="s">
        <v>53</v>
      </c>
      <c r="J33" s="122"/>
      <c r="K33" s="123" t="s">
        <v>53</v>
      </c>
      <c r="M33" s="776"/>
      <c r="N33" s="777"/>
      <c r="O33" s="778"/>
      <c r="P33" s="776"/>
      <c r="Q33" s="777"/>
      <c r="R33" s="778"/>
    </row>
    <row r="34" spans="2:18" ht="26.15" customHeight="1" x14ac:dyDescent="0.55000000000000004">
      <c r="B34" s="141" t="s">
        <v>258</v>
      </c>
      <c r="C34" s="770"/>
      <c r="D34" s="771" t="s">
        <v>53</v>
      </c>
      <c r="E34" s="125" t="str">
        <f>$F$8</f>
        <v>介護福祉士</v>
      </c>
      <c r="F34" s="126"/>
      <c r="G34" s="127" t="s">
        <v>54</v>
      </c>
      <c r="H34" s="116"/>
      <c r="I34" s="127" t="s">
        <v>53</v>
      </c>
      <c r="J34" s="116"/>
      <c r="K34" s="127" t="s">
        <v>53</v>
      </c>
      <c r="M34" s="773" t="str">
        <f>IF(C34="","",F34+ROUNDDOWN((H34+J34)/C34,1))</f>
        <v/>
      </c>
      <c r="N34" s="774"/>
      <c r="O34" s="775"/>
      <c r="P34" s="773" t="str">
        <f>IF(C34="","",F35+ROUNDDOWN((H35+J35)/C34,1))</f>
        <v/>
      </c>
      <c r="Q34" s="774"/>
      <c r="R34" s="775"/>
    </row>
    <row r="35" spans="2:18" ht="26.15" customHeight="1" x14ac:dyDescent="0.55000000000000004">
      <c r="B35" s="120" t="s">
        <v>73</v>
      </c>
      <c r="C35" s="770"/>
      <c r="D35" s="772"/>
      <c r="E35" s="121" t="str">
        <f>$F$9</f>
        <v>介護職員</v>
      </c>
      <c r="F35" s="122"/>
      <c r="G35" s="123" t="s">
        <v>54</v>
      </c>
      <c r="H35" s="122"/>
      <c r="I35" s="123" t="s">
        <v>53</v>
      </c>
      <c r="J35" s="122"/>
      <c r="K35" s="123" t="s">
        <v>53</v>
      </c>
      <c r="M35" s="776"/>
      <c r="N35" s="777"/>
      <c r="O35" s="778"/>
      <c r="P35" s="776"/>
      <c r="Q35" s="777"/>
      <c r="R35" s="778"/>
    </row>
    <row r="36" spans="2:18" ht="26.15" customHeight="1" x14ac:dyDescent="0.55000000000000004">
      <c r="B36" s="124"/>
      <c r="C36" s="770"/>
      <c r="D36" s="771" t="s">
        <v>53</v>
      </c>
      <c r="E36" s="125" t="str">
        <f>$F$8</f>
        <v>介護福祉士</v>
      </c>
      <c r="F36" s="126"/>
      <c r="G36" s="127" t="s">
        <v>54</v>
      </c>
      <c r="H36" s="116"/>
      <c r="I36" s="127" t="s">
        <v>53</v>
      </c>
      <c r="J36" s="116"/>
      <c r="K36" s="127" t="s">
        <v>53</v>
      </c>
      <c r="M36" s="773" t="str">
        <f>IF(C36="","",F36+ROUNDDOWN((H36+J36)/C36,1))</f>
        <v/>
      </c>
      <c r="N36" s="774"/>
      <c r="O36" s="775"/>
      <c r="P36" s="773" t="str">
        <f>IF(C36="","",F37+ROUNDDOWN((H37+J37)/C36,1))</f>
        <v/>
      </c>
      <c r="Q36" s="774"/>
      <c r="R36" s="775"/>
    </row>
    <row r="37" spans="2:18" ht="26.15" customHeight="1" x14ac:dyDescent="0.55000000000000004">
      <c r="B37" s="120" t="s">
        <v>74</v>
      </c>
      <c r="C37" s="770"/>
      <c r="D37" s="772"/>
      <c r="E37" s="121" t="str">
        <f>$F$9</f>
        <v>介護職員</v>
      </c>
      <c r="F37" s="122"/>
      <c r="G37" s="123" t="s">
        <v>54</v>
      </c>
      <c r="H37" s="122"/>
      <c r="I37" s="123" t="s">
        <v>53</v>
      </c>
      <c r="J37" s="122"/>
      <c r="K37" s="123" t="s">
        <v>53</v>
      </c>
      <c r="M37" s="776"/>
      <c r="N37" s="777"/>
      <c r="O37" s="778"/>
      <c r="P37" s="776"/>
      <c r="Q37" s="777"/>
      <c r="R37" s="778"/>
    </row>
    <row r="38" spans="2:18" ht="6.75" customHeight="1" x14ac:dyDescent="0.55000000000000004">
      <c r="B38" s="128"/>
      <c r="C38" s="129"/>
      <c r="D38" s="128"/>
      <c r="E38" s="130"/>
      <c r="F38" s="131"/>
      <c r="G38" s="132"/>
      <c r="H38" s="131"/>
      <c r="I38" s="132"/>
      <c r="J38" s="131"/>
      <c r="K38" s="132"/>
      <c r="M38" s="133"/>
      <c r="N38" s="133"/>
      <c r="O38" s="133"/>
      <c r="P38" s="133"/>
      <c r="Q38" s="133"/>
      <c r="R38" s="133"/>
    </row>
    <row r="39" spans="2:18" ht="20.149999999999999" customHeight="1" x14ac:dyDescent="0.55000000000000004">
      <c r="H39" s="128"/>
      <c r="J39" s="779" t="s">
        <v>75</v>
      </c>
      <c r="K39" s="779"/>
      <c r="L39" s="779"/>
      <c r="M39" s="790" t="str">
        <f>IF(SUM(M16:O37)=0,"",SUM(M16:O37))</f>
        <v/>
      </c>
      <c r="N39" s="791"/>
      <c r="O39" s="792"/>
      <c r="P39" s="790" t="str">
        <f>IF(SUM(P16:R37)=0,"",SUM(P16:R37))</f>
        <v/>
      </c>
      <c r="Q39" s="791"/>
      <c r="R39" s="792"/>
    </row>
    <row r="40" spans="2:18" ht="20.149999999999999" customHeight="1" x14ac:dyDescent="0.55000000000000004">
      <c r="H40" s="128"/>
      <c r="J40" s="779" t="s">
        <v>76</v>
      </c>
      <c r="K40" s="779"/>
      <c r="L40" s="779"/>
      <c r="M40" s="790" t="str">
        <f>IF(M39="","",ROUNDDOWN(M39/$K$11,1))</f>
        <v/>
      </c>
      <c r="N40" s="791"/>
      <c r="O40" s="792"/>
      <c r="P40" s="790" t="str">
        <f>IF(P39="","",ROUNDDOWN(P39/$K$11,1))</f>
        <v/>
      </c>
      <c r="Q40" s="791"/>
      <c r="R40" s="792"/>
    </row>
    <row r="41" spans="2:18" ht="18.75" customHeight="1" x14ac:dyDescent="0.55000000000000004">
      <c r="J41" s="793" t="str">
        <f>$M$15</f>
        <v>介護福祉士</v>
      </c>
      <c r="K41" s="794"/>
      <c r="L41" s="794"/>
      <c r="M41" s="794"/>
      <c r="N41" s="794"/>
      <c r="O41" s="795"/>
      <c r="P41" s="796" t="str">
        <f>IF(M40="","",M40/P40)</f>
        <v/>
      </c>
      <c r="Q41" s="797"/>
      <c r="R41" s="798"/>
    </row>
    <row r="42" spans="2:18" ht="18.75" customHeight="1" x14ac:dyDescent="0.55000000000000004">
      <c r="J42" s="802" t="s">
        <v>77</v>
      </c>
      <c r="K42" s="803"/>
      <c r="L42" s="803"/>
      <c r="M42" s="803"/>
      <c r="N42" s="803"/>
      <c r="O42" s="804"/>
      <c r="P42" s="799"/>
      <c r="Q42" s="800"/>
      <c r="R42" s="801"/>
    </row>
    <row r="43" spans="2:18" ht="18.75" customHeight="1" x14ac:dyDescent="0.55000000000000004">
      <c r="J43" s="128"/>
      <c r="K43" s="128"/>
      <c r="L43" s="128"/>
      <c r="M43" s="128"/>
      <c r="N43" s="128"/>
      <c r="O43" s="128"/>
      <c r="P43" s="128"/>
      <c r="Q43" s="128"/>
      <c r="R43" s="134"/>
    </row>
    <row r="44" spans="2:18" ht="18.75" customHeight="1" x14ac:dyDescent="0.55000000000000004">
      <c r="B44" s="107" t="s">
        <v>7</v>
      </c>
      <c r="C44" s="781" t="s">
        <v>78</v>
      </c>
      <c r="D44" s="781"/>
      <c r="E44" s="781"/>
      <c r="F44" s="781"/>
      <c r="G44" s="781"/>
      <c r="H44" s="781"/>
      <c r="I44" s="781"/>
      <c r="J44" s="781"/>
      <c r="K44" s="781"/>
      <c r="M44" s="782" t="s">
        <v>48</v>
      </c>
      <c r="N44" s="783"/>
      <c r="O44" s="783"/>
      <c r="P44" s="783"/>
      <c r="Q44" s="783"/>
      <c r="R44" s="784"/>
    </row>
    <row r="45" spans="2:18" ht="79.5" customHeight="1" x14ac:dyDescent="0.55000000000000004">
      <c r="B45" s="113"/>
      <c r="C45" s="785" t="s">
        <v>49</v>
      </c>
      <c r="D45" s="785"/>
      <c r="E45" s="113"/>
      <c r="F45" s="786" t="s">
        <v>50</v>
      </c>
      <c r="G45" s="786"/>
      <c r="H45" s="786" t="s">
        <v>51</v>
      </c>
      <c r="I45" s="786"/>
      <c r="J45" s="785" t="s">
        <v>52</v>
      </c>
      <c r="K45" s="785"/>
      <c r="M45" s="787" t="str">
        <f>F8</f>
        <v>介護福祉士</v>
      </c>
      <c r="N45" s="788"/>
      <c r="O45" s="789"/>
      <c r="P45" s="787" t="str">
        <f>F9</f>
        <v>介護職員</v>
      </c>
      <c r="Q45" s="788"/>
      <c r="R45" s="789"/>
    </row>
    <row r="46" spans="2:18" ht="25.5" customHeight="1" x14ac:dyDescent="0.55000000000000004">
      <c r="B46" s="114" t="s">
        <v>72</v>
      </c>
      <c r="C46" s="770"/>
      <c r="D46" s="771" t="s">
        <v>53</v>
      </c>
      <c r="E46" s="135" t="str">
        <f>$F$8</f>
        <v>介護福祉士</v>
      </c>
      <c r="F46" s="116"/>
      <c r="G46" s="117" t="s">
        <v>54</v>
      </c>
      <c r="H46" s="116"/>
      <c r="I46" s="117" t="s">
        <v>53</v>
      </c>
      <c r="J46" s="116"/>
      <c r="K46" s="117" t="s">
        <v>53</v>
      </c>
      <c r="M46" s="773" t="str">
        <f>IF(C46="","",F46+ROUNDDOWN((H46+J46)/C46,1))</f>
        <v/>
      </c>
      <c r="N46" s="774"/>
      <c r="O46" s="775"/>
      <c r="P46" s="773" t="str">
        <f>IF(C46="","",F47+ROUNDDOWN((H47+J47)/C46,1))</f>
        <v/>
      </c>
      <c r="Q46" s="774"/>
      <c r="R46" s="775"/>
    </row>
    <row r="47" spans="2:18" ht="25.5" customHeight="1" x14ac:dyDescent="0.55000000000000004">
      <c r="B47" s="142" t="s">
        <v>57</v>
      </c>
      <c r="C47" s="770"/>
      <c r="D47" s="772"/>
      <c r="E47" s="137" t="str">
        <f>$F$9</f>
        <v>介護職員</v>
      </c>
      <c r="F47" s="122"/>
      <c r="G47" s="123" t="s">
        <v>54</v>
      </c>
      <c r="H47" s="122"/>
      <c r="I47" s="123" t="s">
        <v>53</v>
      </c>
      <c r="J47" s="122"/>
      <c r="K47" s="123" t="s">
        <v>53</v>
      </c>
      <c r="M47" s="776"/>
      <c r="N47" s="777"/>
      <c r="O47" s="778"/>
      <c r="P47" s="776"/>
      <c r="Q47" s="777"/>
      <c r="R47" s="778"/>
    </row>
    <row r="48" spans="2:18" ht="25.5" customHeight="1" x14ac:dyDescent="0.55000000000000004">
      <c r="B48" s="138"/>
      <c r="C48" s="770"/>
      <c r="D48" s="771" t="s">
        <v>53</v>
      </c>
      <c r="E48" s="139" t="str">
        <f>$F$8</f>
        <v>介護福祉士</v>
      </c>
      <c r="F48" s="126"/>
      <c r="G48" s="127" t="s">
        <v>54</v>
      </c>
      <c r="H48" s="116"/>
      <c r="I48" s="127" t="s">
        <v>53</v>
      </c>
      <c r="J48" s="116"/>
      <c r="K48" s="127" t="s">
        <v>53</v>
      </c>
      <c r="M48" s="773" t="str">
        <f>IF(C48="","",F48+ROUNDDOWN((H48+J48)/C48,1))</f>
        <v/>
      </c>
      <c r="N48" s="774"/>
      <c r="O48" s="775"/>
      <c r="P48" s="773" t="str">
        <f>IF(C48="","",F49+ROUNDDOWN((H49+J49)/C48,1))</f>
        <v/>
      </c>
      <c r="Q48" s="774"/>
      <c r="R48" s="775"/>
    </row>
    <row r="49" spans="2:18" ht="25.5" customHeight="1" x14ac:dyDescent="0.55000000000000004">
      <c r="B49" s="136" t="s">
        <v>62</v>
      </c>
      <c r="C49" s="770"/>
      <c r="D49" s="772"/>
      <c r="E49" s="137" t="str">
        <f>$F$9</f>
        <v>介護職員</v>
      </c>
      <c r="F49" s="122"/>
      <c r="G49" s="123" t="s">
        <v>54</v>
      </c>
      <c r="H49" s="122"/>
      <c r="I49" s="123" t="s">
        <v>53</v>
      </c>
      <c r="J49" s="122"/>
      <c r="K49" s="123" t="s">
        <v>53</v>
      </c>
      <c r="M49" s="776"/>
      <c r="N49" s="777"/>
      <c r="O49" s="778"/>
      <c r="P49" s="776"/>
      <c r="Q49" s="777"/>
      <c r="R49" s="778"/>
    </row>
    <row r="50" spans="2:18" ht="25.5" customHeight="1" x14ac:dyDescent="0.55000000000000004">
      <c r="B50" s="138"/>
      <c r="C50" s="770"/>
      <c r="D50" s="771" t="s">
        <v>53</v>
      </c>
      <c r="E50" s="139" t="str">
        <f>$F$8</f>
        <v>介護福祉士</v>
      </c>
      <c r="F50" s="126"/>
      <c r="G50" s="127" t="s">
        <v>54</v>
      </c>
      <c r="H50" s="116"/>
      <c r="I50" s="127" t="s">
        <v>53</v>
      </c>
      <c r="J50" s="116"/>
      <c r="K50" s="127" t="s">
        <v>53</v>
      </c>
      <c r="M50" s="773" t="str">
        <f>IF(C50="","",F50+ROUNDDOWN((H50+J50)/C50,1))</f>
        <v/>
      </c>
      <c r="N50" s="774"/>
      <c r="O50" s="775"/>
      <c r="P50" s="773" t="str">
        <f>IF(C50="","",F51+ROUNDDOWN((H51+J51)/C50,1))</f>
        <v/>
      </c>
      <c r="Q50" s="774"/>
      <c r="R50" s="775"/>
    </row>
    <row r="51" spans="2:18" ht="25.5" customHeight="1" x14ac:dyDescent="0.55000000000000004">
      <c r="B51" s="136" t="s">
        <v>65</v>
      </c>
      <c r="C51" s="770"/>
      <c r="D51" s="772"/>
      <c r="E51" s="137" t="str">
        <f>$F$9</f>
        <v>介護職員</v>
      </c>
      <c r="F51" s="122"/>
      <c r="G51" s="123" t="s">
        <v>54</v>
      </c>
      <c r="H51" s="122"/>
      <c r="I51" s="123" t="s">
        <v>53</v>
      </c>
      <c r="J51" s="122"/>
      <c r="K51" s="123" t="s">
        <v>53</v>
      </c>
      <c r="M51" s="776"/>
      <c r="N51" s="777"/>
      <c r="O51" s="778"/>
      <c r="P51" s="776"/>
      <c r="Q51" s="777"/>
      <c r="R51" s="778"/>
    </row>
    <row r="52" spans="2:18" ht="6.75" customHeight="1" x14ac:dyDescent="0.55000000000000004">
      <c r="J52" s="128"/>
      <c r="K52" s="128"/>
      <c r="L52" s="128"/>
      <c r="M52" s="128"/>
      <c r="N52" s="128"/>
      <c r="O52" s="128"/>
      <c r="P52" s="128"/>
      <c r="Q52" s="128"/>
      <c r="R52" s="134"/>
    </row>
    <row r="53" spans="2:18" ht="20.149999999999999" customHeight="1" x14ac:dyDescent="0.55000000000000004">
      <c r="J53" s="779" t="s">
        <v>75</v>
      </c>
      <c r="K53" s="779"/>
      <c r="L53" s="779"/>
      <c r="M53" s="790" t="str">
        <f>IF(SUM(M46:O51)=0,"",SUM(M46:O51))</f>
        <v/>
      </c>
      <c r="N53" s="791"/>
      <c r="O53" s="792"/>
      <c r="P53" s="790" t="str">
        <f>IF(SUM(P46:R51)=0,"",SUM(P46:R51))</f>
        <v/>
      </c>
      <c r="Q53" s="791"/>
      <c r="R53" s="792"/>
    </row>
    <row r="54" spans="2:18" ht="20.149999999999999" customHeight="1" x14ac:dyDescent="0.55000000000000004">
      <c r="J54" s="779" t="s">
        <v>76</v>
      </c>
      <c r="K54" s="779"/>
      <c r="L54" s="779"/>
      <c r="M54" s="790" t="str">
        <f>IF(M53="","",ROUNDDOWN(M53/3,1))</f>
        <v/>
      </c>
      <c r="N54" s="791"/>
      <c r="O54" s="792"/>
      <c r="P54" s="790" t="str">
        <f>IF(P53="","",ROUNDDOWN(P53/3,1))</f>
        <v/>
      </c>
      <c r="Q54" s="791"/>
      <c r="R54" s="792"/>
    </row>
    <row r="55" spans="2:18" ht="18.75" customHeight="1" x14ac:dyDescent="0.55000000000000004">
      <c r="J55" s="793" t="str">
        <f>$M$15</f>
        <v>介護福祉士</v>
      </c>
      <c r="K55" s="794"/>
      <c r="L55" s="794"/>
      <c r="M55" s="794"/>
      <c r="N55" s="794"/>
      <c r="O55" s="795"/>
      <c r="P55" s="796" t="str">
        <f>IF(M54="","",M54/P54)</f>
        <v/>
      </c>
      <c r="Q55" s="797"/>
      <c r="R55" s="798"/>
    </row>
    <row r="56" spans="2:18" ht="18.75" customHeight="1" x14ac:dyDescent="0.55000000000000004">
      <c r="J56" s="802" t="s">
        <v>77</v>
      </c>
      <c r="K56" s="803"/>
      <c r="L56" s="803"/>
      <c r="M56" s="803"/>
      <c r="N56" s="803"/>
      <c r="O56" s="804"/>
      <c r="P56" s="799"/>
      <c r="Q56" s="800"/>
      <c r="R56" s="801"/>
    </row>
    <row r="57" spans="2:18" ht="18.75" customHeight="1" x14ac:dyDescent="0.55000000000000004">
      <c r="J57" s="128"/>
      <c r="K57" s="128"/>
      <c r="L57" s="128"/>
      <c r="M57" s="128"/>
      <c r="N57" s="128"/>
      <c r="O57" s="128"/>
      <c r="P57" s="128"/>
      <c r="Q57" s="128"/>
      <c r="R57" s="134"/>
    </row>
    <row r="59" spans="2:18" x14ac:dyDescent="0.55000000000000004">
      <c r="B59" s="104" t="s">
        <v>79</v>
      </c>
    </row>
    <row r="60" spans="2:18" x14ac:dyDescent="0.55000000000000004">
      <c r="B60" s="140" t="s">
        <v>80</v>
      </c>
      <c r="C60" s="140"/>
      <c r="D60" s="140"/>
      <c r="E60" s="140"/>
      <c r="F60" s="140"/>
      <c r="G60" s="140"/>
      <c r="H60" s="140"/>
      <c r="I60" s="140"/>
      <c r="J60" s="140"/>
      <c r="K60" s="140"/>
      <c r="L60" s="140"/>
      <c r="M60" s="140"/>
      <c r="N60" s="140"/>
      <c r="O60" s="140"/>
      <c r="P60" s="140"/>
      <c r="Q60" s="140"/>
      <c r="R60" s="140"/>
    </row>
    <row r="61" spans="2:18" x14ac:dyDescent="0.55000000000000004">
      <c r="B61" s="805" t="s">
        <v>81</v>
      </c>
      <c r="C61" s="805"/>
      <c r="D61" s="805"/>
      <c r="E61" s="805"/>
      <c r="F61" s="805"/>
      <c r="G61" s="805"/>
      <c r="H61" s="805"/>
      <c r="I61" s="805"/>
      <c r="J61" s="805"/>
      <c r="K61" s="805"/>
      <c r="L61" s="805"/>
      <c r="M61" s="805"/>
      <c r="N61" s="805"/>
      <c r="O61" s="805"/>
      <c r="P61" s="805"/>
      <c r="Q61" s="805"/>
      <c r="R61" s="805"/>
    </row>
    <row r="62" spans="2:18" x14ac:dyDescent="0.55000000000000004">
      <c r="B62" s="805" t="s">
        <v>82</v>
      </c>
      <c r="C62" s="805"/>
      <c r="D62" s="805"/>
      <c r="E62" s="805"/>
      <c r="F62" s="805"/>
      <c r="G62" s="805"/>
      <c r="H62" s="805"/>
      <c r="I62" s="805"/>
      <c r="J62" s="805"/>
      <c r="K62" s="805"/>
      <c r="L62" s="805"/>
      <c r="M62" s="805"/>
      <c r="N62" s="805"/>
      <c r="O62" s="805"/>
      <c r="P62" s="805"/>
      <c r="Q62" s="805"/>
      <c r="R62" s="805"/>
    </row>
    <row r="63" spans="2:18" x14ac:dyDescent="0.55000000000000004">
      <c r="B63" s="805" t="s">
        <v>83</v>
      </c>
      <c r="C63" s="805"/>
      <c r="D63" s="805"/>
      <c r="E63" s="805"/>
      <c r="F63" s="805"/>
      <c r="G63" s="805"/>
      <c r="H63" s="805"/>
      <c r="I63" s="805"/>
      <c r="J63" s="805"/>
      <c r="K63" s="805"/>
      <c r="L63" s="805"/>
      <c r="M63" s="805"/>
      <c r="N63" s="805"/>
      <c r="O63" s="805"/>
      <c r="P63" s="805"/>
      <c r="Q63" s="805"/>
      <c r="R63" s="805"/>
    </row>
    <row r="64" spans="2:18" x14ac:dyDescent="0.55000000000000004">
      <c r="B64" s="805" t="s">
        <v>84</v>
      </c>
      <c r="C64" s="805"/>
      <c r="D64" s="805"/>
      <c r="E64" s="805"/>
      <c r="F64" s="805"/>
      <c r="G64" s="805"/>
      <c r="H64" s="805"/>
      <c r="I64" s="805"/>
      <c r="J64" s="805"/>
      <c r="K64" s="805"/>
      <c r="L64" s="805"/>
      <c r="M64" s="805"/>
      <c r="N64" s="805"/>
      <c r="O64" s="805"/>
      <c r="P64" s="805"/>
      <c r="Q64" s="805"/>
      <c r="R64" s="805"/>
    </row>
    <row r="65" spans="2:18" x14ac:dyDescent="0.55000000000000004">
      <c r="B65" s="805" t="s">
        <v>85</v>
      </c>
      <c r="C65" s="805"/>
      <c r="D65" s="805"/>
      <c r="E65" s="805"/>
      <c r="F65" s="805"/>
      <c r="G65" s="805"/>
      <c r="H65" s="805"/>
      <c r="I65" s="805"/>
      <c r="J65" s="805"/>
      <c r="K65" s="805"/>
      <c r="L65" s="805"/>
      <c r="M65" s="805"/>
      <c r="N65" s="805"/>
      <c r="O65" s="805"/>
      <c r="P65" s="805"/>
      <c r="Q65" s="805"/>
      <c r="R65" s="805"/>
    </row>
    <row r="66" spans="2:18" x14ac:dyDescent="0.55000000000000004">
      <c r="B66" s="805" t="s">
        <v>86</v>
      </c>
      <c r="C66" s="805"/>
      <c r="D66" s="805"/>
      <c r="E66" s="805"/>
      <c r="F66" s="805"/>
      <c r="G66" s="805"/>
      <c r="H66" s="805"/>
      <c r="I66" s="805"/>
      <c r="J66" s="805"/>
      <c r="K66" s="805"/>
      <c r="L66" s="805"/>
      <c r="M66" s="805"/>
      <c r="N66" s="805"/>
      <c r="O66" s="805"/>
      <c r="P66" s="805"/>
      <c r="Q66" s="805"/>
      <c r="R66" s="805"/>
    </row>
    <row r="67" spans="2:18" x14ac:dyDescent="0.55000000000000004">
      <c r="B67" s="805" t="s">
        <v>87</v>
      </c>
      <c r="C67" s="805"/>
      <c r="D67" s="805"/>
      <c r="E67" s="805"/>
      <c r="F67" s="805"/>
      <c r="G67" s="805"/>
      <c r="H67" s="805"/>
      <c r="I67" s="805"/>
      <c r="J67" s="805"/>
      <c r="K67" s="805"/>
      <c r="L67" s="805"/>
      <c r="M67" s="805"/>
      <c r="N67" s="805"/>
      <c r="O67" s="805"/>
      <c r="P67" s="805"/>
      <c r="Q67" s="805"/>
      <c r="R67" s="805"/>
    </row>
    <row r="68" spans="2:18" x14ac:dyDescent="0.55000000000000004">
      <c r="B68" s="805" t="s">
        <v>88</v>
      </c>
      <c r="C68" s="805"/>
      <c r="D68" s="805"/>
      <c r="E68" s="805"/>
      <c r="F68" s="805"/>
      <c r="G68" s="805"/>
      <c r="H68" s="805"/>
      <c r="I68" s="805"/>
      <c r="J68" s="805"/>
      <c r="K68" s="805"/>
      <c r="L68" s="805"/>
      <c r="M68" s="805"/>
      <c r="N68" s="805"/>
      <c r="O68" s="805"/>
      <c r="P68" s="805"/>
      <c r="Q68" s="805"/>
      <c r="R68" s="805"/>
    </row>
    <row r="69" spans="2:18" x14ac:dyDescent="0.55000000000000004">
      <c r="B69" s="805" t="s">
        <v>89</v>
      </c>
      <c r="C69" s="805"/>
      <c r="D69" s="805"/>
      <c r="E69" s="805"/>
      <c r="F69" s="805"/>
      <c r="G69" s="805"/>
      <c r="H69" s="805"/>
      <c r="I69" s="805"/>
      <c r="J69" s="805"/>
      <c r="K69" s="805"/>
      <c r="L69" s="805"/>
      <c r="M69" s="805"/>
      <c r="N69" s="805"/>
      <c r="O69" s="805"/>
      <c r="P69" s="805"/>
      <c r="Q69" s="805"/>
      <c r="R69" s="805"/>
    </row>
    <row r="70" spans="2:18" x14ac:dyDescent="0.55000000000000004">
      <c r="B70" s="805" t="s">
        <v>90</v>
      </c>
      <c r="C70" s="805"/>
      <c r="D70" s="805"/>
      <c r="E70" s="805"/>
      <c r="F70" s="805"/>
      <c r="G70" s="805"/>
      <c r="H70" s="805"/>
      <c r="I70" s="805"/>
      <c r="J70" s="805"/>
      <c r="K70" s="805"/>
      <c r="L70" s="805"/>
      <c r="M70" s="805"/>
      <c r="N70" s="805"/>
      <c r="O70" s="805"/>
      <c r="P70" s="805"/>
      <c r="Q70" s="805"/>
      <c r="R70" s="805"/>
    </row>
    <row r="71" spans="2:18" x14ac:dyDescent="0.55000000000000004">
      <c r="B71" s="805" t="s">
        <v>91</v>
      </c>
      <c r="C71" s="805"/>
      <c r="D71" s="805"/>
      <c r="E71" s="805"/>
      <c r="F71" s="805"/>
      <c r="G71" s="805"/>
      <c r="H71" s="805"/>
      <c r="I71" s="805"/>
      <c r="J71" s="805"/>
      <c r="K71" s="805"/>
      <c r="L71" s="805"/>
      <c r="M71" s="805"/>
      <c r="N71" s="805"/>
      <c r="O71" s="805"/>
      <c r="P71" s="805"/>
      <c r="Q71" s="805"/>
      <c r="R71" s="805"/>
    </row>
    <row r="72" spans="2:18" x14ac:dyDescent="0.55000000000000004">
      <c r="B72" s="805" t="s">
        <v>92</v>
      </c>
      <c r="C72" s="805"/>
      <c r="D72" s="805"/>
      <c r="E72" s="805"/>
      <c r="F72" s="805"/>
      <c r="G72" s="805"/>
      <c r="H72" s="805"/>
      <c r="I72" s="805"/>
      <c r="J72" s="805"/>
      <c r="K72" s="805"/>
      <c r="L72" s="805"/>
      <c r="M72" s="805"/>
      <c r="N72" s="805"/>
      <c r="O72" s="805"/>
      <c r="P72" s="805"/>
      <c r="Q72" s="805"/>
      <c r="R72" s="805"/>
    </row>
    <row r="73" spans="2:18" x14ac:dyDescent="0.55000000000000004">
      <c r="B73" s="805" t="s">
        <v>93</v>
      </c>
      <c r="C73" s="805"/>
      <c r="D73" s="805"/>
      <c r="E73" s="805"/>
      <c r="F73" s="805"/>
      <c r="G73" s="805"/>
      <c r="H73" s="805"/>
      <c r="I73" s="805"/>
      <c r="J73" s="805"/>
      <c r="K73" s="805"/>
      <c r="L73" s="805"/>
      <c r="M73" s="805"/>
      <c r="N73" s="805"/>
      <c r="O73" s="805"/>
      <c r="P73" s="805"/>
      <c r="Q73" s="805"/>
      <c r="R73" s="805"/>
    </row>
    <row r="74" spans="2:18" x14ac:dyDescent="0.55000000000000004">
      <c r="B74" s="805" t="s">
        <v>94</v>
      </c>
      <c r="C74" s="805"/>
      <c r="D74" s="805"/>
      <c r="E74" s="805"/>
      <c r="F74" s="805"/>
      <c r="G74" s="805"/>
      <c r="H74" s="805"/>
      <c r="I74" s="805"/>
      <c r="J74" s="805"/>
      <c r="K74" s="805"/>
      <c r="L74" s="805"/>
      <c r="M74" s="805"/>
      <c r="N74" s="805"/>
      <c r="O74" s="805"/>
      <c r="P74" s="805"/>
      <c r="Q74" s="805"/>
      <c r="R74" s="805"/>
    </row>
    <row r="75" spans="2:18" x14ac:dyDescent="0.55000000000000004">
      <c r="B75" s="805" t="s">
        <v>95</v>
      </c>
      <c r="C75" s="805"/>
      <c r="D75" s="805"/>
      <c r="E75" s="805"/>
      <c r="F75" s="805"/>
      <c r="G75" s="805"/>
      <c r="H75" s="805"/>
      <c r="I75" s="805"/>
      <c r="J75" s="805"/>
      <c r="K75" s="805"/>
      <c r="L75" s="805"/>
      <c r="M75" s="805"/>
      <c r="N75" s="805"/>
      <c r="O75" s="805"/>
      <c r="P75" s="805"/>
      <c r="Q75" s="805"/>
      <c r="R75" s="805"/>
    </row>
    <row r="76" spans="2:18" x14ac:dyDescent="0.55000000000000004">
      <c r="B76" s="805" t="s">
        <v>96</v>
      </c>
      <c r="C76" s="805"/>
      <c r="D76" s="805"/>
      <c r="E76" s="805"/>
      <c r="F76" s="805"/>
      <c r="G76" s="805"/>
      <c r="H76" s="805"/>
      <c r="I76" s="805"/>
      <c r="J76" s="805"/>
      <c r="K76" s="805"/>
      <c r="L76" s="805"/>
      <c r="M76" s="805"/>
      <c r="N76" s="805"/>
      <c r="O76" s="805"/>
      <c r="P76" s="805"/>
      <c r="Q76" s="805"/>
      <c r="R76" s="805"/>
    </row>
    <row r="77" spans="2:18" x14ac:dyDescent="0.55000000000000004">
      <c r="B77" s="805" t="s">
        <v>97</v>
      </c>
      <c r="C77" s="805"/>
      <c r="D77" s="805"/>
      <c r="E77" s="805"/>
      <c r="F77" s="805"/>
      <c r="G77" s="805"/>
      <c r="H77" s="805"/>
      <c r="I77" s="805"/>
      <c r="J77" s="805"/>
      <c r="K77" s="805"/>
      <c r="L77" s="805"/>
      <c r="M77" s="805"/>
      <c r="N77" s="805"/>
      <c r="O77" s="805"/>
      <c r="P77" s="805"/>
      <c r="Q77" s="805"/>
      <c r="R77" s="805"/>
    </row>
    <row r="78" spans="2:18" x14ac:dyDescent="0.55000000000000004">
      <c r="B78" s="805" t="s">
        <v>98</v>
      </c>
      <c r="C78" s="805"/>
      <c r="D78" s="805"/>
      <c r="E78" s="805"/>
      <c r="F78" s="805"/>
      <c r="G78" s="805"/>
      <c r="H78" s="805"/>
      <c r="I78" s="805"/>
      <c r="J78" s="805"/>
      <c r="K78" s="805"/>
      <c r="L78" s="805"/>
      <c r="M78" s="805"/>
      <c r="N78" s="805"/>
      <c r="O78" s="805"/>
      <c r="P78" s="805"/>
      <c r="Q78" s="805"/>
      <c r="R78" s="805"/>
    </row>
    <row r="79" spans="2:18" x14ac:dyDescent="0.55000000000000004">
      <c r="B79" s="805" t="s">
        <v>99</v>
      </c>
      <c r="C79" s="805"/>
      <c r="D79" s="805"/>
      <c r="E79" s="805"/>
      <c r="F79" s="805"/>
      <c r="G79" s="805"/>
      <c r="H79" s="805"/>
      <c r="I79" s="805"/>
      <c r="J79" s="805"/>
      <c r="K79" s="805"/>
      <c r="L79" s="805"/>
      <c r="M79" s="805"/>
      <c r="N79" s="805"/>
      <c r="O79" s="805"/>
      <c r="P79" s="805"/>
      <c r="Q79" s="805"/>
      <c r="R79" s="805"/>
    </row>
    <row r="80" spans="2:18" x14ac:dyDescent="0.55000000000000004">
      <c r="B80" s="806" t="s">
        <v>100</v>
      </c>
      <c r="C80" s="805"/>
      <c r="D80" s="805"/>
      <c r="E80" s="805"/>
      <c r="F80" s="805"/>
      <c r="G80" s="805"/>
      <c r="H80" s="805"/>
      <c r="I80" s="805"/>
      <c r="J80" s="805"/>
      <c r="K80" s="805"/>
      <c r="L80" s="805"/>
      <c r="M80" s="805"/>
      <c r="N80" s="805"/>
      <c r="O80" s="805"/>
      <c r="P80" s="805"/>
      <c r="Q80" s="805"/>
      <c r="R80" s="805"/>
    </row>
    <row r="81" spans="2:18" x14ac:dyDescent="0.55000000000000004">
      <c r="B81" s="805" t="s">
        <v>101</v>
      </c>
      <c r="C81" s="805"/>
      <c r="D81" s="805"/>
      <c r="E81" s="805"/>
      <c r="F81" s="805"/>
      <c r="G81" s="805"/>
      <c r="H81" s="805"/>
      <c r="I81" s="805"/>
      <c r="J81" s="805"/>
      <c r="K81" s="805"/>
      <c r="L81" s="805"/>
      <c r="M81" s="805"/>
      <c r="N81" s="805"/>
      <c r="O81" s="805"/>
      <c r="P81" s="805"/>
      <c r="Q81" s="805"/>
      <c r="R81" s="805"/>
    </row>
    <row r="82" spans="2:18" x14ac:dyDescent="0.55000000000000004">
      <c r="B82" s="805" t="s">
        <v>102</v>
      </c>
      <c r="C82" s="805"/>
      <c r="D82" s="805"/>
      <c r="E82" s="805"/>
      <c r="F82" s="805"/>
      <c r="G82" s="805"/>
      <c r="H82" s="805"/>
      <c r="I82" s="805"/>
      <c r="J82" s="805"/>
      <c r="K82" s="805"/>
      <c r="L82" s="805"/>
      <c r="M82" s="805"/>
      <c r="N82" s="805"/>
      <c r="O82" s="805"/>
      <c r="P82" s="805"/>
      <c r="Q82" s="805"/>
      <c r="R82" s="805"/>
    </row>
    <row r="83" spans="2:18" x14ac:dyDescent="0.55000000000000004">
      <c r="B83" s="805"/>
      <c r="C83" s="805"/>
      <c r="D83" s="805"/>
      <c r="E83" s="805"/>
      <c r="F83" s="805"/>
      <c r="G83" s="805"/>
      <c r="H83" s="805"/>
      <c r="I83" s="805"/>
      <c r="J83" s="805"/>
      <c r="K83" s="805"/>
      <c r="L83" s="805"/>
      <c r="M83" s="805"/>
      <c r="N83" s="805"/>
      <c r="O83" s="805"/>
      <c r="P83" s="805"/>
      <c r="Q83" s="805"/>
      <c r="R83" s="805"/>
    </row>
    <row r="84" spans="2:18" x14ac:dyDescent="0.55000000000000004">
      <c r="B84" s="805"/>
      <c r="C84" s="805"/>
      <c r="D84" s="805"/>
      <c r="E84" s="805"/>
      <c r="F84" s="805"/>
      <c r="G84" s="805"/>
      <c r="H84" s="805"/>
      <c r="I84" s="805"/>
      <c r="J84" s="805"/>
      <c r="K84" s="805"/>
      <c r="L84" s="805"/>
      <c r="M84" s="805"/>
      <c r="N84" s="805"/>
      <c r="O84" s="805"/>
      <c r="P84" s="805"/>
      <c r="Q84" s="805"/>
      <c r="R84" s="805"/>
    </row>
    <row r="85" spans="2:18" x14ac:dyDescent="0.55000000000000004">
      <c r="B85" s="805"/>
      <c r="C85" s="805"/>
      <c r="D85" s="805"/>
      <c r="E85" s="805"/>
      <c r="F85" s="805"/>
      <c r="G85" s="805"/>
      <c r="H85" s="805"/>
      <c r="I85" s="805"/>
      <c r="J85" s="805"/>
      <c r="K85" s="805"/>
      <c r="L85" s="805"/>
      <c r="M85" s="805"/>
      <c r="N85" s="805"/>
      <c r="O85" s="805"/>
      <c r="P85" s="805"/>
      <c r="Q85" s="805"/>
      <c r="R85" s="805"/>
    </row>
    <row r="86" spans="2:18" x14ac:dyDescent="0.55000000000000004">
      <c r="B86" s="805"/>
      <c r="C86" s="805"/>
      <c r="D86" s="805"/>
      <c r="E86" s="805"/>
      <c r="F86" s="805"/>
      <c r="G86" s="805"/>
      <c r="H86" s="805"/>
      <c r="I86" s="805"/>
      <c r="J86" s="805"/>
      <c r="K86" s="805"/>
      <c r="L86" s="805"/>
      <c r="M86" s="805"/>
      <c r="N86" s="805"/>
      <c r="O86" s="805"/>
      <c r="P86" s="805"/>
      <c r="Q86" s="805"/>
      <c r="R86" s="805"/>
    </row>
    <row r="87" spans="2:18" x14ac:dyDescent="0.55000000000000004">
      <c r="B87" s="805"/>
      <c r="C87" s="805"/>
      <c r="D87" s="805"/>
      <c r="E87" s="805"/>
      <c r="F87" s="805"/>
      <c r="G87" s="805"/>
      <c r="H87" s="805"/>
      <c r="I87" s="805"/>
      <c r="J87" s="805"/>
      <c r="K87" s="805"/>
      <c r="L87" s="805"/>
      <c r="M87" s="805"/>
      <c r="N87" s="805"/>
      <c r="O87" s="805"/>
      <c r="P87" s="805"/>
      <c r="Q87" s="805"/>
      <c r="R87" s="805"/>
    </row>
    <row r="88" spans="2:18" x14ac:dyDescent="0.55000000000000004">
      <c r="B88" s="805"/>
      <c r="C88" s="805"/>
      <c r="D88" s="805"/>
      <c r="E88" s="805"/>
      <c r="F88" s="805"/>
      <c r="G88" s="805"/>
      <c r="H88" s="805"/>
      <c r="I88" s="805"/>
      <c r="J88" s="805"/>
      <c r="K88" s="805"/>
      <c r="L88" s="805"/>
      <c r="M88" s="805"/>
      <c r="N88" s="805"/>
      <c r="O88" s="805"/>
      <c r="P88" s="805"/>
      <c r="Q88" s="805"/>
      <c r="R88" s="805"/>
    </row>
    <row r="89" spans="2:18" x14ac:dyDescent="0.55000000000000004">
      <c r="B89" s="805"/>
      <c r="C89" s="805"/>
      <c r="D89" s="805"/>
      <c r="E89" s="805"/>
      <c r="F89" s="805"/>
      <c r="G89" s="805"/>
      <c r="H89" s="805"/>
      <c r="I89" s="805"/>
      <c r="J89" s="805"/>
      <c r="K89" s="805"/>
      <c r="L89" s="805"/>
      <c r="M89" s="805"/>
      <c r="N89" s="805"/>
      <c r="O89" s="805"/>
      <c r="P89" s="805"/>
      <c r="Q89" s="805"/>
      <c r="R89" s="805"/>
    </row>
    <row r="90" spans="2:18" x14ac:dyDescent="0.55000000000000004">
      <c r="B90" s="805"/>
      <c r="C90" s="805"/>
      <c r="D90" s="805"/>
      <c r="E90" s="805"/>
      <c r="F90" s="805"/>
      <c r="G90" s="805"/>
      <c r="H90" s="805"/>
      <c r="I90" s="805"/>
      <c r="J90" s="805"/>
      <c r="K90" s="805"/>
      <c r="L90" s="805"/>
      <c r="M90" s="805"/>
      <c r="N90" s="805"/>
      <c r="O90" s="805"/>
      <c r="P90" s="805"/>
      <c r="Q90" s="805"/>
      <c r="R90" s="805"/>
    </row>
    <row r="91" spans="2:18" x14ac:dyDescent="0.55000000000000004">
      <c r="B91" s="805"/>
      <c r="C91" s="805"/>
      <c r="D91" s="805"/>
      <c r="E91" s="805"/>
      <c r="F91" s="805"/>
      <c r="G91" s="805"/>
      <c r="H91" s="805"/>
      <c r="I91" s="805"/>
      <c r="J91" s="805"/>
      <c r="K91" s="805"/>
      <c r="L91" s="805"/>
      <c r="M91" s="805"/>
      <c r="N91" s="805"/>
      <c r="O91" s="805"/>
      <c r="P91" s="805"/>
      <c r="Q91" s="805"/>
      <c r="R91" s="805"/>
    </row>
  </sheetData>
  <mergeCells count="131">
    <mergeCell ref="B91:R91"/>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M20:O21"/>
    <mergeCell ref="P20:R21"/>
    <mergeCell ref="C22:C23"/>
    <mergeCell ref="D22:D23"/>
    <mergeCell ref="M22:O23"/>
    <mergeCell ref="P22:R23"/>
    <mergeCell ref="C16:C17"/>
    <mergeCell ref="D16:D17"/>
    <mergeCell ref="M16:O17"/>
    <mergeCell ref="P16:R17"/>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2"/>
  <sheetViews>
    <sheetView view="pageBreakPreview" zoomScale="90" zoomScaleNormal="90" zoomScaleSheetLayoutView="90" workbookViewId="0">
      <selection activeCell="F8" sqref="F8"/>
    </sheetView>
  </sheetViews>
  <sheetFormatPr defaultColWidth="8.25" defaultRowHeight="24.75" customHeight="1" outlineLevelRow="1" x14ac:dyDescent="0.55000000000000004"/>
  <cols>
    <col min="1" max="1" width="8.25" style="187"/>
    <col min="2" max="2" width="12.5" style="187" customWidth="1"/>
    <col min="3" max="3" width="22" style="187" customWidth="1"/>
    <col min="4" max="4" width="18" style="187" customWidth="1"/>
    <col min="5" max="18" width="6.83203125" style="187" customWidth="1"/>
    <col min="19" max="19" width="14.58203125" style="187" customWidth="1"/>
    <col min="20" max="20" width="10.75" style="187" customWidth="1"/>
    <col min="21" max="21" width="8" style="187" customWidth="1"/>
    <col min="22" max="22" width="13.08203125" style="187" customWidth="1"/>
    <col min="23" max="29" width="15" style="187" customWidth="1"/>
    <col min="30" max="30" width="14.33203125" style="187" customWidth="1"/>
    <col min="31" max="31" width="13.58203125" style="187" customWidth="1"/>
    <col min="32" max="32" width="15" style="187" customWidth="1"/>
    <col min="33" max="16384" width="8.25" style="187"/>
  </cols>
  <sheetData>
    <row r="1" spans="1:21" ht="24.75" customHeight="1" x14ac:dyDescent="0.55000000000000004">
      <c r="F1" s="201"/>
      <c r="G1" s="201"/>
      <c r="H1" s="201"/>
      <c r="I1" s="201"/>
      <c r="J1" s="201"/>
      <c r="K1" s="201"/>
      <c r="L1" s="201"/>
      <c r="M1" s="208"/>
    </row>
    <row r="2" spans="1:21" ht="24.75" customHeight="1" x14ac:dyDescent="0.55000000000000004">
      <c r="F2" s="208"/>
      <c r="G2" s="211" t="s">
        <v>348</v>
      </c>
      <c r="H2" s="214">
        <f>SUM(F9:Q9)</f>
        <v>0</v>
      </c>
      <c r="I2" s="204" t="s">
        <v>353</v>
      </c>
      <c r="J2" s="204">
        <v>2</v>
      </c>
      <c r="K2" s="204" t="s">
        <v>352</v>
      </c>
      <c r="L2" s="209">
        <f>H2*J2</f>
        <v>0</v>
      </c>
      <c r="M2" s="201"/>
      <c r="N2" s="207"/>
      <c r="O2" s="207"/>
      <c r="S2" s="200"/>
    </row>
    <row r="3" spans="1:21" ht="24.75" customHeight="1" x14ac:dyDescent="0.55000000000000004">
      <c r="F3" s="201"/>
      <c r="G3" s="213" t="s">
        <v>346</v>
      </c>
      <c r="H3" s="212">
        <f>SUM(F10:Q10)</f>
        <v>0</v>
      </c>
      <c r="I3" s="204" t="s">
        <v>353</v>
      </c>
      <c r="J3" s="204">
        <v>-2</v>
      </c>
      <c r="K3" s="209" t="s">
        <v>352</v>
      </c>
      <c r="L3" s="209">
        <f>H3*J3</f>
        <v>0</v>
      </c>
      <c r="M3" s="201"/>
      <c r="S3" s="200"/>
    </row>
    <row r="4" spans="1:21" ht="24.75" customHeight="1" x14ac:dyDescent="0.55000000000000004">
      <c r="F4" s="201"/>
      <c r="G4" s="211" t="s">
        <v>344</v>
      </c>
      <c r="H4" s="210">
        <f>SUM(F11:Q11)</f>
        <v>0</v>
      </c>
      <c r="I4" s="204" t="s">
        <v>353</v>
      </c>
      <c r="J4" s="204">
        <v>1</v>
      </c>
      <c r="K4" s="209" t="s">
        <v>352</v>
      </c>
      <c r="L4" s="209">
        <f>H4*J4</f>
        <v>0</v>
      </c>
      <c r="M4" s="208"/>
      <c r="N4" s="207"/>
      <c r="O4" s="207"/>
      <c r="T4" s="200"/>
      <c r="U4" s="200"/>
    </row>
    <row r="5" spans="1:21" ht="24.75" customHeight="1" thickBot="1" x14ac:dyDescent="0.6">
      <c r="F5" s="201"/>
      <c r="G5" s="206" t="s">
        <v>351</v>
      </c>
      <c r="H5" s="205"/>
      <c r="I5" s="205"/>
      <c r="J5" s="205"/>
      <c r="K5" s="205"/>
      <c r="L5" s="204">
        <f>COUNTA(テーブル1[[１月]:[１２月]])</f>
        <v>0</v>
      </c>
      <c r="M5" s="201"/>
      <c r="S5" s="200"/>
      <c r="T5" s="200"/>
      <c r="U5" s="200"/>
    </row>
    <row r="6" spans="1:21" ht="24.75" customHeight="1" thickBot="1" x14ac:dyDescent="0.6">
      <c r="F6" s="201"/>
      <c r="G6" s="203" t="s">
        <v>350</v>
      </c>
      <c r="H6" s="203"/>
      <c r="I6" s="203"/>
      <c r="J6" s="203"/>
      <c r="K6" s="203"/>
      <c r="L6" s="202" t="e">
        <f>((H2*2)+(H3*(-2))+H4)/L5</f>
        <v>#DIV/0!</v>
      </c>
      <c r="M6" s="201"/>
      <c r="S6" s="200"/>
      <c r="T6" s="200"/>
      <c r="U6" s="200"/>
    </row>
    <row r="7" spans="1:21" ht="24.75" customHeight="1" x14ac:dyDescent="0.55000000000000004">
      <c r="F7" s="201"/>
      <c r="G7" s="201"/>
      <c r="H7" s="201"/>
      <c r="I7" s="201"/>
      <c r="J7" s="201"/>
      <c r="K7" s="201"/>
      <c r="L7" s="201"/>
      <c r="M7" s="201"/>
      <c r="S7" s="200"/>
      <c r="T7" s="200"/>
      <c r="U7" s="200"/>
    </row>
    <row r="8" spans="1:21" ht="24.75" customHeight="1" x14ac:dyDescent="0.55000000000000004">
      <c r="S8" s="200"/>
      <c r="T8" s="200"/>
      <c r="U8" s="200"/>
    </row>
    <row r="9" spans="1:21" ht="24.75" hidden="1" customHeight="1" outlineLevel="1" x14ac:dyDescent="0.55000000000000004">
      <c r="C9" s="199" t="s">
        <v>349</v>
      </c>
      <c r="D9" s="187" t="s">
        <v>348</v>
      </c>
      <c r="F9" s="198">
        <f>SUMPRODUCT((N(テーブル1[12月]&gt;テーブル1[１月])),(N(テーブル1[１月]&lt;&gt;"")),(N(テーブル1[２月]&lt;&gt;"")))</f>
        <v>0</v>
      </c>
      <c r="G9" s="198">
        <f>SUMPRODUCT((N(テーブル1[１月]&gt;テーブル1[２月])),(N(テーブル1[２月]&lt;&gt;"")),(N(テーブル1[３月]&lt;&gt;"")))</f>
        <v>0</v>
      </c>
      <c r="H9" s="198">
        <f>SUMPRODUCT((N(テーブル1[２月]&gt;テーブル1[３月])),(N(テーブル1[３月]&lt;&gt;"")),(N(テーブル1[４月]&lt;&gt;"")))</f>
        <v>0</v>
      </c>
      <c r="I9" s="198">
        <f>SUMPRODUCT((N(テーブル1[３月]&gt;テーブル1[４月])),(N(テーブル1[４月]&lt;&gt;"")),(N(テーブル1[５月]&lt;&gt;"")))</f>
        <v>0</v>
      </c>
      <c r="J9" s="198">
        <f>SUMPRODUCT((N(テーブル1[４月]&gt;テーブル1[５月])),(N(テーブル1[５月]&lt;&gt;"")),(N(テーブル1[６月]&lt;&gt;"")))</f>
        <v>0</v>
      </c>
      <c r="K9" s="198">
        <f>SUMPRODUCT((N(テーブル1[５月]&gt;テーブル1[６月])),(N(テーブル1[６月]&lt;&gt;"")),(N(テーブル1[７月]&lt;&gt;"")))</f>
        <v>0</v>
      </c>
      <c r="L9" s="198">
        <f>SUMPRODUCT((N(テーブル1[６月]&gt;テーブル1[７月])),(N(テーブル1[７月]&lt;&gt;"")),(N(テーブル1[８月]&lt;&gt;"")))</f>
        <v>0</v>
      </c>
      <c r="M9" s="198">
        <f>SUMPRODUCT((N(テーブル1[７月]&gt;テーブル1[８月])),(N(テーブル1[８月]&lt;&gt;"")),(N(テーブル1[９月]&lt;&gt;"")))</f>
        <v>0</v>
      </c>
      <c r="N9" s="198">
        <f>SUMPRODUCT((N(テーブル1[８月]&gt;テーブル1[９月])),(N(テーブル1[９月]&lt;&gt;"")),(N(テーブル1[１０月]&lt;&gt;"")))</f>
        <v>0</v>
      </c>
      <c r="O9" s="198">
        <f>SUMPRODUCT((N(テーブル1[９月]&gt;テーブル1[１０月])),(N(テーブル1[１０月]&lt;&gt;"")),(N(テーブル1[１１月]&lt;&gt;"")))</f>
        <v>0</v>
      </c>
      <c r="P9" s="198">
        <f>SUMPRODUCT((N(テーブル1[１０月]&gt;テーブル1[１１月])),(N(テーブル1[１１月]&lt;&gt;"")),(N(テーブル1[１２月]&lt;&gt;"")))</f>
        <v>0</v>
      </c>
      <c r="Q9" s="198">
        <f>SUMPRODUCT((N(テーブル1[１１月]&gt;テーブル1[１２月])),(N(テーブル1[１２月]&lt;&gt;"")),(N(テーブル1[1月]&lt;&gt;"")))</f>
        <v>0</v>
      </c>
    </row>
    <row r="10" spans="1:21" ht="24.75" hidden="1" customHeight="1" outlineLevel="1" x14ac:dyDescent="0.55000000000000004">
      <c r="C10" s="197" t="s">
        <v>347</v>
      </c>
      <c r="D10" s="187" t="s">
        <v>346</v>
      </c>
      <c r="F10" s="196">
        <f>SUMPRODUCT((N(テーブル1[12月]&lt;テーブル1[１月])),(N(テーブル1[12月]&lt;&gt;"")))</f>
        <v>0</v>
      </c>
      <c r="G10" s="196">
        <f>SUMPRODUCT((N(テーブル1[１月]&lt;テーブル1[２月])),(N(テーブル1[１月]&lt;&gt;"")))</f>
        <v>0</v>
      </c>
      <c r="H10" s="196">
        <f>SUMPRODUCT((N(テーブル1[２月]&lt;テーブル1[３月])),(N(テーブル1[２月]&lt;&gt;"")))</f>
        <v>0</v>
      </c>
      <c r="I10" s="196">
        <f>SUMPRODUCT((N(テーブル1[３月]&lt;テーブル1[４月])),(N(テーブル1[３月]&lt;&gt;"")))</f>
        <v>0</v>
      </c>
      <c r="J10" s="196">
        <f>SUMPRODUCT((N(テーブル1[４月]&lt;テーブル1[５月])),(N(テーブル1[４月]&lt;&gt;"")))</f>
        <v>0</v>
      </c>
      <c r="K10" s="196">
        <f>SUMPRODUCT((N(テーブル1[５月]&lt;テーブル1[６月])),(N(テーブル1[５月]&lt;&gt;"")))</f>
        <v>0</v>
      </c>
      <c r="L10" s="196">
        <f>SUMPRODUCT((N(テーブル1[６月]&lt;テーブル1[７月])),(N(テーブル1[６月]&lt;&gt;"")))</f>
        <v>0</v>
      </c>
      <c r="M10" s="196">
        <f>SUMPRODUCT((N(テーブル1[７月]&lt;テーブル1[８月])),(N(テーブル1[７月]&lt;&gt;"")))</f>
        <v>0</v>
      </c>
      <c r="N10" s="196">
        <f>SUMPRODUCT((N(テーブル1[８月]&lt;テーブル1[９月])),(N(テーブル1[８月]&lt;&gt;"")))</f>
        <v>0</v>
      </c>
      <c r="O10" s="196">
        <f>SUMPRODUCT((N(テーブル1[９月]&lt;テーブル1[１０月])),(N(テーブル1[９月]&lt;&gt;"")))</f>
        <v>0</v>
      </c>
      <c r="P10" s="196">
        <f>SUMPRODUCT((N(テーブル1[１０月]&lt;テーブル1[１１月])),(N(テーブル1[１０月]&lt;&gt;"")))</f>
        <v>0</v>
      </c>
      <c r="Q10" s="196">
        <f>SUMPRODUCT((N(テーブル1[１１月]&lt;テーブル1[１２月])),(N(テーブル1[１１月]&lt;&gt;"")))</f>
        <v>0</v>
      </c>
    </row>
    <row r="11" spans="1:21" ht="24.75" hidden="1" customHeight="1" outlineLevel="1" x14ac:dyDescent="0.55000000000000004">
      <c r="C11" s="195" t="s">
        <v>345</v>
      </c>
      <c r="D11" s="187" t="s">
        <v>344</v>
      </c>
      <c r="F11" s="194">
        <f>SUMPRODUCT(N(テーブル1[12月]=テーブル1[１月]),N(テーブル1[１月]&lt;&gt;""))+COUNTIFS(テーブル1[12月],"") -COUNTIFS(テーブル1[12月],"",テーブル1[１月],"")</f>
        <v>0</v>
      </c>
      <c r="G11" s="194">
        <f>SUMPRODUCT(N(テーブル1[１月]=テーブル1[２月]),N(テーブル1[２月]&lt;&gt;""))+COUNTIFS(テーブル1[１月],"") -COUNTIFS(テーブル1[１月],"",テーブル1[２月],"")</f>
        <v>0</v>
      </c>
      <c r="H11" s="194">
        <f>SUMPRODUCT(N(テーブル1[２月]=テーブル1[３月]),N(テーブル1[３月]&lt;&gt;""))+COUNTIFS(テーブル1[２月],"") -COUNTIFS(テーブル1[２月],"",テーブル1[３月],"")</f>
        <v>0</v>
      </c>
      <c r="I11" s="194">
        <f>SUMPRODUCT(N(テーブル1[３月]=テーブル1[４月]),N(テーブル1[４月]&lt;&gt;""))+COUNTIFS(テーブル1[３月],"") -COUNTIFS(テーブル1[３月],"",テーブル1[４月],"")</f>
        <v>0</v>
      </c>
      <c r="J11" s="194">
        <f>SUMPRODUCT(N(テーブル1[４月]=テーブル1[５月]),N(テーブル1[５月]&lt;&gt;""))+COUNTIFS(テーブル1[４月],"") -COUNTIFS(テーブル1[４月],"",テーブル1[５月],"")</f>
        <v>0</v>
      </c>
      <c r="K11" s="194">
        <f>SUMPRODUCT(N(テーブル1[５月]=テーブル1[６月]),N(テーブル1[６月]&lt;&gt;""))+COUNTIFS(テーブル1[５月],"") -COUNTIFS(テーブル1[５月],"",テーブル1[６月],"")</f>
        <v>0</v>
      </c>
      <c r="L11" s="194">
        <f>SUMPRODUCT(N(テーブル1[６月]=テーブル1[７月]),N(テーブル1[７月]&lt;&gt;""))+COUNTIFS(テーブル1[６月],"") -COUNTIFS(テーブル1[６月],"",テーブル1[７月],"")</f>
        <v>0</v>
      </c>
      <c r="M11" s="194">
        <f>SUMPRODUCT(N(テーブル1[７月]=テーブル1[８月]),N(テーブル1[８月]&lt;&gt;""))+COUNTIFS(テーブル1[７月],"") -COUNTIFS(テーブル1[７月],"",テーブル1[８月],"")</f>
        <v>0</v>
      </c>
      <c r="N11" s="194">
        <f>SUMPRODUCT(N(テーブル1[８月]=テーブル1[９月]),N(テーブル1[９月]&lt;&gt;""))+COUNTIFS(テーブル1[８月],"") -COUNTIFS(テーブル1[８月],"",テーブル1[９月],"")</f>
        <v>0</v>
      </c>
      <c r="O11" s="194">
        <f>SUMPRODUCT(N(テーブル1[９月]=テーブル1[１０月]),N(テーブル1[１０月]&lt;&gt;""))+COUNTIFS(テーブル1[９月],"") -COUNTIFS(テーブル1[９月],"",テーブル1[１０月],"")</f>
        <v>0</v>
      </c>
      <c r="P11" s="194">
        <f>SUMPRODUCT(N(テーブル1[１０月]=テーブル1[１１月]),N(テーブル1[１１月]&lt;&gt;""))+COUNTIFS(テーブル1[１０月],"") -COUNTIFS(テーブル1[１０月],"",テーブル1[１１月],"")</f>
        <v>0</v>
      </c>
      <c r="Q11" s="194">
        <f>SUMPRODUCT(N(テーブル1[１１月]=テーブル1[１２月]),N(テーブル1[１２月]&lt;&gt;""))+COUNTIFS(テーブル1[１１月],"") -COUNTIFS(テーブル1[１１月],"",テーブル1[１２月],"")</f>
        <v>0</v>
      </c>
    </row>
    <row r="12" spans="1:21" ht="24.75" customHeight="1" collapsed="1" x14ac:dyDescent="0.55000000000000004">
      <c r="G12" s="193"/>
      <c r="H12" s="193"/>
      <c r="I12" s="193"/>
      <c r="J12" s="193"/>
      <c r="K12" s="193"/>
    </row>
    <row r="13" spans="1:21" ht="24.75" customHeight="1" x14ac:dyDescent="0.55000000000000004">
      <c r="E13" s="187" t="s">
        <v>343</v>
      </c>
      <c r="R13" s="187" t="s">
        <v>342</v>
      </c>
    </row>
    <row r="14" spans="1:21" ht="24.75" customHeight="1" x14ac:dyDescent="0.55000000000000004">
      <c r="A14" s="192" t="s">
        <v>341</v>
      </c>
      <c r="B14" s="192" t="s">
        <v>340</v>
      </c>
      <c r="C14" s="187" t="s">
        <v>339</v>
      </c>
      <c r="D14" s="187" t="s">
        <v>338</v>
      </c>
      <c r="E14" s="188" t="s">
        <v>337</v>
      </c>
      <c r="F14" s="191" t="s">
        <v>336</v>
      </c>
      <c r="G14" s="191" t="s">
        <v>335</v>
      </c>
      <c r="H14" s="191" t="s">
        <v>334</v>
      </c>
      <c r="I14" s="191" t="s">
        <v>333</v>
      </c>
      <c r="J14" s="191" t="s">
        <v>332</v>
      </c>
      <c r="K14" s="191" t="s">
        <v>331</v>
      </c>
      <c r="L14" s="191" t="s">
        <v>330</v>
      </c>
      <c r="M14" s="191" t="s">
        <v>329</v>
      </c>
      <c r="N14" s="191" t="s">
        <v>328</v>
      </c>
      <c r="O14" s="191" t="s">
        <v>327</v>
      </c>
      <c r="P14" s="191" t="s">
        <v>326</v>
      </c>
      <c r="Q14" s="191" t="s">
        <v>325</v>
      </c>
      <c r="R14" s="188" t="s">
        <v>324</v>
      </c>
    </row>
    <row r="15" spans="1:21" ht="24.75" customHeight="1" x14ac:dyDescent="0.55000000000000004">
      <c r="A15" s="190">
        <f t="shared" ref="A15:A46" si="0">ROW()-14</f>
        <v>1</v>
      </c>
      <c r="B15" s="189"/>
      <c r="F15" s="188"/>
      <c r="G15" s="188"/>
      <c r="H15" s="188"/>
      <c r="I15" s="188"/>
      <c r="J15" s="188"/>
      <c r="K15" s="188"/>
      <c r="L15" s="188"/>
      <c r="M15" s="188"/>
      <c r="N15" s="188"/>
      <c r="O15" s="188"/>
      <c r="P15" s="188"/>
      <c r="Q15" s="188"/>
      <c r="R15" s="188"/>
    </row>
    <row r="16" spans="1:21" ht="24.75" customHeight="1" x14ac:dyDescent="0.55000000000000004">
      <c r="A16" s="190">
        <f t="shared" si="0"/>
        <v>2</v>
      </c>
      <c r="B16" s="189"/>
      <c r="O16" s="188"/>
      <c r="P16" s="188"/>
      <c r="Q16" s="188"/>
      <c r="R16" s="188"/>
    </row>
    <row r="17" spans="1:18" ht="24.75" customHeight="1" x14ac:dyDescent="0.55000000000000004">
      <c r="A17" s="190">
        <f t="shared" si="0"/>
        <v>3</v>
      </c>
      <c r="B17" s="189"/>
      <c r="O17" s="188"/>
      <c r="P17" s="188"/>
      <c r="Q17" s="188"/>
      <c r="R17" s="188"/>
    </row>
    <row r="18" spans="1:18" ht="24.75" customHeight="1" x14ac:dyDescent="0.55000000000000004">
      <c r="A18" s="190">
        <f t="shared" si="0"/>
        <v>4</v>
      </c>
      <c r="B18" s="189"/>
      <c r="O18" s="188"/>
      <c r="P18" s="188"/>
      <c r="Q18" s="188"/>
      <c r="R18" s="188"/>
    </row>
    <row r="19" spans="1:18" ht="24.75" customHeight="1" x14ac:dyDescent="0.55000000000000004">
      <c r="A19" s="190">
        <f t="shared" si="0"/>
        <v>5</v>
      </c>
      <c r="B19" s="189"/>
      <c r="O19" s="188"/>
      <c r="P19" s="188"/>
      <c r="Q19" s="188"/>
      <c r="R19" s="188"/>
    </row>
    <row r="20" spans="1:18" ht="24.75" customHeight="1" x14ac:dyDescent="0.55000000000000004">
      <c r="A20" s="190">
        <f t="shared" si="0"/>
        <v>6</v>
      </c>
      <c r="B20" s="189"/>
      <c r="O20" s="188"/>
      <c r="P20" s="188"/>
      <c r="Q20" s="188"/>
      <c r="R20" s="188"/>
    </row>
    <row r="21" spans="1:18" ht="24.75" customHeight="1" x14ac:dyDescent="0.55000000000000004">
      <c r="A21" s="190">
        <f t="shared" si="0"/>
        <v>7</v>
      </c>
      <c r="B21" s="189"/>
      <c r="O21" s="188"/>
      <c r="P21" s="188"/>
      <c r="Q21" s="188"/>
      <c r="R21" s="188"/>
    </row>
    <row r="22" spans="1:18" ht="24.75" customHeight="1" x14ac:dyDescent="0.55000000000000004">
      <c r="A22" s="190">
        <f t="shared" si="0"/>
        <v>8</v>
      </c>
      <c r="B22" s="189"/>
      <c r="O22" s="188"/>
      <c r="P22" s="188"/>
      <c r="Q22" s="188"/>
      <c r="R22" s="188"/>
    </row>
    <row r="23" spans="1:18" ht="24.75" customHeight="1" x14ac:dyDescent="0.55000000000000004">
      <c r="A23" s="190">
        <f t="shared" si="0"/>
        <v>9</v>
      </c>
      <c r="B23" s="189"/>
      <c r="O23" s="188"/>
      <c r="P23" s="188"/>
      <c r="Q23" s="188"/>
      <c r="R23" s="188"/>
    </row>
    <row r="24" spans="1:18" ht="24.75" customHeight="1" x14ac:dyDescent="0.55000000000000004">
      <c r="A24" s="190">
        <f t="shared" si="0"/>
        <v>10</v>
      </c>
      <c r="B24" s="189"/>
      <c r="O24" s="188"/>
      <c r="P24" s="188"/>
      <c r="Q24" s="188"/>
      <c r="R24" s="188"/>
    </row>
    <row r="25" spans="1:18" ht="24.75" customHeight="1" x14ac:dyDescent="0.55000000000000004">
      <c r="A25" s="190">
        <f t="shared" si="0"/>
        <v>11</v>
      </c>
      <c r="B25" s="189"/>
      <c r="O25" s="188"/>
      <c r="P25" s="188"/>
      <c r="Q25" s="188"/>
      <c r="R25" s="188"/>
    </row>
    <row r="26" spans="1:18" ht="24.75" customHeight="1" x14ac:dyDescent="0.55000000000000004">
      <c r="A26" s="190">
        <f t="shared" si="0"/>
        <v>12</v>
      </c>
      <c r="B26" s="189"/>
      <c r="O26" s="188"/>
      <c r="P26" s="188"/>
      <c r="Q26" s="188"/>
      <c r="R26" s="188"/>
    </row>
    <row r="27" spans="1:18" ht="24.75" customHeight="1" x14ac:dyDescent="0.55000000000000004">
      <c r="A27" s="190">
        <f t="shared" si="0"/>
        <v>13</v>
      </c>
      <c r="B27" s="189"/>
      <c r="O27" s="188"/>
      <c r="P27" s="188"/>
      <c r="Q27" s="188"/>
      <c r="R27" s="188"/>
    </row>
    <row r="28" spans="1:18" ht="24.75" customHeight="1" x14ac:dyDescent="0.55000000000000004">
      <c r="A28" s="190">
        <f t="shared" si="0"/>
        <v>14</v>
      </c>
      <c r="B28" s="189"/>
      <c r="O28" s="188"/>
      <c r="P28" s="188"/>
      <c r="Q28" s="188"/>
      <c r="R28" s="188"/>
    </row>
    <row r="29" spans="1:18" ht="24.75" customHeight="1" x14ac:dyDescent="0.55000000000000004">
      <c r="A29" s="190">
        <f t="shared" si="0"/>
        <v>15</v>
      </c>
      <c r="B29" s="189"/>
      <c r="O29" s="188"/>
      <c r="P29" s="188"/>
      <c r="Q29" s="188"/>
      <c r="R29" s="188"/>
    </row>
    <row r="30" spans="1:18" ht="24.75" customHeight="1" x14ac:dyDescent="0.55000000000000004">
      <c r="A30" s="190">
        <f t="shared" si="0"/>
        <v>16</v>
      </c>
      <c r="B30" s="189"/>
      <c r="O30" s="188"/>
      <c r="P30" s="188"/>
      <c r="Q30" s="188"/>
      <c r="R30" s="188"/>
    </row>
    <row r="31" spans="1:18" ht="24.75" customHeight="1" x14ac:dyDescent="0.55000000000000004">
      <c r="A31" s="190">
        <f t="shared" si="0"/>
        <v>17</v>
      </c>
      <c r="B31" s="189"/>
      <c r="O31" s="188"/>
      <c r="P31" s="188"/>
      <c r="Q31" s="188"/>
      <c r="R31" s="188"/>
    </row>
    <row r="32" spans="1:18" ht="24.75" customHeight="1" x14ac:dyDescent="0.55000000000000004">
      <c r="A32" s="190">
        <f t="shared" si="0"/>
        <v>18</v>
      </c>
      <c r="B32" s="189"/>
      <c r="O32" s="188"/>
      <c r="P32" s="188"/>
      <c r="Q32" s="188"/>
      <c r="R32" s="188"/>
    </row>
    <row r="33" spans="1:18" ht="24.75" customHeight="1" x14ac:dyDescent="0.55000000000000004">
      <c r="A33" s="190">
        <f t="shared" si="0"/>
        <v>19</v>
      </c>
      <c r="B33" s="189"/>
      <c r="O33" s="188"/>
      <c r="P33" s="188"/>
      <c r="Q33" s="188"/>
      <c r="R33" s="188"/>
    </row>
    <row r="34" spans="1:18" ht="24.75" customHeight="1" x14ac:dyDescent="0.55000000000000004">
      <c r="A34" s="190">
        <f t="shared" si="0"/>
        <v>20</v>
      </c>
      <c r="B34" s="189"/>
      <c r="O34" s="188"/>
      <c r="P34" s="188"/>
      <c r="Q34" s="188"/>
      <c r="R34" s="188"/>
    </row>
    <row r="35" spans="1:18" ht="24.75" customHeight="1" x14ac:dyDescent="0.55000000000000004">
      <c r="A35" s="190">
        <f t="shared" si="0"/>
        <v>21</v>
      </c>
      <c r="B35" s="189"/>
      <c r="O35" s="188"/>
      <c r="P35" s="188"/>
      <c r="Q35" s="188"/>
      <c r="R35" s="188"/>
    </row>
    <row r="36" spans="1:18" ht="24.75" customHeight="1" x14ac:dyDescent="0.55000000000000004">
      <c r="A36" s="190">
        <f t="shared" si="0"/>
        <v>22</v>
      </c>
      <c r="B36" s="189"/>
      <c r="O36" s="188"/>
      <c r="P36" s="188"/>
      <c r="Q36" s="188"/>
      <c r="R36" s="188"/>
    </row>
    <row r="37" spans="1:18" ht="24.75" customHeight="1" x14ac:dyDescent="0.55000000000000004">
      <c r="A37" s="190">
        <f t="shared" si="0"/>
        <v>23</v>
      </c>
      <c r="B37" s="189"/>
      <c r="O37" s="188"/>
      <c r="P37" s="188"/>
      <c r="Q37" s="188"/>
      <c r="R37" s="188"/>
    </row>
    <row r="38" spans="1:18" ht="24.75" customHeight="1" x14ac:dyDescent="0.55000000000000004">
      <c r="A38" s="190">
        <f t="shared" si="0"/>
        <v>24</v>
      </c>
      <c r="B38" s="189"/>
      <c r="O38" s="188"/>
      <c r="P38" s="188"/>
      <c r="Q38" s="188"/>
      <c r="R38" s="188"/>
    </row>
    <row r="39" spans="1:18" ht="24.75" customHeight="1" x14ac:dyDescent="0.55000000000000004">
      <c r="A39" s="190">
        <f t="shared" si="0"/>
        <v>25</v>
      </c>
      <c r="B39" s="189"/>
      <c r="O39" s="188"/>
      <c r="P39" s="188"/>
      <c r="Q39" s="188"/>
      <c r="R39" s="188"/>
    </row>
    <row r="40" spans="1:18" ht="24.75" customHeight="1" x14ac:dyDescent="0.55000000000000004">
      <c r="A40" s="190">
        <f t="shared" si="0"/>
        <v>26</v>
      </c>
      <c r="B40" s="189"/>
      <c r="O40" s="188"/>
      <c r="P40" s="188"/>
      <c r="Q40" s="188"/>
      <c r="R40" s="188"/>
    </row>
    <row r="41" spans="1:18" ht="24.75" customHeight="1" x14ac:dyDescent="0.55000000000000004">
      <c r="A41" s="190">
        <f t="shared" si="0"/>
        <v>27</v>
      </c>
      <c r="B41" s="189"/>
      <c r="O41" s="188"/>
      <c r="P41" s="188"/>
      <c r="Q41" s="188"/>
      <c r="R41" s="188"/>
    </row>
    <row r="42" spans="1:18" ht="24.75" customHeight="1" x14ac:dyDescent="0.55000000000000004">
      <c r="A42" s="190">
        <f t="shared" si="0"/>
        <v>28</v>
      </c>
      <c r="B42" s="189"/>
      <c r="O42" s="188"/>
      <c r="P42" s="188"/>
      <c r="Q42" s="188"/>
      <c r="R42" s="188"/>
    </row>
    <row r="43" spans="1:18" ht="24.75" customHeight="1" x14ac:dyDescent="0.55000000000000004">
      <c r="A43" s="190">
        <f t="shared" si="0"/>
        <v>29</v>
      </c>
      <c r="B43" s="189"/>
      <c r="O43" s="188"/>
      <c r="P43" s="188"/>
      <c r="Q43" s="188"/>
      <c r="R43" s="188"/>
    </row>
    <row r="44" spans="1:18" ht="24.75" customHeight="1" x14ac:dyDescent="0.55000000000000004">
      <c r="A44" s="190">
        <f t="shared" si="0"/>
        <v>30</v>
      </c>
      <c r="B44" s="189"/>
      <c r="O44" s="188"/>
      <c r="P44" s="188"/>
      <c r="Q44" s="188"/>
      <c r="R44" s="188"/>
    </row>
    <row r="45" spans="1:18" ht="24.75" customHeight="1" x14ac:dyDescent="0.55000000000000004">
      <c r="A45" s="190">
        <f t="shared" si="0"/>
        <v>31</v>
      </c>
      <c r="B45" s="189"/>
      <c r="O45" s="188"/>
      <c r="P45" s="188"/>
      <c r="Q45" s="188"/>
      <c r="R45" s="188"/>
    </row>
    <row r="46" spans="1:18" ht="24.75" customHeight="1" x14ac:dyDescent="0.55000000000000004">
      <c r="A46" s="190">
        <f t="shared" si="0"/>
        <v>32</v>
      </c>
      <c r="B46" s="189"/>
      <c r="O46" s="188"/>
      <c r="P46" s="188"/>
      <c r="Q46" s="188"/>
      <c r="R46" s="188"/>
    </row>
    <row r="47" spans="1:18" ht="24.75" customHeight="1" x14ac:dyDescent="0.55000000000000004">
      <c r="A47" s="190">
        <f t="shared" ref="A47:A78" si="1">ROW()-14</f>
        <v>33</v>
      </c>
      <c r="B47" s="189"/>
      <c r="O47" s="188"/>
      <c r="P47" s="188"/>
      <c r="Q47" s="188"/>
      <c r="R47" s="188"/>
    </row>
    <row r="48" spans="1:18" ht="24.75" customHeight="1" x14ac:dyDescent="0.55000000000000004">
      <c r="A48" s="190">
        <f t="shared" si="1"/>
        <v>34</v>
      </c>
      <c r="B48" s="189"/>
      <c r="O48" s="188"/>
      <c r="P48" s="188"/>
      <c r="Q48" s="188"/>
      <c r="R48" s="188"/>
    </row>
    <row r="49" spans="1:18" ht="24.75" customHeight="1" x14ac:dyDescent="0.55000000000000004">
      <c r="A49" s="190">
        <f t="shared" si="1"/>
        <v>35</v>
      </c>
      <c r="B49" s="189"/>
      <c r="O49" s="188"/>
      <c r="P49" s="188"/>
      <c r="Q49" s="188"/>
      <c r="R49" s="188"/>
    </row>
    <row r="50" spans="1:18" ht="24.75" customHeight="1" x14ac:dyDescent="0.55000000000000004">
      <c r="A50" s="190">
        <f t="shared" si="1"/>
        <v>36</v>
      </c>
      <c r="B50" s="189"/>
      <c r="O50" s="188"/>
      <c r="P50" s="188"/>
      <c r="Q50" s="188"/>
      <c r="R50" s="188"/>
    </row>
    <row r="51" spans="1:18" ht="24.75" customHeight="1" x14ac:dyDescent="0.55000000000000004">
      <c r="A51" s="190">
        <f t="shared" si="1"/>
        <v>37</v>
      </c>
      <c r="B51" s="189"/>
      <c r="O51" s="188"/>
      <c r="P51" s="188"/>
      <c r="Q51" s="188"/>
      <c r="R51" s="188"/>
    </row>
    <row r="52" spans="1:18" ht="24.75" customHeight="1" x14ac:dyDescent="0.55000000000000004">
      <c r="A52" s="190">
        <f t="shared" si="1"/>
        <v>38</v>
      </c>
      <c r="B52" s="189"/>
      <c r="O52" s="188"/>
      <c r="P52" s="188"/>
      <c r="Q52" s="188"/>
      <c r="R52" s="188"/>
    </row>
    <row r="53" spans="1:18" ht="24.75" customHeight="1" x14ac:dyDescent="0.55000000000000004">
      <c r="A53" s="190">
        <f t="shared" si="1"/>
        <v>39</v>
      </c>
      <c r="B53" s="189"/>
      <c r="O53" s="188"/>
      <c r="P53" s="188"/>
      <c r="Q53" s="188"/>
      <c r="R53" s="188"/>
    </row>
    <row r="54" spans="1:18" ht="24.75" customHeight="1" x14ac:dyDescent="0.55000000000000004">
      <c r="A54" s="190">
        <f t="shared" si="1"/>
        <v>40</v>
      </c>
      <c r="B54" s="189"/>
      <c r="O54" s="188"/>
      <c r="P54" s="188"/>
      <c r="Q54" s="188"/>
      <c r="R54" s="188"/>
    </row>
    <row r="55" spans="1:18" ht="24.75" customHeight="1" x14ac:dyDescent="0.55000000000000004">
      <c r="A55" s="190">
        <f t="shared" si="1"/>
        <v>41</v>
      </c>
      <c r="B55" s="189"/>
      <c r="O55" s="188"/>
      <c r="P55" s="188"/>
      <c r="Q55" s="188"/>
      <c r="R55" s="188"/>
    </row>
    <row r="56" spans="1:18" ht="24.75" customHeight="1" x14ac:dyDescent="0.55000000000000004">
      <c r="A56" s="190">
        <f t="shared" si="1"/>
        <v>42</v>
      </c>
      <c r="B56" s="189"/>
      <c r="O56" s="188"/>
      <c r="P56" s="188"/>
      <c r="Q56" s="188"/>
      <c r="R56" s="188"/>
    </row>
    <row r="57" spans="1:18" ht="24.75" customHeight="1" x14ac:dyDescent="0.55000000000000004">
      <c r="A57" s="190">
        <f t="shared" si="1"/>
        <v>43</v>
      </c>
      <c r="B57" s="189"/>
      <c r="O57" s="188"/>
      <c r="P57" s="188"/>
      <c r="Q57" s="188"/>
      <c r="R57" s="188"/>
    </row>
    <row r="58" spans="1:18" ht="24.75" customHeight="1" x14ac:dyDescent="0.55000000000000004">
      <c r="A58" s="190">
        <f t="shared" si="1"/>
        <v>44</v>
      </c>
      <c r="B58" s="189"/>
      <c r="O58" s="188"/>
      <c r="P58" s="188"/>
      <c r="Q58" s="188"/>
      <c r="R58" s="188"/>
    </row>
    <row r="59" spans="1:18" ht="24.75" customHeight="1" x14ac:dyDescent="0.55000000000000004">
      <c r="A59" s="190">
        <f t="shared" si="1"/>
        <v>45</v>
      </c>
      <c r="B59" s="189"/>
      <c r="O59" s="188"/>
      <c r="P59" s="188"/>
      <c r="Q59" s="188"/>
      <c r="R59" s="188"/>
    </row>
    <row r="60" spans="1:18" ht="24.75" customHeight="1" x14ac:dyDescent="0.55000000000000004">
      <c r="A60" s="190">
        <f t="shared" si="1"/>
        <v>46</v>
      </c>
      <c r="B60" s="189"/>
      <c r="O60" s="188"/>
      <c r="P60" s="188"/>
      <c r="Q60" s="188"/>
      <c r="R60" s="188"/>
    </row>
    <row r="61" spans="1:18" ht="24.75" customHeight="1" x14ac:dyDescent="0.55000000000000004">
      <c r="A61" s="190">
        <f t="shared" si="1"/>
        <v>47</v>
      </c>
      <c r="B61" s="189"/>
      <c r="O61" s="188"/>
      <c r="P61" s="188"/>
      <c r="Q61" s="188"/>
      <c r="R61" s="188"/>
    </row>
    <row r="62" spans="1:18" ht="24.75" customHeight="1" x14ac:dyDescent="0.55000000000000004">
      <c r="A62" s="190">
        <f t="shared" si="1"/>
        <v>48</v>
      </c>
      <c r="B62" s="189"/>
      <c r="O62" s="188"/>
      <c r="P62" s="188"/>
      <c r="Q62" s="188"/>
      <c r="R62" s="188"/>
    </row>
    <row r="63" spans="1:18" ht="24.75" customHeight="1" x14ac:dyDescent="0.55000000000000004">
      <c r="A63" s="190">
        <f t="shared" si="1"/>
        <v>49</v>
      </c>
      <c r="B63" s="189"/>
      <c r="O63" s="188"/>
      <c r="P63" s="188"/>
      <c r="Q63" s="188"/>
      <c r="R63" s="188"/>
    </row>
    <row r="64" spans="1:18" ht="24.75" customHeight="1" x14ac:dyDescent="0.55000000000000004">
      <c r="A64" s="190">
        <f t="shared" si="1"/>
        <v>50</v>
      </c>
      <c r="B64" s="189"/>
      <c r="O64" s="188"/>
      <c r="P64" s="188"/>
      <c r="Q64" s="188"/>
      <c r="R64" s="188"/>
    </row>
    <row r="65" spans="1:18" ht="24.75" customHeight="1" x14ac:dyDescent="0.55000000000000004">
      <c r="A65" s="190">
        <f t="shared" si="1"/>
        <v>51</v>
      </c>
      <c r="B65" s="189"/>
      <c r="O65" s="188"/>
      <c r="P65" s="188"/>
      <c r="Q65" s="188"/>
      <c r="R65" s="188"/>
    </row>
    <row r="66" spans="1:18" ht="24.75" customHeight="1" x14ac:dyDescent="0.55000000000000004">
      <c r="A66" s="190">
        <f t="shared" si="1"/>
        <v>52</v>
      </c>
      <c r="B66" s="189"/>
      <c r="O66" s="188"/>
      <c r="P66" s="188"/>
      <c r="Q66" s="188"/>
      <c r="R66" s="188"/>
    </row>
    <row r="67" spans="1:18" ht="24.75" customHeight="1" x14ac:dyDescent="0.55000000000000004">
      <c r="A67" s="190">
        <f t="shared" si="1"/>
        <v>53</v>
      </c>
      <c r="B67" s="189"/>
      <c r="O67" s="188"/>
      <c r="P67" s="188"/>
      <c r="Q67" s="188"/>
      <c r="R67" s="188"/>
    </row>
    <row r="68" spans="1:18" ht="24.75" customHeight="1" x14ac:dyDescent="0.55000000000000004">
      <c r="A68" s="190">
        <f t="shared" si="1"/>
        <v>54</v>
      </c>
      <c r="B68" s="189"/>
      <c r="O68" s="188"/>
      <c r="P68" s="188"/>
      <c r="Q68" s="188"/>
      <c r="R68" s="188"/>
    </row>
    <row r="69" spans="1:18" ht="24.75" customHeight="1" x14ac:dyDescent="0.55000000000000004">
      <c r="A69" s="190">
        <f t="shared" si="1"/>
        <v>55</v>
      </c>
      <c r="B69" s="189"/>
      <c r="O69" s="188"/>
      <c r="P69" s="188"/>
      <c r="Q69" s="188"/>
      <c r="R69" s="188"/>
    </row>
    <row r="70" spans="1:18" ht="24.75" customHeight="1" x14ac:dyDescent="0.55000000000000004">
      <c r="A70" s="190">
        <f t="shared" si="1"/>
        <v>56</v>
      </c>
      <c r="B70" s="189"/>
      <c r="O70" s="188"/>
      <c r="P70" s="188"/>
      <c r="Q70" s="188"/>
      <c r="R70" s="188"/>
    </row>
    <row r="71" spans="1:18" ht="24.75" customHeight="1" x14ac:dyDescent="0.55000000000000004">
      <c r="A71" s="190">
        <f t="shared" si="1"/>
        <v>57</v>
      </c>
      <c r="B71" s="189"/>
      <c r="O71" s="188"/>
      <c r="P71" s="188"/>
      <c r="Q71" s="188"/>
      <c r="R71" s="188"/>
    </row>
    <row r="72" spans="1:18" ht="24.75" customHeight="1" x14ac:dyDescent="0.55000000000000004">
      <c r="A72" s="190">
        <f t="shared" si="1"/>
        <v>58</v>
      </c>
      <c r="B72" s="189"/>
      <c r="O72" s="188"/>
      <c r="P72" s="188"/>
      <c r="Q72" s="188"/>
      <c r="R72" s="188"/>
    </row>
    <row r="73" spans="1:18" ht="24.75" customHeight="1" x14ac:dyDescent="0.55000000000000004">
      <c r="A73" s="190">
        <f t="shared" si="1"/>
        <v>59</v>
      </c>
      <c r="B73" s="189"/>
      <c r="O73" s="188"/>
      <c r="P73" s="188"/>
      <c r="Q73" s="188"/>
      <c r="R73" s="188"/>
    </row>
    <row r="74" spans="1:18" ht="24.75" customHeight="1" x14ac:dyDescent="0.55000000000000004">
      <c r="A74" s="190">
        <f t="shared" si="1"/>
        <v>60</v>
      </c>
      <c r="B74" s="189"/>
      <c r="O74" s="188"/>
      <c r="P74" s="188"/>
      <c r="Q74" s="188"/>
      <c r="R74" s="188"/>
    </row>
    <row r="75" spans="1:18" ht="24.75" customHeight="1" x14ac:dyDescent="0.55000000000000004">
      <c r="A75" s="190">
        <f t="shared" si="1"/>
        <v>61</v>
      </c>
      <c r="B75" s="189"/>
      <c r="O75" s="188"/>
      <c r="P75" s="188"/>
      <c r="Q75" s="188"/>
      <c r="R75" s="188"/>
    </row>
    <row r="76" spans="1:18" ht="24.75" customHeight="1" x14ac:dyDescent="0.55000000000000004">
      <c r="A76" s="190">
        <f t="shared" si="1"/>
        <v>62</v>
      </c>
      <c r="B76" s="189"/>
      <c r="O76" s="188"/>
      <c r="P76" s="188"/>
      <c r="Q76" s="188"/>
      <c r="R76" s="188"/>
    </row>
    <row r="77" spans="1:18" ht="24.75" customHeight="1" x14ac:dyDescent="0.55000000000000004">
      <c r="A77" s="190">
        <f t="shared" si="1"/>
        <v>63</v>
      </c>
      <c r="B77" s="189"/>
      <c r="O77" s="188"/>
      <c r="P77" s="188"/>
      <c r="Q77" s="188"/>
      <c r="R77" s="188"/>
    </row>
    <row r="78" spans="1:18" ht="24.75" customHeight="1" x14ac:dyDescent="0.55000000000000004">
      <c r="A78" s="190">
        <f t="shared" si="1"/>
        <v>64</v>
      </c>
      <c r="B78" s="189"/>
      <c r="O78" s="188"/>
      <c r="P78" s="188"/>
      <c r="Q78" s="188"/>
      <c r="R78" s="188"/>
    </row>
    <row r="79" spans="1:18" ht="24.75" customHeight="1" x14ac:dyDescent="0.55000000000000004">
      <c r="A79" s="190">
        <f t="shared" ref="A79:A110" si="2">ROW()-14</f>
        <v>65</v>
      </c>
      <c r="B79" s="189"/>
      <c r="O79" s="188"/>
      <c r="P79" s="188"/>
      <c r="Q79" s="188"/>
      <c r="R79" s="188"/>
    </row>
    <row r="80" spans="1:18" ht="24.75" customHeight="1" x14ac:dyDescent="0.55000000000000004">
      <c r="A80" s="190">
        <f t="shared" si="2"/>
        <v>66</v>
      </c>
      <c r="B80" s="189"/>
      <c r="O80" s="188"/>
      <c r="P80" s="188"/>
      <c r="Q80" s="188"/>
      <c r="R80" s="188"/>
    </row>
    <row r="81" spans="1:18" ht="24.75" customHeight="1" x14ac:dyDescent="0.55000000000000004">
      <c r="A81" s="190">
        <f t="shared" si="2"/>
        <v>67</v>
      </c>
      <c r="B81" s="189"/>
      <c r="O81" s="188"/>
      <c r="P81" s="188"/>
      <c r="Q81" s="188"/>
      <c r="R81" s="188"/>
    </row>
    <row r="82" spans="1:18" ht="24.75" customHeight="1" x14ac:dyDescent="0.55000000000000004">
      <c r="A82" s="190">
        <f t="shared" si="2"/>
        <v>68</v>
      </c>
      <c r="B82" s="189"/>
      <c r="O82" s="188"/>
      <c r="P82" s="188"/>
      <c r="Q82" s="188"/>
      <c r="R82" s="188"/>
    </row>
    <row r="83" spans="1:18" ht="24.75" customHeight="1" x14ac:dyDescent="0.55000000000000004">
      <c r="A83" s="190">
        <f t="shared" si="2"/>
        <v>69</v>
      </c>
      <c r="B83" s="189"/>
      <c r="O83" s="188"/>
      <c r="P83" s="188"/>
      <c r="Q83" s="188"/>
      <c r="R83" s="188"/>
    </row>
    <row r="84" spans="1:18" ht="24.75" customHeight="1" x14ac:dyDescent="0.55000000000000004">
      <c r="A84" s="190">
        <f t="shared" si="2"/>
        <v>70</v>
      </c>
      <c r="B84" s="189"/>
      <c r="O84" s="188"/>
      <c r="P84" s="188"/>
      <c r="Q84" s="188"/>
      <c r="R84" s="188"/>
    </row>
    <row r="85" spans="1:18" ht="24.75" customHeight="1" x14ac:dyDescent="0.55000000000000004">
      <c r="A85" s="190">
        <f t="shared" si="2"/>
        <v>71</v>
      </c>
      <c r="B85" s="189"/>
      <c r="O85" s="188"/>
      <c r="P85" s="188"/>
      <c r="Q85" s="188"/>
      <c r="R85" s="188"/>
    </row>
    <row r="86" spans="1:18" ht="24.75" customHeight="1" x14ac:dyDescent="0.55000000000000004">
      <c r="A86" s="190">
        <f t="shared" si="2"/>
        <v>72</v>
      </c>
      <c r="B86" s="189"/>
      <c r="O86" s="188"/>
      <c r="P86" s="188"/>
      <c r="Q86" s="188"/>
      <c r="R86" s="188"/>
    </row>
    <row r="87" spans="1:18" ht="24.75" customHeight="1" x14ac:dyDescent="0.55000000000000004">
      <c r="A87" s="190">
        <f t="shared" si="2"/>
        <v>73</v>
      </c>
      <c r="B87" s="189"/>
      <c r="O87" s="188"/>
      <c r="P87" s="188"/>
      <c r="Q87" s="188"/>
      <c r="R87" s="188"/>
    </row>
    <row r="88" spans="1:18" ht="24.75" customHeight="1" x14ac:dyDescent="0.55000000000000004">
      <c r="A88" s="190">
        <f t="shared" si="2"/>
        <v>74</v>
      </c>
      <c r="B88" s="189"/>
      <c r="O88" s="188"/>
      <c r="P88" s="188"/>
      <c r="Q88" s="188"/>
      <c r="R88" s="188"/>
    </row>
    <row r="89" spans="1:18" ht="24.75" customHeight="1" x14ac:dyDescent="0.55000000000000004">
      <c r="A89" s="190">
        <f t="shared" si="2"/>
        <v>75</v>
      </c>
      <c r="B89" s="189"/>
      <c r="O89" s="188"/>
      <c r="P89" s="188"/>
      <c r="Q89" s="188"/>
      <c r="R89" s="188"/>
    </row>
    <row r="90" spans="1:18" ht="24.75" customHeight="1" x14ac:dyDescent="0.55000000000000004">
      <c r="A90" s="190">
        <f t="shared" si="2"/>
        <v>76</v>
      </c>
      <c r="B90" s="189"/>
      <c r="O90" s="188"/>
      <c r="P90" s="188"/>
      <c r="Q90" s="188"/>
      <c r="R90" s="188"/>
    </row>
    <row r="91" spans="1:18" ht="24.75" customHeight="1" x14ac:dyDescent="0.55000000000000004">
      <c r="A91" s="190">
        <f t="shared" si="2"/>
        <v>77</v>
      </c>
      <c r="B91" s="189"/>
      <c r="O91" s="188"/>
      <c r="P91" s="188"/>
      <c r="Q91" s="188"/>
      <c r="R91" s="188"/>
    </row>
    <row r="92" spans="1:18" ht="24.75" customHeight="1" x14ac:dyDescent="0.55000000000000004">
      <c r="A92" s="190">
        <f t="shared" si="2"/>
        <v>78</v>
      </c>
      <c r="B92" s="189"/>
      <c r="O92" s="188"/>
      <c r="P92" s="188"/>
      <c r="Q92" s="188"/>
      <c r="R92" s="188"/>
    </row>
    <row r="93" spans="1:18" ht="24.75" customHeight="1" x14ac:dyDescent="0.55000000000000004">
      <c r="A93" s="190">
        <f t="shared" si="2"/>
        <v>79</v>
      </c>
      <c r="B93" s="189"/>
      <c r="O93" s="188"/>
      <c r="P93" s="188"/>
      <c r="Q93" s="188"/>
      <c r="R93" s="188"/>
    </row>
    <row r="94" spans="1:18" ht="24.75" customHeight="1" x14ac:dyDescent="0.55000000000000004">
      <c r="A94" s="190">
        <f t="shared" si="2"/>
        <v>80</v>
      </c>
      <c r="B94" s="189"/>
      <c r="O94" s="188"/>
      <c r="P94" s="188"/>
      <c r="Q94" s="188"/>
      <c r="R94" s="188"/>
    </row>
    <row r="95" spans="1:18" ht="24.75" customHeight="1" x14ac:dyDescent="0.55000000000000004">
      <c r="A95" s="190">
        <f t="shared" si="2"/>
        <v>81</v>
      </c>
      <c r="B95" s="189"/>
      <c r="O95" s="188"/>
      <c r="P95" s="188"/>
      <c r="Q95" s="188"/>
      <c r="R95" s="188"/>
    </row>
    <row r="96" spans="1:18" ht="24.75" customHeight="1" x14ac:dyDescent="0.55000000000000004">
      <c r="A96" s="190">
        <f t="shared" si="2"/>
        <v>82</v>
      </c>
      <c r="B96" s="189"/>
      <c r="O96" s="188"/>
      <c r="P96" s="188"/>
      <c r="Q96" s="188"/>
      <c r="R96" s="188"/>
    </row>
    <row r="97" spans="1:18" ht="24.75" customHeight="1" x14ac:dyDescent="0.55000000000000004">
      <c r="A97" s="190">
        <f t="shared" si="2"/>
        <v>83</v>
      </c>
      <c r="B97" s="189"/>
      <c r="O97" s="188"/>
      <c r="P97" s="188"/>
      <c r="Q97" s="188"/>
      <c r="R97" s="188"/>
    </row>
    <row r="98" spans="1:18" ht="24.75" customHeight="1" x14ac:dyDescent="0.55000000000000004">
      <c r="A98" s="190">
        <f t="shared" si="2"/>
        <v>84</v>
      </c>
      <c r="B98" s="189"/>
      <c r="O98" s="188"/>
      <c r="P98" s="188"/>
      <c r="Q98" s="188"/>
      <c r="R98" s="188"/>
    </row>
    <row r="99" spans="1:18" ht="24.75" customHeight="1" x14ac:dyDescent="0.55000000000000004">
      <c r="A99" s="190">
        <f t="shared" si="2"/>
        <v>85</v>
      </c>
      <c r="B99" s="189"/>
      <c r="O99" s="188"/>
      <c r="P99" s="188"/>
      <c r="Q99" s="188"/>
      <c r="R99" s="188"/>
    </row>
    <row r="100" spans="1:18" ht="24.75" customHeight="1" x14ac:dyDescent="0.55000000000000004">
      <c r="A100" s="190">
        <f t="shared" si="2"/>
        <v>86</v>
      </c>
      <c r="B100" s="189"/>
      <c r="O100" s="188"/>
      <c r="P100" s="188"/>
      <c r="Q100" s="188"/>
      <c r="R100" s="188"/>
    </row>
    <row r="101" spans="1:18" ht="24.75" customHeight="1" x14ac:dyDescent="0.55000000000000004">
      <c r="A101" s="190">
        <f t="shared" si="2"/>
        <v>87</v>
      </c>
      <c r="B101" s="189"/>
      <c r="O101" s="188"/>
      <c r="P101" s="188"/>
      <c r="Q101" s="188"/>
      <c r="R101" s="188"/>
    </row>
    <row r="102" spans="1:18" ht="24.75" customHeight="1" x14ac:dyDescent="0.55000000000000004">
      <c r="A102" s="190">
        <f t="shared" si="2"/>
        <v>88</v>
      </c>
      <c r="B102" s="189"/>
      <c r="O102" s="188"/>
      <c r="P102" s="188"/>
      <c r="Q102" s="188"/>
      <c r="R102" s="188"/>
    </row>
    <row r="103" spans="1:18" ht="24.75" customHeight="1" x14ac:dyDescent="0.55000000000000004">
      <c r="A103" s="190">
        <f t="shared" si="2"/>
        <v>89</v>
      </c>
      <c r="B103" s="189"/>
      <c r="O103" s="188"/>
      <c r="P103" s="188"/>
      <c r="Q103" s="188"/>
      <c r="R103" s="188"/>
    </row>
    <row r="104" spans="1:18" ht="24.75" customHeight="1" x14ac:dyDescent="0.55000000000000004">
      <c r="A104" s="190">
        <f t="shared" si="2"/>
        <v>90</v>
      </c>
      <c r="B104" s="189"/>
      <c r="O104" s="188"/>
      <c r="P104" s="188"/>
      <c r="Q104" s="188"/>
      <c r="R104" s="188"/>
    </row>
    <row r="105" spans="1:18" ht="24.75" customHeight="1" x14ac:dyDescent="0.55000000000000004">
      <c r="A105" s="190">
        <f t="shared" si="2"/>
        <v>91</v>
      </c>
      <c r="B105" s="189"/>
      <c r="O105" s="188"/>
      <c r="P105" s="188"/>
      <c r="Q105" s="188"/>
      <c r="R105" s="188"/>
    </row>
    <row r="106" spans="1:18" ht="24.75" customHeight="1" x14ac:dyDescent="0.55000000000000004">
      <c r="A106" s="190">
        <f t="shared" si="2"/>
        <v>92</v>
      </c>
      <c r="B106" s="189"/>
      <c r="E106" s="188"/>
      <c r="F106" s="188"/>
      <c r="G106" s="188"/>
      <c r="H106" s="188"/>
      <c r="I106" s="188"/>
      <c r="J106" s="188"/>
      <c r="K106" s="188"/>
      <c r="L106" s="188"/>
      <c r="M106" s="188"/>
      <c r="N106" s="188"/>
      <c r="O106" s="188"/>
      <c r="P106" s="188"/>
      <c r="Q106" s="188"/>
      <c r="R106" s="188"/>
    </row>
    <row r="107" spans="1:18" ht="24.75" customHeight="1" x14ac:dyDescent="0.55000000000000004">
      <c r="A107" s="190">
        <f t="shared" si="2"/>
        <v>93</v>
      </c>
      <c r="B107" s="189"/>
      <c r="E107" s="188"/>
      <c r="F107" s="188"/>
      <c r="G107" s="188"/>
      <c r="H107" s="188"/>
      <c r="I107" s="188"/>
      <c r="J107" s="188"/>
      <c r="K107" s="188"/>
      <c r="L107" s="188"/>
      <c r="M107" s="188"/>
      <c r="N107" s="188"/>
      <c r="O107" s="188"/>
      <c r="P107" s="188"/>
      <c r="Q107" s="188"/>
      <c r="R107" s="188"/>
    </row>
    <row r="108" spans="1:18" ht="24.75" customHeight="1" x14ac:dyDescent="0.55000000000000004">
      <c r="A108" s="190">
        <f t="shared" si="2"/>
        <v>94</v>
      </c>
      <c r="B108" s="189"/>
      <c r="E108" s="188"/>
      <c r="F108" s="188"/>
      <c r="G108" s="188"/>
      <c r="H108" s="188"/>
      <c r="I108" s="188"/>
      <c r="J108" s="188"/>
      <c r="K108" s="188"/>
      <c r="L108" s="188"/>
      <c r="M108" s="188"/>
      <c r="N108" s="188"/>
      <c r="O108" s="188"/>
      <c r="P108" s="188"/>
      <c r="Q108" s="188"/>
      <c r="R108" s="188"/>
    </row>
    <row r="109" spans="1:18" ht="24.75" customHeight="1" x14ac:dyDescent="0.55000000000000004">
      <c r="A109" s="190">
        <f t="shared" si="2"/>
        <v>95</v>
      </c>
      <c r="B109" s="189"/>
      <c r="E109" s="188"/>
      <c r="F109" s="188"/>
      <c r="G109" s="188"/>
      <c r="H109" s="188"/>
      <c r="I109" s="188"/>
      <c r="J109" s="188"/>
      <c r="K109" s="188"/>
      <c r="L109" s="188"/>
      <c r="M109" s="188"/>
      <c r="N109" s="188"/>
      <c r="O109" s="188"/>
      <c r="P109" s="188"/>
      <c r="Q109" s="188"/>
      <c r="R109" s="188"/>
    </row>
    <row r="110" spans="1:18" ht="24.75" customHeight="1" x14ac:dyDescent="0.55000000000000004">
      <c r="A110" s="190">
        <f t="shared" si="2"/>
        <v>96</v>
      </c>
      <c r="B110" s="189"/>
      <c r="E110" s="188"/>
      <c r="F110" s="188"/>
      <c r="G110" s="188"/>
      <c r="H110" s="188"/>
      <c r="I110" s="188"/>
      <c r="J110" s="188"/>
      <c r="K110" s="188"/>
      <c r="L110" s="188"/>
      <c r="M110" s="188"/>
      <c r="N110" s="188"/>
      <c r="O110" s="188"/>
      <c r="P110" s="188"/>
      <c r="Q110" s="188"/>
      <c r="R110" s="188"/>
    </row>
    <row r="111" spans="1:18" ht="24.75" customHeight="1" x14ac:dyDescent="0.55000000000000004">
      <c r="A111" s="190">
        <f t="shared" ref="A111:A122" si="3">ROW()-14</f>
        <v>97</v>
      </c>
      <c r="B111" s="189"/>
      <c r="E111" s="188"/>
      <c r="F111" s="188"/>
      <c r="G111" s="188"/>
      <c r="H111" s="188"/>
      <c r="I111" s="188"/>
      <c r="J111" s="188"/>
      <c r="K111" s="188"/>
      <c r="L111" s="188"/>
      <c r="M111" s="188"/>
      <c r="N111" s="188"/>
      <c r="O111" s="188"/>
      <c r="P111" s="188"/>
      <c r="Q111" s="188"/>
      <c r="R111" s="188"/>
    </row>
    <row r="112" spans="1:18" ht="24.75" customHeight="1" x14ac:dyDescent="0.55000000000000004">
      <c r="A112" s="190">
        <f t="shared" si="3"/>
        <v>98</v>
      </c>
      <c r="B112" s="189"/>
      <c r="E112" s="188"/>
      <c r="F112" s="188"/>
      <c r="G112" s="188"/>
      <c r="H112" s="188"/>
      <c r="I112" s="188"/>
      <c r="J112" s="188"/>
      <c r="K112" s="188"/>
      <c r="L112" s="188"/>
      <c r="M112" s="188"/>
      <c r="N112" s="188"/>
      <c r="O112" s="188"/>
      <c r="P112" s="188"/>
      <c r="Q112" s="188"/>
      <c r="R112" s="188"/>
    </row>
    <row r="113" spans="1:18" ht="24.75" customHeight="1" x14ac:dyDescent="0.55000000000000004">
      <c r="A113" s="190">
        <f t="shared" si="3"/>
        <v>99</v>
      </c>
      <c r="B113" s="189"/>
      <c r="E113" s="188"/>
      <c r="F113" s="188"/>
      <c r="G113" s="188"/>
      <c r="H113" s="188"/>
      <c r="I113" s="188"/>
      <c r="J113" s="188"/>
      <c r="K113" s="188"/>
      <c r="L113" s="188"/>
      <c r="M113" s="188"/>
      <c r="N113" s="188"/>
      <c r="O113" s="188"/>
      <c r="P113" s="188"/>
      <c r="Q113" s="188"/>
      <c r="R113" s="188"/>
    </row>
    <row r="114" spans="1:18" ht="24.75" customHeight="1" x14ac:dyDescent="0.55000000000000004">
      <c r="A114" s="190">
        <f t="shared" si="3"/>
        <v>100</v>
      </c>
      <c r="B114" s="189"/>
      <c r="E114" s="188"/>
      <c r="F114" s="188"/>
      <c r="G114" s="188"/>
      <c r="H114" s="188"/>
      <c r="I114" s="188"/>
      <c r="J114" s="188"/>
      <c r="K114" s="188"/>
      <c r="L114" s="188"/>
      <c r="M114" s="188"/>
      <c r="N114" s="188"/>
      <c r="O114" s="188"/>
      <c r="P114" s="188"/>
      <c r="Q114" s="188"/>
      <c r="R114" s="188"/>
    </row>
    <row r="115" spans="1:18" ht="24.75" customHeight="1" x14ac:dyDescent="0.55000000000000004">
      <c r="A115" s="190">
        <f t="shared" si="3"/>
        <v>101</v>
      </c>
      <c r="B115" s="189"/>
      <c r="E115" s="188"/>
      <c r="F115" s="188"/>
      <c r="G115" s="188"/>
      <c r="H115" s="188"/>
      <c r="I115" s="188"/>
      <c r="J115" s="188"/>
      <c r="K115" s="188"/>
      <c r="L115" s="188"/>
      <c r="M115" s="188"/>
      <c r="N115" s="188"/>
      <c r="O115" s="188"/>
      <c r="P115" s="188"/>
      <c r="Q115" s="188"/>
      <c r="R115" s="188"/>
    </row>
    <row r="116" spans="1:18" ht="24.75" customHeight="1" x14ac:dyDescent="0.55000000000000004">
      <c r="A116" s="190">
        <f t="shared" si="3"/>
        <v>102</v>
      </c>
      <c r="B116" s="189"/>
      <c r="E116" s="188"/>
      <c r="F116" s="188"/>
      <c r="G116" s="188"/>
      <c r="H116" s="188"/>
      <c r="I116" s="188"/>
      <c r="J116" s="188"/>
      <c r="K116" s="188"/>
      <c r="L116" s="188"/>
      <c r="M116" s="188"/>
      <c r="N116" s="188"/>
      <c r="O116" s="188"/>
      <c r="P116" s="188"/>
      <c r="Q116" s="188"/>
      <c r="R116" s="188"/>
    </row>
    <row r="117" spans="1:18" ht="24.75" customHeight="1" x14ac:dyDescent="0.55000000000000004">
      <c r="A117" s="190">
        <f t="shared" si="3"/>
        <v>103</v>
      </c>
      <c r="B117" s="189"/>
      <c r="E117" s="188"/>
      <c r="F117" s="188"/>
      <c r="G117" s="188"/>
      <c r="H117" s="188"/>
      <c r="I117" s="188"/>
      <c r="J117" s="188"/>
      <c r="K117" s="188"/>
      <c r="L117" s="188"/>
      <c r="M117" s="188"/>
      <c r="N117" s="188"/>
      <c r="O117" s="188"/>
      <c r="P117" s="188"/>
      <c r="Q117" s="188"/>
      <c r="R117" s="188"/>
    </row>
    <row r="118" spans="1:18" ht="24.75" customHeight="1" x14ac:dyDescent="0.55000000000000004">
      <c r="A118" s="190">
        <f t="shared" si="3"/>
        <v>104</v>
      </c>
      <c r="B118" s="189"/>
      <c r="E118" s="188"/>
      <c r="F118" s="188"/>
      <c r="G118" s="188"/>
      <c r="H118" s="188"/>
      <c r="I118" s="188"/>
      <c r="J118" s="188"/>
      <c r="K118" s="188"/>
      <c r="L118" s="188"/>
      <c r="M118" s="188"/>
      <c r="N118" s="188"/>
      <c r="O118" s="188"/>
      <c r="P118" s="188"/>
      <c r="Q118" s="188"/>
      <c r="R118" s="188"/>
    </row>
    <row r="119" spans="1:18" ht="24.75" customHeight="1" x14ac:dyDescent="0.55000000000000004">
      <c r="A119" s="190">
        <f t="shared" si="3"/>
        <v>105</v>
      </c>
      <c r="B119" s="189"/>
      <c r="E119" s="188"/>
      <c r="F119" s="188"/>
      <c r="G119" s="188"/>
      <c r="H119" s="188"/>
      <c r="I119" s="188"/>
      <c r="J119" s="188"/>
      <c r="K119" s="188"/>
      <c r="L119" s="188"/>
      <c r="M119" s="188"/>
      <c r="N119" s="188"/>
      <c r="O119" s="188"/>
      <c r="P119" s="188"/>
      <c r="Q119" s="188"/>
      <c r="R119" s="188"/>
    </row>
    <row r="120" spans="1:18" ht="24.75" customHeight="1" x14ac:dyDescent="0.55000000000000004">
      <c r="A120" s="190">
        <f t="shared" si="3"/>
        <v>106</v>
      </c>
      <c r="B120" s="189"/>
      <c r="E120" s="188"/>
      <c r="F120" s="188"/>
      <c r="G120" s="188"/>
      <c r="H120" s="188"/>
      <c r="I120" s="188"/>
      <c r="J120" s="188"/>
      <c r="K120" s="188"/>
      <c r="L120" s="188"/>
      <c r="M120" s="188"/>
      <c r="N120" s="188"/>
      <c r="O120" s="188"/>
      <c r="P120" s="188"/>
      <c r="Q120" s="188"/>
      <c r="R120" s="188"/>
    </row>
    <row r="121" spans="1:18" ht="24.75" customHeight="1" x14ac:dyDescent="0.55000000000000004">
      <c r="A121" s="190">
        <f t="shared" si="3"/>
        <v>107</v>
      </c>
      <c r="B121" s="189"/>
      <c r="E121" s="188"/>
      <c r="F121" s="188"/>
      <c r="G121" s="188"/>
      <c r="H121" s="188"/>
      <c r="I121" s="188"/>
      <c r="J121" s="188"/>
      <c r="K121" s="188"/>
      <c r="L121" s="188"/>
      <c r="M121" s="188"/>
      <c r="N121" s="188"/>
      <c r="O121" s="188"/>
      <c r="P121" s="188"/>
      <c r="Q121" s="188"/>
      <c r="R121" s="188"/>
    </row>
    <row r="122" spans="1:18" ht="24.75" customHeight="1" x14ac:dyDescent="0.55000000000000004">
      <c r="A122" s="190">
        <f t="shared" si="3"/>
        <v>108</v>
      </c>
      <c r="B122" s="189"/>
      <c r="E122" s="188"/>
      <c r="F122" s="188"/>
      <c r="G122" s="188"/>
      <c r="H122" s="188"/>
      <c r="I122" s="188"/>
      <c r="J122" s="188"/>
      <c r="K122" s="188"/>
      <c r="L122" s="188"/>
      <c r="M122" s="188"/>
      <c r="N122" s="188"/>
      <c r="O122" s="188"/>
      <c r="P122" s="188"/>
      <c r="Q122" s="188"/>
      <c r="R122" s="188"/>
    </row>
  </sheetData>
  <sheetProtection sheet="1" objects="1" scenarios="1"/>
  <phoneticPr fontId="6"/>
  <conditionalFormatting sqref="D1:D1048576">
    <cfRule type="duplicateValues" dxfId="4" priority="5"/>
    <cfRule type="duplicateValues" dxfId="3" priority="6"/>
  </conditionalFormatting>
  <conditionalFormatting sqref="F15:Q122">
    <cfRule type="expression" priority="1" stopIfTrue="1">
      <formula>OR(F15="")</formula>
    </cfRule>
    <cfRule type="expression" dxfId="2" priority="2">
      <formula>OR(E15="",F15=E15)</formula>
    </cfRule>
    <cfRule type="expression" dxfId="1" priority="3">
      <formula>AND(ISNUMBER(F15),F15&gt;=1,F15&lt;E15,G15&gt;=1)</formula>
    </cfRule>
    <cfRule type="expression" dxfId="0" priority="4">
      <formula>AND(ISNUMBER(F15),F15&gt;=1,F15&gt;E15)</formula>
    </cfRule>
  </conditionalFormatting>
  <dataValidations count="3">
    <dataValidation type="custom" allowBlank="1" showInputMessage="1" showErrorMessage="1" sqref="E15:R122">
      <formula1>OR(E15=1,E15=2,E15=3,E15=9)</formula1>
    </dataValidation>
    <dataValidation type="custom" allowBlank="1" showInputMessage="1" showErrorMessage="1" sqref="A123:A1048576">
      <formula1>"=ROW()-14"</formula1>
    </dataValidation>
    <dataValidation type="custom" operator="equal" allowBlank="1" showInputMessage="1" showErrorMessage="1" error="１、２、３、９以外の数は入力できません" sqref="E123:R1048576">
      <formula1>OR(E123=1,E123=2,E123=3,E123=9)</formula1>
    </dataValidation>
  </dataValidations>
  <pageMargins left="0.7" right="0.7" top="0.75" bottom="0.75" header="0.3" footer="0.3"/>
  <pageSetup paperSize="9" scale="77" fitToHeight="0" orientation="landscape" r:id="rId1"/>
  <rowBreaks count="2" manualBreakCount="2">
    <brk id="84" max="17" man="1"/>
    <brk id="111" max="1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27"/>
  <sheetViews>
    <sheetView zoomScale="70" zoomScaleNormal="70" workbookViewId="0">
      <selection activeCell="I12" sqref="I12:I13"/>
    </sheetView>
  </sheetViews>
  <sheetFormatPr defaultRowHeight="18" x14ac:dyDescent="0.55000000000000004"/>
  <cols>
    <col min="1" max="1" width="46.5" style="1" customWidth="1"/>
    <col min="2" max="2" width="16.25" style="2" customWidth="1"/>
    <col min="3" max="5" width="9" style="2"/>
    <col min="6" max="6" width="23.25" style="2" customWidth="1"/>
    <col min="7" max="8" width="13.25" style="2" customWidth="1"/>
    <col min="9" max="9" width="47" style="3" customWidth="1"/>
  </cols>
  <sheetData>
    <row r="1" spans="1:10" x14ac:dyDescent="0.55000000000000004">
      <c r="A1" s="38" t="s">
        <v>320</v>
      </c>
    </row>
    <row r="2" spans="1:10" x14ac:dyDescent="0.55000000000000004">
      <c r="A2" s="443" t="s">
        <v>0</v>
      </c>
      <c r="B2" s="444" t="s">
        <v>1</v>
      </c>
      <c r="C2" s="444"/>
      <c r="D2" s="444"/>
      <c r="E2" s="444"/>
      <c r="F2" s="444"/>
      <c r="G2" s="444"/>
      <c r="H2" s="444"/>
      <c r="I2" s="443" t="s">
        <v>6</v>
      </c>
    </row>
    <row r="3" spans="1:10" ht="54" x14ac:dyDescent="0.55000000000000004">
      <c r="A3" s="443"/>
      <c r="B3" s="4" t="s">
        <v>355</v>
      </c>
      <c r="C3" s="4" t="s">
        <v>356</v>
      </c>
      <c r="D3" s="5" t="s">
        <v>230</v>
      </c>
      <c r="E3" s="4" t="s">
        <v>272</v>
      </c>
      <c r="F3" s="5" t="s">
        <v>5</v>
      </c>
      <c r="G3" s="4" t="s">
        <v>273</v>
      </c>
      <c r="H3" s="4" t="s">
        <v>274</v>
      </c>
      <c r="I3" s="443"/>
    </row>
    <row r="4" spans="1:10" s="415" customFormat="1" x14ac:dyDescent="0.55000000000000004">
      <c r="A4" s="51" t="s">
        <v>428</v>
      </c>
      <c r="B4" s="413" t="s">
        <v>275</v>
      </c>
      <c r="C4" s="413" t="s">
        <v>4</v>
      </c>
      <c r="D4" s="413" t="s">
        <v>4</v>
      </c>
      <c r="E4" s="413"/>
      <c r="F4" s="413"/>
      <c r="G4" s="414"/>
      <c r="H4" s="412" t="s">
        <v>275</v>
      </c>
      <c r="I4" s="454" t="s">
        <v>430</v>
      </c>
      <c r="J4" s="416"/>
    </row>
    <row r="5" spans="1:10" s="415" customFormat="1" x14ac:dyDescent="0.55000000000000004">
      <c r="A5" s="51" t="s">
        <v>429</v>
      </c>
      <c r="B5" s="413" t="s">
        <v>275</v>
      </c>
      <c r="C5" s="413" t="s">
        <v>4</v>
      </c>
      <c r="D5" s="413" t="s">
        <v>4</v>
      </c>
      <c r="E5" s="413"/>
      <c r="F5" s="413"/>
      <c r="G5" s="414"/>
      <c r="H5" s="412" t="s">
        <v>275</v>
      </c>
      <c r="I5" s="456"/>
      <c r="J5" s="416"/>
    </row>
    <row r="6" spans="1:10" x14ac:dyDescent="0.55000000000000004">
      <c r="A6" s="51" t="s">
        <v>180</v>
      </c>
      <c r="B6" s="6" t="s">
        <v>275</v>
      </c>
      <c r="C6" s="6" t="s">
        <v>4</v>
      </c>
      <c r="D6" s="6" t="s">
        <v>4</v>
      </c>
      <c r="E6" s="6"/>
      <c r="F6" s="39"/>
      <c r="G6" s="148"/>
      <c r="H6" s="6" t="s">
        <v>275</v>
      </c>
      <c r="I6" s="39"/>
    </row>
    <row r="7" spans="1:10" x14ac:dyDescent="0.55000000000000004">
      <c r="A7" s="52" t="s">
        <v>423</v>
      </c>
      <c r="B7" s="37" t="s">
        <v>275</v>
      </c>
      <c r="C7" s="37" t="s">
        <v>4</v>
      </c>
      <c r="D7" s="37" t="s">
        <v>4</v>
      </c>
      <c r="E7" s="37"/>
      <c r="F7" s="37"/>
      <c r="G7" s="143"/>
      <c r="H7" s="37" t="s">
        <v>275</v>
      </c>
      <c r="I7" s="39"/>
    </row>
    <row r="8" spans="1:10" ht="36" x14ac:dyDescent="0.55000000000000004">
      <c r="A8" s="52" t="s">
        <v>277</v>
      </c>
      <c r="B8" s="37" t="s">
        <v>275</v>
      </c>
      <c r="C8" s="37" t="s">
        <v>4</v>
      </c>
      <c r="D8" s="37" t="s">
        <v>4</v>
      </c>
      <c r="E8" s="37" t="s">
        <v>187</v>
      </c>
      <c r="F8" s="101"/>
      <c r="G8" s="147" t="s">
        <v>278</v>
      </c>
      <c r="H8" s="37" t="s">
        <v>275</v>
      </c>
      <c r="I8" s="39" t="s">
        <v>402</v>
      </c>
    </row>
    <row r="9" spans="1:10" ht="36" customHeight="1" x14ac:dyDescent="0.55000000000000004">
      <c r="A9" s="51" t="s">
        <v>181</v>
      </c>
      <c r="B9" s="6" t="s">
        <v>275</v>
      </c>
      <c r="C9" s="6" t="s">
        <v>4</v>
      </c>
      <c r="D9" s="6" t="s">
        <v>4</v>
      </c>
      <c r="E9" s="6" t="s">
        <v>187</v>
      </c>
      <c r="F9" s="102"/>
      <c r="G9" s="147" t="s">
        <v>278</v>
      </c>
      <c r="H9" s="6" t="s">
        <v>275</v>
      </c>
      <c r="I9" s="454" t="s">
        <v>403</v>
      </c>
    </row>
    <row r="10" spans="1:10" ht="36" customHeight="1" x14ac:dyDescent="0.55000000000000004">
      <c r="A10" s="51" t="s">
        <v>182</v>
      </c>
      <c r="B10" s="6" t="s">
        <v>275</v>
      </c>
      <c r="C10" s="6" t="s">
        <v>4</v>
      </c>
      <c r="D10" s="6" t="s">
        <v>4</v>
      </c>
      <c r="E10" s="6" t="s">
        <v>4</v>
      </c>
      <c r="F10" s="102"/>
      <c r="G10" s="147" t="s">
        <v>278</v>
      </c>
      <c r="H10" s="6" t="s">
        <v>275</v>
      </c>
      <c r="I10" s="455"/>
    </row>
    <row r="11" spans="1:10" ht="36" customHeight="1" x14ac:dyDescent="0.55000000000000004">
      <c r="A11" s="53" t="s">
        <v>183</v>
      </c>
      <c r="B11" s="46" t="s">
        <v>275</v>
      </c>
      <c r="C11" s="46" t="s">
        <v>4</v>
      </c>
      <c r="D11" s="46" t="s">
        <v>4</v>
      </c>
      <c r="E11" s="46" t="s">
        <v>4</v>
      </c>
      <c r="F11" s="102"/>
      <c r="G11" s="147" t="s">
        <v>278</v>
      </c>
      <c r="H11" s="46" t="s">
        <v>275</v>
      </c>
      <c r="I11" s="456"/>
    </row>
    <row r="12" spans="1:10" ht="36" x14ac:dyDescent="0.55000000000000004">
      <c r="A12" s="186" t="s">
        <v>435</v>
      </c>
      <c r="B12" s="46" t="s">
        <v>275</v>
      </c>
      <c r="C12" s="85" t="s">
        <v>4</v>
      </c>
      <c r="D12" s="46" t="s">
        <v>4</v>
      </c>
      <c r="E12" s="46"/>
      <c r="F12" s="39"/>
      <c r="G12" s="148"/>
      <c r="H12" s="46" t="s">
        <v>275</v>
      </c>
      <c r="I12" s="177"/>
    </row>
    <row r="13" spans="1:10" ht="36" x14ac:dyDescent="0.55000000000000004">
      <c r="A13" s="186" t="s">
        <v>436</v>
      </c>
      <c r="B13" s="417" t="s">
        <v>275</v>
      </c>
      <c r="C13" s="417" t="s">
        <v>4</v>
      </c>
      <c r="D13" s="417" t="s">
        <v>4</v>
      </c>
      <c r="E13" s="417"/>
      <c r="F13" s="39"/>
      <c r="G13" s="148"/>
      <c r="H13" s="417" t="s">
        <v>275</v>
      </c>
      <c r="I13" s="431"/>
    </row>
    <row r="14" spans="1:10" ht="54" x14ac:dyDescent="0.55000000000000004">
      <c r="A14" s="53" t="s">
        <v>185</v>
      </c>
      <c r="B14" s="46" t="s">
        <v>275</v>
      </c>
      <c r="C14" s="46" t="s">
        <v>4</v>
      </c>
      <c r="D14" s="46" t="s">
        <v>4</v>
      </c>
      <c r="E14" s="150"/>
      <c r="F14" s="39" t="s">
        <v>256</v>
      </c>
      <c r="G14" s="148"/>
      <c r="H14" s="46" t="s">
        <v>275</v>
      </c>
      <c r="I14" s="177"/>
      <c r="J14" s="149"/>
    </row>
    <row r="15" spans="1:10" x14ac:dyDescent="0.55000000000000004">
      <c r="A15" s="53" t="s">
        <v>431</v>
      </c>
      <c r="B15" s="60" t="s">
        <v>275</v>
      </c>
      <c r="C15" s="60" t="s">
        <v>4</v>
      </c>
      <c r="D15" s="60" t="s">
        <v>4</v>
      </c>
      <c r="E15" s="60"/>
      <c r="F15" s="102"/>
      <c r="G15" s="143"/>
      <c r="H15" s="60" t="s">
        <v>275</v>
      </c>
      <c r="I15" s="39"/>
    </row>
    <row r="16" spans="1:10" x14ac:dyDescent="0.55000000000000004">
      <c r="A16" s="53" t="s">
        <v>184</v>
      </c>
      <c r="B16" s="46" t="s">
        <v>275</v>
      </c>
      <c r="C16" s="46" t="s">
        <v>4</v>
      </c>
      <c r="D16" s="60" t="s">
        <v>4</v>
      </c>
      <c r="E16" s="46"/>
      <c r="F16" s="102"/>
      <c r="G16" s="143"/>
      <c r="H16" s="46" t="s">
        <v>275</v>
      </c>
      <c r="I16" s="39" t="s">
        <v>319</v>
      </c>
    </row>
    <row r="17" spans="1:11" x14ac:dyDescent="0.55000000000000004">
      <c r="A17" s="53" t="s">
        <v>186</v>
      </c>
      <c r="B17" s="46" t="s">
        <v>275</v>
      </c>
      <c r="C17" s="46" t="s">
        <v>4</v>
      </c>
      <c r="D17" s="46" t="s">
        <v>4</v>
      </c>
      <c r="E17" s="46"/>
      <c r="F17" s="46"/>
      <c r="G17" s="143"/>
      <c r="H17" s="46" t="s">
        <v>275</v>
      </c>
      <c r="I17" s="39" t="s">
        <v>319</v>
      </c>
    </row>
    <row r="18" spans="1:11" ht="54" x14ac:dyDescent="0.55000000000000004">
      <c r="A18" s="186" t="s">
        <v>426</v>
      </c>
      <c r="B18" s="178" t="s">
        <v>275</v>
      </c>
      <c r="C18" s="178" t="s">
        <v>4</v>
      </c>
      <c r="D18" s="178"/>
      <c r="E18" s="178" t="s">
        <v>4</v>
      </c>
      <c r="F18" s="178"/>
      <c r="G18" s="178"/>
      <c r="H18" s="178" t="s">
        <v>275</v>
      </c>
      <c r="I18" s="179" t="s">
        <v>321</v>
      </c>
    </row>
    <row r="19" spans="1:11" ht="54" x14ac:dyDescent="0.55000000000000004">
      <c r="A19" s="186" t="s">
        <v>425</v>
      </c>
      <c r="B19" s="178" t="s">
        <v>275</v>
      </c>
      <c r="C19" s="178" t="s">
        <v>4</v>
      </c>
      <c r="D19" s="178"/>
      <c r="E19" s="178"/>
      <c r="F19" s="102" t="s">
        <v>322</v>
      </c>
      <c r="G19" s="178"/>
      <c r="H19" s="178" t="s">
        <v>275</v>
      </c>
      <c r="I19" s="179" t="s">
        <v>323</v>
      </c>
    </row>
    <row r="20" spans="1:11" ht="31.5" customHeight="1" x14ac:dyDescent="0.55000000000000004">
      <c r="A20" s="440" t="s">
        <v>424</v>
      </c>
      <c r="B20" s="445" t="s">
        <v>176</v>
      </c>
      <c r="C20" s="446"/>
      <c r="D20" s="446"/>
      <c r="E20" s="446"/>
      <c r="F20" s="446"/>
      <c r="G20" s="446"/>
      <c r="H20" s="446"/>
      <c r="I20" s="447"/>
    </row>
    <row r="21" spans="1:11" ht="18" customHeight="1" x14ac:dyDescent="0.55000000000000004">
      <c r="A21" s="441"/>
      <c r="B21" s="448" t="s">
        <v>276</v>
      </c>
      <c r="C21" s="449"/>
      <c r="D21" s="449"/>
      <c r="E21" s="449"/>
      <c r="F21" s="449"/>
      <c r="G21" s="449"/>
      <c r="H21" s="449"/>
      <c r="I21" s="450"/>
    </row>
    <row r="22" spans="1:11" ht="20.149999999999999" customHeight="1" x14ac:dyDescent="0.55000000000000004">
      <c r="A22" s="442"/>
      <c r="B22" s="451"/>
      <c r="C22" s="452"/>
      <c r="D22" s="452"/>
      <c r="E22" s="452"/>
      <c r="F22" s="452"/>
      <c r="G22" s="452"/>
      <c r="H22" s="452"/>
      <c r="I22" s="453"/>
    </row>
    <row r="23" spans="1:11" x14ac:dyDescent="0.55000000000000004">
      <c r="A23" s="53" t="s">
        <v>239</v>
      </c>
      <c r="B23" s="85" t="s">
        <v>275</v>
      </c>
      <c r="C23" s="85" t="s">
        <v>4</v>
      </c>
      <c r="D23" s="85" t="s">
        <v>4</v>
      </c>
      <c r="E23" s="85"/>
      <c r="F23" s="102" t="s">
        <v>255</v>
      </c>
      <c r="G23" s="143"/>
      <c r="H23" s="143" t="s">
        <v>275</v>
      </c>
      <c r="I23" s="39"/>
    </row>
    <row r="24" spans="1:11" x14ac:dyDescent="0.55000000000000004">
      <c r="A24" s="53" t="s">
        <v>213</v>
      </c>
      <c r="B24" s="85" t="s">
        <v>275</v>
      </c>
      <c r="C24" s="85" t="s">
        <v>4</v>
      </c>
      <c r="D24" s="85" t="s">
        <v>4</v>
      </c>
      <c r="E24" s="85"/>
      <c r="F24" s="85"/>
      <c r="G24" s="143"/>
      <c r="H24" s="143" t="s">
        <v>275</v>
      </c>
      <c r="I24" s="39"/>
    </row>
    <row r="25" spans="1:11" ht="35.25" customHeight="1" x14ac:dyDescent="0.55000000000000004">
      <c r="A25" s="439" t="s">
        <v>407</v>
      </c>
      <c r="B25" s="439"/>
      <c r="C25" s="439"/>
      <c r="D25" s="439"/>
      <c r="E25" s="439"/>
      <c r="F25" s="439"/>
      <c r="G25" s="439"/>
      <c r="H25" s="439"/>
      <c r="I25" s="439"/>
    </row>
    <row r="26" spans="1:11" ht="23.5" customHeight="1" x14ac:dyDescent="0.55000000000000004">
      <c r="A26" s="438" t="s">
        <v>279</v>
      </c>
      <c r="B26" s="438"/>
      <c r="C26" s="438"/>
      <c r="D26" s="438"/>
      <c r="E26" s="438"/>
      <c r="F26" s="438"/>
      <c r="G26" s="438"/>
      <c r="H26" s="438"/>
      <c r="I26" s="438"/>
      <c r="J26" s="438"/>
      <c r="K26" s="438"/>
    </row>
    <row r="27" spans="1:11" ht="27.65" customHeight="1" x14ac:dyDescent="0.55000000000000004">
      <c r="A27" s="438" t="s">
        <v>354</v>
      </c>
      <c r="B27" s="438"/>
      <c r="C27" s="438"/>
      <c r="D27" s="438"/>
      <c r="E27" s="438"/>
      <c r="F27" s="438"/>
      <c r="G27" s="438"/>
      <c r="H27" s="438"/>
      <c r="I27" s="438"/>
    </row>
  </sheetData>
  <mergeCells count="11">
    <mergeCell ref="A27:I27"/>
    <mergeCell ref="A26:K26"/>
    <mergeCell ref="A25:I25"/>
    <mergeCell ref="A20:A22"/>
    <mergeCell ref="A2:A3"/>
    <mergeCell ref="B2:H2"/>
    <mergeCell ref="I2:I3"/>
    <mergeCell ref="B20:I20"/>
    <mergeCell ref="B21:I22"/>
    <mergeCell ref="I9:I11"/>
    <mergeCell ref="I4:I5"/>
  </mergeCells>
  <phoneticPr fontId="6"/>
  <hyperlinks>
    <hyperlink ref="B21" r:id="rId1"/>
  </hyperlinks>
  <pageMargins left="0.7" right="0.7" top="0.75" bottom="0.75" header="0.3" footer="0.3"/>
  <pageSetup paperSize="9" scale="38" fitToHeight="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7"/>
  <sheetViews>
    <sheetView view="pageBreakPreview" zoomScaleNormal="100" zoomScaleSheetLayoutView="100" workbookViewId="0">
      <selection activeCell="G38" sqref="G38"/>
    </sheetView>
  </sheetViews>
  <sheetFormatPr defaultColWidth="9" defaultRowHeight="18" x14ac:dyDescent="0.55000000000000004"/>
  <cols>
    <col min="1" max="1" width="9" style="24"/>
    <col min="2" max="2" width="9.83203125" style="24" customWidth="1"/>
    <col min="3" max="3" width="9.08203125" style="24" customWidth="1"/>
    <col min="4" max="8" width="9" style="24"/>
    <col min="9" max="9" width="14.58203125" style="24" customWidth="1"/>
    <col min="10" max="10" width="6.75" style="24" customWidth="1"/>
    <col min="11" max="11" width="9" style="24"/>
    <col min="12" max="12" width="9.5" style="24" customWidth="1"/>
    <col min="13" max="16384" width="9" style="24"/>
  </cols>
  <sheetData>
    <row r="1" spans="1:11" ht="26.5" x14ac:dyDescent="0.8">
      <c r="A1" s="457" t="s">
        <v>2</v>
      </c>
      <c r="B1" s="458"/>
      <c r="C1" s="458"/>
      <c r="D1" s="458"/>
      <c r="E1" s="458"/>
      <c r="F1" s="458"/>
      <c r="G1" s="458"/>
      <c r="H1" s="458"/>
      <c r="I1" s="458"/>
      <c r="J1" s="458"/>
      <c r="K1" s="458"/>
    </row>
    <row r="2" spans="1:11" ht="10.5" customHeight="1" x14ac:dyDescent="0.8">
      <c r="A2" s="55"/>
      <c r="B2" s="54"/>
      <c r="C2" s="54"/>
      <c r="D2" s="54"/>
      <c r="E2" s="54"/>
      <c r="F2" s="54"/>
      <c r="G2" s="54"/>
      <c r="H2" s="54"/>
      <c r="I2" s="54"/>
      <c r="J2" s="54"/>
      <c r="K2" s="54"/>
    </row>
    <row r="3" spans="1:11" ht="19.5" customHeight="1" x14ac:dyDescent="0.55000000000000004">
      <c r="A3" s="25" t="s">
        <v>148</v>
      </c>
    </row>
    <row r="4" spans="1:11" ht="19.5" customHeight="1" x14ac:dyDescent="0.55000000000000004">
      <c r="A4" s="26"/>
      <c r="F4" s="26" t="s">
        <v>149</v>
      </c>
    </row>
    <row r="6" spans="1:11" ht="36.75" customHeight="1" x14ac:dyDescent="0.55000000000000004">
      <c r="B6" s="58" t="s">
        <v>150</v>
      </c>
      <c r="C6" s="459"/>
      <c r="D6" s="459"/>
      <c r="E6" s="459"/>
      <c r="F6" s="58" t="s">
        <v>151</v>
      </c>
      <c r="G6" s="459"/>
      <c r="H6" s="459"/>
      <c r="I6" s="459"/>
      <c r="J6" s="459"/>
    </row>
    <row r="7" spans="1:11" ht="27" customHeight="1" x14ac:dyDescent="0.55000000000000004">
      <c r="B7" s="58" t="s">
        <v>152</v>
      </c>
      <c r="C7" s="459"/>
      <c r="D7" s="459"/>
      <c r="E7" s="459"/>
      <c r="F7" s="459"/>
      <c r="G7" s="459"/>
      <c r="H7" s="459"/>
      <c r="I7" s="459"/>
      <c r="J7" s="459"/>
    </row>
    <row r="8" spans="1:11" ht="19.5" customHeight="1" x14ac:dyDescent="0.55000000000000004">
      <c r="B8" s="460" t="s">
        <v>153</v>
      </c>
      <c r="C8" s="27" t="s">
        <v>154</v>
      </c>
      <c r="D8" s="463"/>
      <c r="E8" s="464"/>
      <c r="F8" s="464"/>
      <c r="G8" s="464"/>
      <c r="H8" s="464"/>
      <c r="I8" s="464"/>
      <c r="J8" s="465"/>
    </row>
    <row r="9" spans="1:11" ht="19.5" customHeight="1" x14ac:dyDescent="0.55000000000000004">
      <c r="B9" s="461"/>
      <c r="C9" s="462" t="s">
        <v>155</v>
      </c>
      <c r="D9" s="462"/>
      <c r="E9" s="461"/>
      <c r="F9" s="461"/>
      <c r="G9" s="461"/>
      <c r="H9" s="461"/>
      <c r="I9" s="461"/>
      <c r="J9" s="461"/>
    </row>
    <row r="10" spans="1:11" ht="41.25" customHeight="1" x14ac:dyDescent="0.55000000000000004">
      <c r="B10" s="57" t="s">
        <v>212</v>
      </c>
      <c r="C10" s="459"/>
      <c r="D10" s="459"/>
      <c r="E10" s="459"/>
      <c r="F10" s="459"/>
      <c r="G10" s="459"/>
      <c r="H10" s="459"/>
      <c r="I10" s="459"/>
      <c r="J10" s="459"/>
    </row>
    <row r="11" spans="1:11" ht="18.75" customHeight="1" x14ac:dyDescent="0.55000000000000004">
      <c r="J11" s="28" t="s">
        <v>156</v>
      </c>
    </row>
    <row r="12" spans="1:11" x14ac:dyDescent="0.55000000000000004">
      <c r="B12" s="467" t="s">
        <v>157</v>
      </c>
      <c r="C12" s="468"/>
      <c r="J12" s="56"/>
    </row>
    <row r="13" spans="1:11" ht="21" customHeight="1" x14ac:dyDescent="0.55000000000000004">
      <c r="B13" s="29" t="s">
        <v>158</v>
      </c>
      <c r="C13" s="469" t="s">
        <v>211</v>
      </c>
      <c r="D13" s="470"/>
      <c r="E13" s="470"/>
      <c r="F13" s="470"/>
      <c r="G13" s="470"/>
      <c r="H13" s="470"/>
      <c r="I13" s="470"/>
      <c r="J13" s="30"/>
    </row>
    <row r="14" spans="1:11" ht="21" customHeight="1" x14ac:dyDescent="0.55000000000000004">
      <c r="B14" s="31" t="s">
        <v>3</v>
      </c>
      <c r="C14" s="469" t="s">
        <v>210</v>
      </c>
      <c r="D14" s="470"/>
      <c r="E14" s="470"/>
      <c r="F14" s="470"/>
      <c r="G14" s="470"/>
      <c r="H14" s="470"/>
      <c r="I14" s="470"/>
      <c r="J14" s="30"/>
    </row>
    <row r="15" spans="1:11" ht="21" customHeight="1" x14ac:dyDescent="0.55000000000000004">
      <c r="B15" s="29" t="s">
        <v>159</v>
      </c>
      <c r="C15" s="469" t="s">
        <v>209</v>
      </c>
      <c r="D15" s="470"/>
      <c r="E15" s="470"/>
      <c r="F15" s="470"/>
      <c r="G15" s="470"/>
      <c r="H15" s="470"/>
      <c r="I15" s="470"/>
      <c r="J15" s="30"/>
    </row>
    <row r="18" spans="1:11" ht="30" customHeight="1" x14ac:dyDescent="0.55000000000000004">
      <c r="B18" s="471" t="s">
        <v>160</v>
      </c>
      <c r="C18" s="472"/>
      <c r="D18" s="473"/>
      <c r="E18" s="473"/>
      <c r="F18" s="473"/>
      <c r="G18" s="473"/>
      <c r="H18" s="473"/>
      <c r="I18" s="473"/>
      <c r="J18" s="473"/>
    </row>
    <row r="21" spans="1:11" ht="26.5" x14ac:dyDescent="0.8">
      <c r="A21" s="457" t="s">
        <v>161</v>
      </c>
      <c r="B21" s="474"/>
      <c r="C21" s="474"/>
      <c r="D21" s="474"/>
      <c r="E21" s="474"/>
      <c r="F21" s="474"/>
      <c r="G21" s="474"/>
      <c r="H21" s="474"/>
      <c r="I21" s="474"/>
      <c r="J21" s="474"/>
      <c r="K21" s="474"/>
    </row>
    <row r="22" spans="1:11" ht="17.25" customHeight="1" x14ac:dyDescent="0.8">
      <c r="A22" s="55"/>
      <c r="B22" s="54"/>
      <c r="C22" s="54"/>
      <c r="D22" s="54"/>
      <c r="E22" s="54"/>
      <c r="F22" s="54"/>
      <c r="G22" s="54"/>
      <c r="H22" s="54"/>
      <c r="I22" s="54"/>
      <c r="J22" s="54"/>
      <c r="K22" s="54"/>
    </row>
    <row r="23" spans="1:11" ht="20" x14ac:dyDescent="0.6">
      <c r="A23" s="32" t="s">
        <v>162</v>
      </c>
    </row>
    <row r="24" spans="1:11" ht="18.75" customHeight="1" thickBot="1" x14ac:dyDescent="0.6">
      <c r="A24" s="33"/>
    </row>
    <row r="25" spans="1:11" ht="46.5" customHeight="1" thickTop="1" thickBot="1" x14ac:dyDescent="0.6">
      <c r="B25" s="475" t="s">
        <v>163</v>
      </c>
      <c r="C25" s="475"/>
      <c r="D25" s="475" t="str">
        <f>IF(ISBLANK(C6),"",C6)</f>
        <v/>
      </c>
      <c r="E25" s="475"/>
      <c r="F25" s="475" t="s">
        <v>164</v>
      </c>
      <c r="G25" s="475"/>
      <c r="H25" s="475" t="str">
        <f>IF(ISBLANK(G6),"",G6)</f>
        <v/>
      </c>
      <c r="I25" s="475"/>
      <c r="J25" s="475"/>
      <c r="K25" s="34"/>
    </row>
    <row r="26" spans="1:11" ht="46.5" customHeight="1" thickTop="1" thickBot="1" x14ac:dyDescent="0.6">
      <c r="B26" s="466" t="s">
        <v>165</v>
      </c>
      <c r="C26" s="466"/>
      <c r="D26" s="466"/>
      <c r="E26" s="466"/>
      <c r="F26" s="466" t="s">
        <v>166</v>
      </c>
      <c r="G26" s="466"/>
      <c r="H26" s="466"/>
      <c r="I26" s="466"/>
      <c r="J26" s="466"/>
      <c r="K26" s="34"/>
    </row>
    <row r="27" spans="1:11" ht="46.5" customHeight="1" thickTop="1" x14ac:dyDescent="0.55000000000000004">
      <c r="B27" s="478" t="s">
        <v>167</v>
      </c>
      <c r="C27" s="478"/>
      <c r="D27" s="478"/>
      <c r="E27" s="478"/>
      <c r="F27" s="478"/>
      <c r="G27" s="478"/>
      <c r="H27" s="478"/>
      <c r="I27" s="478"/>
      <c r="J27" s="478"/>
      <c r="K27" s="34"/>
    </row>
    <row r="28" spans="1:11" ht="20" x14ac:dyDescent="0.55000000000000004">
      <c r="B28" s="35"/>
      <c r="C28" s="35"/>
      <c r="D28" s="35"/>
      <c r="E28" s="35"/>
      <c r="F28" s="35"/>
      <c r="G28" s="35"/>
      <c r="H28" s="35"/>
      <c r="I28" s="35"/>
      <c r="J28" s="35"/>
    </row>
    <row r="29" spans="1:11" ht="23.25" customHeight="1" x14ac:dyDescent="0.55000000000000004">
      <c r="B29" s="479" t="s">
        <v>168</v>
      </c>
      <c r="C29" s="480"/>
      <c r="D29" s="480"/>
      <c r="E29" s="480"/>
      <c r="F29" s="480"/>
      <c r="G29" s="480"/>
      <c r="H29" s="480"/>
      <c r="I29" s="480"/>
      <c r="J29" s="480"/>
      <c r="K29" s="458"/>
    </row>
    <row r="30" spans="1:11" ht="36" customHeight="1" x14ac:dyDescent="0.55000000000000004">
      <c r="B30" s="481" t="s">
        <v>169</v>
      </c>
      <c r="C30" s="482"/>
      <c r="D30" s="482"/>
      <c r="E30" s="482"/>
      <c r="F30" s="482"/>
      <c r="G30" s="482"/>
      <c r="H30" s="482"/>
      <c r="I30" s="482"/>
      <c r="J30" s="482"/>
      <c r="K30" s="477"/>
    </row>
    <row r="31" spans="1:11" ht="20.149999999999999" customHeight="1" x14ac:dyDescent="0.55000000000000004">
      <c r="B31" s="483" t="s">
        <v>170</v>
      </c>
      <c r="C31" s="483"/>
      <c r="D31" s="484" t="s">
        <v>259</v>
      </c>
      <c r="E31" s="485"/>
      <c r="F31" s="485"/>
      <c r="G31" s="485"/>
    </row>
    <row r="32" spans="1:11" x14ac:dyDescent="0.55000000000000004">
      <c r="A32" s="36"/>
      <c r="B32" s="483"/>
      <c r="C32" s="483"/>
      <c r="D32" s="485"/>
      <c r="E32" s="485"/>
      <c r="F32" s="485"/>
      <c r="G32" s="485"/>
    </row>
    <row r="33" spans="2:7" ht="18" customHeight="1" x14ac:dyDescent="0.55000000000000004">
      <c r="B33" s="483"/>
      <c r="C33" s="483"/>
      <c r="D33" s="485"/>
      <c r="E33" s="485"/>
      <c r="F33" s="485"/>
      <c r="G33" s="485"/>
    </row>
    <row r="34" spans="2:7" ht="22.5" customHeight="1" x14ac:dyDescent="0.55000000000000004">
      <c r="B34" s="483"/>
      <c r="C34" s="483"/>
      <c r="D34" s="485"/>
      <c r="E34" s="485"/>
      <c r="F34" s="485"/>
      <c r="G34" s="485"/>
    </row>
    <row r="35" spans="2:7" ht="21.75" customHeight="1" x14ac:dyDescent="0.55000000000000004">
      <c r="B35" s="483"/>
      <c r="C35" s="483"/>
      <c r="D35" s="485"/>
      <c r="E35" s="485"/>
      <c r="F35" s="485"/>
      <c r="G35" s="485"/>
    </row>
    <row r="36" spans="2:7" ht="21.75" customHeight="1" x14ac:dyDescent="0.55000000000000004">
      <c r="B36" s="483"/>
      <c r="C36" s="483"/>
      <c r="D36" s="485"/>
      <c r="E36" s="485"/>
      <c r="F36" s="485"/>
      <c r="G36" s="485"/>
    </row>
    <row r="37" spans="2:7" ht="20.25" customHeight="1" x14ac:dyDescent="0.55000000000000004">
      <c r="B37" s="476"/>
      <c r="C37" s="477"/>
      <c r="D37" s="477"/>
      <c r="E37" s="477"/>
      <c r="F37" s="477"/>
    </row>
  </sheetData>
  <mergeCells count="31">
    <mergeCell ref="B37:F37"/>
    <mergeCell ref="B27:C27"/>
    <mergeCell ref="D27:J27"/>
    <mergeCell ref="B29:K29"/>
    <mergeCell ref="B30:K30"/>
    <mergeCell ref="B31:C36"/>
    <mergeCell ref="D31:G36"/>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A1:K1"/>
    <mergeCell ref="C6:E6"/>
    <mergeCell ref="G6:J6"/>
    <mergeCell ref="C7:J7"/>
    <mergeCell ref="B8:B9"/>
    <mergeCell ref="C9:D9"/>
    <mergeCell ref="E9:J9"/>
    <mergeCell ref="D8:J8"/>
  </mergeCells>
  <phoneticPr fontId="6"/>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0"/>
  <sheetViews>
    <sheetView tabSelected="1" view="pageBreakPreview" topLeftCell="D7" zoomScale="80" zoomScaleNormal="80" zoomScaleSheetLayoutView="80" workbookViewId="0">
      <selection activeCell="O33" sqref="O33"/>
    </sheetView>
  </sheetViews>
  <sheetFormatPr defaultColWidth="9" defaultRowHeight="13" x14ac:dyDescent="0.55000000000000004"/>
  <cols>
    <col min="1" max="2" width="4.25" style="332" customWidth="1"/>
    <col min="3" max="3" width="26.83203125" style="331" customWidth="1"/>
    <col min="4" max="4" width="4.83203125" style="331" customWidth="1"/>
    <col min="5" max="5" width="26.08203125" style="331" customWidth="1"/>
    <col min="6" max="6" width="4.83203125" style="331" customWidth="1"/>
    <col min="7" max="7" width="17.08203125" style="331" customWidth="1"/>
    <col min="8" max="8" width="33.83203125" style="331" customWidth="1"/>
    <col min="9" max="32" width="4.83203125" style="331" customWidth="1"/>
    <col min="33" max="16384" width="9" style="331"/>
  </cols>
  <sheetData>
    <row r="2" spans="1:32" ht="19" x14ac:dyDescent="0.55000000000000004">
      <c r="A2" s="382" t="s">
        <v>422</v>
      </c>
      <c r="B2" s="382"/>
    </row>
    <row r="3" spans="1:32" ht="19" x14ac:dyDescent="0.55000000000000004">
      <c r="A3" s="502" t="s">
        <v>420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5" spans="1:32" x14ac:dyDescent="0.55000000000000004">
      <c r="J5" s="332"/>
      <c r="K5" s="332"/>
      <c r="L5" s="332"/>
      <c r="M5" s="332"/>
      <c r="N5" s="503" t="s">
        <v>224</v>
      </c>
      <c r="O5" s="504"/>
      <c r="P5" s="504"/>
      <c r="Q5" s="504"/>
      <c r="R5" s="505"/>
      <c r="S5" s="381"/>
      <c r="T5" s="380"/>
      <c r="U5" s="380"/>
      <c r="V5" s="380"/>
      <c r="W5" s="380"/>
      <c r="X5" s="380"/>
      <c r="Y5" s="380"/>
      <c r="Z5" s="380"/>
      <c r="AA5" s="380"/>
      <c r="AB5" s="379"/>
      <c r="AC5" s="346"/>
      <c r="AD5" s="332"/>
      <c r="AE5" s="332"/>
      <c r="AF5" s="332"/>
    </row>
    <row r="7" spans="1:32" x14ac:dyDescent="0.55000000000000004">
      <c r="A7" s="503" t="s">
        <v>264</v>
      </c>
      <c r="B7" s="506"/>
      <c r="C7" s="507"/>
      <c r="D7" s="503" t="s">
        <v>103</v>
      </c>
      <c r="E7" s="507"/>
      <c r="F7" s="503" t="s">
        <v>104</v>
      </c>
      <c r="G7" s="507"/>
      <c r="H7" s="503" t="s">
        <v>225</v>
      </c>
      <c r="I7" s="506"/>
      <c r="J7" s="506"/>
      <c r="K7" s="506"/>
      <c r="L7" s="506"/>
      <c r="M7" s="506"/>
      <c r="N7" s="506"/>
      <c r="O7" s="506"/>
      <c r="P7" s="506"/>
      <c r="Q7" s="506"/>
      <c r="R7" s="506"/>
      <c r="S7" s="506"/>
      <c r="T7" s="506"/>
      <c r="U7" s="506"/>
      <c r="V7" s="506"/>
      <c r="W7" s="506"/>
      <c r="X7" s="507"/>
      <c r="Y7" s="503" t="s">
        <v>105</v>
      </c>
      <c r="Z7" s="506"/>
      <c r="AA7" s="506"/>
      <c r="AB7" s="507"/>
      <c r="AC7" s="500"/>
      <c r="AD7" s="501"/>
      <c r="AE7" s="501"/>
      <c r="AF7" s="501"/>
    </row>
    <row r="8" spans="1:32" x14ac:dyDescent="0.55000000000000004">
      <c r="A8" s="486" t="s">
        <v>419</v>
      </c>
      <c r="B8" s="487"/>
      <c r="C8" s="488"/>
      <c r="D8" s="369"/>
      <c r="E8" s="378"/>
      <c r="F8" s="370"/>
      <c r="G8" s="378"/>
      <c r="H8" s="492" t="s">
        <v>418</v>
      </c>
      <c r="I8" s="357" t="s">
        <v>7</v>
      </c>
      <c r="J8" s="364" t="s">
        <v>417</v>
      </c>
      <c r="K8" s="377"/>
      <c r="L8" s="377"/>
      <c r="M8" s="357" t="s">
        <v>241</v>
      </c>
      <c r="N8" s="364" t="s">
        <v>416</v>
      </c>
      <c r="O8" s="377"/>
      <c r="P8" s="377"/>
      <c r="Q8" s="357" t="s">
        <v>7</v>
      </c>
      <c r="R8" s="364" t="s">
        <v>415</v>
      </c>
      <c r="S8" s="377"/>
      <c r="T8" s="377"/>
      <c r="U8" s="357" t="s">
        <v>7</v>
      </c>
      <c r="V8" s="364" t="s">
        <v>414</v>
      </c>
      <c r="W8" s="377"/>
      <c r="X8" s="376"/>
      <c r="Y8" s="494"/>
      <c r="Z8" s="495"/>
      <c r="AA8" s="495"/>
      <c r="AB8" s="496"/>
      <c r="AC8" s="500"/>
      <c r="AD8" s="501"/>
      <c r="AE8" s="501"/>
      <c r="AF8" s="501"/>
    </row>
    <row r="9" spans="1:32" x14ac:dyDescent="0.55000000000000004">
      <c r="A9" s="489"/>
      <c r="B9" s="490"/>
      <c r="C9" s="491"/>
      <c r="D9" s="337"/>
      <c r="E9" s="375"/>
      <c r="F9" s="339"/>
      <c r="G9" s="375"/>
      <c r="H9" s="493"/>
      <c r="I9" s="374" t="s">
        <v>7</v>
      </c>
      <c r="J9" s="368" t="s">
        <v>413</v>
      </c>
      <c r="K9" s="372"/>
      <c r="L9" s="372"/>
      <c r="M9" s="373" t="s">
        <v>7</v>
      </c>
      <c r="N9" s="368" t="s">
        <v>412</v>
      </c>
      <c r="O9" s="372"/>
      <c r="P9" s="372"/>
      <c r="Q9" s="373" t="s">
        <v>7</v>
      </c>
      <c r="R9" s="368" t="s">
        <v>411</v>
      </c>
      <c r="S9" s="372"/>
      <c r="T9" s="372"/>
      <c r="U9" s="373" t="s">
        <v>7</v>
      </c>
      <c r="V9" s="368" t="s">
        <v>410</v>
      </c>
      <c r="W9" s="372"/>
      <c r="X9" s="371"/>
      <c r="Y9" s="497"/>
      <c r="Z9" s="498"/>
      <c r="AA9" s="498"/>
      <c r="AB9" s="499"/>
      <c r="AC9" s="500"/>
      <c r="AD9" s="501"/>
      <c r="AE9" s="501"/>
      <c r="AF9" s="501"/>
    </row>
    <row r="10" spans="1:32" ht="15" customHeight="1" x14ac:dyDescent="0.55000000000000004">
      <c r="A10" s="346"/>
      <c r="C10" s="404"/>
      <c r="D10" s="346"/>
      <c r="E10" s="383"/>
      <c r="F10" s="348"/>
      <c r="G10" s="383"/>
      <c r="H10" s="386" t="s">
        <v>263</v>
      </c>
      <c r="I10" s="78" t="s">
        <v>7</v>
      </c>
      <c r="J10" s="144" t="s">
        <v>261</v>
      </c>
      <c r="K10" s="144"/>
      <c r="L10" s="23"/>
      <c r="M10" s="78" t="s">
        <v>7</v>
      </c>
      <c r="N10" s="144" t="s">
        <v>260</v>
      </c>
      <c r="O10" s="144"/>
      <c r="P10" s="387"/>
      <c r="Q10" s="357"/>
      <c r="R10" s="363"/>
      <c r="S10" s="384"/>
      <c r="T10" s="384"/>
      <c r="U10" s="357"/>
      <c r="V10" s="363"/>
      <c r="W10" s="384"/>
      <c r="X10" s="385"/>
      <c r="Y10" s="365" t="s">
        <v>7</v>
      </c>
      <c r="Z10" s="364" t="s">
        <v>108</v>
      </c>
      <c r="AA10" s="364"/>
      <c r="AB10" s="350"/>
      <c r="AC10" s="346"/>
      <c r="AD10" s="332"/>
      <c r="AE10" s="332"/>
      <c r="AF10" s="332"/>
    </row>
    <row r="11" spans="1:32" ht="15" customHeight="1" x14ac:dyDescent="0.55000000000000004">
      <c r="A11" s="346"/>
      <c r="C11" s="405"/>
      <c r="D11" s="346"/>
      <c r="E11" s="383"/>
      <c r="F11" s="348"/>
      <c r="G11" s="383"/>
      <c r="H11" s="394" t="s">
        <v>262</v>
      </c>
      <c r="I11" s="395" t="s">
        <v>7</v>
      </c>
      <c r="J11" s="396" t="s">
        <v>261</v>
      </c>
      <c r="K11" s="397"/>
      <c r="L11" s="398"/>
      <c r="M11" s="399" t="s">
        <v>7</v>
      </c>
      <c r="N11" s="396" t="s">
        <v>260</v>
      </c>
      <c r="O11" s="399"/>
      <c r="P11" s="398"/>
      <c r="Q11" s="400"/>
      <c r="R11" s="401"/>
      <c r="S11" s="402"/>
      <c r="T11" s="402"/>
      <c r="U11" s="400"/>
      <c r="V11" s="401"/>
      <c r="W11" s="402"/>
      <c r="X11" s="403"/>
      <c r="Y11" s="359" t="s">
        <v>7</v>
      </c>
      <c r="Z11" s="363" t="s">
        <v>109</v>
      </c>
      <c r="AA11" s="333"/>
      <c r="AB11" s="350"/>
      <c r="AC11" s="346"/>
      <c r="AD11" s="332"/>
      <c r="AE11" s="332"/>
      <c r="AF11" s="332"/>
    </row>
    <row r="12" spans="1:32" ht="15" customHeight="1" x14ac:dyDescent="0.55000000000000004">
      <c r="A12" s="351"/>
      <c r="B12" s="350"/>
      <c r="C12" s="349"/>
      <c r="D12" s="348"/>
      <c r="E12" s="347"/>
      <c r="F12" s="346"/>
      <c r="G12" s="342"/>
      <c r="H12" s="388" t="s">
        <v>265</v>
      </c>
      <c r="I12" s="359" t="s">
        <v>7</v>
      </c>
      <c r="J12" s="389" t="s">
        <v>106</v>
      </c>
      <c r="K12" s="390"/>
      <c r="L12" s="391" t="s">
        <v>7</v>
      </c>
      <c r="M12" s="389" t="s">
        <v>107</v>
      </c>
      <c r="N12" s="392"/>
      <c r="O12" s="392"/>
      <c r="P12" s="392"/>
      <c r="Q12" s="392"/>
      <c r="R12" s="392"/>
      <c r="S12" s="392"/>
      <c r="T12" s="392"/>
      <c r="U12" s="392"/>
      <c r="V12" s="392"/>
      <c r="W12" s="392"/>
      <c r="X12" s="393"/>
      <c r="Y12" s="359"/>
      <c r="Z12" s="363"/>
      <c r="AA12" s="363"/>
      <c r="AB12" s="342"/>
      <c r="AC12" s="359"/>
      <c r="AD12" s="363"/>
      <c r="AE12" s="363"/>
      <c r="AF12" s="333"/>
    </row>
    <row r="13" spans="1:32" ht="15" customHeight="1" x14ac:dyDescent="0.55000000000000004">
      <c r="A13" s="351"/>
      <c r="B13" s="350"/>
      <c r="C13" s="349"/>
      <c r="D13" s="348"/>
      <c r="E13" s="347"/>
      <c r="F13" s="346"/>
      <c r="G13" s="342"/>
      <c r="H13" s="356" t="s">
        <v>266</v>
      </c>
      <c r="I13" s="345" t="s">
        <v>7</v>
      </c>
      <c r="J13" s="344" t="s">
        <v>106</v>
      </c>
      <c r="K13" s="355"/>
      <c r="L13" s="354" t="s">
        <v>7</v>
      </c>
      <c r="M13" s="344" t="s">
        <v>107</v>
      </c>
      <c r="N13" s="353"/>
      <c r="O13" s="353"/>
      <c r="P13" s="353"/>
      <c r="Q13" s="353"/>
      <c r="R13" s="353"/>
      <c r="S13" s="353"/>
      <c r="T13" s="353"/>
      <c r="U13" s="353"/>
      <c r="V13" s="353"/>
      <c r="W13" s="353"/>
      <c r="X13" s="352"/>
      <c r="Y13" s="359"/>
      <c r="Z13" s="363"/>
      <c r="AA13" s="333"/>
      <c r="AB13" s="342"/>
      <c r="AC13" s="359"/>
      <c r="AD13" s="363"/>
      <c r="AE13" s="333"/>
      <c r="AF13" s="333"/>
    </row>
    <row r="14" spans="1:32" ht="15" customHeight="1" x14ac:dyDescent="0.55000000000000004">
      <c r="A14" s="351"/>
      <c r="B14" s="350"/>
      <c r="C14" s="349"/>
      <c r="D14" s="348"/>
      <c r="E14" s="347"/>
      <c r="F14" s="346"/>
      <c r="G14" s="342"/>
      <c r="H14" s="356" t="s">
        <v>267</v>
      </c>
      <c r="I14" s="345" t="s">
        <v>7</v>
      </c>
      <c r="J14" s="344" t="s">
        <v>106</v>
      </c>
      <c r="K14" s="355"/>
      <c r="L14" s="354" t="s">
        <v>7</v>
      </c>
      <c r="M14" s="344" t="s">
        <v>107</v>
      </c>
      <c r="N14" s="353"/>
      <c r="O14" s="353"/>
      <c r="P14" s="353"/>
      <c r="Q14" s="353"/>
      <c r="R14" s="353"/>
      <c r="S14" s="353"/>
      <c r="T14" s="353"/>
      <c r="U14" s="353"/>
      <c r="V14" s="353"/>
      <c r="W14" s="353"/>
      <c r="X14" s="352"/>
      <c r="Y14" s="334"/>
      <c r="Z14" s="333"/>
      <c r="AA14" s="333"/>
      <c r="AB14" s="342"/>
      <c r="AC14" s="334"/>
      <c r="AD14" s="333"/>
      <c r="AE14" s="333"/>
      <c r="AF14" s="333"/>
    </row>
    <row r="15" spans="1:32" ht="15" customHeight="1" x14ac:dyDescent="0.55000000000000004">
      <c r="A15" s="351"/>
      <c r="B15" s="350"/>
      <c r="C15" s="349"/>
      <c r="D15" s="348"/>
      <c r="E15" s="347"/>
      <c r="F15" s="346"/>
      <c r="G15" s="342"/>
      <c r="H15" s="356" t="s">
        <v>112</v>
      </c>
      <c r="I15" s="345" t="s">
        <v>7</v>
      </c>
      <c r="J15" s="344" t="s">
        <v>106</v>
      </c>
      <c r="K15" s="355"/>
      <c r="L15" s="354" t="s">
        <v>7</v>
      </c>
      <c r="M15" s="344" t="s">
        <v>107</v>
      </c>
      <c r="N15" s="353"/>
      <c r="O15" s="353"/>
      <c r="P15" s="353"/>
      <c r="Q15" s="353"/>
      <c r="R15" s="353"/>
      <c r="S15" s="353"/>
      <c r="T15" s="353"/>
      <c r="U15" s="353"/>
      <c r="V15" s="353"/>
      <c r="W15" s="353"/>
      <c r="X15" s="352"/>
      <c r="Y15" s="334"/>
      <c r="Z15" s="333"/>
      <c r="AA15" s="333"/>
      <c r="AB15" s="342"/>
      <c r="AC15" s="334"/>
      <c r="AD15" s="333"/>
      <c r="AE15" s="333"/>
      <c r="AF15" s="333"/>
    </row>
    <row r="16" spans="1:32" ht="15" customHeight="1" x14ac:dyDescent="0.55000000000000004">
      <c r="A16" s="359"/>
      <c r="B16" s="350"/>
      <c r="C16" s="349"/>
      <c r="D16" s="359"/>
      <c r="E16" s="347"/>
      <c r="F16" s="346"/>
      <c r="G16" s="342"/>
      <c r="H16" s="358" t="s">
        <v>421</v>
      </c>
      <c r="I16" s="345" t="s">
        <v>7</v>
      </c>
      <c r="J16" s="344" t="s">
        <v>106</v>
      </c>
      <c r="K16" s="355"/>
      <c r="L16" s="354" t="s">
        <v>7</v>
      </c>
      <c r="M16" s="344" t="s">
        <v>107</v>
      </c>
      <c r="N16" s="353"/>
      <c r="O16" s="353"/>
      <c r="P16" s="353"/>
      <c r="Q16" s="353"/>
      <c r="R16" s="353"/>
      <c r="S16" s="353"/>
      <c r="T16" s="353"/>
      <c r="U16" s="353"/>
      <c r="V16" s="353"/>
      <c r="W16" s="353"/>
      <c r="X16" s="352"/>
      <c r="Y16" s="334"/>
      <c r="Z16" s="333"/>
      <c r="AA16" s="333"/>
      <c r="AB16" s="342"/>
      <c r="AC16" s="334"/>
      <c r="AD16" s="333"/>
      <c r="AE16" s="333"/>
      <c r="AF16" s="333"/>
    </row>
    <row r="17" spans="1:32" ht="15" customHeight="1" x14ac:dyDescent="0.55000000000000004">
      <c r="A17" s="359" t="s">
        <v>7</v>
      </c>
      <c r="B17" s="350" t="s">
        <v>226</v>
      </c>
      <c r="C17" s="349" t="s">
        <v>409</v>
      </c>
      <c r="D17" s="359"/>
      <c r="E17" s="347"/>
      <c r="F17" s="346"/>
      <c r="G17" s="342"/>
      <c r="H17" s="356" t="s">
        <v>408</v>
      </c>
      <c r="I17" s="362" t="s">
        <v>7</v>
      </c>
      <c r="J17" s="344" t="s">
        <v>106</v>
      </c>
      <c r="K17" s="344"/>
      <c r="L17" s="354" t="s">
        <v>7</v>
      </c>
      <c r="M17" s="344" t="s">
        <v>227</v>
      </c>
      <c r="N17" s="344"/>
      <c r="O17" s="354" t="s">
        <v>7</v>
      </c>
      <c r="P17" s="344" t="s">
        <v>228</v>
      </c>
      <c r="Q17" s="361"/>
      <c r="R17" s="354" t="s">
        <v>7</v>
      </c>
      <c r="S17" s="344" t="s">
        <v>229</v>
      </c>
      <c r="T17" s="361"/>
      <c r="U17" s="361"/>
      <c r="V17" s="344"/>
      <c r="W17" s="344"/>
      <c r="X17" s="360"/>
      <c r="Y17" s="334"/>
      <c r="Z17" s="333"/>
      <c r="AA17" s="333"/>
      <c r="AB17" s="342"/>
      <c r="AC17" s="334"/>
      <c r="AD17" s="333"/>
      <c r="AE17" s="333"/>
      <c r="AF17" s="333"/>
    </row>
    <row r="18" spans="1:32" ht="15" customHeight="1" x14ac:dyDescent="0.55000000000000004">
      <c r="A18" s="351"/>
      <c r="B18" s="350"/>
      <c r="C18" s="349"/>
      <c r="D18" s="348"/>
      <c r="E18" s="347"/>
      <c r="F18" s="346"/>
      <c r="G18" s="342"/>
      <c r="H18" s="356" t="s">
        <v>270</v>
      </c>
      <c r="I18" s="345" t="s">
        <v>7</v>
      </c>
      <c r="J18" s="344" t="s">
        <v>106</v>
      </c>
      <c r="K18" s="344"/>
      <c r="L18" s="343" t="s">
        <v>7</v>
      </c>
      <c r="M18" s="344" t="s">
        <v>110</v>
      </c>
      <c r="N18" s="344"/>
      <c r="O18" s="357" t="s">
        <v>7</v>
      </c>
      <c r="P18" s="344" t="s">
        <v>111</v>
      </c>
      <c r="Q18" s="353"/>
      <c r="R18" s="353"/>
      <c r="S18" s="353"/>
      <c r="T18" s="353"/>
      <c r="U18" s="353"/>
      <c r="V18" s="353"/>
      <c r="W18" s="353"/>
      <c r="X18" s="352"/>
      <c r="Y18" s="334"/>
      <c r="Z18" s="333"/>
      <c r="AA18" s="333"/>
      <c r="AB18" s="342"/>
      <c r="AC18" s="334"/>
      <c r="AD18" s="333"/>
      <c r="AE18" s="333"/>
      <c r="AF18" s="333"/>
    </row>
    <row r="19" spans="1:32" ht="15" customHeight="1" x14ac:dyDescent="0.55000000000000004">
      <c r="A19" s="351"/>
      <c r="B19" s="350"/>
      <c r="C19" s="349"/>
      <c r="D19" s="348"/>
      <c r="E19" s="347"/>
      <c r="F19" s="432"/>
      <c r="G19" s="342"/>
      <c r="H19" s="358" t="s">
        <v>271</v>
      </c>
      <c r="I19" s="345" t="s">
        <v>7</v>
      </c>
      <c r="J19" s="344" t="s">
        <v>106</v>
      </c>
      <c r="K19" s="355"/>
      <c r="L19" s="354" t="s">
        <v>7</v>
      </c>
      <c r="M19" s="344" t="s">
        <v>107</v>
      </c>
      <c r="N19" s="353"/>
      <c r="O19" s="353"/>
      <c r="P19" s="353"/>
      <c r="Q19" s="353"/>
      <c r="R19" s="353"/>
      <c r="S19" s="353"/>
      <c r="T19" s="353"/>
      <c r="U19" s="353"/>
      <c r="V19" s="353"/>
      <c r="W19" s="353"/>
      <c r="X19" s="352"/>
      <c r="Y19" s="334"/>
      <c r="Z19" s="333"/>
      <c r="AA19" s="333"/>
      <c r="AB19" s="342"/>
      <c r="AC19" s="334"/>
      <c r="AD19" s="333"/>
      <c r="AE19" s="333"/>
      <c r="AF19" s="333"/>
    </row>
    <row r="20" spans="1:32" ht="15" customHeight="1" x14ac:dyDescent="0.55000000000000004">
      <c r="A20" s="351"/>
      <c r="B20" s="434"/>
      <c r="C20" s="340"/>
      <c r="D20" s="339"/>
      <c r="E20" s="338"/>
      <c r="F20" s="433"/>
      <c r="G20" s="335"/>
      <c r="H20" s="808" t="s">
        <v>438</v>
      </c>
      <c r="I20" s="809" t="s">
        <v>7</v>
      </c>
      <c r="J20" s="810" t="s">
        <v>106</v>
      </c>
      <c r="K20" s="810"/>
      <c r="L20" s="811" t="s">
        <v>439</v>
      </c>
      <c r="M20" s="810" t="s">
        <v>440</v>
      </c>
      <c r="N20" s="812"/>
      <c r="O20" s="811" t="s">
        <v>7</v>
      </c>
      <c r="P20" s="810" t="s">
        <v>441</v>
      </c>
      <c r="Q20" s="813"/>
      <c r="R20" s="811" t="s">
        <v>7</v>
      </c>
      <c r="S20" s="810" t="s">
        <v>442</v>
      </c>
      <c r="T20" s="813"/>
      <c r="U20" s="811" t="s">
        <v>7</v>
      </c>
      <c r="V20" s="810" t="s">
        <v>443</v>
      </c>
      <c r="W20" s="814"/>
      <c r="X20" s="815"/>
      <c r="Y20" s="334"/>
      <c r="Z20" s="333"/>
      <c r="AA20" s="333"/>
      <c r="AB20" s="342"/>
      <c r="AC20" s="334"/>
      <c r="AD20" s="333"/>
      <c r="AE20" s="333"/>
      <c r="AF20" s="333"/>
    </row>
    <row r="21" spans="1:32" ht="15" customHeight="1" x14ac:dyDescent="0.55000000000000004">
      <c r="A21" s="430"/>
      <c r="B21" s="350"/>
      <c r="C21" s="363"/>
      <c r="D21" s="348"/>
      <c r="E21" s="347"/>
      <c r="F21" s="428"/>
      <c r="G21" s="429"/>
      <c r="H21" s="386" t="s">
        <v>263</v>
      </c>
      <c r="I21" s="78" t="s">
        <v>7</v>
      </c>
      <c r="J21" s="144" t="s">
        <v>261</v>
      </c>
      <c r="K21" s="144"/>
      <c r="L21" s="23"/>
      <c r="M21" s="78" t="s">
        <v>7</v>
      </c>
      <c r="N21" s="144" t="s">
        <v>260</v>
      </c>
      <c r="O21" s="144"/>
      <c r="P21" s="807"/>
      <c r="Q21" s="357"/>
      <c r="R21" s="363"/>
      <c r="S21" s="384"/>
      <c r="T21" s="384"/>
      <c r="U21" s="357"/>
      <c r="V21" s="363"/>
      <c r="W21" s="384"/>
      <c r="X21" s="385"/>
      <c r="Y21" s="367"/>
      <c r="Z21" s="367"/>
      <c r="AA21" s="367"/>
      <c r="AB21" s="367"/>
      <c r="AC21" s="367"/>
      <c r="AD21" s="367"/>
      <c r="AE21" s="367"/>
      <c r="AF21" s="367"/>
    </row>
    <row r="22" spans="1:32" ht="15" customHeight="1" x14ac:dyDescent="0.55000000000000004">
      <c r="A22" s="351"/>
      <c r="B22" s="350"/>
      <c r="C22" s="363"/>
      <c r="D22" s="348"/>
      <c r="E22" s="347"/>
      <c r="F22" s="428"/>
      <c r="G22" s="429"/>
      <c r="H22" s="394" t="s">
        <v>262</v>
      </c>
      <c r="I22" s="395" t="s">
        <v>7</v>
      </c>
      <c r="J22" s="396" t="s">
        <v>261</v>
      </c>
      <c r="K22" s="397"/>
      <c r="L22" s="398"/>
      <c r="M22" s="399" t="s">
        <v>7</v>
      </c>
      <c r="N22" s="396" t="s">
        <v>260</v>
      </c>
      <c r="O22" s="399"/>
      <c r="P22" s="398"/>
      <c r="Q22" s="400"/>
      <c r="R22" s="401"/>
      <c r="S22" s="402"/>
      <c r="T22" s="402"/>
      <c r="U22" s="400"/>
      <c r="V22" s="401"/>
      <c r="W22" s="402"/>
      <c r="X22" s="403"/>
      <c r="Y22" s="367"/>
      <c r="Z22" s="367"/>
      <c r="AA22" s="367"/>
      <c r="AB22" s="367"/>
      <c r="AC22" s="367"/>
      <c r="AD22" s="367"/>
      <c r="AE22" s="367"/>
      <c r="AF22" s="367"/>
    </row>
    <row r="23" spans="1:32" ht="15" customHeight="1" x14ac:dyDescent="0.55000000000000004">
      <c r="A23" s="351"/>
      <c r="B23" s="350"/>
      <c r="C23" s="349"/>
      <c r="D23" s="348"/>
      <c r="E23" s="347"/>
      <c r="F23" s="346"/>
      <c r="G23" s="342"/>
      <c r="H23" s="366" t="s">
        <v>265</v>
      </c>
      <c r="I23" s="345" t="s">
        <v>7</v>
      </c>
      <c r="J23" s="344" t="s">
        <v>106</v>
      </c>
      <c r="K23" s="355"/>
      <c r="L23" s="354" t="s">
        <v>7</v>
      </c>
      <c r="M23" s="344" t="s">
        <v>107</v>
      </c>
      <c r="N23" s="353"/>
      <c r="O23" s="353"/>
      <c r="P23" s="353"/>
      <c r="Q23" s="353"/>
      <c r="R23" s="353"/>
      <c r="S23" s="353"/>
      <c r="T23" s="353"/>
      <c r="U23" s="353"/>
      <c r="V23" s="353"/>
      <c r="W23" s="353"/>
      <c r="X23" s="352"/>
      <c r="Y23" s="359"/>
      <c r="Z23" s="363"/>
      <c r="AA23" s="363"/>
      <c r="AB23" s="342"/>
      <c r="AC23" s="359"/>
      <c r="AD23" s="363"/>
      <c r="AE23" s="363"/>
      <c r="AF23" s="333"/>
    </row>
    <row r="24" spans="1:32" ht="15" customHeight="1" x14ac:dyDescent="0.55000000000000004">
      <c r="A24" s="351"/>
      <c r="B24" s="350"/>
      <c r="C24" s="349"/>
      <c r="D24" s="348"/>
      <c r="E24" s="347"/>
      <c r="F24" s="346"/>
      <c r="G24" s="342"/>
      <c r="H24" s="356" t="s">
        <v>266</v>
      </c>
      <c r="I24" s="345" t="s">
        <v>7</v>
      </c>
      <c r="J24" s="344" t="s">
        <v>106</v>
      </c>
      <c r="K24" s="355"/>
      <c r="L24" s="354" t="s">
        <v>7</v>
      </c>
      <c r="M24" s="344" t="s">
        <v>107</v>
      </c>
      <c r="N24" s="353"/>
      <c r="O24" s="353"/>
      <c r="P24" s="353"/>
      <c r="Q24" s="353"/>
      <c r="R24" s="353"/>
      <c r="S24" s="353"/>
      <c r="T24" s="353"/>
      <c r="U24" s="353"/>
      <c r="V24" s="353"/>
      <c r="W24" s="353"/>
      <c r="X24" s="352"/>
      <c r="Y24" s="359"/>
      <c r="Z24" s="363"/>
      <c r="AA24" s="333"/>
      <c r="AB24" s="342"/>
      <c r="AC24" s="359"/>
      <c r="AD24" s="363"/>
      <c r="AE24" s="333"/>
      <c r="AF24" s="333"/>
    </row>
    <row r="25" spans="1:32" ht="15" customHeight="1" x14ac:dyDescent="0.55000000000000004">
      <c r="A25" s="359" t="s">
        <v>7</v>
      </c>
      <c r="B25" s="350" t="s">
        <v>268</v>
      </c>
      <c r="C25" s="349" t="s">
        <v>269</v>
      </c>
      <c r="D25" s="348"/>
      <c r="E25" s="347"/>
      <c r="F25" s="406"/>
      <c r="G25" s="342"/>
      <c r="H25" s="407" t="s">
        <v>427</v>
      </c>
      <c r="I25" s="408" t="s">
        <v>7</v>
      </c>
      <c r="J25" s="409" t="s">
        <v>106</v>
      </c>
      <c r="K25" s="410"/>
      <c r="L25" s="411" t="s">
        <v>7</v>
      </c>
      <c r="M25" s="409" t="s">
        <v>107</v>
      </c>
      <c r="N25" s="145"/>
      <c r="O25" s="353"/>
      <c r="P25" s="353"/>
      <c r="Q25" s="353"/>
      <c r="R25" s="353"/>
      <c r="S25" s="353"/>
      <c r="T25" s="353"/>
      <c r="U25" s="353"/>
      <c r="V25" s="353"/>
      <c r="W25" s="353"/>
      <c r="X25" s="352"/>
      <c r="Y25" s="359"/>
      <c r="Z25" s="363"/>
      <c r="AA25" s="333"/>
      <c r="AB25" s="342"/>
      <c r="AC25" s="359"/>
      <c r="AD25" s="363"/>
      <c r="AE25" s="333"/>
      <c r="AF25" s="333"/>
    </row>
    <row r="26" spans="1:32" ht="15" customHeight="1" x14ac:dyDescent="0.55000000000000004">
      <c r="A26" s="359"/>
      <c r="B26" s="350"/>
      <c r="C26" s="349"/>
      <c r="D26" s="348"/>
      <c r="E26" s="347"/>
      <c r="F26" s="346"/>
      <c r="G26" s="342"/>
      <c r="H26" s="358" t="s">
        <v>267</v>
      </c>
      <c r="I26" s="345" t="s">
        <v>7</v>
      </c>
      <c r="J26" s="344" t="s">
        <v>106</v>
      </c>
      <c r="K26" s="355"/>
      <c r="L26" s="354" t="s">
        <v>7</v>
      </c>
      <c r="M26" s="344" t="s">
        <v>107</v>
      </c>
      <c r="N26" s="353"/>
      <c r="O26" s="353"/>
      <c r="P26" s="353"/>
      <c r="Q26" s="353"/>
      <c r="R26" s="353"/>
      <c r="S26" s="353"/>
      <c r="T26" s="353"/>
      <c r="U26" s="353"/>
      <c r="V26" s="353"/>
      <c r="W26" s="353"/>
      <c r="X26" s="352"/>
      <c r="Y26" s="334"/>
      <c r="Z26" s="333"/>
      <c r="AA26" s="333"/>
      <c r="AB26" s="342"/>
      <c r="AC26" s="334"/>
      <c r="AD26" s="333"/>
      <c r="AE26" s="333"/>
      <c r="AF26" s="333"/>
    </row>
    <row r="27" spans="1:32" ht="15" customHeight="1" x14ac:dyDescent="0.55000000000000004">
      <c r="A27" s="359"/>
      <c r="B27" s="350"/>
      <c r="C27" s="349"/>
      <c r="D27" s="348"/>
      <c r="E27" s="347"/>
      <c r="F27" s="346"/>
      <c r="G27" s="342"/>
      <c r="H27" s="356" t="s">
        <v>112</v>
      </c>
      <c r="I27" s="345" t="s">
        <v>7</v>
      </c>
      <c r="J27" s="344" t="s">
        <v>106</v>
      </c>
      <c r="K27" s="355"/>
      <c r="L27" s="354" t="s">
        <v>7</v>
      </c>
      <c r="M27" s="344" t="s">
        <v>107</v>
      </c>
      <c r="N27" s="353"/>
      <c r="O27" s="353"/>
      <c r="P27" s="353"/>
      <c r="Q27" s="353"/>
      <c r="R27" s="353"/>
      <c r="S27" s="353"/>
      <c r="T27" s="353"/>
      <c r="U27" s="353"/>
      <c r="V27" s="353"/>
      <c r="W27" s="353"/>
      <c r="X27" s="352"/>
      <c r="Y27" s="334"/>
      <c r="Z27" s="333"/>
      <c r="AA27" s="333"/>
      <c r="AB27" s="342"/>
      <c r="AC27" s="334"/>
      <c r="AD27" s="333"/>
      <c r="AE27" s="333"/>
      <c r="AF27" s="333"/>
    </row>
    <row r="28" spans="1:32" ht="15" customHeight="1" x14ac:dyDescent="0.55000000000000004">
      <c r="A28" s="351"/>
      <c r="B28" s="350"/>
      <c r="C28" s="349"/>
      <c r="D28" s="359"/>
      <c r="E28" s="347"/>
      <c r="F28" s="346"/>
      <c r="G28" s="342"/>
      <c r="H28" s="146" t="s">
        <v>437</v>
      </c>
      <c r="I28" s="345" t="s">
        <v>7</v>
      </c>
      <c r="J28" s="344" t="s">
        <v>106</v>
      </c>
      <c r="K28" s="355"/>
      <c r="L28" s="354" t="s">
        <v>7</v>
      </c>
      <c r="M28" s="344" t="s">
        <v>107</v>
      </c>
      <c r="N28" s="353"/>
      <c r="O28" s="353"/>
      <c r="P28" s="353"/>
      <c r="Q28" s="353"/>
      <c r="R28" s="353"/>
      <c r="S28" s="353"/>
      <c r="T28" s="353"/>
      <c r="U28" s="353"/>
      <c r="V28" s="353"/>
      <c r="W28" s="353"/>
      <c r="X28" s="352"/>
      <c r="Y28" s="334"/>
      <c r="Z28" s="333"/>
      <c r="AA28" s="333"/>
      <c r="AB28" s="342"/>
      <c r="AC28" s="334"/>
      <c r="AD28" s="333"/>
      <c r="AE28" s="333"/>
      <c r="AF28" s="333"/>
    </row>
    <row r="29" spans="1:32" ht="15" customHeight="1" x14ac:dyDescent="0.55000000000000004">
      <c r="A29" s="351"/>
      <c r="B29" s="350"/>
      <c r="C29" s="349"/>
      <c r="D29" s="359"/>
      <c r="E29" s="347"/>
      <c r="F29" s="346"/>
      <c r="G29" s="342"/>
      <c r="H29" s="358" t="s">
        <v>270</v>
      </c>
      <c r="I29" s="345" t="s">
        <v>7</v>
      </c>
      <c r="J29" s="344" t="s">
        <v>106</v>
      </c>
      <c r="K29" s="344"/>
      <c r="L29" s="343" t="s">
        <v>7</v>
      </c>
      <c r="M29" s="344" t="s">
        <v>107</v>
      </c>
      <c r="N29" s="344"/>
      <c r="O29" s="357"/>
      <c r="P29" s="344"/>
      <c r="Q29" s="353"/>
      <c r="R29" s="353"/>
      <c r="S29" s="353"/>
      <c r="T29" s="353"/>
      <c r="U29" s="353"/>
      <c r="V29" s="353"/>
      <c r="W29" s="353"/>
      <c r="X29" s="352"/>
      <c r="Y29" s="334"/>
      <c r="Z29" s="333"/>
      <c r="AA29" s="333"/>
      <c r="AB29" s="342"/>
      <c r="AC29" s="334"/>
      <c r="AD29" s="333"/>
      <c r="AE29" s="333"/>
      <c r="AF29" s="333"/>
    </row>
    <row r="30" spans="1:32" ht="15" customHeight="1" x14ac:dyDescent="0.55000000000000004">
      <c r="A30" s="341"/>
      <c r="B30" s="419"/>
      <c r="C30" s="340"/>
      <c r="D30" s="339"/>
      <c r="E30" s="338"/>
      <c r="F30" s="418"/>
      <c r="G30" s="335"/>
      <c r="H30" s="420" t="s">
        <v>271</v>
      </c>
      <c r="I30" s="421" t="s">
        <v>7</v>
      </c>
      <c r="J30" s="422" t="s">
        <v>106</v>
      </c>
      <c r="K30" s="423"/>
      <c r="L30" s="424" t="s">
        <v>7</v>
      </c>
      <c r="M30" s="422" t="s">
        <v>107</v>
      </c>
      <c r="N30" s="425"/>
      <c r="O30" s="425"/>
      <c r="P30" s="425"/>
      <c r="Q30" s="425"/>
      <c r="R30" s="425"/>
      <c r="S30" s="425"/>
      <c r="T30" s="425"/>
      <c r="U30" s="425"/>
      <c r="V30" s="425"/>
      <c r="W30" s="425"/>
      <c r="X30" s="426"/>
      <c r="Y30" s="427"/>
      <c r="Z30" s="336"/>
      <c r="AA30" s="336"/>
      <c r="AB30" s="335"/>
      <c r="AC30" s="334"/>
      <c r="AD30" s="333"/>
      <c r="AE30" s="333"/>
      <c r="AF30" s="333"/>
    </row>
  </sheetData>
  <mergeCells count="12">
    <mergeCell ref="A3:AF3"/>
    <mergeCell ref="N5:R5"/>
    <mergeCell ref="A7:C7"/>
    <mergeCell ref="D7:E7"/>
    <mergeCell ref="F7:G7"/>
    <mergeCell ref="H7:X7"/>
    <mergeCell ref="Y7:AB7"/>
    <mergeCell ref="AC7:AF7"/>
    <mergeCell ref="A8:C9"/>
    <mergeCell ref="H8:H9"/>
    <mergeCell ref="Y8:AB9"/>
    <mergeCell ref="AC8:AF9"/>
  </mergeCells>
  <phoneticPr fontId="6"/>
  <pageMargins left="0.7" right="0.7" top="0.75" bottom="0.75" header="0.3" footer="0.3"/>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O65552:O65553 JK65552:JK65553 TG65552:TG65553 ADC65552:ADC65553 AMY65552:AMY65553 AWU65552:AWU65553 BGQ65552:BGQ65553 BQM65552:BQM65553 CAI65552:CAI65553 CKE65552:CKE65553 CUA65552:CUA65553 DDW65552:DDW65553 DNS65552:DNS65553 DXO65552:DXO65553 EHK65552:EHK65553 ERG65552:ERG65553 FBC65552:FBC65553 FKY65552:FKY65553 FUU65552:FUU65553 GEQ65552:GEQ65553 GOM65552:GOM65553 GYI65552:GYI65553 HIE65552:HIE65553 HSA65552:HSA65553 IBW65552:IBW65553 ILS65552:ILS65553 IVO65552:IVO65553 JFK65552:JFK65553 JPG65552:JPG65553 JZC65552:JZC65553 KIY65552:KIY65553 KSU65552:KSU65553 LCQ65552:LCQ65553 LMM65552:LMM65553 LWI65552:LWI65553 MGE65552:MGE65553 MQA65552:MQA65553 MZW65552:MZW65553 NJS65552:NJS65553 NTO65552:NTO65553 ODK65552:ODK65553 ONG65552:ONG65553 OXC65552:OXC65553 PGY65552:PGY65553 PQU65552:PQU65553 QAQ65552:QAQ65553 QKM65552:QKM65553 QUI65552:QUI65553 REE65552:REE65553 ROA65552:ROA65553 RXW65552:RXW65553 SHS65552:SHS65553 SRO65552:SRO65553 TBK65552:TBK65553 TLG65552:TLG65553 TVC65552:TVC65553 UEY65552:UEY65553 UOU65552:UOU65553 UYQ65552:UYQ65553 VIM65552:VIM65553 VSI65552:VSI65553 WCE65552:WCE65553 WMA65552:WMA65553 WVW65552:WVW65553 O131088:O131089 JK131088:JK131089 TG131088:TG131089 ADC131088:ADC131089 AMY131088:AMY131089 AWU131088:AWU131089 BGQ131088:BGQ131089 BQM131088:BQM131089 CAI131088:CAI131089 CKE131088:CKE131089 CUA131088:CUA131089 DDW131088:DDW131089 DNS131088:DNS131089 DXO131088:DXO131089 EHK131088:EHK131089 ERG131088:ERG131089 FBC131088:FBC131089 FKY131088:FKY131089 FUU131088:FUU131089 GEQ131088:GEQ131089 GOM131088:GOM131089 GYI131088:GYI131089 HIE131088:HIE131089 HSA131088:HSA131089 IBW131088:IBW131089 ILS131088:ILS131089 IVO131088:IVO131089 JFK131088:JFK131089 JPG131088:JPG131089 JZC131088:JZC131089 KIY131088:KIY131089 KSU131088:KSU131089 LCQ131088:LCQ131089 LMM131088:LMM131089 LWI131088:LWI131089 MGE131088:MGE131089 MQA131088:MQA131089 MZW131088:MZW131089 NJS131088:NJS131089 NTO131088:NTO131089 ODK131088:ODK131089 ONG131088:ONG131089 OXC131088:OXC131089 PGY131088:PGY131089 PQU131088:PQU131089 QAQ131088:QAQ131089 QKM131088:QKM131089 QUI131088:QUI131089 REE131088:REE131089 ROA131088:ROA131089 RXW131088:RXW131089 SHS131088:SHS131089 SRO131088:SRO131089 TBK131088:TBK131089 TLG131088:TLG131089 TVC131088:TVC131089 UEY131088:UEY131089 UOU131088:UOU131089 UYQ131088:UYQ131089 VIM131088:VIM131089 VSI131088:VSI131089 WCE131088:WCE131089 WMA131088:WMA131089 WVW131088:WVW131089 O196624:O196625 JK196624:JK196625 TG196624:TG196625 ADC196624:ADC196625 AMY196624:AMY196625 AWU196624:AWU196625 BGQ196624:BGQ196625 BQM196624:BQM196625 CAI196624:CAI196625 CKE196624:CKE196625 CUA196624:CUA196625 DDW196624:DDW196625 DNS196624:DNS196625 DXO196624:DXO196625 EHK196624:EHK196625 ERG196624:ERG196625 FBC196624:FBC196625 FKY196624:FKY196625 FUU196624:FUU196625 GEQ196624:GEQ196625 GOM196624:GOM196625 GYI196624:GYI196625 HIE196624:HIE196625 HSA196624:HSA196625 IBW196624:IBW196625 ILS196624:ILS196625 IVO196624:IVO196625 JFK196624:JFK196625 JPG196624:JPG196625 JZC196624:JZC196625 KIY196624:KIY196625 KSU196624:KSU196625 LCQ196624:LCQ196625 LMM196624:LMM196625 LWI196624:LWI196625 MGE196624:MGE196625 MQA196624:MQA196625 MZW196624:MZW196625 NJS196624:NJS196625 NTO196624:NTO196625 ODK196624:ODK196625 ONG196624:ONG196625 OXC196624:OXC196625 PGY196624:PGY196625 PQU196624:PQU196625 QAQ196624:QAQ196625 QKM196624:QKM196625 QUI196624:QUI196625 REE196624:REE196625 ROA196624:ROA196625 RXW196624:RXW196625 SHS196624:SHS196625 SRO196624:SRO196625 TBK196624:TBK196625 TLG196624:TLG196625 TVC196624:TVC196625 UEY196624:UEY196625 UOU196624:UOU196625 UYQ196624:UYQ196625 VIM196624:VIM196625 VSI196624:VSI196625 WCE196624:WCE196625 WMA196624:WMA196625 WVW196624:WVW196625 O262160:O262161 JK262160:JK262161 TG262160:TG262161 ADC262160:ADC262161 AMY262160:AMY262161 AWU262160:AWU262161 BGQ262160:BGQ262161 BQM262160:BQM262161 CAI262160:CAI262161 CKE262160:CKE262161 CUA262160:CUA262161 DDW262160:DDW262161 DNS262160:DNS262161 DXO262160:DXO262161 EHK262160:EHK262161 ERG262160:ERG262161 FBC262160:FBC262161 FKY262160:FKY262161 FUU262160:FUU262161 GEQ262160:GEQ262161 GOM262160:GOM262161 GYI262160:GYI262161 HIE262160:HIE262161 HSA262160:HSA262161 IBW262160:IBW262161 ILS262160:ILS262161 IVO262160:IVO262161 JFK262160:JFK262161 JPG262160:JPG262161 JZC262160:JZC262161 KIY262160:KIY262161 KSU262160:KSU262161 LCQ262160:LCQ262161 LMM262160:LMM262161 LWI262160:LWI262161 MGE262160:MGE262161 MQA262160:MQA262161 MZW262160:MZW262161 NJS262160:NJS262161 NTO262160:NTO262161 ODK262160:ODK262161 ONG262160:ONG262161 OXC262160:OXC262161 PGY262160:PGY262161 PQU262160:PQU262161 QAQ262160:QAQ262161 QKM262160:QKM262161 QUI262160:QUI262161 REE262160:REE262161 ROA262160:ROA262161 RXW262160:RXW262161 SHS262160:SHS262161 SRO262160:SRO262161 TBK262160:TBK262161 TLG262160:TLG262161 TVC262160:TVC262161 UEY262160:UEY262161 UOU262160:UOU262161 UYQ262160:UYQ262161 VIM262160:VIM262161 VSI262160:VSI262161 WCE262160:WCE262161 WMA262160:WMA262161 WVW262160:WVW262161 O327696:O327697 JK327696:JK327697 TG327696:TG327697 ADC327696:ADC327697 AMY327696:AMY327697 AWU327696:AWU327697 BGQ327696:BGQ327697 BQM327696:BQM327697 CAI327696:CAI327697 CKE327696:CKE327697 CUA327696:CUA327697 DDW327696:DDW327697 DNS327696:DNS327697 DXO327696:DXO327697 EHK327696:EHK327697 ERG327696:ERG327697 FBC327696:FBC327697 FKY327696:FKY327697 FUU327696:FUU327697 GEQ327696:GEQ327697 GOM327696:GOM327697 GYI327696:GYI327697 HIE327696:HIE327697 HSA327696:HSA327697 IBW327696:IBW327697 ILS327696:ILS327697 IVO327696:IVO327697 JFK327696:JFK327697 JPG327696:JPG327697 JZC327696:JZC327697 KIY327696:KIY327697 KSU327696:KSU327697 LCQ327696:LCQ327697 LMM327696:LMM327697 LWI327696:LWI327697 MGE327696:MGE327697 MQA327696:MQA327697 MZW327696:MZW327697 NJS327696:NJS327697 NTO327696:NTO327697 ODK327696:ODK327697 ONG327696:ONG327697 OXC327696:OXC327697 PGY327696:PGY327697 PQU327696:PQU327697 QAQ327696:QAQ327697 QKM327696:QKM327697 QUI327696:QUI327697 REE327696:REE327697 ROA327696:ROA327697 RXW327696:RXW327697 SHS327696:SHS327697 SRO327696:SRO327697 TBK327696:TBK327697 TLG327696:TLG327697 TVC327696:TVC327697 UEY327696:UEY327697 UOU327696:UOU327697 UYQ327696:UYQ327697 VIM327696:VIM327697 VSI327696:VSI327697 WCE327696:WCE327697 WMA327696:WMA327697 WVW327696:WVW327697 O393232:O393233 JK393232:JK393233 TG393232:TG393233 ADC393232:ADC393233 AMY393232:AMY393233 AWU393232:AWU393233 BGQ393232:BGQ393233 BQM393232:BQM393233 CAI393232:CAI393233 CKE393232:CKE393233 CUA393232:CUA393233 DDW393232:DDW393233 DNS393232:DNS393233 DXO393232:DXO393233 EHK393232:EHK393233 ERG393232:ERG393233 FBC393232:FBC393233 FKY393232:FKY393233 FUU393232:FUU393233 GEQ393232:GEQ393233 GOM393232:GOM393233 GYI393232:GYI393233 HIE393232:HIE393233 HSA393232:HSA393233 IBW393232:IBW393233 ILS393232:ILS393233 IVO393232:IVO393233 JFK393232:JFK393233 JPG393232:JPG393233 JZC393232:JZC393233 KIY393232:KIY393233 KSU393232:KSU393233 LCQ393232:LCQ393233 LMM393232:LMM393233 LWI393232:LWI393233 MGE393232:MGE393233 MQA393232:MQA393233 MZW393232:MZW393233 NJS393232:NJS393233 NTO393232:NTO393233 ODK393232:ODK393233 ONG393232:ONG393233 OXC393232:OXC393233 PGY393232:PGY393233 PQU393232:PQU393233 QAQ393232:QAQ393233 QKM393232:QKM393233 QUI393232:QUI393233 REE393232:REE393233 ROA393232:ROA393233 RXW393232:RXW393233 SHS393232:SHS393233 SRO393232:SRO393233 TBK393232:TBK393233 TLG393232:TLG393233 TVC393232:TVC393233 UEY393232:UEY393233 UOU393232:UOU393233 UYQ393232:UYQ393233 VIM393232:VIM393233 VSI393232:VSI393233 WCE393232:WCE393233 WMA393232:WMA393233 WVW393232:WVW393233 O458768:O458769 JK458768:JK458769 TG458768:TG458769 ADC458768:ADC458769 AMY458768:AMY458769 AWU458768:AWU458769 BGQ458768:BGQ458769 BQM458768:BQM458769 CAI458768:CAI458769 CKE458768:CKE458769 CUA458768:CUA458769 DDW458768:DDW458769 DNS458768:DNS458769 DXO458768:DXO458769 EHK458768:EHK458769 ERG458768:ERG458769 FBC458768:FBC458769 FKY458768:FKY458769 FUU458768:FUU458769 GEQ458768:GEQ458769 GOM458768:GOM458769 GYI458768:GYI458769 HIE458768:HIE458769 HSA458768:HSA458769 IBW458768:IBW458769 ILS458768:ILS458769 IVO458768:IVO458769 JFK458768:JFK458769 JPG458768:JPG458769 JZC458768:JZC458769 KIY458768:KIY458769 KSU458768:KSU458769 LCQ458768:LCQ458769 LMM458768:LMM458769 LWI458768:LWI458769 MGE458768:MGE458769 MQA458768:MQA458769 MZW458768:MZW458769 NJS458768:NJS458769 NTO458768:NTO458769 ODK458768:ODK458769 ONG458768:ONG458769 OXC458768:OXC458769 PGY458768:PGY458769 PQU458768:PQU458769 QAQ458768:QAQ458769 QKM458768:QKM458769 QUI458768:QUI458769 REE458768:REE458769 ROA458768:ROA458769 RXW458768:RXW458769 SHS458768:SHS458769 SRO458768:SRO458769 TBK458768:TBK458769 TLG458768:TLG458769 TVC458768:TVC458769 UEY458768:UEY458769 UOU458768:UOU458769 UYQ458768:UYQ458769 VIM458768:VIM458769 VSI458768:VSI458769 WCE458768:WCE458769 WMA458768:WMA458769 WVW458768:WVW458769 O524304:O524305 JK524304:JK524305 TG524304:TG524305 ADC524304:ADC524305 AMY524304:AMY524305 AWU524304:AWU524305 BGQ524304:BGQ524305 BQM524304:BQM524305 CAI524304:CAI524305 CKE524304:CKE524305 CUA524304:CUA524305 DDW524304:DDW524305 DNS524304:DNS524305 DXO524304:DXO524305 EHK524304:EHK524305 ERG524304:ERG524305 FBC524304:FBC524305 FKY524304:FKY524305 FUU524304:FUU524305 GEQ524304:GEQ524305 GOM524304:GOM524305 GYI524304:GYI524305 HIE524304:HIE524305 HSA524304:HSA524305 IBW524304:IBW524305 ILS524304:ILS524305 IVO524304:IVO524305 JFK524304:JFK524305 JPG524304:JPG524305 JZC524304:JZC524305 KIY524304:KIY524305 KSU524304:KSU524305 LCQ524304:LCQ524305 LMM524304:LMM524305 LWI524304:LWI524305 MGE524304:MGE524305 MQA524304:MQA524305 MZW524304:MZW524305 NJS524304:NJS524305 NTO524304:NTO524305 ODK524304:ODK524305 ONG524304:ONG524305 OXC524304:OXC524305 PGY524304:PGY524305 PQU524304:PQU524305 QAQ524304:QAQ524305 QKM524304:QKM524305 QUI524304:QUI524305 REE524304:REE524305 ROA524304:ROA524305 RXW524304:RXW524305 SHS524304:SHS524305 SRO524304:SRO524305 TBK524304:TBK524305 TLG524304:TLG524305 TVC524304:TVC524305 UEY524304:UEY524305 UOU524304:UOU524305 UYQ524304:UYQ524305 VIM524304:VIM524305 VSI524304:VSI524305 WCE524304:WCE524305 WMA524304:WMA524305 WVW524304:WVW524305 O589840:O589841 JK589840:JK589841 TG589840:TG589841 ADC589840:ADC589841 AMY589840:AMY589841 AWU589840:AWU589841 BGQ589840:BGQ589841 BQM589840:BQM589841 CAI589840:CAI589841 CKE589840:CKE589841 CUA589840:CUA589841 DDW589840:DDW589841 DNS589840:DNS589841 DXO589840:DXO589841 EHK589840:EHK589841 ERG589840:ERG589841 FBC589840:FBC589841 FKY589840:FKY589841 FUU589840:FUU589841 GEQ589840:GEQ589841 GOM589840:GOM589841 GYI589840:GYI589841 HIE589840:HIE589841 HSA589840:HSA589841 IBW589840:IBW589841 ILS589840:ILS589841 IVO589840:IVO589841 JFK589840:JFK589841 JPG589840:JPG589841 JZC589840:JZC589841 KIY589840:KIY589841 KSU589840:KSU589841 LCQ589840:LCQ589841 LMM589840:LMM589841 LWI589840:LWI589841 MGE589840:MGE589841 MQA589840:MQA589841 MZW589840:MZW589841 NJS589840:NJS589841 NTO589840:NTO589841 ODK589840:ODK589841 ONG589840:ONG589841 OXC589840:OXC589841 PGY589840:PGY589841 PQU589840:PQU589841 QAQ589840:QAQ589841 QKM589840:QKM589841 QUI589840:QUI589841 REE589840:REE589841 ROA589840:ROA589841 RXW589840:RXW589841 SHS589840:SHS589841 SRO589840:SRO589841 TBK589840:TBK589841 TLG589840:TLG589841 TVC589840:TVC589841 UEY589840:UEY589841 UOU589840:UOU589841 UYQ589840:UYQ589841 VIM589840:VIM589841 VSI589840:VSI589841 WCE589840:WCE589841 WMA589840:WMA589841 WVW589840:WVW589841 O655376:O655377 JK655376:JK655377 TG655376:TG655377 ADC655376:ADC655377 AMY655376:AMY655377 AWU655376:AWU655377 BGQ655376:BGQ655377 BQM655376:BQM655377 CAI655376:CAI655377 CKE655376:CKE655377 CUA655376:CUA655377 DDW655376:DDW655377 DNS655376:DNS655377 DXO655376:DXO655377 EHK655376:EHK655377 ERG655376:ERG655377 FBC655376:FBC655377 FKY655376:FKY655377 FUU655376:FUU655377 GEQ655376:GEQ655377 GOM655376:GOM655377 GYI655376:GYI655377 HIE655376:HIE655377 HSA655376:HSA655377 IBW655376:IBW655377 ILS655376:ILS655377 IVO655376:IVO655377 JFK655376:JFK655377 JPG655376:JPG655377 JZC655376:JZC655377 KIY655376:KIY655377 KSU655376:KSU655377 LCQ655376:LCQ655377 LMM655376:LMM655377 LWI655376:LWI655377 MGE655376:MGE655377 MQA655376:MQA655377 MZW655376:MZW655377 NJS655376:NJS655377 NTO655376:NTO655377 ODK655376:ODK655377 ONG655376:ONG655377 OXC655376:OXC655377 PGY655376:PGY655377 PQU655376:PQU655377 QAQ655376:QAQ655377 QKM655376:QKM655377 QUI655376:QUI655377 REE655376:REE655377 ROA655376:ROA655377 RXW655376:RXW655377 SHS655376:SHS655377 SRO655376:SRO655377 TBK655376:TBK655377 TLG655376:TLG655377 TVC655376:TVC655377 UEY655376:UEY655377 UOU655376:UOU655377 UYQ655376:UYQ655377 VIM655376:VIM655377 VSI655376:VSI655377 WCE655376:WCE655377 WMA655376:WMA655377 WVW655376:WVW655377 O720912:O720913 JK720912:JK720913 TG720912:TG720913 ADC720912:ADC720913 AMY720912:AMY720913 AWU720912:AWU720913 BGQ720912:BGQ720913 BQM720912:BQM720913 CAI720912:CAI720913 CKE720912:CKE720913 CUA720912:CUA720913 DDW720912:DDW720913 DNS720912:DNS720913 DXO720912:DXO720913 EHK720912:EHK720913 ERG720912:ERG720913 FBC720912:FBC720913 FKY720912:FKY720913 FUU720912:FUU720913 GEQ720912:GEQ720913 GOM720912:GOM720913 GYI720912:GYI720913 HIE720912:HIE720913 HSA720912:HSA720913 IBW720912:IBW720913 ILS720912:ILS720913 IVO720912:IVO720913 JFK720912:JFK720913 JPG720912:JPG720913 JZC720912:JZC720913 KIY720912:KIY720913 KSU720912:KSU720913 LCQ720912:LCQ720913 LMM720912:LMM720913 LWI720912:LWI720913 MGE720912:MGE720913 MQA720912:MQA720913 MZW720912:MZW720913 NJS720912:NJS720913 NTO720912:NTO720913 ODK720912:ODK720913 ONG720912:ONG720913 OXC720912:OXC720913 PGY720912:PGY720913 PQU720912:PQU720913 QAQ720912:QAQ720913 QKM720912:QKM720913 QUI720912:QUI720913 REE720912:REE720913 ROA720912:ROA720913 RXW720912:RXW720913 SHS720912:SHS720913 SRO720912:SRO720913 TBK720912:TBK720913 TLG720912:TLG720913 TVC720912:TVC720913 UEY720912:UEY720913 UOU720912:UOU720913 UYQ720912:UYQ720913 VIM720912:VIM720913 VSI720912:VSI720913 WCE720912:WCE720913 WMA720912:WMA720913 WVW720912:WVW720913 O786448:O786449 JK786448:JK786449 TG786448:TG786449 ADC786448:ADC786449 AMY786448:AMY786449 AWU786448:AWU786449 BGQ786448:BGQ786449 BQM786448:BQM786449 CAI786448:CAI786449 CKE786448:CKE786449 CUA786448:CUA786449 DDW786448:DDW786449 DNS786448:DNS786449 DXO786448:DXO786449 EHK786448:EHK786449 ERG786448:ERG786449 FBC786448:FBC786449 FKY786448:FKY786449 FUU786448:FUU786449 GEQ786448:GEQ786449 GOM786448:GOM786449 GYI786448:GYI786449 HIE786448:HIE786449 HSA786448:HSA786449 IBW786448:IBW786449 ILS786448:ILS786449 IVO786448:IVO786449 JFK786448:JFK786449 JPG786448:JPG786449 JZC786448:JZC786449 KIY786448:KIY786449 KSU786448:KSU786449 LCQ786448:LCQ786449 LMM786448:LMM786449 LWI786448:LWI786449 MGE786448:MGE786449 MQA786448:MQA786449 MZW786448:MZW786449 NJS786448:NJS786449 NTO786448:NTO786449 ODK786448:ODK786449 ONG786448:ONG786449 OXC786448:OXC786449 PGY786448:PGY786449 PQU786448:PQU786449 QAQ786448:QAQ786449 QKM786448:QKM786449 QUI786448:QUI786449 REE786448:REE786449 ROA786448:ROA786449 RXW786448:RXW786449 SHS786448:SHS786449 SRO786448:SRO786449 TBK786448:TBK786449 TLG786448:TLG786449 TVC786448:TVC786449 UEY786448:UEY786449 UOU786448:UOU786449 UYQ786448:UYQ786449 VIM786448:VIM786449 VSI786448:VSI786449 WCE786448:WCE786449 WMA786448:WMA786449 WVW786448:WVW786449 O851984:O851985 JK851984:JK851985 TG851984:TG851985 ADC851984:ADC851985 AMY851984:AMY851985 AWU851984:AWU851985 BGQ851984:BGQ851985 BQM851984:BQM851985 CAI851984:CAI851985 CKE851984:CKE851985 CUA851984:CUA851985 DDW851984:DDW851985 DNS851984:DNS851985 DXO851984:DXO851985 EHK851984:EHK851985 ERG851984:ERG851985 FBC851984:FBC851985 FKY851984:FKY851985 FUU851984:FUU851985 GEQ851984:GEQ851985 GOM851984:GOM851985 GYI851984:GYI851985 HIE851984:HIE851985 HSA851984:HSA851985 IBW851984:IBW851985 ILS851984:ILS851985 IVO851984:IVO851985 JFK851984:JFK851985 JPG851984:JPG851985 JZC851984:JZC851985 KIY851984:KIY851985 KSU851984:KSU851985 LCQ851984:LCQ851985 LMM851984:LMM851985 LWI851984:LWI851985 MGE851984:MGE851985 MQA851984:MQA851985 MZW851984:MZW851985 NJS851984:NJS851985 NTO851984:NTO851985 ODK851984:ODK851985 ONG851984:ONG851985 OXC851984:OXC851985 PGY851984:PGY851985 PQU851984:PQU851985 QAQ851984:QAQ851985 QKM851984:QKM851985 QUI851984:QUI851985 REE851984:REE851985 ROA851984:ROA851985 RXW851984:RXW851985 SHS851984:SHS851985 SRO851984:SRO851985 TBK851984:TBK851985 TLG851984:TLG851985 TVC851984:TVC851985 UEY851984:UEY851985 UOU851984:UOU851985 UYQ851984:UYQ851985 VIM851984:VIM851985 VSI851984:VSI851985 WCE851984:WCE851985 WMA851984:WMA851985 WVW851984:WVW851985 O917520:O917521 JK917520:JK917521 TG917520:TG917521 ADC917520:ADC917521 AMY917520:AMY917521 AWU917520:AWU917521 BGQ917520:BGQ917521 BQM917520:BQM917521 CAI917520:CAI917521 CKE917520:CKE917521 CUA917520:CUA917521 DDW917520:DDW917521 DNS917520:DNS917521 DXO917520:DXO917521 EHK917520:EHK917521 ERG917520:ERG917521 FBC917520:FBC917521 FKY917520:FKY917521 FUU917520:FUU917521 GEQ917520:GEQ917521 GOM917520:GOM917521 GYI917520:GYI917521 HIE917520:HIE917521 HSA917520:HSA917521 IBW917520:IBW917521 ILS917520:ILS917521 IVO917520:IVO917521 JFK917520:JFK917521 JPG917520:JPG917521 JZC917520:JZC917521 KIY917520:KIY917521 KSU917520:KSU917521 LCQ917520:LCQ917521 LMM917520:LMM917521 LWI917520:LWI917521 MGE917520:MGE917521 MQA917520:MQA917521 MZW917520:MZW917521 NJS917520:NJS917521 NTO917520:NTO917521 ODK917520:ODK917521 ONG917520:ONG917521 OXC917520:OXC917521 PGY917520:PGY917521 PQU917520:PQU917521 QAQ917520:QAQ917521 QKM917520:QKM917521 QUI917520:QUI917521 REE917520:REE917521 ROA917520:ROA917521 RXW917520:RXW917521 SHS917520:SHS917521 SRO917520:SRO917521 TBK917520:TBK917521 TLG917520:TLG917521 TVC917520:TVC917521 UEY917520:UEY917521 UOU917520:UOU917521 UYQ917520:UYQ917521 VIM917520:VIM917521 VSI917520:VSI917521 WCE917520:WCE917521 WMA917520:WMA917521 WVW917520:WVW917521 O983056:O983057 JK983056:JK983057 TG983056:TG983057 ADC983056:ADC983057 AMY983056:AMY983057 AWU983056:AWU983057 BGQ983056:BGQ983057 BQM983056:BQM983057 CAI983056:CAI983057 CKE983056:CKE983057 CUA983056:CUA983057 DDW983056:DDW983057 DNS983056:DNS983057 DXO983056:DXO983057 EHK983056:EHK983057 ERG983056:ERG983057 FBC983056:FBC983057 FKY983056:FKY983057 FUU983056:FUU983057 GEQ983056:GEQ983057 GOM983056:GOM983057 GYI983056:GYI983057 HIE983056:HIE983057 HSA983056:HSA983057 IBW983056:IBW983057 ILS983056:ILS983057 IVO983056:IVO983057 JFK983056:JFK983057 JPG983056:JPG983057 JZC983056:JZC983057 KIY983056:KIY983057 KSU983056:KSU983057 LCQ983056:LCQ983057 LMM983056:LMM983057 LWI983056:LWI983057 MGE983056:MGE983057 MQA983056:MQA983057 MZW983056:MZW983057 NJS983056:NJS983057 NTO983056:NTO983057 ODK983056:ODK983057 ONG983056:ONG983057 OXC983056:OXC983057 PGY983056:PGY983057 PQU983056:PQU983057 QAQ983056:QAQ983057 QKM983056:QKM983057 QUI983056:QUI983057 REE983056:REE983057 ROA983056:ROA983057 RXW983056:RXW983057 SHS983056:SHS983057 SRO983056:SRO983057 TBK983056:TBK983057 TLG983056:TLG983057 TVC983056:TVC983057 UEY983056:UEY983057 UOU983056:UOU983057 UYQ983056:UYQ983057 VIM983056:VIM983057 VSI983056:VSI983057 WCE983056:WCE983057 WMA983056:WMA983057 WVW983056:WVW983057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Y10:Y13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Y65542:Y65543 JU65542:JU65543 TQ65542:TQ65543 ADM65542:ADM65543 ANI65542:ANI65543 AXE65542:AXE65543 BHA65542:BHA65543 BQW65542:BQW65543 CAS65542:CAS65543 CKO65542:CKO65543 CUK65542:CUK65543 DEG65542:DEG65543 DOC65542:DOC65543 DXY65542:DXY65543 EHU65542:EHU65543 ERQ65542:ERQ65543 FBM65542:FBM65543 FLI65542:FLI65543 FVE65542:FVE65543 GFA65542:GFA65543 GOW65542:GOW65543 GYS65542:GYS65543 HIO65542:HIO65543 HSK65542:HSK65543 ICG65542:ICG65543 IMC65542:IMC65543 IVY65542:IVY65543 JFU65542:JFU65543 JPQ65542:JPQ65543 JZM65542:JZM65543 KJI65542:KJI65543 KTE65542:KTE65543 LDA65542:LDA65543 LMW65542:LMW65543 LWS65542:LWS65543 MGO65542:MGO65543 MQK65542:MQK65543 NAG65542:NAG65543 NKC65542:NKC65543 NTY65542:NTY65543 ODU65542:ODU65543 ONQ65542:ONQ65543 OXM65542:OXM65543 PHI65542:PHI65543 PRE65542:PRE65543 QBA65542:QBA65543 QKW65542:QKW65543 QUS65542:QUS65543 REO65542:REO65543 ROK65542:ROK65543 RYG65542:RYG65543 SIC65542:SIC65543 SRY65542:SRY65543 TBU65542:TBU65543 TLQ65542:TLQ65543 TVM65542:TVM65543 UFI65542:UFI65543 UPE65542:UPE65543 UZA65542:UZA65543 VIW65542:VIW65543 VSS65542:VSS65543 WCO65542:WCO65543 WMK65542:WMK65543 WWG65542:WWG65543 Y131078:Y131079 JU131078:JU131079 TQ131078:TQ131079 ADM131078:ADM131079 ANI131078:ANI131079 AXE131078:AXE131079 BHA131078:BHA131079 BQW131078:BQW131079 CAS131078:CAS131079 CKO131078:CKO131079 CUK131078:CUK131079 DEG131078:DEG131079 DOC131078:DOC131079 DXY131078:DXY131079 EHU131078:EHU131079 ERQ131078:ERQ131079 FBM131078:FBM131079 FLI131078:FLI131079 FVE131078:FVE131079 GFA131078:GFA131079 GOW131078:GOW131079 GYS131078:GYS131079 HIO131078:HIO131079 HSK131078:HSK131079 ICG131078:ICG131079 IMC131078:IMC131079 IVY131078:IVY131079 JFU131078:JFU131079 JPQ131078:JPQ131079 JZM131078:JZM131079 KJI131078:KJI131079 KTE131078:KTE131079 LDA131078:LDA131079 LMW131078:LMW131079 LWS131078:LWS131079 MGO131078:MGO131079 MQK131078:MQK131079 NAG131078:NAG131079 NKC131078:NKC131079 NTY131078:NTY131079 ODU131078:ODU131079 ONQ131078:ONQ131079 OXM131078:OXM131079 PHI131078:PHI131079 PRE131078:PRE131079 QBA131078:QBA131079 QKW131078:QKW131079 QUS131078:QUS131079 REO131078:REO131079 ROK131078:ROK131079 RYG131078:RYG131079 SIC131078:SIC131079 SRY131078:SRY131079 TBU131078:TBU131079 TLQ131078:TLQ131079 TVM131078:TVM131079 UFI131078:UFI131079 UPE131078:UPE131079 UZA131078:UZA131079 VIW131078:VIW131079 VSS131078:VSS131079 WCO131078:WCO131079 WMK131078:WMK131079 WWG131078:WWG131079 Y196614:Y196615 JU196614:JU196615 TQ196614:TQ196615 ADM196614:ADM196615 ANI196614:ANI196615 AXE196614:AXE196615 BHA196614:BHA196615 BQW196614:BQW196615 CAS196614:CAS196615 CKO196614:CKO196615 CUK196614:CUK196615 DEG196614:DEG196615 DOC196614:DOC196615 DXY196614:DXY196615 EHU196614:EHU196615 ERQ196614:ERQ196615 FBM196614:FBM196615 FLI196614:FLI196615 FVE196614:FVE196615 GFA196614:GFA196615 GOW196614:GOW196615 GYS196614:GYS196615 HIO196614:HIO196615 HSK196614:HSK196615 ICG196614:ICG196615 IMC196614:IMC196615 IVY196614:IVY196615 JFU196614:JFU196615 JPQ196614:JPQ196615 JZM196614:JZM196615 KJI196614:KJI196615 KTE196614:KTE196615 LDA196614:LDA196615 LMW196614:LMW196615 LWS196614:LWS196615 MGO196614:MGO196615 MQK196614:MQK196615 NAG196614:NAG196615 NKC196614:NKC196615 NTY196614:NTY196615 ODU196614:ODU196615 ONQ196614:ONQ196615 OXM196614:OXM196615 PHI196614:PHI196615 PRE196614:PRE196615 QBA196614:QBA196615 QKW196614:QKW196615 QUS196614:QUS196615 REO196614:REO196615 ROK196614:ROK196615 RYG196614:RYG196615 SIC196614:SIC196615 SRY196614:SRY196615 TBU196614:TBU196615 TLQ196614:TLQ196615 TVM196614:TVM196615 UFI196614:UFI196615 UPE196614:UPE196615 UZA196614:UZA196615 VIW196614:VIW196615 VSS196614:VSS196615 WCO196614:WCO196615 WMK196614:WMK196615 WWG196614:WWG196615 Y262150:Y262151 JU262150:JU262151 TQ262150:TQ262151 ADM262150:ADM262151 ANI262150:ANI262151 AXE262150:AXE262151 BHA262150:BHA262151 BQW262150:BQW262151 CAS262150:CAS262151 CKO262150:CKO262151 CUK262150:CUK262151 DEG262150:DEG262151 DOC262150:DOC262151 DXY262150:DXY262151 EHU262150:EHU262151 ERQ262150:ERQ262151 FBM262150:FBM262151 FLI262150:FLI262151 FVE262150:FVE262151 GFA262150:GFA262151 GOW262150:GOW262151 GYS262150:GYS262151 HIO262150:HIO262151 HSK262150:HSK262151 ICG262150:ICG262151 IMC262150:IMC262151 IVY262150:IVY262151 JFU262150:JFU262151 JPQ262150:JPQ262151 JZM262150:JZM262151 KJI262150:KJI262151 KTE262150:KTE262151 LDA262150:LDA262151 LMW262150:LMW262151 LWS262150:LWS262151 MGO262150:MGO262151 MQK262150:MQK262151 NAG262150:NAG262151 NKC262150:NKC262151 NTY262150:NTY262151 ODU262150:ODU262151 ONQ262150:ONQ262151 OXM262150:OXM262151 PHI262150:PHI262151 PRE262150:PRE262151 QBA262150:QBA262151 QKW262150:QKW262151 QUS262150:QUS262151 REO262150:REO262151 ROK262150:ROK262151 RYG262150:RYG262151 SIC262150:SIC262151 SRY262150:SRY262151 TBU262150:TBU262151 TLQ262150:TLQ262151 TVM262150:TVM262151 UFI262150:UFI262151 UPE262150:UPE262151 UZA262150:UZA262151 VIW262150:VIW262151 VSS262150:VSS262151 WCO262150:WCO262151 WMK262150:WMK262151 WWG262150:WWG262151 Y327686:Y327687 JU327686:JU327687 TQ327686:TQ327687 ADM327686:ADM327687 ANI327686:ANI327687 AXE327686:AXE327687 BHA327686:BHA327687 BQW327686:BQW327687 CAS327686:CAS327687 CKO327686:CKO327687 CUK327686:CUK327687 DEG327686:DEG327687 DOC327686:DOC327687 DXY327686:DXY327687 EHU327686:EHU327687 ERQ327686:ERQ327687 FBM327686:FBM327687 FLI327686:FLI327687 FVE327686:FVE327687 GFA327686:GFA327687 GOW327686:GOW327687 GYS327686:GYS327687 HIO327686:HIO327687 HSK327686:HSK327687 ICG327686:ICG327687 IMC327686:IMC327687 IVY327686:IVY327687 JFU327686:JFU327687 JPQ327686:JPQ327687 JZM327686:JZM327687 KJI327686:KJI327687 KTE327686:KTE327687 LDA327686:LDA327687 LMW327686:LMW327687 LWS327686:LWS327687 MGO327686:MGO327687 MQK327686:MQK327687 NAG327686:NAG327687 NKC327686:NKC327687 NTY327686:NTY327687 ODU327686:ODU327687 ONQ327686:ONQ327687 OXM327686:OXM327687 PHI327686:PHI327687 PRE327686:PRE327687 QBA327686:QBA327687 QKW327686:QKW327687 QUS327686:QUS327687 REO327686:REO327687 ROK327686:ROK327687 RYG327686:RYG327687 SIC327686:SIC327687 SRY327686:SRY327687 TBU327686:TBU327687 TLQ327686:TLQ327687 TVM327686:TVM327687 UFI327686:UFI327687 UPE327686:UPE327687 UZA327686:UZA327687 VIW327686:VIW327687 VSS327686:VSS327687 WCO327686:WCO327687 WMK327686:WMK327687 WWG327686:WWG327687 Y393222:Y393223 JU393222:JU393223 TQ393222:TQ393223 ADM393222:ADM393223 ANI393222:ANI393223 AXE393222:AXE393223 BHA393222:BHA393223 BQW393222:BQW393223 CAS393222:CAS393223 CKO393222:CKO393223 CUK393222:CUK393223 DEG393222:DEG393223 DOC393222:DOC393223 DXY393222:DXY393223 EHU393222:EHU393223 ERQ393222:ERQ393223 FBM393222:FBM393223 FLI393222:FLI393223 FVE393222:FVE393223 GFA393222:GFA393223 GOW393222:GOW393223 GYS393222:GYS393223 HIO393222:HIO393223 HSK393222:HSK393223 ICG393222:ICG393223 IMC393222:IMC393223 IVY393222:IVY393223 JFU393222:JFU393223 JPQ393222:JPQ393223 JZM393222:JZM393223 KJI393222:KJI393223 KTE393222:KTE393223 LDA393222:LDA393223 LMW393222:LMW393223 LWS393222:LWS393223 MGO393222:MGO393223 MQK393222:MQK393223 NAG393222:NAG393223 NKC393222:NKC393223 NTY393222:NTY393223 ODU393222:ODU393223 ONQ393222:ONQ393223 OXM393222:OXM393223 PHI393222:PHI393223 PRE393222:PRE393223 QBA393222:QBA393223 QKW393222:QKW393223 QUS393222:QUS393223 REO393222:REO393223 ROK393222:ROK393223 RYG393222:RYG393223 SIC393222:SIC393223 SRY393222:SRY393223 TBU393222:TBU393223 TLQ393222:TLQ393223 TVM393222:TVM393223 UFI393222:UFI393223 UPE393222:UPE393223 UZA393222:UZA393223 VIW393222:VIW393223 VSS393222:VSS393223 WCO393222:WCO393223 WMK393222:WMK393223 WWG393222:WWG393223 Y458758:Y458759 JU458758:JU458759 TQ458758:TQ458759 ADM458758:ADM458759 ANI458758:ANI458759 AXE458758:AXE458759 BHA458758:BHA458759 BQW458758:BQW458759 CAS458758:CAS458759 CKO458758:CKO458759 CUK458758:CUK458759 DEG458758:DEG458759 DOC458758:DOC458759 DXY458758:DXY458759 EHU458758:EHU458759 ERQ458758:ERQ458759 FBM458758:FBM458759 FLI458758:FLI458759 FVE458758:FVE458759 GFA458758:GFA458759 GOW458758:GOW458759 GYS458758:GYS458759 HIO458758:HIO458759 HSK458758:HSK458759 ICG458758:ICG458759 IMC458758:IMC458759 IVY458758:IVY458759 JFU458758:JFU458759 JPQ458758:JPQ458759 JZM458758:JZM458759 KJI458758:KJI458759 KTE458758:KTE458759 LDA458758:LDA458759 LMW458758:LMW458759 LWS458758:LWS458759 MGO458758:MGO458759 MQK458758:MQK458759 NAG458758:NAG458759 NKC458758:NKC458759 NTY458758:NTY458759 ODU458758:ODU458759 ONQ458758:ONQ458759 OXM458758:OXM458759 PHI458758:PHI458759 PRE458758:PRE458759 QBA458758:QBA458759 QKW458758:QKW458759 QUS458758:QUS458759 REO458758:REO458759 ROK458758:ROK458759 RYG458758:RYG458759 SIC458758:SIC458759 SRY458758:SRY458759 TBU458758:TBU458759 TLQ458758:TLQ458759 TVM458758:TVM458759 UFI458758:UFI458759 UPE458758:UPE458759 UZA458758:UZA458759 VIW458758:VIW458759 VSS458758:VSS458759 WCO458758:WCO458759 WMK458758:WMK458759 WWG458758:WWG458759 Y524294:Y524295 JU524294:JU524295 TQ524294:TQ524295 ADM524294:ADM524295 ANI524294:ANI524295 AXE524294:AXE524295 BHA524294:BHA524295 BQW524294:BQW524295 CAS524294:CAS524295 CKO524294:CKO524295 CUK524294:CUK524295 DEG524294:DEG524295 DOC524294:DOC524295 DXY524294:DXY524295 EHU524294:EHU524295 ERQ524294:ERQ524295 FBM524294:FBM524295 FLI524294:FLI524295 FVE524294:FVE524295 GFA524294:GFA524295 GOW524294:GOW524295 GYS524294:GYS524295 HIO524294:HIO524295 HSK524294:HSK524295 ICG524294:ICG524295 IMC524294:IMC524295 IVY524294:IVY524295 JFU524294:JFU524295 JPQ524294:JPQ524295 JZM524294:JZM524295 KJI524294:KJI524295 KTE524294:KTE524295 LDA524294:LDA524295 LMW524294:LMW524295 LWS524294:LWS524295 MGO524294:MGO524295 MQK524294:MQK524295 NAG524294:NAG524295 NKC524294:NKC524295 NTY524294:NTY524295 ODU524294:ODU524295 ONQ524294:ONQ524295 OXM524294:OXM524295 PHI524294:PHI524295 PRE524294:PRE524295 QBA524294:QBA524295 QKW524294:QKW524295 QUS524294:QUS524295 REO524294:REO524295 ROK524294:ROK524295 RYG524294:RYG524295 SIC524294:SIC524295 SRY524294:SRY524295 TBU524294:TBU524295 TLQ524294:TLQ524295 TVM524294:TVM524295 UFI524294:UFI524295 UPE524294:UPE524295 UZA524294:UZA524295 VIW524294:VIW524295 VSS524294:VSS524295 WCO524294:WCO524295 WMK524294:WMK524295 WWG524294:WWG524295 Y589830:Y589831 JU589830:JU589831 TQ589830:TQ589831 ADM589830:ADM589831 ANI589830:ANI589831 AXE589830:AXE589831 BHA589830:BHA589831 BQW589830:BQW589831 CAS589830:CAS589831 CKO589830:CKO589831 CUK589830:CUK589831 DEG589830:DEG589831 DOC589830:DOC589831 DXY589830:DXY589831 EHU589830:EHU589831 ERQ589830:ERQ589831 FBM589830:FBM589831 FLI589830:FLI589831 FVE589830:FVE589831 GFA589830:GFA589831 GOW589830:GOW589831 GYS589830:GYS589831 HIO589830:HIO589831 HSK589830:HSK589831 ICG589830:ICG589831 IMC589830:IMC589831 IVY589830:IVY589831 JFU589830:JFU589831 JPQ589830:JPQ589831 JZM589830:JZM589831 KJI589830:KJI589831 KTE589830:KTE589831 LDA589830:LDA589831 LMW589830:LMW589831 LWS589830:LWS589831 MGO589830:MGO589831 MQK589830:MQK589831 NAG589830:NAG589831 NKC589830:NKC589831 NTY589830:NTY589831 ODU589830:ODU589831 ONQ589830:ONQ589831 OXM589830:OXM589831 PHI589830:PHI589831 PRE589830:PRE589831 QBA589830:QBA589831 QKW589830:QKW589831 QUS589830:QUS589831 REO589830:REO589831 ROK589830:ROK589831 RYG589830:RYG589831 SIC589830:SIC589831 SRY589830:SRY589831 TBU589830:TBU589831 TLQ589830:TLQ589831 TVM589830:TVM589831 UFI589830:UFI589831 UPE589830:UPE589831 UZA589830:UZA589831 VIW589830:VIW589831 VSS589830:VSS589831 WCO589830:WCO589831 WMK589830:WMK589831 WWG589830:WWG589831 Y655366:Y655367 JU655366:JU655367 TQ655366:TQ655367 ADM655366:ADM655367 ANI655366:ANI655367 AXE655366:AXE655367 BHA655366:BHA655367 BQW655366:BQW655367 CAS655366:CAS655367 CKO655366:CKO655367 CUK655366:CUK655367 DEG655366:DEG655367 DOC655366:DOC655367 DXY655366:DXY655367 EHU655366:EHU655367 ERQ655366:ERQ655367 FBM655366:FBM655367 FLI655366:FLI655367 FVE655366:FVE655367 GFA655366:GFA655367 GOW655366:GOW655367 GYS655366:GYS655367 HIO655366:HIO655367 HSK655366:HSK655367 ICG655366:ICG655367 IMC655366:IMC655367 IVY655366:IVY655367 JFU655366:JFU655367 JPQ655366:JPQ655367 JZM655366:JZM655367 KJI655366:KJI655367 KTE655366:KTE655367 LDA655366:LDA655367 LMW655366:LMW655367 LWS655366:LWS655367 MGO655366:MGO655367 MQK655366:MQK655367 NAG655366:NAG655367 NKC655366:NKC655367 NTY655366:NTY655367 ODU655366:ODU655367 ONQ655366:ONQ655367 OXM655366:OXM655367 PHI655366:PHI655367 PRE655366:PRE655367 QBA655366:QBA655367 QKW655366:QKW655367 QUS655366:QUS655367 REO655366:REO655367 ROK655366:ROK655367 RYG655366:RYG655367 SIC655366:SIC655367 SRY655366:SRY655367 TBU655366:TBU655367 TLQ655366:TLQ655367 TVM655366:TVM655367 UFI655366:UFI655367 UPE655366:UPE655367 UZA655366:UZA655367 VIW655366:VIW655367 VSS655366:VSS655367 WCO655366:WCO655367 WMK655366:WMK655367 WWG655366:WWG655367 Y720902:Y720903 JU720902:JU720903 TQ720902:TQ720903 ADM720902:ADM720903 ANI720902:ANI720903 AXE720902:AXE720903 BHA720902:BHA720903 BQW720902:BQW720903 CAS720902:CAS720903 CKO720902:CKO720903 CUK720902:CUK720903 DEG720902:DEG720903 DOC720902:DOC720903 DXY720902:DXY720903 EHU720902:EHU720903 ERQ720902:ERQ720903 FBM720902:FBM720903 FLI720902:FLI720903 FVE720902:FVE720903 GFA720902:GFA720903 GOW720902:GOW720903 GYS720902:GYS720903 HIO720902:HIO720903 HSK720902:HSK720903 ICG720902:ICG720903 IMC720902:IMC720903 IVY720902:IVY720903 JFU720902:JFU720903 JPQ720902:JPQ720903 JZM720902:JZM720903 KJI720902:KJI720903 KTE720902:KTE720903 LDA720902:LDA720903 LMW720902:LMW720903 LWS720902:LWS720903 MGO720902:MGO720903 MQK720902:MQK720903 NAG720902:NAG720903 NKC720902:NKC720903 NTY720902:NTY720903 ODU720902:ODU720903 ONQ720902:ONQ720903 OXM720902:OXM720903 PHI720902:PHI720903 PRE720902:PRE720903 QBA720902:QBA720903 QKW720902:QKW720903 QUS720902:QUS720903 REO720902:REO720903 ROK720902:ROK720903 RYG720902:RYG720903 SIC720902:SIC720903 SRY720902:SRY720903 TBU720902:TBU720903 TLQ720902:TLQ720903 TVM720902:TVM720903 UFI720902:UFI720903 UPE720902:UPE720903 UZA720902:UZA720903 VIW720902:VIW720903 VSS720902:VSS720903 WCO720902:WCO720903 WMK720902:WMK720903 WWG720902:WWG720903 Y786438:Y786439 JU786438:JU786439 TQ786438:TQ786439 ADM786438:ADM786439 ANI786438:ANI786439 AXE786438:AXE786439 BHA786438:BHA786439 BQW786438:BQW786439 CAS786438:CAS786439 CKO786438:CKO786439 CUK786438:CUK786439 DEG786438:DEG786439 DOC786438:DOC786439 DXY786438:DXY786439 EHU786438:EHU786439 ERQ786438:ERQ786439 FBM786438:FBM786439 FLI786438:FLI786439 FVE786438:FVE786439 GFA786438:GFA786439 GOW786438:GOW786439 GYS786438:GYS786439 HIO786438:HIO786439 HSK786438:HSK786439 ICG786438:ICG786439 IMC786438:IMC786439 IVY786438:IVY786439 JFU786438:JFU786439 JPQ786438:JPQ786439 JZM786438:JZM786439 KJI786438:KJI786439 KTE786438:KTE786439 LDA786438:LDA786439 LMW786438:LMW786439 LWS786438:LWS786439 MGO786438:MGO786439 MQK786438:MQK786439 NAG786438:NAG786439 NKC786438:NKC786439 NTY786438:NTY786439 ODU786438:ODU786439 ONQ786438:ONQ786439 OXM786438:OXM786439 PHI786438:PHI786439 PRE786438:PRE786439 QBA786438:QBA786439 QKW786438:QKW786439 QUS786438:QUS786439 REO786438:REO786439 ROK786438:ROK786439 RYG786438:RYG786439 SIC786438:SIC786439 SRY786438:SRY786439 TBU786438:TBU786439 TLQ786438:TLQ786439 TVM786438:TVM786439 UFI786438:UFI786439 UPE786438:UPE786439 UZA786438:UZA786439 VIW786438:VIW786439 VSS786438:VSS786439 WCO786438:WCO786439 WMK786438:WMK786439 WWG786438:WWG786439 Y851974:Y851975 JU851974:JU851975 TQ851974:TQ851975 ADM851974:ADM851975 ANI851974:ANI851975 AXE851974:AXE851975 BHA851974:BHA851975 BQW851974:BQW851975 CAS851974:CAS851975 CKO851974:CKO851975 CUK851974:CUK851975 DEG851974:DEG851975 DOC851974:DOC851975 DXY851974:DXY851975 EHU851974:EHU851975 ERQ851974:ERQ851975 FBM851974:FBM851975 FLI851974:FLI851975 FVE851974:FVE851975 GFA851974:GFA851975 GOW851974:GOW851975 GYS851974:GYS851975 HIO851974:HIO851975 HSK851974:HSK851975 ICG851974:ICG851975 IMC851974:IMC851975 IVY851974:IVY851975 JFU851974:JFU851975 JPQ851974:JPQ851975 JZM851974:JZM851975 KJI851974:KJI851975 KTE851974:KTE851975 LDA851974:LDA851975 LMW851974:LMW851975 LWS851974:LWS851975 MGO851974:MGO851975 MQK851974:MQK851975 NAG851974:NAG851975 NKC851974:NKC851975 NTY851974:NTY851975 ODU851974:ODU851975 ONQ851974:ONQ851975 OXM851974:OXM851975 PHI851974:PHI851975 PRE851974:PRE851975 QBA851974:QBA851975 QKW851974:QKW851975 QUS851974:QUS851975 REO851974:REO851975 ROK851974:ROK851975 RYG851974:RYG851975 SIC851974:SIC851975 SRY851974:SRY851975 TBU851974:TBU851975 TLQ851974:TLQ851975 TVM851974:TVM851975 UFI851974:UFI851975 UPE851974:UPE851975 UZA851974:UZA851975 VIW851974:VIW851975 VSS851974:VSS851975 WCO851974:WCO851975 WMK851974:WMK851975 WWG851974:WWG851975 Y917510:Y917511 JU917510:JU917511 TQ917510:TQ917511 ADM917510:ADM917511 ANI917510:ANI917511 AXE917510:AXE917511 BHA917510:BHA917511 BQW917510:BQW917511 CAS917510:CAS917511 CKO917510:CKO917511 CUK917510:CUK917511 DEG917510:DEG917511 DOC917510:DOC917511 DXY917510:DXY917511 EHU917510:EHU917511 ERQ917510:ERQ917511 FBM917510:FBM917511 FLI917510:FLI917511 FVE917510:FVE917511 GFA917510:GFA917511 GOW917510:GOW917511 GYS917510:GYS917511 HIO917510:HIO917511 HSK917510:HSK917511 ICG917510:ICG917511 IMC917510:IMC917511 IVY917510:IVY917511 JFU917510:JFU917511 JPQ917510:JPQ917511 JZM917510:JZM917511 KJI917510:KJI917511 KTE917510:KTE917511 LDA917510:LDA917511 LMW917510:LMW917511 LWS917510:LWS917511 MGO917510:MGO917511 MQK917510:MQK917511 NAG917510:NAG917511 NKC917510:NKC917511 NTY917510:NTY917511 ODU917510:ODU917511 ONQ917510:ONQ917511 OXM917510:OXM917511 PHI917510:PHI917511 PRE917510:PRE917511 QBA917510:QBA917511 QKW917510:QKW917511 QUS917510:QUS917511 REO917510:REO917511 ROK917510:ROK917511 RYG917510:RYG917511 SIC917510:SIC917511 SRY917510:SRY917511 TBU917510:TBU917511 TLQ917510:TLQ917511 TVM917510:TVM917511 UFI917510:UFI917511 UPE917510:UPE917511 UZA917510:UZA917511 VIW917510:VIW917511 VSS917510:VSS917511 WCO917510:WCO917511 WMK917510:WMK917511 WWG917510:WWG917511 Y983046:Y983047 JU983046:JU983047 TQ983046:TQ983047 ADM983046:ADM983047 ANI983046:ANI983047 AXE983046:AXE983047 BHA983046:BHA983047 BQW983046:BQW983047 CAS983046:CAS983047 CKO983046:CKO983047 CUK983046:CUK983047 DEG983046:DEG983047 DOC983046:DOC983047 DXY983046:DXY983047 EHU983046:EHU983047 ERQ983046:ERQ983047 FBM983046:FBM983047 FLI983046:FLI983047 FVE983046:FVE983047 GFA983046:GFA983047 GOW983046:GOW983047 GYS983046:GYS983047 HIO983046:HIO983047 HSK983046:HSK983047 ICG983046:ICG983047 IMC983046:IMC983047 IVY983046:IVY983047 JFU983046:JFU983047 JPQ983046:JPQ983047 JZM983046:JZM983047 KJI983046:KJI983047 KTE983046:KTE983047 LDA983046:LDA983047 LMW983046:LMW983047 LWS983046:LWS983047 MGO983046:MGO983047 MQK983046:MQK983047 NAG983046:NAG983047 NKC983046:NKC983047 NTY983046:NTY983047 ODU983046:ODU983047 ONQ983046:ONQ983047 OXM983046:OXM983047 PHI983046:PHI983047 PRE983046:PRE983047 QBA983046:QBA983047 QKW983046:QKW983047 QUS983046:QUS983047 REO983046:REO983047 ROK983046:ROK983047 RYG983046:RYG983047 SIC983046:SIC983047 SRY983046:SRY983047 TBU983046:TBU983047 TLQ983046:TLQ983047 TVM983046:TVM983047 UFI983046:UFI983047 UPE983046:UPE983047 UZA983046:UZA983047 VIW983046:VIW983047 VSS983046:VSS983047 WCO983046:WCO983047 WMK983046:WMK983047 WWG983046:WWG983047 AC12:AC13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AC65542:AC65543 JY65542:JY65543 TU65542:TU65543 ADQ65542:ADQ65543 ANM65542:ANM65543 AXI65542:AXI65543 BHE65542:BHE65543 BRA65542:BRA65543 CAW65542:CAW65543 CKS65542:CKS65543 CUO65542:CUO65543 DEK65542:DEK65543 DOG65542:DOG65543 DYC65542:DYC65543 EHY65542:EHY65543 ERU65542:ERU65543 FBQ65542:FBQ65543 FLM65542:FLM65543 FVI65542:FVI65543 GFE65542:GFE65543 GPA65542:GPA65543 GYW65542:GYW65543 HIS65542:HIS65543 HSO65542:HSO65543 ICK65542:ICK65543 IMG65542:IMG65543 IWC65542:IWC65543 JFY65542:JFY65543 JPU65542:JPU65543 JZQ65542:JZQ65543 KJM65542:KJM65543 KTI65542:KTI65543 LDE65542:LDE65543 LNA65542:LNA65543 LWW65542:LWW65543 MGS65542:MGS65543 MQO65542:MQO65543 NAK65542:NAK65543 NKG65542:NKG65543 NUC65542:NUC65543 ODY65542:ODY65543 ONU65542:ONU65543 OXQ65542:OXQ65543 PHM65542:PHM65543 PRI65542:PRI65543 QBE65542:QBE65543 QLA65542:QLA65543 QUW65542:QUW65543 RES65542:RES65543 ROO65542:ROO65543 RYK65542:RYK65543 SIG65542:SIG65543 SSC65542:SSC65543 TBY65542:TBY65543 TLU65542:TLU65543 TVQ65542:TVQ65543 UFM65542:UFM65543 UPI65542:UPI65543 UZE65542:UZE65543 VJA65542:VJA65543 VSW65542:VSW65543 WCS65542:WCS65543 WMO65542:WMO65543 WWK65542:WWK65543 AC131078:AC131079 JY131078:JY131079 TU131078:TU131079 ADQ131078:ADQ131079 ANM131078:ANM131079 AXI131078:AXI131079 BHE131078:BHE131079 BRA131078:BRA131079 CAW131078:CAW131079 CKS131078:CKS131079 CUO131078:CUO131079 DEK131078:DEK131079 DOG131078:DOG131079 DYC131078:DYC131079 EHY131078:EHY131079 ERU131078:ERU131079 FBQ131078:FBQ131079 FLM131078:FLM131079 FVI131078:FVI131079 GFE131078:GFE131079 GPA131078:GPA131079 GYW131078:GYW131079 HIS131078:HIS131079 HSO131078:HSO131079 ICK131078:ICK131079 IMG131078:IMG131079 IWC131078:IWC131079 JFY131078:JFY131079 JPU131078:JPU131079 JZQ131078:JZQ131079 KJM131078:KJM131079 KTI131078:KTI131079 LDE131078:LDE131079 LNA131078:LNA131079 LWW131078:LWW131079 MGS131078:MGS131079 MQO131078:MQO131079 NAK131078:NAK131079 NKG131078:NKG131079 NUC131078:NUC131079 ODY131078:ODY131079 ONU131078:ONU131079 OXQ131078:OXQ131079 PHM131078:PHM131079 PRI131078:PRI131079 QBE131078:QBE131079 QLA131078:QLA131079 QUW131078:QUW131079 RES131078:RES131079 ROO131078:ROO131079 RYK131078:RYK131079 SIG131078:SIG131079 SSC131078:SSC131079 TBY131078:TBY131079 TLU131078:TLU131079 TVQ131078:TVQ131079 UFM131078:UFM131079 UPI131078:UPI131079 UZE131078:UZE131079 VJA131078:VJA131079 VSW131078:VSW131079 WCS131078:WCS131079 WMO131078:WMO131079 WWK131078:WWK131079 AC196614:AC196615 JY196614:JY196615 TU196614:TU196615 ADQ196614:ADQ196615 ANM196614:ANM196615 AXI196614:AXI196615 BHE196614:BHE196615 BRA196614:BRA196615 CAW196614:CAW196615 CKS196614:CKS196615 CUO196614:CUO196615 DEK196614:DEK196615 DOG196614:DOG196615 DYC196614:DYC196615 EHY196614:EHY196615 ERU196614:ERU196615 FBQ196614:FBQ196615 FLM196614:FLM196615 FVI196614:FVI196615 GFE196614:GFE196615 GPA196614:GPA196615 GYW196614:GYW196615 HIS196614:HIS196615 HSO196614:HSO196615 ICK196614:ICK196615 IMG196614:IMG196615 IWC196614:IWC196615 JFY196614:JFY196615 JPU196614:JPU196615 JZQ196614:JZQ196615 KJM196614:KJM196615 KTI196614:KTI196615 LDE196614:LDE196615 LNA196614:LNA196615 LWW196614:LWW196615 MGS196614:MGS196615 MQO196614:MQO196615 NAK196614:NAK196615 NKG196614:NKG196615 NUC196614:NUC196615 ODY196614:ODY196615 ONU196614:ONU196615 OXQ196614:OXQ196615 PHM196614:PHM196615 PRI196614:PRI196615 QBE196614:QBE196615 QLA196614:QLA196615 QUW196614:QUW196615 RES196614:RES196615 ROO196614:ROO196615 RYK196614:RYK196615 SIG196614:SIG196615 SSC196614:SSC196615 TBY196614:TBY196615 TLU196614:TLU196615 TVQ196614:TVQ196615 UFM196614:UFM196615 UPI196614:UPI196615 UZE196614:UZE196615 VJA196614:VJA196615 VSW196614:VSW196615 WCS196614:WCS196615 WMO196614:WMO196615 WWK196614:WWK196615 AC262150:AC262151 JY262150:JY262151 TU262150:TU262151 ADQ262150:ADQ262151 ANM262150:ANM262151 AXI262150:AXI262151 BHE262150:BHE262151 BRA262150:BRA262151 CAW262150:CAW262151 CKS262150:CKS262151 CUO262150:CUO262151 DEK262150:DEK262151 DOG262150:DOG262151 DYC262150:DYC262151 EHY262150:EHY262151 ERU262150:ERU262151 FBQ262150:FBQ262151 FLM262150:FLM262151 FVI262150:FVI262151 GFE262150:GFE262151 GPA262150:GPA262151 GYW262150:GYW262151 HIS262150:HIS262151 HSO262150:HSO262151 ICK262150:ICK262151 IMG262150:IMG262151 IWC262150:IWC262151 JFY262150:JFY262151 JPU262150:JPU262151 JZQ262150:JZQ262151 KJM262150:KJM262151 KTI262150:KTI262151 LDE262150:LDE262151 LNA262150:LNA262151 LWW262150:LWW262151 MGS262150:MGS262151 MQO262150:MQO262151 NAK262150:NAK262151 NKG262150:NKG262151 NUC262150:NUC262151 ODY262150:ODY262151 ONU262150:ONU262151 OXQ262150:OXQ262151 PHM262150:PHM262151 PRI262150:PRI262151 QBE262150:QBE262151 QLA262150:QLA262151 QUW262150:QUW262151 RES262150:RES262151 ROO262150:ROO262151 RYK262150:RYK262151 SIG262150:SIG262151 SSC262150:SSC262151 TBY262150:TBY262151 TLU262150:TLU262151 TVQ262150:TVQ262151 UFM262150:UFM262151 UPI262150:UPI262151 UZE262150:UZE262151 VJA262150:VJA262151 VSW262150:VSW262151 WCS262150:WCS262151 WMO262150:WMO262151 WWK262150:WWK262151 AC327686:AC327687 JY327686:JY327687 TU327686:TU327687 ADQ327686:ADQ327687 ANM327686:ANM327687 AXI327686:AXI327687 BHE327686:BHE327687 BRA327686:BRA327687 CAW327686:CAW327687 CKS327686:CKS327687 CUO327686:CUO327687 DEK327686:DEK327687 DOG327686:DOG327687 DYC327686:DYC327687 EHY327686:EHY327687 ERU327686:ERU327687 FBQ327686:FBQ327687 FLM327686:FLM327687 FVI327686:FVI327687 GFE327686:GFE327687 GPA327686:GPA327687 GYW327686:GYW327687 HIS327686:HIS327687 HSO327686:HSO327687 ICK327686:ICK327687 IMG327686:IMG327687 IWC327686:IWC327687 JFY327686:JFY327687 JPU327686:JPU327687 JZQ327686:JZQ327687 KJM327686:KJM327687 KTI327686:KTI327687 LDE327686:LDE327687 LNA327686:LNA327687 LWW327686:LWW327687 MGS327686:MGS327687 MQO327686:MQO327687 NAK327686:NAK327687 NKG327686:NKG327687 NUC327686:NUC327687 ODY327686:ODY327687 ONU327686:ONU327687 OXQ327686:OXQ327687 PHM327686:PHM327687 PRI327686:PRI327687 QBE327686:QBE327687 QLA327686:QLA327687 QUW327686:QUW327687 RES327686:RES327687 ROO327686:ROO327687 RYK327686:RYK327687 SIG327686:SIG327687 SSC327686:SSC327687 TBY327686:TBY327687 TLU327686:TLU327687 TVQ327686:TVQ327687 UFM327686:UFM327687 UPI327686:UPI327687 UZE327686:UZE327687 VJA327686:VJA327687 VSW327686:VSW327687 WCS327686:WCS327687 WMO327686:WMO327687 WWK327686:WWK327687 AC393222:AC393223 JY393222:JY393223 TU393222:TU393223 ADQ393222:ADQ393223 ANM393222:ANM393223 AXI393222:AXI393223 BHE393222:BHE393223 BRA393222:BRA393223 CAW393222:CAW393223 CKS393222:CKS393223 CUO393222:CUO393223 DEK393222:DEK393223 DOG393222:DOG393223 DYC393222:DYC393223 EHY393222:EHY393223 ERU393222:ERU393223 FBQ393222:FBQ393223 FLM393222:FLM393223 FVI393222:FVI393223 GFE393222:GFE393223 GPA393222:GPA393223 GYW393222:GYW393223 HIS393222:HIS393223 HSO393222:HSO393223 ICK393222:ICK393223 IMG393222:IMG393223 IWC393222:IWC393223 JFY393222:JFY393223 JPU393222:JPU393223 JZQ393222:JZQ393223 KJM393222:KJM393223 KTI393222:KTI393223 LDE393222:LDE393223 LNA393222:LNA393223 LWW393222:LWW393223 MGS393222:MGS393223 MQO393222:MQO393223 NAK393222:NAK393223 NKG393222:NKG393223 NUC393222:NUC393223 ODY393222:ODY393223 ONU393222:ONU393223 OXQ393222:OXQ393223 PHM393222:PHM393223 PRI393222:PRI393223 QBE393222:QBE393223 QLA393222:QLA393223 QUW393222:QUW393223 RES393222:RES393223 ROO393222:ROO393223 RYK393222:RYK393223 SIG393222:SIG393223 SSC393222:SSC393223 TBY393222:TBY393223 TLU393222:TLU393223 TVQ393222:TVQ393223 UFM393222:UFM393223 UPI393222:UPI393223 UZE393222:UZE393223 VJA393222:VJA393223 VSW393222:VSW393223 WCS393222:WCS393223 WMO393222:WMO393223 WWK393222:WWK393223 AC458758:AC458759 JY458758:JY458759 TU458758:TU458759 ADQ458758:ADQ458759 ANM458758:ANM458759 AXI458758:AXI458759 BHE458758:BHE458759 BRA458758:BRA458759 CAW458758:CAW458759 CKS458758:CKS458759 CUO458758:CUO458759 DEK458758:DEK458759 DOG458758:DOG458759 DYC458758:DYC458759 EHY458758:EHY458759 ERU458758:ERU458759 FBQ458758:FBQ458759 FLM458758:FLM458759 FVI458758:FVI458759 GFE458758:GFE458759 GPA458758:GPA458759 GYW458758:GYW458759 HIS458758:HIS458759 HSO458758:HSO458759 ICK458758:ICK458759 IMG458758:IMG458759 IWC458758:IWC458759 JFY458758:JFY458759 JPU458758:JPU458759 JZQ458758:JZQ458759 KJM458758:KJM458759 KTI458758:KTI458759 LDE458758:LDE458759 LNA458758:LNA458759 LWW458758:LWW458759 MGS458758:MGS458759 MQO458758:MQO458759 NAK458758:NAK458759 NKG458758:NKG458759 NUC458758:NUC458759 ODY458758:ODY458759 ONU458758:ONU458759 OXQ458758:OXQ458759 PHM458758:PHM458759 PRI458758:PRI458759 QBE458758:QBE458759 QLA458758:QLA458759 QUW458758:QUW458759 RES458758:RES458759 ROO458758:ROO458759 RYK458758:RYK458759 SIG458758:SIG458759 SSC458758:SSC458759 TBY458758:TBY458759 TLU458758:TLU458759 TVQ458758:TVQ458759 UFM458758:UFM458759 UPI458758:UPI458759 UZE458758:UZE458759 VJA458758:VJA458759 VSW458758:VSW458759 WCS458758:WCS458759 WMO458758:WMO458759 WWK458758:WWK458759 AC524294:AC524295 JY524294:JY524295 TU524294:TU524295 ADQ524294:ADQ524295 ANM524294:ANM524295 AXI524294:AXI524295 BHE524294:BHE524295 BRA524294:BRA524295 CAW524294:CAW524295 CKS524294:CKS524295 CUO524294:CUO524295 DEK524294:DEK524295 DOG524294:DOG524295 DYC524294:DYC524295 EHY524294:EHY524295 ERU524294:ERU524295 FBQ524294:FBQ524295 FLM524294:FLM524295 FVI524294:FVI524295 GFE524294:GFE524295 GPA524294:GPA524295 GYW524294:GYW524295 HIS524294:HIS524295 HSO524294:HSO524295 ICK524294:ICK524295 IMG524294:IMG524295 IWC524294:IWC524295 JFY524294:JFY524295 JPU524294:JPU524295 JZQ524294:JZQ524295 KJM524294:KJM524295 KTI524294:KTI524295 LDE524294:LDE524295 LNA524294:LNA524295 LWW524294:LWW524295 MGS524294:MGS524295 MQO524294:MQO524295 NAK524294:NAK524295 NKG524294:NKG524295 NUC524294:NUC524295 ODY524294:ODY524295 ONU524294:ONU524295 OXQ524294:OXQ524295 PHM524294:PHM524295 PRI524294:PRI524295 QBE524294:QBE524295 QLA524294:QLA524295 QUW524294:QUW524295 RES524294:RES524295 ROO524294:ROO524295 RYK524294:RYK524295 SIG524294:SIG524295 SSC524294:SSC524295 TBY524294:TBY524295 TLU524294:TLU524295 TVQ524294:TVQ524295 UFM524294:UFM524295 UPI524294:UPI524295 UZE524294:UZE524295 VJA524294:VJA524295 VSW524294:VSW524295 WCS524294:WCS524295 WMO524294:WMO524295 WWK524294:WWK524295 AC589830:AC589831 JY589830:JY589831 TU589830:TU589831 ADQ589830:ADQ589831 ANM589830:ANM589831 AXI589830:AXI589831 BHE589830:BHE589831 BRA589830:BRA589831 CAW589830:CAW589831 CKS589830:CKS589831 CUO589830:CUO589831 DEK589830:DEK589831 DOG589830:DOG589831 DYC589830:DYC589831 EHY589830:EHY589831 ERU589830:ERU589831 FBQ589830:FBQ589831 FLM589830:FLM589831 FVI589830:FVI589831 GFE589830:GFE589831 GPA589830:GPA589831 GYW589830:GYW589831 HIS589830:HIS589831 HSO589830:HSO589831 ICK589830:ICK589831 IMG589830:IMG589831 IWC589830:IWC589831 JFY589830:JFY589831 JPU589830:JPU589831 JZQ589830:JZQ589831 KJM589830:KJM589831 KTI589830:KTI589831 LDE589830:LDE589831 LNA589830:LNA589831 LWW589830:LWW589831 MGS589830:MGS589831 MQO589830:MQO589831 NAK589830:NAK589831 NKG589830:NKG589831 NUC589830:NUC589831 ODY589830:ODY589831 ONU589830:ONU589831 OXQ589830:OXQ589831 PHM589830:PHM589831 PRI589830:PRI589831 QBE589830:QBE589831 QLA589830:QLA589831 QUW589830:QUW589831 RES589830:RES589831 ROO589830:ROO589831 RYK589830:RYK589831 SIG589830:SIG589831 SSC589830:SSC589831 TBY589830:TBY589831 TLU589830:TLU589831 TVQ589830:TVQ589831 UFM589830:UFM589831 UPI589830:UPI589831 UZE589830:UZE589831 VJA589830:VJA589831 VSW589830:VSW589831 WCS589830:WCS589831 WMO589830:WMO589831 WWK589830:WWK589831 AC655366:AC655367 JY655366:JY655367 TU655366:TU655367 ADQ655366:ADQ655367 ANM655366:ANM655367 AXI655366:AXI655367 BHE655366:BHE655367 BRA655366:BRA655367 CAW655366:CAW655367 CKS655366:CKS655367 CUO655366:CUO655367 DEK655366:DEK655367 DOG655366:DOG655367 DYC655366:DYC655367 EHY655366:EHY655367 ERU655366:ERU655367 FBQ655366:FBQ655367 FLM655366:FLM655367 FVI655366:FVI655367 GFE655366:GFE655367 GPA655366:GPA655367 GYW655366:GYW655367 HIS655366:HIS655367 HSO655366:HSO655367 ICK655366:ICK655367 IMG655366:IMG655367 IWC655366:IWC655367 JFY655366:JFY655367 JPU655366:JPU655367 JZQ655366:JZQ655367 KJM655366:KJM655367 KTI655366:KTI655367 LDE655366:LDE655367 LNA655366:LNA655367 LWW655366:LWW655367 MGS655366:MGS655367 MQO655366:MQO655367 NAK655366:NAK655367 NKG655366:NKG655367 NUC655366:NUC655367 ODY655366:ODY655367 ONU655366:ONU655367 OXQ655366:OXQ655367 PHM655366:PHM655367 PRI655366:PRI655367 QBE655366:QBE655367 QLA655366:QLA655367 QUW655366:QUW655367 RES655366:RES655367 ROO655366:ROO655367 RYK655366:RYK655367 SIG655366:SIG655367 SSC655366:SSC655367 TBY655366:TBY655367 TLU655366:TLU655367 TVQ655366:TVQ655367 UFM655366:UFM655367 UPI655366:UPI655367 UZE655366:UZE655367 VJA655366:VJA655367 VSW655366:VSW655367 WCS655366:WCS655367 WMO655366:WMO655367 WWK655366:WWK655367 AC720902:AC720903 JY720902:JY720903 TU720902:TU720903 ADQ720902:ADQ720903 ANM720902:ANM720903 AXI720902:AXI720903 BHE720902:BHE720903 BRA720902:BRA720903 CAW720902:CAW720903 CKS720902:CKS720903 CUO720902:CUO720903 DEK720902:DEK720903 DOG720902:DOG720903 DYC720902:DYC720903 EHY720902:EHY720903 ERU720902:ERU720903 FBQ720902:FBQ720903 FLM720902:FLM720903 FVI720902:FVI720903 GFE720902:GFE720903 GPA720902:GPA720903 GYW720902:GYW720903 HIS720902:HIS720903 HSO720902:HSO720903 ICK720902:ICK720903 IMG720902:IMG720903 IWC720902:IWC720903 JFY720902:JFY720903 JPU720902:JPU720903 JZQ720902:JZQ720903 KJM720902:KJM720903 KTI720902:KTI720903 LDE720902:LDE720903 LNA720902:LNA720903 LWW720902:LWW720903 MGS720902:MGS720903 MQO720902:MQO720903 NAK720902:NAK720903 NKG720902:NKG720903 NUC720902:NUC720903 ODY720902:ODY720903 ONU720902:ONU720903 OXQ720902:OXQ720903 PHM720902:PHM720903 PRI720902:PRI720903 QBE720902:QBE720903 QLA720902:QLA720903 QUW720902:QUW720903 RES720902:RES720903 ROO720902:ROO720903 RYK720902:RYK720903 SIG720902:SIG720903 SSC720902:SSC720903 TBY720902:TBY720903 TLU720902:TLU720903 TVQ720902:TVQ720903 UFM720902:UFM720903 UPI720902:UPI720903 UZE720902:UZE720903 VJA720902:VJA720903 VSW720902:VSW720903 WCS720902:WCS720903 WMO720902:WMO720903 WWK720902:WWK720903 AC786438:AC786439 JY786438:JY786439 TU786438:TU786439 ADQ786438:ADQ786439 ANM786438:ANM786439 AXI786438:AXI786439 BHE786438:BHE786439 BRA786438:BRA786439 CAW786438:CAW786439 CKS786438:CKS786439 CUO786438:CUO786439 DEK786438:DEK786439 DOG786438:DOG786439 DYC786438:DYC786439 EHY786438:EHY786439 ERU786438:ERU786439 FBQ786438:FBQ786439 FLM786438:FLM786439 FVI786438:FVI786439 GFE786438:GFE786439 GPA786438:GPA786439 GYW786438:GYW786439 HIS786438:HIS786439 HSO786438:HSO786439 ICK786438:ICK786439 IMG786438:IMG786439 IWC786438:IWC786439 JFY786438:JFY786439 JPU786438:JPU786439 JZQ786438:JZQ786439 KJM786438:KJM786439 KTI786438:KTI786439 LDE786438:LDE786439 LNA786438:LNA786439 LWW786438:LWW786439 MGS786438:MGS786439 MQO786438:MQO786439 NAK786438:NAK786439 NKG786438:NKG786439 NUC786438:NUC786439 ODY786438:ODY786439 ONU786438:ONU786439 OXQ786438:OXQ786439 PHM786438:PHM786439 PRI786438:PRI786439 QBE786438:QBE786439 QLA786438:QLA786439 QUW786438:QUW786439 RES786438:RES786439 ROO786438:ROO786439 RYK786438:RYK786439 SIG786438:SIG786439 SSC786438:SSC786439 TBY786438:TBY786439 TLU786438:TLU786439 TVQ786438:TVQ786439 UFM786438:UFM786439 UPI786438:UPI786439 UZE786438:UZE786439 VJA786438:VJA786439 VSW786438:VSW786439 WCS786438:WCS786439 WMO786438:WMO786439 WWK786438:WWK786439 AC851974:AC851975 JY851974:JY851975 TU851974:TU851975 ADQ851974:ADQ851975 ANM851974:ANM851975 AXI851974:AXI851975 BHE851974:BHE851975 BRA851974:BRA851975 CAW851974:CAW851975 CKS851974:CKS851975 CUO851974:CUO851975 DEK851974:DEK851975 DOG851974:DOG851975 DYC851974:DYC851975 EHY851974:EHY851975 ERU851974:ERU851975 FBQ851974:FBQ851975 FLM851974:FLM851975 FVI851974:FVI851975 GFE851974:GFE851975 GPA851974:GPA851975 GYW851974:GYW851975 HIS851974:HIS851975 HSO851974:HSO851975 ICK851974:ICK851975 IMG851974:IMG851975 IWC851974:IWC851975 JFY851974:JFY851975 JPU851974:JPU851975 JZQ851974:JZQ851975 KJM851974:KJM851975 KTI851974:KTI851975 LDE851974:LDE851975 LNA851974:LNA851975 LWW851974:LWW851975 MGS851974:MGS851975 MQO851974:MQO851975 NAK851974:NAK851975 NKG851974:NKG851975 NUC851974:NUC851975 ODY851974:ODY851975 ONU851974:ONU851975 OXQ851974:OXQ851975 PHM851974:PHM851975 PRI851974:PRI851975 QBE851974:QBE851975 QLA851974:QLA851975 QUW851974:QUW851975 RES851974:RES851975 ROO851974:ROO851975 RYK851974:RYK851975 SIG851974:SIG851975 SSC851974:SSC851975 TBY851974:TBY851975 TLU851974:TLU851975 TVQ851974:TVQ851975 UFM851974:UFM851975 UPI851974:UPI851975 UZE851974:UZE851975 VJA851974:VJA851975 VSW851974:VSW851975 WCS851974:WCS851975 WMO851974:WMO851975 WWK851974:WWK851975 AC917510:AC917511 JY917510:JY917511 TU917510:TU917511 ADQ917510:ADQ917511 ANM917510:ANM917511 AXI917510:AXI917511 BHE917510:BHE917511 BRA917510:BRA917511 CAW917510:CAW917511 CKS917510:CKS917511 CUO917510:CUO917511 DEK917510:DEK917511 DOG917510:DOG917511 DYC917510:DYC917511 EHY917510:EHY917511 ERU917510:ERU917511 FBQ917510:FBQ917511 FLM917510:FLM917511 FVI917510:FVI917511 GFE917510:GFE917511 GPA917510:GPA917511 GYW917510:GYW917511 HIS917510:HIS917511 HSO917510:HSO917511 ICK917510:ICK917511 IMG917510:IMG917511 IWC917510:IWC917511 JFY917510:JFY917511 JPU917510:JPU917511 JZQ917510:JZQ917511 KJM917510:KJM917511 KTI917510:KTI917511 LDE917510:LDE917511 LNA917510:LNA917511 LWW917510:LWW917511 MGS917510:MGS917511 MQO917510:MQO917511 NAK917510:NAK917511 NKG917510:NKG917511 NUC917510:NUC917511 ODY917510:ODY917511 ONU917510:ONU917511 OXQ917510:OXQ917511 PHM917510:PHM917511 PRI917510:PRI917511 QBE917510:QBE917511 QLA917510:QLA917511 QUW917510:QUW917511 RES917510:RES917511 ROO917510:ROO917511 RYK917510:RYK917511 SIG917510:SIG917511 SSC917510:SSC917511 TBY917510:TBY917511 TLU917510:TLU917511 TVQ917510:TVQ917511 UFM917510:UFM917511 UPI917510:UPI917511 UZE917510:UZE917511 VJA917510:VJA917511 VSW917510:VSW917511 WCS917510:WCS917511 WMO917510:WMO917511 WWK917510:WWK917511 AC983046:AC983047 JY983046:JY983047 TU983046:TU983047 ADQ983046:ADQ983047 ANM983046:ANM983047 AXI983046:AXI983047 BHE983046:BHE983047 BRA983046:BRA983047 CAW983046:CAW983047 CKS983046:CKS983047 CUO983046:CUO983047 DEK983046:DEK983047 DOG983046:DOG983047 DYC983046:DYC983047 EHY983046:EHY983047 ERU983046:ERU983047 FBQ983046:FBQ983047 FLM983046:FLM983047 FVI983046:FVI983047 GFE983046:GFE983047 GPA983046:GPA983047 GYW983046:GYW983047 HIS983046:HIS983047 HSO983046:HSO983047 ICK983046:ICK983047 IMG983046:IMG983047 IWC983046:IWC983047 JFY983046:JFY983047 JPU983046:JPU983047 JZQ983046:JZQ983047 KJM983046:KJM983047 KTI983046:KTI983047 LDE983046:LDE983047 LNA983046:LNA983047 LWW983046:LWW983047 MGS983046:MGS983047 MQO983046:MQO983047 NAK983046:NAK983047 NKG983046:NKG983047 NUC983046:NUC983047 ODY983046:ODY983047 ONU983046:ONU983047 OXQ983046:OXQ983047 PHM983046:PHM983047 PRI983046:PRI983047 QBE983046:QBE983047 QLA983046:QLA983047 QUW983046:QUW983047 RES983046:RES983047 ROO983046:ROO983047 RYK983046:RYK983047 SIG983046:SIG983047 SSC983046:SSC983047 TBY983046:TBY983047 TLU983046:TLU983047 TVQ983046:TVQ983047 UFM983046:UFM983047 UPI983046:UPI983047 UZE983046:UZE983047 VJA983046:VJA983047 VSW983046:VSW983047 WCS983046:WCS983047 WMO983046:WMO983047 WWK983046:WWK983047 A16:A17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D16:D17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M8:M11 I65540:I65566 JE65540:JE65566 TA65540:TA65566 ACW65540:ACW65566 AMS65540:AMS65566 AWO65540:AWO65566 BGK65540:BGK65566 BQG65540:BQG65566 CAC65540:CAC65566 CJY65540:CJY65566 CTU65540:CTU65566 DDQ65540:DDQ65566 DNM65540:DNM65566 DXI65540:DXI65566 EHE65540:EHE65566 ERA65540:ERA65566 FAW65540:FAW65566 FKS65540:FKS65566 FUO65540:FUO65566 GEK65540:GEK65566 GOG65540:GOG65566 GYC65540:GYC65566 HHY65540:HHY65566 HRU65540:HRU65566 IBQ65540:IBQ65566 ILM65540:ILM65566 IVI65540:IVI65566 JFE65540:JFE65566 JPA65540:JPA65566 JYW65540:JYW65566 KIS65540:KIS65566 KSO65540:KSO65566 LCK65540:LCK65566 LMG65540:LMG65566 LWC65540:LWC65566 MFY65540:MFY65566 MPU65540:MPU65566 MZQ65540:MZQ65566 NJM65540:NJM65566 NTI65540:NTI65566 ODE65540:ODE65566 ONA65540:ONA65566 OWW65540:OWW65566 PGS65540:PGS65566 PQO65540:PQO65566 QAK65540:QAK65566 QKG65540:QKG65566 QUC65540:QUC65566 RDY65540:RDY65566 RNU65540:RNU65566 RXQ65540:RXQ65566 SHM65540:SHM65566 SRI65540:SRI65566 TBE65540:TBE65566 TLA65540:TLA65566 TUW65540:TUW65566 UES65540:UES65566 UOO65540:UOO65566 UYK65540:UYK65566 VIG65540:VIG65566 VSC65540:VSC65566 WBY65540:WBY65566 WLU65540:WLU65566 WVQ65540:WVQ65566 I131076:I131102 JE131076:JE131102 TA131076:TA131102 ACW131076:ACW131102 AMS131076:AMS131102 AWO131076:AWO131102 BGK131076:BGK131102 BQG131076:BQG131102 CAC131076:CAC131102 CJY131076:CJY131102 CTU131076:CTU131102 DDQ131076:DDQ131102 DNM131076:DNM131102 DXI131076:DXI131102 EHE131076:EHE131102 ERA131076:ERA131102 FAW131076:FAW131102 FKS131076:FKS131102 FUO131076:FUO131102 GEK131076:GEK131102 GOG131076:GOG131102 GYC131076:GYC131102 HHY131076:HHY131102 HRU131076:HRU131102 IBQ131076:IBQ131102 ILM131076:ILM131102 IVI131076:IVI131102 JFE131076:JFE131102 JPA131076:JPA131102 JYW131076:JYW131102 KIS131076:KIS131102 KSO131076:KSO131102 LCK131076:LCK131102 LMG131076:LMG131102 LWC131076:LWC131102 MFY131076:MFY131102 MPU131076:MPU131102 MZQ131076:MZQ131102 NJM131076:NJM131102 NTI131076:NTI131102 ODE131076:ODE131102 ONA131076:ONA131102 OWW131076:OWW131102 PGS131076:PGS131102 PQO131076:PQO131102 QAK131076:QAK131102 QKG131076:QKG131102 QUC131076:QUC131102 RDY131076:RDY131102 RNU131076:RNU131102 RXQ131076:RXQ131102 SHM131076:SHM131102 SRI131076:SRI131102 TBE131076:TBE131102 TLA131076:TLA131102 TUW131076:TUW131102 UES131076:UES131102 UOO131076:UOO131102 UYK131076:UYK131102 VIG131076:VIG131102 VSC131076:VSC131102 WBY131076:WBY131102 WLU131076:WLU131102 WVQ131076:WVQ131102 I196612:I196638 JE196612:JE196638 TA196612:TA196638 ACW196612:ACW196638 AMS196612:AMS196638 AWO196612:AWO196638 BGK196612:BGK196638 BQG196612:BQG196638 CAC196612:CAC196638 CJY196612:CJY196638 CTU196612:CTU196638 DDQ196612:DDQ196638 DNM196612:DNM196638 DXI196612:DXI196638 EHE196612:EHE196638 ERA196612:ERA196638 FAW196612:FAW196638 FKS196612:FKS196638 FUO196612:FUO196638 GEK196612:GEK196638 GOG196612:GOG196638 GYC196612:GYC196638 HHY196612:HHY196638 HRU196612:HRU196638 IBQ196612:IBQ196638 ILM196612:ILM196638 IVI196612:IVI196638 JFE196612:JFE196638 JPA196612:JPA196638 JYW196612:JYW196638 KIS196612:KIS196638 KSO196612:KSO196638 LCK196612:LCK196638 LMG196612:LMG196638 LWC196612:LWC196638 MFY196612:MFY196638 MPU196612:MPU196638 MZQ196612:MZQ196638 NJM196612:NJM196638 NTI196612:NTI196638 ODE196612:ODE196638 ONA196612:ONA196638 OWW196612:OWW196638 PGS196612:PGS196638 PQO196612:PQO196638 QAK196612:QAK196638 QKG196612:QKG196638 QUC196612:QUC196638 RDY196612:RDY196638 RNU196612:RNU196638 RXQ196612:RXQ196638 SHM196612:SHM196638 SRI196612:SRI196638 TBE196612:TBE196638 TLA196612:TLA196638 TUW196612:TUW196638 UES196612:UES196638 UOO196612:UOO196638 UYK196612:UYK196638 VIG196612:VIG196638 VSC196612:VSC196638 WBY196612:WBY196638 WLU196612:WLU196638 WVQ196612:WVQ196638 I262148:I262174 JE262148:JE262174 TA262148:TA262174 ACW262148:ACW262174 AMS262148:AMS262174 AWO262148:AWO262174 BGK262148:BGK262174 BQG262148:BQG262174 CAC262148:CAC262174 CJY262148:CJY262174 CTU262148:CTU262174 DDQ262148:DDQ262174 DNM262148:DNM262174 DXI262148:DXI262174 EHE262148:EHE262174 ERA262148:ERA262174 FAW262148:FAW262174 FKS262148:FKS262174 FUO262148:FUO262174 GEK262148:GEK262174 GOG262148:GOG262174 GYC262148:GYC262174 HHY262148:HHY262174 HRU262148:HRU262174 IBQ262148:IBQ262174 ILM262148:ILM262174 IVI262148:IVI262174 JFE262148:JFE262174 JPA262148:JPA262174 JYW262148:JYW262174 KIS262148:KIS262174 KSO262148:KSO262174 LCK262148:LCK262174 LMG262148:LMG262174 LWC262148:LWC262174 MFY262148:MFY262174 MPU262148:MPU262174 MZQ262148:MZQ262174 NJM262148:NJM262174 NTI262148:NTI262174 ODE262148:ODE262174 ONA262148:ONA262174 OWW262148:OWW262174 PGS262148:PGS262174 PQO262148:PQO262174 QAK262148:QAK262174 QKG262148:QKG262174 QUC262148:QUC262174 RDY262148:RDY262174 RNU262148:RNU262174 RXQ262148:RXQ262174 SHM262148:SHM262174 SRI262148:SRI262174 TBE262148:TBE262174 TLA262148:TLA262174 TUW262148:TUW262174 UES262148:UES262174 UOO262148:UOO262174 UYK262148:UYK262174 VIG262148:VIG262174 VSC262148:VSC262174 WBY262148:WBY262174 WLU262148:WLU262174 WVQ262148:WVQ262174 I327684:I327710 JE327684:JE327710 TA327684:TA327710 ACW327684:ACW327710 AMS327684:AMS327710 AWO327684:AWO327710 BGK327684:BGK327710 BQG327684:BQG327710 CAC327684:CAC327710 CJY327684:CJY327710 CTU327684:CTU327710 DDQ327684:DDQ327710 DNM327684:DNM327710 DXI327684:DXI327710 EHE327684:EHE327710 ERA327684:ERA327710 FAW327684:FAW327710 FKS327684:FKS327710 FUO327684:FUO327710 GEK327684:GEK327710 GOG327684:GOG327710 GYC327684:GYC327710 HHY327684:HHY327710 HRU327684:HRU327710 IBQ327684:IBQ327710 ILM327684:ILM327710 IVI327684:IVI327710 JFE327684:JFE327710 JPA327684:JPA327710 JYW327684:JYW327710 KIS327684:KIS327710 KSO327684:KSO327710 LCK327684:LCK327710 LMG327684:LMG327710 LWC327684:LWC327710 MFY327684:MFY327710 MPU327684:MPU327710 MZQ327684:MZQ327710 NJM327684:NJM327710 NTI327684:NTI327710 ODE327684:ODE327710 ONA327684:ONA327710 OWW327684:OWW327710 PGS327684:PGS327710 PQO327684:PQO327710 QAK327684:QAK327710 QKG327684:QKG327710 QUC327684:QUC327710 RDY327684:RDY327710 RNU327684:RNU327710 RXQ327684:RXQ327710 SHM327684:SHM327710 SRI327684:SRI327710 TBE327684:TBE327710 TLA327684:TLA327710 TUW327684:TUW327710 UES327684:UES327710 UOO327684:UOO327710 UYK327684:UYK327710 VIG327684:VIG327710 VSC327684:VSC327710 WBY327684:WBY327710 WLU327684:WLU327710 WVQ327684:WVQ327710 I393220:I393246 JE393220:JE393246 TA393220:TA393246 ACW393220:ACW393246 AMS393220:AMS393246 AWO393220:AWO393246 BGK393220:BGK393246 BQG393220:BQG393246 CAC393220:CAC393246 CJY393220:CJY393246 CTU393220:CTU393246 DDQ393220:DDQ393246 DNM393220:DNM393246 DXI393220:DXI393246 EHE393220:EHE393246 ERA393220:ERA393246 FAW393220:FAW393246 FKS393220:FKS393246 FUO393220:FUO393246 GEK393220:GEK393246 GOG393220:GOG393246 GYC393220:GYC393246 HHY393220:HHY393246 HRU393220:HRU393246 IBQ393220:IBQ393246 ILM393220:ILM393246 IVI393220:IVI393246 JFE393220:JFE393246 JPA393220:JPA393246 JYW393220:JYW393246 KIS393220:KIS393246 KSO393220:KSO393246 LCK393220:LCK393246 LMG393220:LMG393246 LWC393220:LWC393246 MFY393220:MFY393246 MPU393220:MPU393246 MZQ393220:MZQ393246 NJM393220:NJM393246 NTI393220:NTI393246 ODE393220:ODE393246 ONA393220:ONA393246 OWW393220:OWW393246 PGS393220:PGS393246 PQO393220:PQO393246 QAK393220:QAK393246 QKG393220:QKG393246 QUC393220:QUC393246 RDY393220:RDY393246 RNU393220:RNU393246 RXQ393220:RXQ393246 SHM393220:SHM393246 SRI393220:SRI393246 TBE393220:TBE393246 TLA393220:TLA393246 TUW393220:TUW393246 UES393220:UES393246 UOO393220:UOO393246 UYK393220:UYK393246 VIG393220:VIG393246 VSC393220:VSC393246 WBY393220:WBY393246 WLU393220:WLU393246 WVQ393220:WVQ393246 I458756:I458782 JE458756:JE458782 TA458756:TA458782 ACW458756:ACW458782 AMS458756:AMS458782 AWO458756:AWO458782 BGK458756:BGK458782 BQG458756:BQG458782 CAC458756:CAC458782 CJY458756:CJY458782 CTU458756:CTU458782 DDQ458756:DDQ458782 DNM458756:DNM458782 DXI458756:DXI458782 EHE458756:EHE458782 ERA458756:ERA458782 FAW458756:FAW458782 FKS458756:FKS458782 FUO458756:FUO458782 GEK458756:GEK458782 GOG458756:GOG458782 GYC458756:GYC458782 HHY458756:HHY458782 HRU458756:HRU458782 IBQ458756:IBQ458782 ILM458756:ILM458782 IVI458756:IVI458782 JFE458756:JFE458782 JPA458756:JPA458782 JYW458756:JYW458782 KIS458756:KIS458782 KSO458756:KSO458782 LCK458756:LCK458782 LMG458756:LMG458782 LWC458756:LWC458782 MFY458756:MFY458782 MPU458756:MPU458782 MZQ458756:MZQ458782 NJM458756:NJM458782 NTI458756:NTI458782 ODE458756:ODE458782 ONA458756:ONA458782 OWW458756:OWW458782 PGS458756:PGS458782 PQO458756:PQO458782 QAK458756:QAK458782 QKG458756:QKG458782 QUC458756:QUC458782 RDY458756:RDY458782 RNU458756:RNU458782 RXQ458756:RXQ458782 SHM458756:SHM458782 SRI458756:SRI458782 TBE458756:TBE458782 TLA458756:TLA458782 TUW458756:TUW458782 UES458756:UES458782 UOO458756:UOO458782 UYK458756:UYK458782 VIG458756:VIG458782 VSC458756:VSC458782 WBY458756:WBY458782 WLU458756:WLU458782 WVQ458756:WVQ458782 I524292:I524318 JE524292:JE524318 TA524292:TA524318 ACW524292:ACW524318 AMS524292:AMS524318 AWO524292:AWO524318 BGK524292:BGK524318 BQG524292:BQG524318 CAC524292:CAC524318 CJY524292:CJY524318 CTU524292:CTU524318 DDQ524292:DDQ524318 DNM524292:DNM524318 DXI524292:DXI524318 EHE524292:EHE524318 ERA524292:ERA524318 FAW524292:FAW524318 FKS524292:FKS524318 FUO524292:FUO524318 GEK524292:GEK524318 GOG524292:GOG524318 GYC524292:GYC524318 HHY524292:HHY524318 HRU524292:HRU524318 IBQ524292:IBQ524318 ILM524292:ILM524318 IVI524292:IVI524318 JFE524292:JFE524318 JPA524292:JPA524318 JYW524292:JYW524318 KIS524292:KIS524318 KSO524292:KSO524318 LCK524292:LCK524318 LMG524292:LMG524318 LWC524292:LWC524318 MFY524292:MFY524318 MPU524292:MPU524318 MZQ524292:MZQ524318 NJM524292:NJM524318 NTI524292:NTI524318 ODE524292:ODE524318 ONA524292:ONA524318 OWW524292:OWW524318 PGS524292:PGS524318 PQO524292:PQO524318 QAK524292:QAK524318 QKG524292:QKG524318 QUC524292:QUC524318 RDY524292:RDY524318 RNU524292:RNU524318 RXQ524292:RXQ524318 SHM524292:SHM524318 SRI524292:SRI524318 TBE524292:TBE524318 TLA524292:TLA524318 TUW524292:TUW524318 UES524292:UES524318 UOO524292:UOO524318 UYK524292:UYK524318 VIG524292:VIG524318 VSC524292:VSC524318 WBY524292:WBY524318 WLU524292:WLU524318 WVQ524292:WVQ524318 I589828:I589854 JE589828:JE589854 TA589828:TA589854 ACW589828:ACW589854 AMS589828:AMS589854 AWO589828:AWO589854 BGK589828:BGK589854 BQG589828:BQG589854 CAC589828:CAC589854 CJY589828:CJY589854 CTU589828:CTU589854 DDQ589828:DDQ589854 DNM589828:DNM589854 DXI589828:DXI589854 EHE589828:EHE589854 ERA589828:ERA589854 FAW589828:FAW589854 FKS589828:FKS589854 FUO589828:FUO589854 GEK589828:GEK589854 GOG589828:GOG589854 GYC589828:GYC589854 HHY589828:HHY589854 HRU589828:HRU589854 IBQ589828:IBQ589854 ILM589828:ILM589854 IVI589828:IVI589854 JFE589828:JFE589854 JPA589828:JPA589854 JYW589828:JYW589854 KIS589828:KIS589854 KSO589828:KSO589854 LCK589828:LCK589854 LMG589828:LMG589854 LWC589828:LWC589854 MFY589828:MFY589854 MPU589828:MPU589854 MZQ589828:MZQ589854 NJM589828:NJM589854 NTI589828:NTI589854 ODE589828:ODE589854 ONA589828:ONA589854 OWW589828:OWW589854 PGS589828:PGS589854 PQO589828:PQO589854 QAK589828:QAK589854 QKG589828:QKG589854 QUC589828:QUC589854 RDY589828:RDY589854 RNU589828:RNU589854 RXQ589828:RXQ589854 SHM589828:SHM589854 SRI589828:SRI589854 TBE589828:TBE589854 TLA589828:TLA589854 TUW589828:TUW589854 UES589828:UES589854 UOO589828:UOO589854 UYK589828:UYK589854 VIG589828:VIG589854 VSC589828:VSC589854 WBY589828:WBY589854 WLU589828:WLU589854 WVQ589828:WVQ589854 I655364:I655390 JE655364:JE655390 TA655364:TA655390 ACW655364:ACW655390 AMS655364:AMS655390 AWO655364:AWO655390 BGK655364:BGK655390 BQG655364:BQG655390 CAC655364:CAC655390 CJY655364:CJY655390 CTU655364:CTU655390 DDQ655364:DDQ655390 DNM655364:DNM655390 DXI655364:DXI655390 EHE655364:EHE655390 ERA655364:ERA655390 FAW655364:FAW655390 FKS655364:FKS655390 FUO655364:FUO655390 GEK655364:GEK655390 GOG655364:GOG655390 GYC655364:GYC655390 HHY655364:HHY655390 HRU655364:HRU655390 IBQ655364:IBQ655390 ILM655364:ILM655390 IVI655364:IVI655390 JFE655364:JFE655390 JPA655364:JPA655390 JYW655364:JYW655390 KIS655364:KIS655390 KSO655364:KSO655390 LCK655364:LCK655390 LMG655364:LMG655390 LWC655364:LWC655390 MFY655364:MFY655390 MPU655364:MPU655390 MZQ655364:MZQ655390 NJM655364:NJM655390 NTI655364:NTI655390 ODE655364:ODE655390 ONA655364:ONA655390 OWW655364:OWW655390 PGS655364:PGS655390 PQO655364:PQO655390 QAK655364:QAK655390 QKG655364:QKG655390 QUC655364:QUC655390 RDY655364:RDY655390 RNU655364:RNU655390 RXQ655364:RXQ655390 SHM655364:SHM655390 SRI655364:SRI655390 TBE655364:TBE655390 TLA655364:TLA655390 TUW655364:TUW655390 UES655364:UES655390 UOO655364:UOO655390 UYK655364:UYK655390 VIG655364:VIG655390 VSC655364:VSC655390 WBY655364:WBY655390 WLU655364:WLU655390 WVQ655364:WVQ655390 I720900:I720926 JE720900:JE720926 TA720900:TA720926 ACW720900:ACW720926 AMS720900:AMS720926 AWO720900:AWO720926 BGK720900:BGK720926 BQG720900:BQG720926 CAC720900:CAC720926 CJY720900:CJY720926 CTU720900:CTU720926 DDQ720900:DDQ720926 DNM720900:DNM720926 DXI720900:DXI720926 EHE720900:EHE720926 ERA720900:ERA720926 FAW720900:FAW720926 FKS720900:FKS720926 FUO720900:FUO720926 GEK720900:GEK720926 GOG720900:GOG720926 GYC720900:GYC720926 HHY720900:HHY720926 HRU720900:HRU720926 IBQ720900:IBQ720926 ILM720900:ILM720926 IVI720900:IVI720926 JFE720900:JFE720926 JPA720900:JPA720926 JYW720900:JYW720926 KIS720900:KIS720926 KSO720900:KSO720926 LCK720900:LCK720926 LMG720900:LMG720926 LWC720900:LWC720926 MFY720900:MFY720926 MPU720900:MPU720926 MZQ720900:MZQ720926 NJM720900:NJM720926 NTI720900:NTI720926 ODE720900:ODE720926 ONA720900:ONA720926 OWW720900:OWW720926 PGS720900:PGS720926 PQO720900:PQO720926 QAK720900:QAK720926 QKG720900:QKG720926 QUC720900:QUC720926 RDY720900:RDY720926 RNU720900:RNU720926 RXQ720900:RXQ720926 SHM720900:SHM720926 SRI720900:SRI720926 TBE720900:TBE720926 TLA720900:TLA720926 TUW720900:TUW720926 UES720900:UES720926 UOO720900:UOO720926 UYK720900:UYK720926 VIG720900:VIG720926 VSC720900:VSC720926 WBY720900:WBY720926 WLU720900:WLU720926 WVQ720900:WVQ720926 I786436:I786462 JE786436:JE786462 TA786436:TA786462 ACW786436:ACW786462 AMS786436:AMS786462 AWO786436:AWO786462 BGK786436:BGK786462 BQG786436:BQG786462 CAC786436:CAC786462 CJY786436:CJY786462 CTU786436:CTU786462 DDQ786436:DDQ786462 DNM786436:DNM786462 DXI786436:DXI786462 EHE786436:EHE786462 ERA786436:ERA786462 FAW786436:FAW786462 FKS786436:FKS786462 FUO786436:FUO786462 GEK786436:GEK786462 GOG786436:GOG786462 GYC786436:GYC786462 HHY786436:HHY786462 HRU786436:HRU786462 IBQ786436:IBQ786462 ILM786436:ILM786462 IVI786436:IVI786462 JFE786436:JFE786462 JPA786436:JPA786462 JYW786436:JYW786462 KIS786436:KIS786462 KSO786436:KSO786462 LCK786436:LCK786462 LMG786436:LMG786462 LWC786436:LWC786462 MFY786436:MFY786462 MPU786436:MPU786462 MZQ786436:MZQ786462 NJM786436:NJM786462 NTI786436:NTI786462 ODE786436:ODE786462 ONA786436:ONA786462 OWW786436:OWW786462 PGS786436:PGS786462 PQO786436:PQO786462 QAK786436:QAK786462 QKG786436:QKG786462 QUC786436:QUC786462 RDY786436:RDY786462 RNU786436:RNU786462 RXQ786436:RXQ786462 SHM786436:SHM786462 SRI786436:SRI786462 TBE786436:TBE786462 TLA786436:TLA786462 TUW786436:TUW786462 UES786436:UES786462 UOO786436:UOO786462 UYK786436:UYK786462 VIG786436:VIG786462 VSC786436:VSC786462 WBY786436:WBY786462 WLU786436:WLU786462 WVQ786436:WVQ786462 I851972:I851998 JE851972:JE851998 TA851972:TA851998 ACW851972:ACW851998 AMS851972:AMS851998 AWO851972:AWO851998 BGK851972:BGK851998 BQG851972:BQG851998 CAC851972:CAC851998 CJY851972:CJY851998 CTU851972:CTU851998 DDQ851972:DDQ851998 DNM851972:DNM851998 DXI851972:DXI851998 EHE851972:EHE851998 ERA851972:ERA851998 FAW851972:FAW851998 FKS851972:FKS851998 FUO851972:FUO851998 GEK851972:GEK851998 GOG851972:GOG851998 GYC851972:GYC851998 HHY851972:HHY851998 HRU851972:HRU851998 IBQ851972:IBQ851998 ILM851972:ILM851998 IVI851972:IVI851998 JFE851972:JFE851998 JPA851972:JPA851998 JYW851972:JYW851998 KIS851972:KIS851998 KSO851972:KSO851998 LCK851972:LCK851998 LMG851972:LMG851998 LWC851972:LWC851998 MFY851972:MFY851998 MPU851972:MPU851998 MZQ851972:MZQ851998 NJM851972:NJM851998 NTI851972:NTI851998 ODE851972:ODE851998 ONA851972:ONA851998 OWW851972:OWW851998 PGS851972:PGS851998 PQO851972:PQO851998 QAK851972:QAK851998 QKG851972:QKG851998 QUC851972:QUC851998 RDY851972:RDY851998 RNU851972:RNU851998 RXQ851972:RXQ851998 SHM851972:SHM851998 SRI851972:SRI851998 TBE851972:TBE851998 TLA851972:TLA851998 TUW851972:TUW851998 UES851972:UES851998 UOO851972:UOO851998 UYK851972:UYK851998 VIG851972:VIG851998 VSC851972:VSC851998 WBY851972:WBY851998 WLU851972:WLU851998 WVQ851972:WVQ851998 I917508:I917534 JE917508:JE917534 TA917508:TA917534 ACW917508:ACW917534 AMS917508:AMS917534 AWO917508:AWO917534 BGK917508:BGK917534 BQG917508:BQG917534 CAC917508:CAC917534 CJY917508:CJY917534 CTU917508:CTU917534 DDQ917508:DDQ917534 DNM917508:DNM917534 DXI917508:DXI917534 EHE917508:EHE917534 ERA917508:ERA917534 FAW917508:FAW917534 FKS917508:FKS917534 FUO917508:FUO917534 GEK917508:GEK917534 GOG917508:GOG917534 GYC917508:GYC917534 HHY917508:HHY917534 HRU917508:HRU917534 IBQ917508:IBQ917534 ILM917508:ILM917534 IVI917508:IVI917534 JFE917508:JFE917534 JPA917508:JPA917534 JYW917508:JYW917534 KIS917508:KIS917534 KSO917508:KSO917534 LCK917508:LCK917534 LMG917508:LMG917534 LWC917508:LWC917534 MFY917508:MFY917534 MPU917508:MPU917534 MZQ917508:MZQ917534 NJM917508:NJM917534 NTI917508:NTI917534 ODE917508:ODE917534 ONA917508:ONA917534 OWW917508:OWW917534 PGS917508:PGS917534 PQO917508:PQO917534 QAK917508:QAK917534 QKG917508:QKG917534 QUC917508:QUC917534 RDY917508:RDY917534 RNU917508:RNU917534 RXQ917508:RXQ917534 SHM917508:SHM917534 SRI917508:SRI917534 TBE917508:TBE917534 TLA917508:TLA917534 TUW917508:TUW917534 UES917508:UES917534 UOO917508:UOO917534 UYK917508:UYK917534 VIG917508:VIG917534 VSC917508:VSC917534 WBY917508:WBY917534 WLU917508:WLU917534 WVQ917508:WVQ917534 I983044:I983070 JE983044:JE983070 TA983044:TA983070 ACW983044:ACW983070 AMS983044:AMS983070 AWO983044:AWO983070 BGK983044:BGK983070 BQG983044:BQG983070 CAC983044:CAC983070 CJY983044:CJY983070 CTU983044:CTU983070 DDQ983044:DDQ983070 DNM983044:DNM983070 DXI983044:DXI983070 EHE983044:EHE983070 ERA983044:ERA983070 FAW983044:FAW983070 FKS983044:FKS983070 FUO983044:FUO983070 GEK983044:GEK983070 GOG983044:GOG983070 GYC983044:GYC983070 HHY983044:HHY983070 HRU983044:HRU983070 IBQ983044:IBQ983070 ILM983044:ILM983070 IVI983044:IVI983070 JFE983044:JFE983070 JPA983044:JPA983070 JYW983044:JYW983070 KIS983044:KIS983070 KSO983044:KSO983070 LCK983044:LCK983070 LMG983044:LMG983070 LWC983044:LWC983070 MFY983044:MFY983070 MPU983044:MPU983070 MZQ983044:MZQ983070 NJM983044:NJM983070 NTI983044:NTI983070 ODE983044:ODE983070 ONA983044:ONA983070 OWW983044:OWW983070 PGS983044:PGS983070 PQO983044:PQO983070 QAK983044:QAK983070 QKG983044:QKG983070 QUC983044:QUC983070 RDY983044:RDY983070 RNU983044:RNU983070 RXQ983044:RXQ983070 SHM983044:SHM983070 SRI983044:SRI983070 TBE983044:TBE983070 TLA983044:TLA983070 TUW983044:TUW983070 UES983044:UES983070 UOO983044:UOO983070 UYK983044:UYK983070 VIG983044:VIG983070 VSC983044:VSC983070 WBY983044:WBY983070 WLU983044:WLU983070 WVQ983044:WVQ983070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AC23:AC25 JY23:JY25 TU23:TU25 ADQ23:ADQ25 ANM23:ANM25 AXI23:AXI25 BHE23:BHE25 BRA23:BRA25 CAW23:CAW25 CKS23:CKS25 CUO23:CUO25 DEK23:DEK25 DOG23:DOG25 DYC23:DYC25 EHY23:EHY25 ERU23:ERU25 FBQ23:FBQ25 FLM23:FLM25 FVI23:FVI25 GFE23:GFE25 GPA23:GPA25 GYW23:GYW25 HIS23:HIS25 HSO23:HSO25 ICK23:ICK25 IMG23:IMG25 IWC23:IWC25 JFY23:JFY25 JPU23:JPU25 JZQ23:JZQ25 KJM23:KJM25 KTI23:KTI25 LDE23:LDE25 LNA23:LNA25 LWW23:LWW25 MGS23:MGS25 MQO23:MQO25 NAK23:NAK25 NKG23:NKG25 NUC23:NUC25 ODY23:ODY25 ONU23:ONU25 OXQ23:OXQ25 PHM23:PHM25 PRI23:PRI25 QBE23:QBE25 QLA23:QLA25 QUW23:QUW25 RES23:RES25 ROO23:ROO25 RYK23:RYK25 SIG23:SIG25 SSC23:SSC25 TBY23:TBY25 TLU23:TLU25 TVQ23:TVQ25 UFM23:UFM25 UPI23:UPI25 UZE23:UZE25 VJA23:VJA25 VSW23:VSW25 WCS23:WCS25 WMO23:WMO25 WWK23:WWK25 AC65556:AC65557 JY65556:JY65557 TU65556:TU65557 ADQ65556:ADQ65557 ANM65556:ANM65557 AXI65556:AXI65557 BHE65556:BHE65557 BRA65556:BRA65557 CAW65556:CAW65557 CKS65556:CKS65557 CUO65556:CUO65557 DEK65556:DEK65557 DOG65556:DOG65557 DYC65556:DYC65557 EHY65556:EHY65557 ERU65556:ERU65557 FBQ65556:FBQ65557 FLM65556:FLM65557 FVI65556:FVI65557 GFE65556:GFE65557 GPA65556:GPA65557 GYW65556:GYW65557 HIS65556:HIS65557 HSO65556:HSO65557 ICK65556:ICK65557 IMG65556:IMG65557 IWC65556:IWC65557 JFY65556:JFY65557 JPU65556:JPU65557 JZQ65556:JZQ65557 KJM65556:KJM65557 KTI65556:KTI65557 LDE65556:LDE65557 LNA65556:LNA65557 LWW65556:LWW65557 MGS65556:MGS65557 MQO65556:MQO65557 NAK65556:NAK65557 NKG65556:NKG65557 NUC65556:NUC65557 ODY65556:ODY65557 ONU65556:ONU65557 OXQ65556:OXQ65557 PHM65556:PHM65557 PRI65556:PRI65557 QBE65556:QBE65557 QLA65556:QLA65557 QUW65556:QUW65557 RES65556:RES65557 ROO65556:ROO65557 RYK65556:RYK65557 SIG65556:SIG65557 SSC65556:SSC65557 TBY65556:TBY65557 TLU65556:TLU65557 TVQ65556:TVQ65557 UFM65556:UFM65557 UPI65556:UPI65557 UZE65556:UZE65557 VJA65556:VJA65557 VSW65556:VSW65557 WCS65556:WCS65557 WMO65556:WMO65557 WWK65556:WWK65557 AC131092:AC131093 JY131092:JY131093 TU131092:TU131093 ADQ131092:ADQ131093 ANM131092:ANM131093 AXI131092:AXI131093 BHE131092:BHE131093 BRA131092:BRA131093 CAW131092:CAW131093 CKS131092:CKS131093 CUO131092:CUO131093 DEK131092:DEK131093 DOG131092:DOG131093 DYC131092:DYC131093 EHY131092:EHY131093 ERU131092:ERU131093 FBQ131092:FBQ131093 FLM131092:FLM131093 FVI131092:FVI131093 GFE131092:GFE131093 GPA131092:GPA131093 GYW131092:GYW131093 HIS131092:HIS131093 HSO131092:HSO131093 ICK131092:ICK131093 IMG131092:IMG131093 IWC131092:IWC131093 JFY131092:JFY131093 JPU131092:JPU131093 JZQ131092:JZQ131093 KJM131092:KJM131093 KTI131092:KTI131093 LDE131092:LDE131093 LNA131092:LNA131093 LWW131092:LWW131093 MGS131092:MGS131093 MQO131092:MQO131093 NAK131092:NAK131093 NKG131092:NKG131093 NUC131092:NUC131093 ODY131092:ODY131093 ONU131092:ONU131093 OXQ131092:OXQ131093 PHM131092:PHM131093 PRI131092:PRI131093 QBE131092:QBE131093 QLA131092:QLA131093 QUW131092:QUW131093 RES131092:RES131093 ROO131092:ROO131093 RYK131092:RYK131093 SIG131092:SIG131093 SSC131092:SSC131093 TBY131092:TBY131093 TLU131092:TLU131093 TVQ131092:TVQ131093 UFM131092:UFM131093 UPI131092:UPI131093 UZE131092:UZE131093 VJA131092:VJA131093 VSW131092:VSW131093 WCS131092:WCS131093 WMO131092:WMO131093 WWK131092:WWK131093 AC196628:AC196629 JY196628:JY196629 TU196628:TU196629 ADQ196628:ADQ196629 ANM196628:ANM196629 AXI196628:AXI196629 BHE196628:BHE196629 BRA196628:BRA196629 CAW196628:CAW196629 CKS196628:CKS196629 CUO196628:CUO196629 DEK196628:DEK196629 DOG196628:DOG196629 DYC196628:DYC196629 EHY196628:EHY196629 ERU196628:ERU196629 FBQ196628:FBQ196629 FLM196628:FLM196629 FVI196628:FVI196629 GFE196628:GFE196629 GPA196628:GPA196629 GYW196628:GYW196629 HIS196628:HIS196629 HSO196628:HSO196629 ICK196628:ICK196629 IMG196628:IMG196629 IWC196628:IWC196629 JFY196628:JFY196629 JPU196628:JPU196629 JZQ196628:JZQ196629 KJM196628:KJM196629 KTI196628:KTI196629 LDE196628:LDE196629 LNA196628:LNA196629 LWW196628:LWW196629 MGS196628:MGS196629 MQO196628:MQO196629 NAK196628:NAK196629 NKG196628:NKG196629 NUC196628:NUC196629 ODY196628:ODY196629 ONU196628:ONU196629 OXQ196628:OXQ196629 PHM196628:PHM196629 PRI196628:PRI196629 QBE196628:QBE196629 QLA196628:QLA196629 QUW196628:QUW196629 RES196628:RES196629 ROO196628:ROO196629 RYK196628:RYK196629 SIG196628:SIG196629 SSC196628:SSC196629 TBY196628:TBY196629 TLU196628:TLU196629 TVQ196628:TVQ196629 UFM196628:UFM196629 UPI196628:UPI196629 UZE196628:UZE196629 VJA196628:VJA196629 VSW196628:VSW196629 WCS196628:WCS196629 WMO196628:WMO196629 WWK196628:WWK196629 AC262164:AC262165 JY262164:JY262165 TU262164:TU262165 ADQ262164:ADQ262165 ANM262164:ANM262165 AXI262164:AXI262165 BHE262164:BHE262165 BRA262164:BRA262165 CAW262164:CAW262165 CKS262164:CKS262165 CUO262164:CUO262165 DEK262164:DEK262165 DOG262164:DOG262165 DYC262164:DYC262165 EHY262164:EHY262165 ERU262164:ERU262165 FBQ262164:FBQ262165 FLM262164:FLM262165 FVI262164:FVI262165 GFE262164:GFE262165 GPA262164:GPA262165 GYW262164:GYW262165 HIS262164:HIS262165 HSO262164:HSO262165 ICK262164:ICK262165 IMG262164:IMG262165 IWC262164:IWC262165 JFY262164:JFY262165 JPU262164:JPU262165 JZQ262164:JZQ262165 KJM262164:KJM262165 KTI262164:KTI262165 LDE262164:LDE262165 LNA262164:LNA262165 LWW262164:LWW262165 MGS262164:MGS262165 MQO262164:MQO262165 NAK262164:NAK262165 NKG262164:NKG262165 NUC262164:NUC262165 ODY262164:ODY262165 ONU262164:ONU262165 OXQ262164:OXQ262165 PHM262164:PHM262165 PRI262164:PRI262165 QBE262164:QBE262165 QLA262164:QLA262165 QUW262164:QUW262165 RES262164:RES262165 ROO262164:ROO262165 RYK262164:RYK262165 SIG262164:SIG262165 SSC262164:SSC262165 TBY262164:TBY262165 TLU262164:TLU262165 TVQ262164:TVQ262165 UFM262164:UFM262165 UPI262164:UPI262165 UZE262164:UZE262165 VJA262164:VJA262165 VSW262164:VSW262165 WCS262164:WCS262165 WMO262164:WMO262165 WWK262164:WWK262165 AC327700:AC327701 JY327700:JY327701 TU327700:TU327701 ADQ327700:ADQ327701 ANM327700:ANM327701 AXI327700:AXI327701 BHE327700:BHE327701 BRA327700:BRA327701 CAW327700:CAW327701 CKS327700:CKS327701 CUO327700:CUO327701 DEK327700:DEK327701 DOG327700:DOG327701 DYC327700:DYC327701 EHY327700:EHY327701 ERU327700:ERU327701 FBQ327700:FBQ327701 FLM327700:FLM327701 FVI327700:FVI327701 GFE327700:GFE327701 GPA327700:GPA327701 GYW327700:GYW327701 HIS327700:HIS327701 HSO327700:HSO327701 ICK327700:ICK327701 IMG327700:IMG327701 IWC327700:IWC327701 JFY327700:JFY327701 JPU327700:JPU327701 JZQ327700:JZQ327701 KJM327700:KJM327701 KTI327700:KTI327701 LDE327700:LDE327701 LNA327700:LNA327701 LWW327700:LWW327701 MGS327700:MGS327701 MQO327700:MQO327701 NAK327700:NAK327701 NKG327700:NKG327701 NUC327700:NUC327701 ODY327700:ODY327701 ONU327700:ONU327701 OXQ327700:OXQ327701 PHM327700:PHM327701 PRI327700:PRI327701 QBE327700:QBE327701 QLA327700:QLA327701 QUW327700:QUW327701 RES327700:RES327701 ROO327700:ROO327701 RYK327700:RYK327701 SIG327700:SIG327701 SSC327700:SSC327701 TBY327700:TBY327701 TLU327700:TLU327701 TVQ327700:TVQ327701 UFM327700:UFM327701 UPI327700:UPI327701 UZE327700:UZE327701 VJA327700:VJA327701 VSW327700:VSW327701 WCS327700:WCS327701 WMO327700:WMO327701 WWK327700:WWK327701 AC393236:AC393237 JY393236:JY393237 TU393236:TU393237 ADQ393236:ADQ393237 ANM393236:ANM393237 AXI393236:AXI393237 BHE393236:BHE393237 BRA393236:BRA393237 CAW393236:CAW393237 CKS393236:CKS393237 CUO393236:CUO393237 DEK393236:DEK393237 DOG393236:DOG393237 DYC393236:DYC393237 EHY393236:EHY393237 ERU393236:ERU393237 FBQ393236:FBQ393237 FLM393236:FLM393237 FVI393236:FVI393237 GFE393236:GFE393237 GPA393236:GPA393237 GYW393236:GYW393237 HIS393236:HIS393237 HSO393236:HSO393237 ICK393236:ICK393237 IMG393236:IMG393237 IWC393236:IWC393237 JFY393236:JFY393237 JPU393236:JPU393237 JZQ393236:JZQ393237 KJM393236:KJM393237 KTI393236:KTI393237 LDE393236:LDE393237 LNA393236:LNA393237 LWW393236:LWW393237 MGS393236:MGS393237 MQO393236:MQO393237 NAK393236:NAK393237 NKG393236:NKG393237 NUC393236:NUC393237 ODY393236:ODY393237 ONU393236:ONU393237 OXQ393236:OXQ393237 PHM393236:PHM393237 PRI393236:PRI393237 QBE393236:QBE393237 QLA393236:QLA393237 QUW393236:QUW393237 RES393236:RES393237 ROO393236:ROO393237 RYK393236:RYK393237 SIG393236:SIG393237 SSC393236:SSC393237 TBY393236:TBY393237 TLU393236:TLU393237 TVQ393236:TVQ393237 UFM393236:UFM393237 UPI393236:UPI393237 UZE393236:UZE393237 VJA393236:VJA393237 VSW393236:VSW393237 WCS393236:WCS393237 WMO393236:WMO393237 WWK393236:WWK393237 AC458772:AC458773 JY458772:JY458773 TU458772:TU458773 ADQ458772:ADQ458773 ANM458772:ANM458773 AXI458772:AXI458773 BHE458772:BHE458773 BRA458772:BRA458773 CAW458772:CAW458773 CKS458772:CKS458773 CUO458772:CUO458773 DEK458772:DEK458773 DOG458772:DOG458773 DYC458772:DYC458773 EHY458772:EHY458773 ERU458772:ERU458773 FBQ458772:FBQ458773 FLM458772:FLM458773 FVI458772:FVI458773 GFE458772:GFE458773 GPA458772:GPA458773 GYW458772:GYW458773 HIS458772:HIS458773 HSO458772:HSO458773 ICK458772:ICK458773 IMG458772:IMG458773 IWC458772:IWC458773 JFY458772:JFY458773 JPU458772:JPU458773 JZQ458772:JZQ458773 KJM458772:KJM458773 KTI458772:KTI458773 LDE458772:LDE458773 LNA458772:LNA458773 LWW458772:LWW458773 MGS458772:MGS458773 MQO458772:MQO458773 NAK458772:NAK458773 NKG458772:NKG458773 NUC458772:NUC458773 ODY458772:ODY458773 ONU458772:ONU458773 OXQ458772:OXQ458773 PHM458772:PHM458773 PRI458772:PRI458773 QBE458772:QBE458773 QLA458772:QLA458773 QUW458772:QUW458773 RES458772:RES458773 ROO458772:ROO458773 RYK458772:RYK458773 SIG458772:SIG458773 SSC458772:SSC458773 TBY458772:TBY458773 TLU458772:TLU458773 TVQ458772:TVQ458773 UFM458772:UFM458773 UPI458772:UPI458773 UZE458772:UZE458773 VJA458772:VJA458773 VSW458772:VSW458773 WCS458772:WCS458773 WMO458772:WMO458773 WWK458772:WWK458773 AC524308:AC524309 JY524308:JY524309 TU524308:TU524309 ADQ524308:ADQ524309 ANM524308:ANM524309 AXI524308:AXI524309 BHE524308:BHE524309 BRA524308:BRA524309 CAW524308:CAW524309 CKS524308:CKS524309 CUO524308:CUO524309 DEK524308:DEK524309 DOG524308:DOG524309 DYC524308:DYC524309 EHY524308:EHY524309 ERU524308:ERU524309 FBQ524308:FBQ524309 FLM524308:FLM524309 FVI524308:FVI524309 GFE524308:GFE524309 GPA524308:GPA524309 GYW524308:GYW524309 HIS524308:HIS524309 HSO524308:HSO524309 ICK524308:ICK524309 IMG524308:IMG524309 IWC524308:IWC524309 JFY524308:JFY524309 JPU524308:JPU524309 JZQ524308:JZQ524309 KJM524308:KJM524309 KTI524308:KTI524309 LDE524308:LDE524309 LNA524308:LNA524309 LWW524308:LWW524309 MGS524308:MGS524309 MQO524308:MQO524309 NAK524308:NAK524309 NKG524308:NKG524309 NUC524308:NUC524309 ODY524308:ODY524309 ONU524308:ONU524309 OXQ524308:OXQ524309 PHM524308:PHM524309 PRI524308:PRI524309 QBE524308:QBE524309 QLA524308:QLA524309 QUW524308:QUW524309 RES524308:RES524309 ROO524308:ROO524309 RYK524308:RYK524309 SIG524308:SIG524309 SSC524308:SSC524309 TBY524308:TBY524309 TLU524308:TLU524309 TVQ524308:TVQ524309 UFM524308:UFM524309 UPI524308:UPI524309 UZE524308:UZE524309 VJA524308:VJA524309 VSW524308:VSW524309 WCS524308:WCS524309 WMO524308:WMO524309 WWK524308:WWK524309 AC589844:AC589845 JY589844:JY589845 TU589844:TU589845 ADQ589844:ADQ589845 ANM589844:ANM589845 AXI589844:AXI589845 BHE589844:BHE589845 BRA589844:BRA589845 CAW589844:CAW589845 CKS589844:CKS589845 CUO589844:CUO589845 DEK589844:DEK589845 DOG589844:DOG589845 DYC589844:DYC589845 EHY589844:EHY589845 ERU589844:ERU589845 FBQ589844:FBQ589845 FLM589844:FLM589845 FVI589844:FVI589845 GFE589844:GFE589845 GPA589844:GPA589845 GYW589844:GYW589845 HIS589844:HIS589845 HSO589844:HSO589845 ICK589844:ICK589845 IMG589844:IMG589845 IWC589844:IWC589845 JFY589844:JFY589845 JPU589844:JPU589845 JZQ589844:JZQ589845 KJM589844:KJM589845 KTI589844:KTI589845 LDE589844:LDE589845 LNA589844:LNA589845 LWW589844:LWW589845 MGS589844:MGS589845 MQO589844:MQO589845 NAK589844:NAK589845 NKG589844:NKG589845 NUC589844:NUC589845 ODY589844:ODY589845 ONU589844:ONU589845 OXQ589844:OXQ589845 PHM589844:PHM589845 PRI589844:PRI589845 QBE589844:QBE589845 QLA589844:QLA589845 QUW589844:QUW589845 RES589844:RES589845 ROO589844:ROO589845 RYK589844:RYK589845 SIG589844:SIG589845 SSC589844:SSC589845 TBY589844:TBY589845 TLU589844:TLU589845 TVQ589844:TVQ589845 UFM589844:UFM589845 UPI589844:UPI589845 UZE589844:UZE589845 VJA589844:VJA589845 VSW589844:VSW589845 WCS589844:WCS589845 WMO589844:WMO589845 WWK589844:WWK589845 AC655380:AC655381 JY655380:JY655381 TU655380:TU655381 ADQ655380:ADQ655381 ANM655380:ANM655381 AXI655380:AXI655381 BHE655380:BHE655381 BRA655380:BRA655381 CAW655380:CAW655381 CKS655380:CKS655381 CUO655380:CUO655381 DEK655380:DEK655381 DOG655380:DOG655381 DYC655380:DYC655381 EHY655380:EHY655381 ERU655380:ERU655381 FBQ655380:FBQ655381 FLM655380:FLM655381 FVI655380:FVI655381 GFE655380:GFE655381 GPA655380:GPA655381 GYW655380:GYW655381 HIS655380:HIS655381 HSO655380:HSO655381 ICK655380:ICK655381 IMG655380:IMG655381 IWC655380:IWC655381 JFY655380:JFY655381 JPU655380:JPU655381 JZQ655380:JZQ655381 KJM655380:KJM655381 KTI655380:KTI655381 LDE655380:LDE655381 LNA655380:LNA655381 LWW655380:LWW655381 MGS655380:MGS655381 MQO655380:MQO655381 NAK655380:NAK655381 NKG655380:NKG655381 NUC655380:NUC655381 ODY655380:ODY655381 ONU655380:ONU655381 OXQ655380:OXQ655381 PHM655380:PHM655381 PRI655380:PRI655381 QBE655380:QBE655381 QLA655380:QLA655381 QUW655380:QUW655381 RES655380:RES655381 ROO655380:ROO655381 RYK655380:RYK655381 SIG655380:SIG655381 SSC655380:SSC655381 TBY655380:TBY655381 TLU655380:TLU655381 TVQ655380:TVQ655381 UFM655380:UFM655381 UPI655380:UPI655381 UZE655380:UZE655381 VJA655380:VJA655381 VSW655380:VSW655381 WCS655380:WCS655381 WMO655380:WMO655381 WWK655380:WWK655381 AC720916:AC720917 JY720916:JY720917 TU720916:TU720917 ADQ720916:ADQ720917 ANM720916:ANM720917 AXI720916:AXI720917 BHE720916:BHE720917 BRA720916:BRA720917 CAW720916:CAW720917 CKS720916:CKS720917 CUO720916:CUO720917 DEK720916:DEK720917 DOG720916:DOG720917 DYC720916:DYC720917 EHY720916:EHY720917 ERU720916:ERU720917 FBQ720916:FBQ720917 FLM720916:FLM720917 FVI720916:FVI720917 GFE720916:GFE720917 GPA720916:GPA720917 GYW720916:GYW720917 HIS720916:HIS720917 HSO720916:HSO720917 ICK720916:ICK720917 IMG720916:IMG720917 IWC720916:IWC720917 JFY720916:JFY720917 JPU720916:JPU720917 JZQ720916:JZQ720917 KJM720916:KJM720917 KTI720916:KTI720917 LDE720916:LDE720917 LNA720916:LNA720917 LWW720916:LWW720917 MGS720916:MGS720917 MQO720916:MQO720917 NAK720916:NAK720917 NKG720916:NKG720917 NUC720916:NUC720917 ODY720916:ODY720917 ONU720916:ONU720917 OXQ720916:OXQ720917 PHM720916:PHM720917 PRI720916:PRI720917 QBE720916:QBE720917 QLA720916:QLA720917 QUW720916:QUW720917 RES720916:RES720917 ROO720916:ROO720917 RYK720916:RYK720917 SIG720916:SIG720917 SSC720916:SSC720917 TBY720916:TBY720917 TLU720916:TLU720917 TVQ720916:TVQ720917 UFM720916:UFM720917 UPI720916:UPI720917 UZE720916:UZE720917 VJA720916:VJA720917 VSW720916:VSW720917 WCS720916:WCS720917 WMO720916:WMO720917 WWK720916:WWK720917 AC786452:AC786453 JY786452:JY786453 TU786452:TU786453 ADQ786452:ADQ786453 ANM786452:ANM786453 AXI786452:AXI786453 BHE786452:BHE786453 BRA786452:BRA786453 CAW786452:CAW786453 CKS786452:CKS786453 CUO786452:CUO786453 DEK786452:DEK786453 DOG786452:DOG786453 DYC786452:DYC786453 EHY786452:EHY786453 ERU786452:ERU786453 FBQ786452:FBQ786453 FLM786452:FLM786453 FVI786452:FVI786453 GFE786452:GFE786453 GPA786452:GPA786453 GYW786452:GYW786453 HIS786452:HIS786453 HSO786452:HSO786453 ICK786452:ICK786453 IMG786452:IMG786453 IWC786452:IWC786453 JFY786452:JFY786453 JPU786452:JPU786453 JZQ786452:JZQ786453 KJM786452:KJM786453 KTI786452:KTI786453 LDE786452:LDE786453 LNA786452:LNA786453 LWW786452:LWW786453 MGS786452:MGS786453 MQO786452:MQO786453 NAK786452:NAK786453 NKG786452:NKG786453 NUC786452:NUC786453 ODY786452:ODY786453 ONU786452:ONU786453 OXQ786452:OXQ786453 PHM786452:PHM786453 PRI786452:PRI786453 QBE786452:QBE786453 QLA786452:QLA786453 QUW786452:QUW786453 RES786452:RES786453 ROO786452:ROO786453 RYK786452:RYK786453 SIG786452:SIG786453 SSC786452:SSC786453 TBY786452:TBY786453 TLU786452:TLU786453 TVQ786452:TVQ786453 UFM786452:UFM786453 UPI786452:UPI786453 UZE786452:UZE786453 VJA786452:VJA786453 VSW786452:VSW786453 WCS786452:WCS786453 WMO786452:WMO786453 WWK786452:WWK786453 AC851988:AC851989 JY851988:JY851989 TU851988:TU851989 ADQ851988:ADQ851989 ANM851988:ANM851989 AXI851988:AXI851989 BHE851988:BHE851989 BRA851988:BRA851989 CAW851988:CAW851989 CKS851988:CKS851989 CUO851988:CUO851989 DEK851988:DEK851989 DOG851988:DOG851989 DYC851988:DYC851989 EHY851988:EHY851989 ERU851988:ERU851989 FBQ851988:FBQ851989 FLM851988:FLM851989 FVI851988:FVI851989 GFE851988:GFE851989 GPA851988:GPA851989 GYW851988:GYW851989 HIS851988:HIS851989 HSO851988:HSO851989 ICK851988:ICK851989 IMG851988:IMG851989 IWC851988:IWC851989 JFY851988:JFY851989 JPU851988:JPU851989 JZQ851988:JZQ851989 KJM851988:KJM851989 KTI851988:KTI851989 LDE851988:LDE851989 LNA851988:LNA851989 LWW851988:LWW851989 MGS851988:MGS851989 MQO851988:MQO851989 NAK851988:NAK851989 NKG851988:NKG851989 NUC851988:NUC851989 ODY851988:ODY851989 ONU851988:ONU851989 OXQ851988:OXQ851989 PHM851988:PHM851989 PRI851988:PRI851989 QBE851988:QBE851989 QLA851988:QLA851989 QUW851988:QUW851989 RES851988:RES851989 ROO851988:ROO851989 RYK851988:RYK851989 SIG851988:SIG851989 SSC851988:SSC851989 TBY851988:TBY851989 TLU851988:TLU851989 TVQ851988:TVQ851989 UFM851988:UFM851989 UPI851988:UPI851989 UZE851988:UZE851989 VJA851988:VJA851989 VSW851988:VSW851989 WCS851988:WCS851989 WMO851988:WMO851989 WWK851988:WWK851989 AC917524:AC917525 JY917524:JY917525 TU917524:TU917525 ADQ917524:ADQ917525 ANM917524:ANM917525 AXI917524:AXI917525 BHE917524:BHE917525 BRA917524:BRA917525 CAW917524:CAW917525 CKS917524:CKS917525 CUO917524:CUO917525 DEK917524:DEK917525 DOG917524:DOG917525 DYC917524:DYC917525 EHY917524:EHY917525 ERU917524:ERU917525 FBQ917524:FBQ917525 FLM917524:FLM917525 FVI917524:FVI917525 GFE917524:GFE917525 GPA917524:GPA917525 GYW917524:GYW917525 HIS917524:HIS917525 HSO917524:HSO917525 ICK917524:ICK917525 IMG917524:IMG917525 IWC917524:IWC917525 JFY917524:JFY917525 JPU917524:JPU917525 JZQ917524:JZQ917525 KJM917524:KJM917525 KTI917524:KTI917525 LDE917524:LDE917525 LNA917524:LNA917525 LWW917524:LWW917525 MGS917524:MGS917525 MQO917524:MQO917525 NAK917524:NAK917525 NKG917524:NKG917525 NUC917524:NUC917525 ODY917524:ODY917525 ONU917524:ONU917525 OXQ917524:OXQ917525 PHM917524:PHM917525 PRI917524:PRI917525 QBE917524:QBE917525 QLA917524:QLA917525 QUW917524:QUW917525 RES917524:RES917525 ROO917524:ROO917525 RYK917524:RYK917525 SIG917524:SIG917525 SSC917524:SSC917525 TBY917524:TBY917525 TLU917524:TLU917525 TVQ917524:TVQ917525 UFM917524:UFM917525 UPI917524:UPI917525 UZE917524:UZE917525 VJA917524:VJA917525 VSW917524:VSW917525 WCS917524:WCS917525 WMO917524:WMO917525 WWK917524:WWK917525 AC983060:AC983061 JY983060:JY983061 TU983060:TU983061 ADQ983060:ADQ983061 ANM983060:ANM983061 AXI983060:AXI983061 BHE983060:BHE983061 BRA983060:BRA983061 CAW983060:CAW983061 CKS983060:CKS983061 CUO983060:CUO983061 DEK983060:DEK983061 DOG983060:DOG983061 DYC983060:DYC983061 EHY983060:EHY983061 ERU983060:ERU983061 FBQ983060:FBQ983061 FLM983060:FLM983061 FVI983060:FVI983061 GFE983060:GFE983061 GPA983060:GPA983061 GYW983060:GYW983061 HIS983060:HIS983061 HSO983060:HSO983061 ICK983060:ICK983061 IMG983060:IMG983061 IWC983060:IWC983061 JFY983060:JFY983061 JPU983060:JPU983061 JZQ983060:JZQ983061 KJM983060:KJM983061 KTI983060:KTI983061 LDE983060:LDE983061 LNA983060:LNA983061 LWW983060:LWW983061 MGS983060:MGS983061 MQO983060:MQO983061 NAK983060:NAK983061 NKG983060:NKG983061 NUC983060:NUC983061 ODY983060:ODY983061 ONU983060:ONU983061 OXQ983060:OXQ983061 PHM983060:PHM983061 PRI983060:PRI983061 QBE983060:QBE983061 QLA983060:QLA983061 QUW983060:QUW983061 RES983060:RES983061 ROO983060:ROO983061 RYK983060:RYK983061 SIG983060:SIG983061 SSC983060:SSC983061 TBY983060:TBY983061 TLU983060:TLU983061 TVQ983060:TVQ983061 UFM983060:UFM983061 UPI983060:UPI983061 UZE983060:UZE983061 VJA983060:VJA983061 VSW983060:VSW983061 WCS983060:WCS983061 WMO983060:WMO983061 WWK983060:WWK983061 JU23:JU25 TQ23:TQ25 ADM23:ADM25 ANI23:ANI25 AXE23:AXE25 BHA23:BHA25 BQW23:BQW25 CAS23:CAS25 CKO23:CKO25 CUK23:CUK25 DEG23:DEG25 DOC23:DOC25 DXY23:DXY25 EHU23:EHU25 ERQ23:ERQ25 FBM23:FBM25 FLI23:FLI25 FVE23:FVE25 GFA23:GFA25 GOW23:GOW25 GYS23:GYS25 HIO23:HIO25 HSK23:HSK25 ICG23:ICG25 IMC23:IMC25 IVY23:IVY25 JFU23:JFU25 JPQ23:JPQ25 JZM23:JZM25 KJI23:KJI25 KTE23:KTE25 LDA23:LDA25 LMW23:LMW25 LWS23:LWS25 MGO23:MGO25 MQK23:MQK25 NAG23:NAG25 NKC23:NKC25 NTY23:NTY25 ODU23:ODU25 ONQ23:ONQ25 OXM23:OXM25 PHI23:PHI25 PRE23:PRE25 QBA23:QBA25 QKW23:QKW25 QUS23:QUS25 REO23:REO25 ROK23:ROK25 RYG23:RYG25 SIC23:SIC25 SRY23:SRY25 TBU23:TBU25 TLQ23:TLQ25 TVM23:TVM25 UFI23:UFI25 UPE23:UPE25 UZA23:UZA25 VIW23:VIW25 VSS23:VSS25 WCO23:WCO25 WMK23:WMK25 WWG23:WWG25 Y65556:Y65557 JU65556:JU65557 TQ65556:TQ65557 ADM65556:ADM65557 ANI65556:ANI65557 AXE65556:AXE65557 BHA65556:BHA65557 BQW65556:BQW65557 CAS65556:CAS65557 CKO65556:CKO65557 CUK65556:CUK65557 DEG65556:DEG65557 DOC65556:DOC65557 DXY65556:DXY65557 EHU65556:EHU65557 ERQ65556:ERQ65557 FBM65556:FBM65557 FLI65556:FLI65557 FVE65556:FVE65557 GFA65556:GFA65557 GOW65556:GOW65557 GYS65556:GYS65557 HIO65556:HIO65557 HSK65556:HSK65557 ICG65556:ICG65557 IMC65556:IMC65557 IVY65556:IVY65557 JFU65556:JFU65557 JPQ65556:JPQ65557 JZM65556:JZM65557 KJI65556:KJI65557 KTE65556:KTE65557 LDA65556:LDA65557 LMW65556:LMW65557 LWS65556:LWS65557 MGO65556:MGO65557 MQK65556:MQK65557 NAG65556:NAG65557 NKC65556:NKC65557 NTY65556:NTY65557 ODU65556:ODU65557 ONQ65556:ONQ65557 OXM65556:OXM65557 PHI65556:PHI65557 PRE65556:PRE65557 QBA65556:QBA65557 QKW65556:QKW65557 QUS65556:QUS65557 REO65556:REO65557 ROK65556:ROK65557 RYG65556:RYG65557 SIC65556:SIC65557 SRY65556:SRY65557 TBU65556:TBU65557 TLQ65556:TLQ65557 TVM65556:TVM65557 UFI65556:UFI65557 UPE65556:UPE65557 UZA65556:UZA65557 VIW65556:VIW65557 VSS65556:VSS65557 WCO65556:WCO65557 WMK65556:WMK65557 WWG65556:WWG65557 Y131092:Y131093 JU131092:JU131093 TQ131092:TQ131093 ADM131092:ADM131093 ANI131092:ANI131093 AXE131092:AXE131093 BHA131092:BHA131093 BQW131092:BQW131093 CAS131092:CAS131093 CKO131092:CKO131093 CUK131092:CUK131093 DEG131092:DEG131093 DOC131092:DOC131093 DXY131092:DXY131093 EHU131092:EHU131093 ERQ131092:ERQ131093 FBM131092:FBM131093 FLI131092:FLI131093 FVE131092:FVE131093 GFA131092:GFA131093 GOW131092:GOW131093 GYS131092:GYS131093 HIO131092:HIO131093 HSK131092:HSK131093 ICG131092:ICG131093 IMC131092:IMC131093 IVY131092:IVY131093 JFU131092:JFU131093 JPQ131092:JPQ131093 JZM131092:JZM131093 KJI131092:KJI131093 KTE131092:KTE131093 LDA131092:LDA131093 LMW131092:LMW131093 LWS131092:LWS131093 MGO131092:MGO131093 MQK131092:MQK131093 NAG131092:NAG131093 NKC131092:NKC131093 NTY131092:NTY131093 ODU131092:ODU131093 ONQ131092:ONQ131093 OXM131092:OXM131093 PHI131092:PHI131093 PRE131092:PRE131093 QBA131092:QBA131093 QKW131092:QKW131093 QUS131092:QUS131093 REO131092:REO131093 ROK131092:ROK131093 RYG131092:RYG131093 SIC131092:SIC131093 SRY131092:SRY131093 TBU131092:TBU131093 TLQ131092:TLQ131093 TVM131092:TVM131093 UFI131092:UFI131093 UPE131092:UPE131093 UZA131092:UZA131093 VIW131092:VIW131093 VSS131092:VSS131093 WCO131092:WCO131093 WMK131092:WMK131093 WWG131092:WWG131093 Y196628:Y196629 JU196628:JU196629 TQ196628:TQ196629 ADM196628:ADM196629 ANI196628:ANI196629 AXE196628:AXE196629 BHA196628:BHA196629 BQW196628:BQW196629 CAS196628:CAS196629 CKO196628:CKO196629 CUK196628:CUK196629 DEG196628:DEG196629 DOC196628:DOC196629 DXY196628:DXY196629 EHU196628:EHU196629 ERQ196628:ERQ196629 FBM196628:FBM196629 FLI196628:FLI196629 FVE196628:FVE196629 GFA196628:GFA196629 GOW196628:GOW196629 GYS196628:GYS196629 HIO196628:HIO196629 HSK196628:HSK196629 ICG196628:ICG196629 IMC196628:IMC196629 IVY196628:IVY196629 JFU196628:JFU196629 JPQ196628:JPQ196629 JZM196628:JZM196629 KJI196628:KJI196629 KTE196628:KTE196629 LDA196628:LDA196629 LMW196628:LMW196629 LWS196628:LWS196629 MGO196628:MGO196629 MQK196628:MQK196629 NAG196628:NAG196629 NKC196628:NKC196629 NTY196628:NTY196629 ODU196628:ODU196629 ONQ196628:ONQ196629 OXM196628:OXM196629 PHI196628:PHI196629 PRE196628:PRE196629 QBA196628:QBA196629 QKW196628:QKW196629 QUS196628:QUS196629 REO196628:REO196629 ROK196628:ROK196629 RYG196628:RYG196629 SIC196628:SIC196629 SRY196628:SRY196629 TBU196628:TBU196629 TLQ196628:TLQ196629 TVM196628:TVM196629 UFI196628:UFI196629 UPE196628:UPE196629 UZA196628:UZA196629 VIW196628:VIW196629 VSS196628:VSS196629 WCO196628:WCO196629 WMK196628:WMK196629 WWG196628:WWG196629 Y262164:Y262165 JU262164:JU262165 TQ262164:TQ262165 ADM262164:ADM262165 ANI262164:ANI262165 AXE262164:AXE262165 BHA262164:BHA262165 BQW262164:BQW262165 CAS262164:CAS262165 CKO262164:CKO262165 CUK262164:CUK262165 DEG262164:DEG262165 DOC262164:DOC262165 DXY262164:DXY262165 EHU262164:EHU262165 ERQ262164:ERQ262165 FBM262164:FBM262165 FLI262164:FLI262165 FVE262164:FVE262165 GFA262164:GFA262165 GOW262164:GOW262165 GYS262164:GYS262165 HIO262164:HIO262165 HSK262164:HSK262165 ICG262164:ICG262165 IMC262164:IMC262165 IVY262164:IVY262165 JFU262164:JFU262165 JPQ262164:JPQ262165 JZM262164:JZM262165 KJI262164:KJI262165 KTE262164:KTE262165 LDA262164:LDA262165 LMW262164:LMW262165 LWS262164:LWS262165 MGO262164:MGO262165 MQK262164:MQK262165 NAG262164:NAG262165 NKC262164:NKC262165 NTY262164:NTY262165 ODU262164:ODU262165 ONQ262164:ONQ262165 OXM262164:OXM262165 PHI262164:PHI262165 PRE262164:PRE262165 QBA262164:QBA262165 QKW262164:QKW262165 QUS262164:QUS262165 REO262164:REO262165 ROK262164:ROK262165 RYG262164:RYG262165 SIC262164:SIC262165 SRY262164:SRY262165 TBU262164:TBU262165 TLQ262164:TLQ262165 TVM262164:TVM262165 UFI262164:UFI262165 UPE262164:UPE262165 UZA262164:UZA262165 VIW262164:VIW262165 VSS262164:VSS262165 WCO262164:WCO262165 WMK262164:WMK262165 WWG262164:WWG262165 Y327700:Y327701 JU327700:JU327701 TQ327700:TQ327701 ADM327700:ADM327701 ANI327700:ANI327701 AXE327700:AXE327701 BHA327700:BHA327701 BQW327700:BQW327701 CAS327700:CAS327701 CKO327700:CKO327701 CUK327700:CUK327701 DEG327700:DEG327701 DOC327700:DOC327701 DXY327700:DXY327701 EHU327700:EHU327701 ERQ327700:ERQ327701 FBM327700:FBM327701 FLI327700:FLI327701 FVE327700:FVE327701 GFA327700:GFA327701 GOW327700:GOW327701 GYS327700:GYS327701 HIO327700:HIO327701 HSK327700:HSK327701 ICG327700:ICG327701 IMC327700:IMC327701 IVY327700:IVY327701 JFU327700:JFU327701 JPQ327700:JPQ327701 JZM327700:JZM327701 KJI327700:KJI327701 KTE327700:KTE327701 LDA327700:LDA327701 LMW327700:LMW327701 LWS327700:LWS327701 MGO327700:MGO327701 MQK327700:MQK327701 NAG327700:NAG327701 NKC327700:NKC327701 NTY327700:NTY327701 ODU327700:ODU327701 ONQ327700:ONQ327701 OXM327700:OXM327701 PHI327700:PHI327701 PRE327700:PRE327701 QBA327700:QBA327701 QKW327700:QKW327701 QUS327700:QUS327701 REO327700:REO327701 ROK327700:ROK327701 RYG327700:RYG327701 SIC327700:SIC327701 SRY327700:SRY327701 TBU327700:TBU327701 TLQ327700:TLQ327701 TVM327700:TVM327701 UFI327700:UFI327701 UPE327700:UPE327701 UZA327700:UZA327701 VIW327700:VIW327701 VSS327700:VSS327701 WCO327700:WCO327701 WMK327700:WMK327701 WWG327700:WWG327701 Y393236:Y393237 JU393236:JU393237 TQ393236:TQ393237 ADM393236:ADM393237 ANI393236:ANI393237 AXE393236:AXE393237 BHA393236:BHA393237 BQW393236:BQW393237 CAS393236:CAS393237 CKO393236:CKO393237 CUK393236:CUK393237 DEG393236:DEG393237 DOC393236:DOC393237 DXY393236:DXY393237 EHU393236:EHU393237 ERQ393236:ERQ393237 FBM393236:FBM393237 FLI393236:FLI393237 FVE393236:FVE393237 GFA393236:GFA393237 GOW393236:GOW393237 GYS393236:GYS393237 HIO393236:HIO393237 HSK393236:HSK393237 ICG393236:ICG393237 IMC393236:IMC393237 IVY393236:IVY393237 JFU393236:JFU393237 JPQ393236:JPQ393237 JZM393236:JZM393237 KJI393236:KJI393237 KTE393236:KTE393237 LDA393236:LDA393237 LMW393236:LMW393237 LWS393236:LWS393237 MGO393236:MGO393237 MQK393236:MQK393237 NAG393236:NAG393237 NKC393236:NKC393237 NTY393236:NTY393237 ODU393236:ODU393237 ONQ393236:ONQ393237 OXM393236:OXM393237 PHI393236:PHI393237 PRE393236:PRE393237 QBA393236:QBA393237 QKW393236:QKW393237 QUS393236:QUS393237 REO393236:REO393237 ROK393236:ROK393237 RYG393236:RYG393237 SIC393236:SIC393237 SRY393236:SRY393237 TBU393236:TBU393237 TLQ393236:TLQ393237 TVM393236:TVM393237 UFI393236:UFI393237 UPE393236:UPE393237 UZA393236:UZA393237 VIW393236:VIW393237 VSS393236:VSS393237 WCO393236:WCO393237 WMK393236:WMK393237 WWG393236:WWG393237 Y458772:Y458773 JU458772:JU458773 TQ458772:TQ458773 ADM458772:ADM458773 ANI458772:ANI458773 AXE458772:AXE458773 BHA458772:BHA458773 BQW458772:BQW458773 CAS458772:CAS458773 CKO458772:CKO458773 CUK458772:CUK458773 DEG458772:DEG458773 DOC458772:DOC458773 DXY458772:DXY458773 EHU458772:EHU458773 ERQ458772:ERQ458773 FBM458772:FBM458773 FLI458772:FLI458773 FVE458772:FVE458773 GFA458772:GFA458773 GOW458772:GOW458773 GYS458772:GYS458773 HIO458772:HIO458773 HSK458772:HSK458773 ICG458772:ICG458773 IMC458772:IMC458773 IVY458772:IVY458773 JFU458772:JFU458773 JPQ458772:JPQ458773 JZM458772:JZM458773 KJI458772:KJI458773 KTE458772:KTE458773 LDA458772:LDA458773 LMW458772:LMW458773 LWS458772:LWS458773 MGO458772:MGO458773 MQK458772:MQK458773 NAG458772:NAG458773 NKC458772:NKC458773 NTY458772:NTY458773 ODU458772:ODU458773 ONQ458772:ONQ458773 OXM458772:OXM458773 PHI458772:PHI458773 PRE458772:PRE458773 QBA458772:QBA458773 QKW458772:QKW458773 QUS458772:QUS458773 REO458772:REO458773 ROK458772:ROK458773 RYG458772:RYG458773 SIC458772:SIC458773 SRY458772:SRY458773 TBU458772:TBU458773 TLQ458772:TLQ458773 TVM458772:TVM458773 UFI458772:UFI458773 UPE458772:UPE458773 UZA458772:UZA458773 VIW458772:VIW458773 VSS458772:VSS458773 WCO458772:WCO458773 WMK458772:WMK458773 WWG458772:WWG458773 Y524308:Y524309 JU524308:JU524309 TQ524308:TQ524309 ADM524308:ADM524309 ANI524308:ANI524309 AXE524308:AXE524309 BHA524308:BHA524309 BQW524308:BQW524309 CAS524308:CAS524309 CKO524308:CKO524309 CUK524308:CUK524309 DEG524308:DEG524309 DOC524308:DOC524309 DXY524308:DXY524309 EHU524308:EHU524309 ERQ524308:ERQ524309 FBM524308:FBM524309 FLI524308:FLI524309 FVE524308:FVE524309 GFA524308:GFA524309 GOW524308:GOW524309 GYS524308:GYS524309 HIO524308:HIO524309 HSK524308:HSK524309 ICG524308:ICG524309 IMC524308:IMC524309 IVY524308:IVY524309 JFU524308:JFU524309 JPQ524308:JPQ524309 JZM524308:JZM524309 KJI524308:KJI524309 KTE524308:KTE524309 LDA524308:LDA524309 LMW524308:LMW524309 LWS524308:LWS524309 MGO524308:MGO524309 MQK524308:MQK524309 NAG524308:NAG524309 NKC524308:NKC524309 NTY524308:NTY524309 ODU524308:ODU524309 ONQ524308:ONQ524309 OXM524308:OXM524309 PHI524308:PHI524309 PRE524308:PRE524309 QBA524308:QBA524309 QKW524308:QKW524309 QUS524308:QUS524309 REO524308:REO524309 ROK524308:ROK524309 RYG524308:RYG524309 SIC524308:SIC524309 SRY524308:SRY524309 TBU524308:TBU524309 TLQ524308:TLQ524309 TVM524308:TVM524309 UFI524308:UFI524309 UPE524308:UPE524309 UZA524308:UZA524309 VIW524308:VIW524309 VSS524308:VSS524309 WCO524308:WCO524309 WMK524308:WMK524309 WWG524308:WWG524309 Y589844:Y589845 JU589844:JU589845 TQ589844:TQ589845 ADM589844:ADM589845 ANI589844:ANI589845 AXE589844:AXE589845 BHA589844:BHA589845 BQW589844:BQW589845 CAS589844:CAS589845 CKO589844:CKO589845 CUK589844:CUK589845 DEG589844:DEG589845 DOC589844:DOC589845 DXY589844:DXY589845 EHU589844:EHU589845 ERQ589844:ERQ589845 FBM589844:FBM589845 FLI589844:FLI589845 FVE589844:FVE589845 GFA589844:GFA589845 GOW589844:GOW589845 GYS589844:GYS589845 HIO589844:HIO589845 HSK589844:HSK589845 ICG589844:ICG589845 IMC589844:IMC589845 IVY589844:IVY589845 JFU589844:JFU589845 JPQ589844:JPQ589845 JZM589844:JZM589845 KJI589844:KJI589845 KTE589844:KTE589845 LDA589844:LDA589845 LMW589844:LMW589845 LWS589844:LWS589845 MGO589844:MGO589845 MQK589844:MQK589845 NAG589844:NAG589845 NKC589844:NKC589845 NTY589844:NTY589845 ODU589844:ODU589845 ONQ589844:ONQ589845 OXM589844:OXM589845 PHI589844:PHI589845 PRE589844:PRE589845 QBA589844:QBA589845 QKW589844:QKW589845 QUS589844:QUS589845 REO589844:REO589845 ROK589844:ROK589845 RYG589844:RYG589845 SIC589844:SIC589845 SRY589844:SRY589845 TBU589844:TBU589845 TLQ589844:TLQ589845 TVM589844:TVM589845 UFI589844:UFI589845 UPE589844:UPE589845 UZA589844:UZA589845 VIW589844:VIW589845 VSS589844:VSS589845 WCO589844:WCO589845 WMK589844:WMK589845 WWG589844:WWG589845 Y655380:Y655381 JU655380:JU655381 TQ655380:TQ655381 ADM655380:ADM655381 ANI655380:ANI655381 AXE655380:AXE655381 BHA655380:BHA655381 BQW655380:BQW655381 CAS655380:CAS655381 CKO655380:CKO655381 CUK655380:CUK655381 DEG655380:DEG655381 DOC655380:DOC655381 DXY655380:DXY655381 EHU655380:EHU655381 ERQ655380:ERQ655381 FBM655380:FBM655381 FLI655380:FLI655381 FVE655380:FVE655381 GFA655380:GFA655381 GOW655380:GOW655381 GYS655380:GYS655381 HIO655380:HIO655381 HSK655380:HSK655381 ICG655380:ICG655381 IMC655380:IMC655381 IVY655380:IVY655381 JFU655380:JFU655381 JPQ655380:JPQ655381 JZM655380:JZM655381 KJI655380:KJI655381 KTE655380:KTE655381 LDA655380:LDA655381 LMW655380:LMW655381 LWS655380:LWS655381 MGO655380:MGO655381 MQK655380:MQK655381 NAG655380:NAG655381 NKC655380:NKC655381 NTY655380:NTY655381 ODU655380:ODU655381 ONQ655380:ONQ655381 OXM655380:OXM655381 PHI655380:PHI655381 PRE655380:PRE655381 QBA655380:QBA655381 QKW655380:QKW655381 QUS655380:QUS655381 REO655380:REO655381 ROK655380:ROK655381 RYG655380:RYG655381 SIC655380:SIC655381 SRY655380:SRY655381 TBU655380:TBU655381 TLQ655380:TLQ655381 TVM655380:TVM655381 UFI655380:UFI655381 UPE655380:UPE655381 UZA655380:UZA655381 VIW655380:VIW655381 VSS655380:VSS655381 WCO655380:WCO655381 WMK655380:WMK655381 WWG655380:WWG655381 Y720916:Y720917 JU720916:JU720917 TQ720916:TQ720917 ADM720916:ADM720917 ANI720916:ANI720917 AXE720916:AXE720917 BHA720916:BHA720917 BQW720916:BQW720917 CAS720916:CAS720917 CKO720916:CKO720917 CUK720916:CUK720917 DEG720916:DEG720917 DOC720916:DOC720917 DXY720916:DXY720917 EHU720916:EHU720917 ERQ720916:ERQ720917 FBM720916:FBM720917 FLI720916:FLI720917 FVE720916:FVE720917 GFA720916:GFA720917 GOW720916:GOW720917 GYS720916:GYS720917 HIO720916:HIO720917 HSK720916:HSK720917 ICG720916:ICG720917 IMC720916:IMC720917 IVY720916:IVY720917 JFU720916:JFU720917 JPQ720916:JPQ720917 JZM720916:JZM720917 KJI720916:KJI720917 KTE720916:KTE720917 LDA720916:LDA720917 LMW720916:LMW720917 LWS720916:LWS720917 MGO720916:MGO720917 MQK720916:MQK720917 NAG720916:NAG720917 NKC720916:NKC720917 NTY720916:NTY720917 ODU720916:ODU720917 ONQ720916:ONQ720917 OXM720916:OXM720917 PHI720916:PHI720917 PRE720916:PRE720917 QBA720916:QBA720917 QKW720916:QKW720917 QUS720916:QUS720917 REO720916:REO720917 ROK720916:ROK720917 RYG720916:RYG720917 SIC720916:SIC720917 SRY720916:SRY720917 TBU720916:TBU720917 TLQ720916:TLQ720917 TVM720916:TVM720917 UFI720916:UFI720917 UPE720916:UPE720917 UZA720916:UZA720917 VIW720916:VIW720917 VSS720916:VSS720917 WCO720916:WCO720917 WMK720916:WMK720917 WWG720916:WWG720917 Y786452:Y786453 JU786452:JU786453 TQ786452:TQ786453 ADM786452:ADM786453 ANI786452:ANI786453 AXE786452:AXE786453 BHA786452:BHA786453 BQW786452:BQW786453 CAS786452:CAS786453 CKO786452:CKO786453 CUK786452:CUK786453 DEG786452:DEG786453 DOC786452:DOC786453 DXY786452:DXY786453 EHU786452:EHU786453 ERQ786452:ERQ786453 FBM786452:FBM786453 FLI786452:FLI786453 FVE786452:FVE786453 GFA786452:GFA786453 GOW786452:GOW786453 GYS786452:GYS786453 HIO786452:HIO786453 HSK786452:HSK786453 ICG786452:ICG786453 IMC786452:IMC786453 IVY786452:IVY786453 JFU786452:JFU786453 JPQ786452:JPQ786453 JZM786452:JZM786453 KJI786452:KJI786453 KTE786452:KTE786453 LDA786452:LDA786453 LMW786452:LMW786453 LWS786452:LWS786453 MGO786452:MGO786453 MQK786452:MQK786453 NAG786452:NAG786453 NKC786452:NKC786453 NTY786452:NTY786453 ODU786452:ODU786453 ONQ786452:ONQ786453 OXM786452:OXM786453 PHI786452:PHI786453 PRE786452:PRE786453 QBA786452:QBA786453 QKW786452:QKW786453 QUS786452:QUS786453 REO786452:REO786453 ROK786452:ROK786453 RYG786452:RYG786453 SIC786452:SIC786453 SRY786452:SRY786453 TBU786452:TBU786453 TLQ786452:TLQ786453 TVM786452:TVM786453 UFI786452:UFI786453 UPE786452:UPE786453 UZA786452:UZA786453 VIW786452:VIW786453 VSS786452:VSS786453 WCO786452:WCO786453 WMK786452:WMK786453 WWG786452:WWG786453 Y851988:Y851989 JU851988:JU851989 TQ851988:TQ851989 ADM851988:ADM851989 ANI851988:ANI851989 AXE851988:AXE851989 BHA851988:BHA851989 BQW851988:BQW851989 CAS851988:CAS851989 CKO851988:CKO851989 CUK851988:CUK851989 DEG851988:DEG851989 DOC851988:DOC851989 DXY851988:DXY851989 EHU851988:EHU851989 ERQ851988:ERQ851989 FBM851988:FBM851989 FLI851988:FLI851989 FVE851988:FVE851989 GFA851988:GFA851989 GOW851988:GOW851989 GYS851988:GYS851989 HIO851988:HIO851989 HSK851988:HSK851989 ICG851988:ICG851989 IMC851988:IMC851989 IVY851988:IVY851989 JFU851988:JFU851989 JPQ851988:JPQ851989 JZM851988:JZM851989 KJI851988:KJI851989 KTE851988:KTE851989 LDA851988:LDA851989 LMW851988:LMW851989 LWS851988:LWS851989 MGO851988:MGO851989 MQK851988:MQK851989 NAG851988:NAG851989 NKC851988:NKC851989 NTY851988:NTY851989 ODU851988:ODU851989 ONQ851988:ONQ851989 OXM851988:OXM851989 PHI851988:PHI851989 PRE851988:PRE851989 QBA851988:QBA851989 QKW851988:QKW851989 QUS851988:QUS851989 REO851988:REO851989 ROK851988:ROK851989 RYG851988:RYG851989 SIC851988:SIC851989 SRY851988:SRY851989 TBU851988:TBU851989 TLQ851988:TLQ851989 TVM851988:TVM851989 UFI851988:UFI851989 UPE851988:UPE851989 UZA851988:UZA851989 VIW851988:VIW851989 VSS851988:VSS851989 WCO851988:WCO851989 WMK851988:WMK851989 WWG851988:WWG851989 Y917524:Y917525 JU917524:JU917525 TQ917524:TQ917525 ADM917524:ADM917525 ANI917524:ANI917525 AXE917524:AXE917525 BHA917524:BHA917525 BQW917524:BQW917525 CAS917524:CAS917525 CKO917524:CKO917525 CUK917524:CUK917525 DEG917524:DEG917525 DOC917524:DOC917525 DXY917524:DXY917525 EHU917524:EHU917525 ERQ917524:ERQ917525 FBM917524:FBM917525 FLI917524:FLI917525 FVE917524:FVE917525 GFA917524:GFA917525 GOW917524:GOW917525 GYS917524:GYS917525 HIO917524:HIO917525 HSK917524:HSK917525 ICG917524:ICG917525 IMC917524:IMC917525 IVY917524:IVY917525 JFU917524:JFU917525 JPQ917524:JPQ917525 JZM917524:JZM917525 KJI917524:KJI917525 KTE917524:KTE917525 LDA917524:LDA917525 LMW917524:LMW917525 LWS917524:LWS917525 MGO917524:MGO917525 MQK917524:MQK917525 NAG917524:NAG917525 NKC917524:NKC917525 NTY917524:NTY917525 ODU917524:ODU917525 ONQ917524:ONQ917525 OXM917524:OXM917525 PHI917524:PHI917525 PRE917524:PRE917525 QBA917524:QBA917525 QKW917524:QKW917525 QUS917524:QUS917525 REO917524:REO917525 ROK917524:ROK917525 RYG917524:RYG917525 SIC917524:SIC917525 SRY917524:SRY917525 TBU917524:TBU917525 TLQ917524:TLQ917525 TVM917524:TVM917525 UFI917524:UFI917525 UPE917524:UPE917525 UZA917524:UZA917525 VIW917524:VIW917525 VSS917524:VSS917525 WCO917524:WCO917525 WMK917524:WMK917525 WWG917524:WWG917525 Y983060:Y983061 JU983060:JU983061 TQ983060:TQ983061 ADM983060:ADM983061 ANI983060:ANI983061 AXE983060:AXE983061 BHA983060:BHA983061 BQW983060:BQW983061 CAS983060:CAS983061 CKO983060:CKO983061 CUK983060:CUK983061 DEG983060:DEG983061 DOC983060:DOC983061 DXY983060:DXY983061 EHU983060:EHU983061 ERQ983060:ERQ983061 FBM983060:FBM983061 FLI983060:FLI983061 FVE983060:FVE983061 GFA983060:GFA983061 GOW983060:GOW983061 GYS983060:GYS983061 HIO983060:HIO983061 HSK983060:HSK983061 ICG983060:ICG983061 IMC983060:IMC983061 IVY983060:IVY983061 JFU983060:JFU983061 JPQ983060:JPQ983061 JZM983060:JZM983061 KJI983060:KJI983061 KTE983060:KTE983061 LDA983060:LDA983061 LMW983060:LMW983061 LWS983060:LWS983061 MGO983060:MGO983061 MQK983060:MQK983061 NAG983060:NAG983061 NKC983060:NKC983061 NTY983060:NTY983061 ODU983060:ODU983061 ONQ983060:ONQ983061 OXM983060:OXM983061 PHI983060:PHI983061 PRE983060:PRE983061 QBA983060:QBA983061 QKW983060:QKW983061 QUS983060:QUS983061 REO983060:REO983061 ROK983060:ROK983061 RYG983060:RYG983061 SIC983060:SIC983061 SRY983060:SRY983061 TBU983060:TBU983061 TLQ983060:TLQ983061 TVM983060:TVM983061 UFI983060:UFI983061 UPE983060:UPE983061 UZA983060:UZA983061 VIW983060:VIW983061 VSS983060:VSS983061 WCO983060:WCO983061 WMK983060:WMK983061 WWG983060:WWG983061 WVZ983069 JI8:JI11 TE8:TE11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Q8:Q11 JM8:JM11 TI8:TI11 ADE8:ADE11 ANA8:ANA11 AWW8:AWW11 BGS8:BGS11 BQO8:BQO11 CAK8:CAK11 CKG8:CKG11 CUC8:CUC11 DDY8:DDY11 DNU8:DNU11 DXQ8:DXQ11 EHM8:EHM11 ERI8:ERI11 FBE8:FBE11 FLA8:FLA11 FUW8:FUW11 GES8:GES11 GOO8:GOO11 GYK8:GYK11 HIG8:HIG11 HSC8:HSC11 IBY8:IBY11 ILU8:ILU11 IVQ8:IVQ11 JFM8:JFM11 JPI8:JPI11 JZE8:JZE11 KJA8:KJA11 KSW8:KSW11 LCS8:LCS11 LMO8:LMO11 LWK8:LWK11 MGG8:MGG11 MQC8:MQC11 MZY8:MZY11 NJU8:NJU11 NTQ8:NTQ11 ODM8:ODM11 ONI8:ONI11 OXE8:OXE11 PHA8:PHA11 PQW8:PQW11 QAS8:QAS11 QKO8:QKO11 QUK8:QUK11 REG8:REG11 ROC8:ROC11 RXY8:RXY11 SHU8:SHU11 SRQ8:SRQ11 TBM8:TBM11 TLI8:TLI11 TVE8:TVE11 UFA8:UFA11 UOW8:UOW11 UYS8:UYS11 VIO8:VIO11 VSK8:VSK11 WCG8:WCG11 WMC8:WMC11 WVY8:WVY11 Q65540:Q65541 JM65540:JM65541 TI65540:TI65541 ADE65540:ADE65541 ANA65540:ANA65541 AWW65540:AWW65541 BGS65540:BGS65541 BQO65540:BQO65541 CAK65540:CAK65541 CKG65540:CKG65541 CUC65540:CUC65541 DDY65540:DDY65541 DNU65540:DNU65541 DXQ65540:DXQ65541 EHM65540:EHM65541 ERI65540:ERI65541 FBE65540:FBE65541 FLA65540:FLA65541 FUW65540:FUW65541 GES65540:GES65541 GOO65540:GOO65541 GYK65540:GYK65541 HIG65540:HIG65541 HSC65540:HSC65541 IBY65540:IBY65541 ILU65540:ILU65541 IVQ65540:IVQ65541 JFM65540:JFM65541 JPI65540:JPI65541 JZE65540:JZE65541 KJA65540:KJA65541 KSW65540:KSW65541 LCS65540:LCS65541 LMO65540:LMO65541 LWK65540:LWK65541 MGG65540:MGG65541 MQC65540:MQC65541 MZY65540:MZY65541 NJU65540:NJU65541 NTQ65540:NTQ65541 ODM65540:ODM65541 ONI65540:ONI65541 OXE65540:OXE65541 PHA65540:PHA65541 PQW65540:PQW65541 QAS65540:QAS65541 QKO65540:QKO65541 QUK65540:QUK65541 REG65540:REG65541 ROC65540:ROC65541 RXY65540:RXY65541 SHU65540:SHU65541 SRQ65540:SRQ65541 TBM65540:TBM65541 TLI65540:TLI65541 TVE65540:TVE65541 UFA65540:UFA65541 UOW65540:UOW65541 UYS65540:UYS65541 VIO65540:VIO65541 VSK65540:VSK65541 WCG65540:WCG65541 WMC65540:WMC65541 WVY65540:WVY65541 Q131076:Q131077 JM131076:JM131077 TI131076:TI131077 ADE131076:ADE131077 ANA131076:ANA131077 AWW131076:AWW131077 BGS131076:BGS131077 BQO131076:BQO131077 CAK131076:CAK131077 CKG131076:CKG131077 CUC131076:CUC131077 DDY131076:DDY131077 DNU131076:DNU131077 DXQ131076:DXQ131077 EHM131076:EHM131077 ERI131076:ERI131077 FBE131076:FBE131077 FLA131076:FLA131077 FUW131076:FUW131077 GES131076:GES131077 GOO131076:GOO131077 GYK131076:GYK131077 HIG131076:HIG131077 HSC131076:HSC131077 IBY131076:IBY131077 ILU131076:ILU131077 IVQ131076:IVQ131077 JFM131076:JFM131077 JPI131076:JPI131077 JZE131076:JZE131077 KJA131076:KJA131077 KSW131076:KSW131077 LCS131076:LCS131077 LMO131076:LMO131077 LWK131076:LWK131077 MGG131076:MGG131077 MQC131076:MQC131077 MZY131076:MZY131077 NJU131076:NJU131077 NTQ131076:NTQ131077 ODM131076:ODM131077 ONI131076:ONI131077 OXE131076:OXE131077 PHA131076:PHA131077 PQW131076:PQW131077 QAS131076:QAS131077 QKO131076:QKO131077 QUK131076:QUK131077 REG131076:REG131077 ROC131076:ROC131077 RXY131076:RXY131077 SHU131076:SHU131077 SRQ131076:SRQ131077 TBM131076:TBM131077 TLI131076:TLI131077 TVE131076:TVE131077 UFA131076:UFA131077 UOW131076:UOW131077 UYS131076:UYS131077 VIO131076:VIO131077 VSK131076:VSK131077 WCG131076:WCG131077 WMC131076:WMC131077 WVY131076:WVY131077 Q196612:Q196613 JM196612:JM196613 TI196612:TI196613 ADE196612:ADE196613 ANA196612:ANA196613 AWW196612:AWW196613 BGS196612:BGS196613 BQO196612:BQO196613 CAK196612:CAK196613 CKG196612:CKG196613 CUC196612:CUC196613 DDY196612:DDY196613 DNU196612:DNU196613 DXQ196612:DXQ196613 EHM196612:EHM196613 ERI196612:ERI196613 FBE196612:FBE196613 FLA196612:FLA196613 FUW196612:FUW196613 GES196612:GES196613 GOO196612:GOO196613 GYK196612:GYK196613 HIG196612:HIG196613 HSC196612:HSC196613 IBY196612:IBY196613 ILU196612:ILU196613 IVQ196612:IVQ196613 JFM196612:JFM196613 JPI196612:JPI196613 JZE196612:JZE196613 KJA196612:KJA196613 KSW196612:KSW196613 LCS196612:LCS196613 LMO196612:LMO196613 LWK196612:LWK196613 MGG196612:MGG196613 MQC196612:MQC196613 MZY196612:MZY196613 NJU196612:NJU196613 NTQ196612:NTQ196613 ODM196612:ODM196613 ONI196612:ONI196613 OXE196612:OXE196613 PHA196612:PHA196613 PQW196612:PQW196613 QAS196612:QAS196613 QKO196612:QKO196613 QUK196612:QUK196613 REG196612:REG196613 ROC196612:ROC196613 RXY196612:RXY196613 SHU196612:SHU196613 SRQ196612:SRQ196613 TBM196612:TBM196613 TLI196612:TLI196613 TVE196612:TVE196613 UFA196612:UFA196613 UOW196612:UOW196613 UYS196612:UYS196613 VIO196612:VIO196613 VSK196612:VSK196613 WCG196612:WCG196613 WMC196612:WMC196613 WVY196612:WVY196613 Q262148:Q262149 JM262148:JM262149 TI262148:TI262149 ADE262148:ADE262149 ANA262148:ANA262149 AWW262148:AWW262149 BGS262148:BGS262149 BQO262148:BQO262149 CAK262148:CAK262149 CKG262148:CKG262149 CUC262148:CUC262149 DDY262148:DDY262149 DNU262148:DNU262149 DXQ262148:DXQ262149 EHM262148:EHM262149 ERI262148:ERI262149 FBE262148:FBE262149 FLA262148:FLA262149 FUW262148:FUW262149 GES262148:GES262149 GOO262148:GOO262149 GYK262148:GYK262149 HIG262148:HIG262149 HSC262148:HSC262149 IBY262148:IBY262149 ILU262148:ILU262149 IVQ262148:IVQ262149 JFM262148:JFM262149 JPI262148:JPI262149 JZE262148:JZE262149 KJA262148:KJA262149 KSW262148:KSW262149 LCS262148:LCS262149 LMO262148:LMO262149 LWK262148:LWK262149 MGG262148:MGG262149 MQC262148:MQC262149 MZY262148:MZY262149 NJU262148:NJU262149 NTQ262148:NTQ262149 ODM262148:ODM262149 ONI262148:ONI262149 OXE262148:OXE262149 PHA262148:PHA262149 PQW262148:PQW262149 QAS262148:QAS262149 QKO262148:QKO262149 QUK262148:QUK262149 REG262148:REG262149 ROC262148:ROC262149 RXY262148:RXY262149 SHU262148:SHU262149 SRQ262148:SRQ262149 TBM262148:TBM262149 TLI262148:TLI262149 TVE262148:TVE262149 UFA262148:UFA262149 UOW262148:UOW262149 UYS262148:UYS262149 VIO262148:VIO262149 VSK262148:VSK262149 WCG262148:WCG262149 WMC262148:WMC262149 WVY262148:WVY262149 Q327684:Q327685 JM327684:JM327685 TI327684:TI327685 ADE327684:ADE327685 ANA327684:ANA327685 AWW327684:AWW327685 BGS327684:BGS327685 BQO327684:BQO327685 CAK327684:CAK327685 CKG327684:CKG327685 CUC327684:CUC327685 DDY327684:DDY327685 DNU327684:DNU327685 DXQ327684:DXQ327685 EHM327684:EHM327685 ERI327684:ERI327685 FBE327684:FBE327685 FLA327684:FLA327685 FUW327684:FUW327685 GES327684:GES327685 GOO327684:GOO327685 GYK327684:GYK327685 HIG327684:HIG327685 HSC327684:HSC327685 IBY327684:IBY327685 ILU327684:ILU327685 IVQ327684:IVQ327685 JFM327684:JFM327685 JPI327684:JPI327685 JZE327684:JZE327685 KJA327684:KJA327685 KSW327684:KSW327685 LCS327684:LCS327685 LMO327684:LMO327685 LWK327684:LWK327685 MGG327684:MGG327685 MQC327684:MQC327685 MZY327684:MZY327685 NJU327684:NJU327685 NTQ327684:NTQ327685 ODM327684:ODM327685 ONI327684:ONI327685 OXE327684:OXE327685 PHA327684:PHA327685 PQW327684:PQW327685 QAS327684:QAS327685 QKO327684:QKO327685 QUK327684:QUK327685 REG327684:REG327685 ROC327684:ROC327685 RXY327684:RXY327685 SHU327684:SHU327685 SRQ327684:SRQ327685 TBM327684:TBM327685 TLI327684:TLI327685 TVE327684:TVE327685 UFA327684:UFA327685 UOW327684:UOW327685 UYS327684:UYS327685 VIO327684:VIO327685 VSK327684:VSK327685 WCG327684:WCG327685 WMC327684:WMC327685 WVY327684:WVY327685 Q393220:Q393221 JM393220:JM393221 TI393220:TI393221 ADE393220:ADE393221 ANA393220:ANA393221 AWW393220:AWW393221 BGS393220:BGS393221 BQO393220:BQO393221 CAK393220:CAK393221 CKG393220:CKG393221 CUC393220:CUC393221 DDY393220:DDY393221 DNU393220:DNU393221 DXQ393220:DXQ393221 EHM393220:EHM393221 ERI393220:ERI393221 FBE393220:FBE393221 FLA393220:FLA393221 FUW393220:FUW393221 GES393220:GES393221 GOO393220:GOO393221 GYK393220:GYK393221 HIG393220:HIG393221 HSC393220:HSC393221 IBY393220:IBY393221 ILU393220:ILU393221 IVQ393220:IVQ393221 JFM393220:JFM393221 JPI393220:JPI393221 JZE393220:JZE393221 KJA393220:KJA393221 KSW393220:KSW393221 LCS393220:LCS393221 LMO393220:LMO393221 LWK393220:LWK393221 MGG393220:MGG393221 MQC393220:MQC393221 MZY393220:MZY393221 NJU393220:NJU393221 NTQ393220:NTQ393221 ODM393220:ODM393221 ONI393220:ONI393221 OXE393220:OXE393221 PHA393220:PHA393221 PQW393220:PQW393221 QAS393220:QAS393221 QKO393220:QKO393221 QUK393220:QUK393221 REG393220:REG393221 ROC393220:ROC393221 RXY393220:RXY393221 SHU393220:SHU393221 SRQ393220:SRQ393221 TBM393220:TBM393221 TLI393220:TLI393221 TVE393220:TVE393221 UFA393220:UFA393221 UOW393220:UOW393221 UYS393220:UYS393221 VIO393220:VIO393221 VSK393220:VSK393221 WCG393220:WCG393221 WMC393220:WMC393221 WVY393220:WVY393221 Q458756:Q458757 JM458756:JM458757 TI458756:TI458757 ADE458756:ADE458757 ANA458756:ANA458757 AWW458756:AWW458757 BGS458756:BGS458757 BQO458756:BQO458757 CAK458756:CAK458757 CKG458756:CKG458757 CUC458756:CUC458757 DDY458756:DDY458757 DNU458756:DNU458757 DXQ458756:DXQ458757 EHM458756:EHM458757 ERI458756:ERI458757 FBE458756:FBE458757 FLA458756:FLA458757 FUW458756:FUW458757 GES458756:GES458757 GOO458756:GOO458757 GYK458756:GYK458757 HIG458756:HIG458757 HSC458756:HSC458757 IBY458756:IBY458757 ILU458756:ILU458757 IVQ458756:IVQ458757 JFM458756:JFM458757 JPI458756:JPI458757 JZE458756:JZE458757 KJA458756:KJA458757 KSW458756:KSW458757 LCS458756:LCS458757 LMO458756:LMO458757 LWK458756:LWK458757 MGG458756:MGG458757 MQC458756:MQC458757 MZY458756:MZY458757 NJU458756:NJU458757 NTQ458756:NTQ458757 ODM458756:ODM458757 ONI458756:ONI458757 OXE458756:OXE458757 PHA458756:PHA458757 PQW458756:PQW458757 QAS458756:QAS458757 QKO458756:QKO458757 QUK458756:QUK458757 REG458756:REG458757 ROC458756:ROC458757 RXY458756:RXY458757 SHU458756:SHU458757 SRQ458756:SRQ458757 TBM458756:TBM458757 TLI458756:TLI458757 TVE458756:TVE458757 UFA458756:UFA458757 UOW458756:UOW458757 UYS458756:UYS458757 VIO458756:VIO458757 VSK458756:VSK458757 WCG458756:WCG458757 WMC458756:WMC458757 WVY458756:WVY458757 Q524292:Q524293 JM524292:JM524293 TI524292:TI524293 ADE524292:ADE524293 ANA524292:ANA524293 AWW524292:AWW524293 BGS524292:BGS524293 BQO524292:BQO524293 CAK524292:CAK524293 CKG524292:CKG524293 CUC524292:CUC524293 DDY524292:DDY524293 DNU524292:DNU524293 DXQ524292:DXQ524293 EHM524292:EHM524293 ERI524292:ERI524293 FBE524292:FBE524293 FLA524292:FLA524293 FUW524292:FUW524293 GES524292:GES524293 GOO524292:GOO524293 GYK524292:GYK524293 HIG524292:HIG524293 HSC524292:HSC524293 IBY524292:IBY524293 ILU524292:ILU524293 IVQ524292:IVQ524293 JFM524292:JFM524293 JPI524292:JPI524293 JZE524292:JZE524293 KJA524292:KJA524293 KSW524292:KSW524293 LCS524292:LCS524293 LMO524292:LMO524293 LWK524292:LWK524293 MGG524292:MGG524293 MQC524292:MQC524293 MZY524292:MZY524293 NJU524292:NJU524293 NTQ524292:NTQ524293 ODM524292:ODM524293 ONI524292:ONI524293 OXE524292:OXE524293 PHA524292:PHA524293 PQW524292:PQW524293 QAS524292:QAS524293 QKO524292:QKO524293 QUK524292:QUK524293 REG524292:REG524293 ROC524292:ROC524293 RXY524292:RXY524293 SHU524292:SHU524293 SRQ524292:SRQ524293 TBM524292:TBM524293 TLI524292:TLI524293 TVE524292:TVE524293 UFA524292:UFA524293 UOW524292:UOW524293 UYS524292:UYS524293 VIO524292:VIO524293 VSK524292:VSK524293 WCG524292:WCG524293 WMC524292:WMC524293 WVY524292:WVY524293 Q589828:Q589829 JM589828:JM589829 TI589828:TI589829 ADE589828:ADE589829 ANA589828:ANA589829 AWW589828:AWW589829 BGS589828:BGS589829 BQO589828:BQO589829 CAK589828:CAK589829 CKG589828:CKG589829 CUC589828:CUC589829 DDY589828:DDY589829 DNU589828:DNU589829 DXQ589828:DXQ589829 EHM589828:EHM589829 ERI589828:ERI589829 FBE589828:FBE589829 FLA589828:FLA589829 FUW589828:FUW589829 GES589828:GES589829 GOO589828:GOO589829 GYK589828:GYK589829 HIG589828:HIG589829 HSC589828:HSC589829 IBY589828:IBY589829 ILU589828:ILU589829 IVQ589828:IVQ589829 JFM589828:JFM589829 JPI589828:JPI589829 JZE589828:JZE589829 KJA589828:KJA589829 KSW589828:KSW589829 LCS589828:LCS589829 LMO589828:LMO589829 LWK589828:LWK589829 MGG589828:MGG589829 MQC589828:MQC589829 MZY589828:MZY589829 NJU589828:NJU589829 NTQ589828:NTQ589829 ODM589828:ODM589829 ONI589828:ONI589829 OXE589828:OXE589829 PHA589828:PHA589829 PQW589828:PQW589829 QAS589828:QAS589829 QKO589828:QKO589829 QUK589828:QUK589829 REG589828:REG589829 ROC589828:ROC589829 RXY589828:RXY589829 SHU589828:SHU589829 SRQ589828:SRQ589829 TBM589828:TBM589829 TLI589828:TLI589829 TVE589828:TVE589829 UFA589828:UFA589829 UOW589828:UOW589829 UYS589828:UYS589829 VIO589828:VIO589829 VSK589828:VSK589829 WCG589828:WCG589829 WMC589828:WMC589829 WVY589828:WVY589829 Q655364:Q655365 JM655364:JM655365 TI655364:TI655365 ADE655364:ADE655365 ANA655364:ANA655365 AWW655364:AWW655365 BGS655364:BGS655365 BQO655364:BQO655365 CAK655364:CAK655365 CKG655364:CKG655365 CUC655364:CUC655365 DDY655364:DDY655365 DNU655364:DNU655365 DXQ655364:DXQ655365 EHM655364:EHM655365 ERI655364:ERI655365 FBE655364:FBE655365 FLA655364:FLA655365 FUW655364:FUW655365 GES655364:GES655365 GOO655364:GOO655365 GYK655364:GYK655365 HIG655364:HIG655365 HSC655364:HSC655365 IBY655364:IBY655365 ILU655364:ILU655365 IVQ655364:IVQ655365 JFM655364:JFM655365 JPI655364:JPI655365 JZE655364:JZE655365 KJA655364:KJA655365 KSW655364:KSW655365 LCS655364:LCS655365 LMO655364:LMO655365 LWK655364:LWK655365 MGG655364:MGG655365 MQC655364:MQC655365 MZY655364:MZY655365 NJU655364:NJU655365 NTQ655364:NTQ655365 ODM655364:ODM655365 ONI655364:ONI655365 OXE655364:OXE655365 PHA655364:PHA655365 PQW655364:PQW655365 QAS655364:QAS655365 QKO655364:QKO655365 QUK655364:QUK655365 REG655364:REG655365 ROC655364:ROC655365 RXY655364:RXY655365 SHU655364:SHU655365 SRQ655364:SRQ655365 TBM655364:TBM655365 TLI655364:TLI655365 TVE655364:TVE655365 UFA655364:UFA655365 UOW655364:UOW655365 UYS655364:UYS655365 VIO655364:VIO655365 VSK655364:VSK655365 WCG655364:WCG655365 WMC655364:WMC655365 WVY655364:WVY655365 Q720900:Q720901 JM720900:JM720901 TI720900:TI720901 ADE720900:ADE720901 ANA720900:ANA720901 AWW720900:AWW720901 BGS720900:BGS720901 BQO720900:BQO720901 CAK720900:CAK720901 CKG720900:CKG720901 CUC720900:CUC720901 DDY720900:DDY720901 DNU720900:DNU720901 DXQ720900:DXQ720901 EHM720900:EHM720901 ERI720900:ERI720901 FBE720900:FBE720901 FLA720900:FLA720901 FUW720900:FUW720901 GES720900:GES720901 GOO720900:GOO720901 GYK720900:GYK720901 HIG720900:HIG720901 HSC720900:HSC720901 IBY720900:IBY720901 ILU720900:ILU720901 IVQ720900:IVQ720901 JFM720900:JFM720901 JPI720900:JPI720901 JZE720900:JZE720901 KJA720900:KJA720901 KSW720900:KSW720901 LCS720900:LCS720901 LMO720900:LMO720901 LWK720900:LWK720901 MGG720900:MGG720901 MQC720900:MQC720901 MZY720900:MZY720901 NJU720900:NJU720901 NTQ720900:NTQ720901 ODM720900:ODM720901 ONI720900:ONI720901 OXE720900:OXE720901 PHA720900:PHA720901 PQW720900:PQW720901 QAS720900:QAS720901 QKO720900:QKO720901 QUK720900:QUK720901 REG720900:REG720901 ROC720900:ROC720901 RXY720900:RXY720901 SHU720900:SHU720901 SRQ720900:SRQ720901 TBM720900:TBM720901 TLI720900:TLI720901 TVE720900:TVE720901 UFA720900:UFA720901 UOW720900:UOW720901 UYS720900:UYS720901 VIO720900:VIO720901 VSK720900:VSK720901 WCG720900:WCG720901 WMC720900:WMC720901 WVY720900:WVY720901 Q786436:Q786437 JM786436:JM786437 TI786436:TI786437 ADE786436:ADE786437 ANA786436:ANA786437 AWW786436:AWW786437 BGS786436:BGS786437 BQO786436:BQO786437 CAK786436:CAK786437 CKG786436:CKG786437 CUC786436:CUC786437 DDY786436:DDY786437 DNU786436:DNU786437 DXQ786436:DXQ786437 EHM786436:EHM786437 ERI786436:ERI786437 FBE786436:FBE786437 FLA786436:FLA786437 FUW786436:FUW786437 GES786436:GES786437 GOO786436:GOO786437 GYK786436:GYK786437 HIG786436:HIG786437 HSC786436:HSC786437 IBY786436:IBY786437 ILU786436:ILU786437 IVQ786436:IVQ786437 JFM786436:JFM786437 JPI786436:JPI786437 JZE786436:JZE786437 KJA786436:KJA786437 KSW786436:KSW786437 LCS786436:LCS786437 LMO786436:LMO786437 LWK786436:LWK786437 MGG786436:MGG786437 MQC786436:MQC786437 MZY786436:MZY786437 NJU786436:NJU786437 NTQ786436:NTQ786437 ODM786436:ODM786437 ONI786436:ONI786437 OXE786436:OXE786437 PHA786436:PHA786437 PQW786436:PQW786437 QAS786436:QAS786437 QKO786436:QKO786437 QUK786436:QUK786437 REG786436:REG786437 ROC786436:ROC786437 RXY786436:RXY786437 SHU786436:SHU786437 SRQ786436:SRQ786437 TBM786436:TBM786437 TLI786436:TLI786437 TVE786436:TVE786437 UFA786436:UFA786437 UOW786436:UOW786437 UYS786436:UYS786437 VIO786436:VIO786437 VSK786436:VSK786437 WCG786436:WCG786437 WMC786436:WMC786437 WVY786436:WVY786437 Q851972:Q851973 JM851972:JM851973 TI851972:TI851973 ADE851972:ADE851973 ANA851972:ANA851973 AWW851972:AWW851973 BGS851972:BGS851973 BQO851972:BQO851973 CAK851972:CAK851973 CKG851972:CKG851973 CUC851972:CUC851973 DDY851972:DDY851973 DNU851972:DNU851973 DXQ851972:DXQ851973 EHM851972:EHM851973 ERI851972:ERI851973 FBE851972:FBE851973 FLA851972:FLA851973 FUW851972:FUW851973 GES851972:GES851973 GOO851972:GOO851973 GYK851972:GYK851973 HIG851972:HIG851973 HSC851972:HSC851973 IBY851972:IBY851973 ILU851972:ILU851973 IVQ851972:IVQ851973 JFM851972:JFM851973 JPI851972:JPI851973 JZE851972:JZE851973 KJA851972:KJA851973 KSW851972:KSW851973 LCS851972:LCS851973 LMO851972:LMO851973 LWK851972:LWK851973 MGG851972:MGG851973 MQC851972:MQC851973 MZY851972:MZY851973 NJU851972:NJU851973 NTQ851972:NTQ851973 ODM851972:ODM851973 ONI851972:ONI851973 OXE851972:OXE851973 PHA851972:PHA851973 PQW851972:PQW851973 QAS851972:QAS851973 QKO851972:QKO851973 QUK851972:QUK851973 REG851972:REG851973 ROC851972:ROC851973 RXY851972:RXY851973 SHU851972:SHU851973 SRQ851972:SRQ851973 TBM851972:TBM851973 TLI851972:TLI851973 TVE851972:TVE851973 UFA851972:UFA851973 UOW851972:UOW851973 UYS851972:UYS851973 VIO851972:VIO851973 VSK851972:VSK851973 WCG851972:WCG851973 WMC851972:WMC851973 WVY851972:WVY851973 Q917508:Q917509 JM917508:JM917509 TI917508:TI917509 ADE917508:ADE917509 ANA917508:ANA917509 AWW917508:AWW917509 BGS917508:BGS917509 BQO917508:BQO917509 CAK917508:CAK917509 CKG917508:CKG917509 CUC917508:CUC917509 DDY917508:DDY917509 DNU917508:DNU917509 DXQ917508:DXQ917509 EHM917508:EHM917509 ERI917508:ERI917509 FBE917508:FBE917509 FLA917508:FLA917509 FUW917508:FUW917509 GES917508:GES917509 GOO917508:GOO917509 GYK917508:GYK917509 HIG917508:HIG917509 HSC917508:HSC917509 IBY917508:IBY917509 ILU917508:ILU917509 IVQ917508:IVQ917509 JFM917508:JFM917509 JPI917508:JPI917509 JZE917508:JZE917509 KJA917508:KJA917509 KSW917508:KSW917509 LCS917508:LCS917509 LMO917508:LMO917509 LWK917508:LWK917509 MGG917508:MGG917509 MQC917508:MQC917509 MZY917508:MZY917509 NJU917508:NJU917509 NTQ917508:NTQ917509 ODM917508:ODM917509 ONI917508:ONI917509 OXE917508:OXE917509 PHA917508:PHA917509 PQW917508:PQW917509 QAS917508:QAS917509 QKO917508:QKO917509 QUK917508:QUK917509 REG917508:REG917509 ROC917508:ROC917509 RXY917508:RXY917509 SHU917508:SHU917509 SRQ917508:SRQ917509 TBM917508:TBM917509 TLI917508:TLI917509 TVE917508:TVE917509 UFA917508:UFA917509 UOW917508:UOW917509 UYS917508:UYS917509 VIO917508:VIO917509 VSK917508:VSK917509 WCG917508:WCG917509 WMC917508:WMC917509 WVY917508:WVY917509 Q983044:Q983045 JM983044:JM983045 TI983044:TI983045 ADE983044:ADE983045 ANA983044:ANA983045 AWW983044:AWW983045 BGS983044:BGS983045 BQO983044:BQO983045 CAK983044:CAK983045 CKG983044:CKG983045 CUC983044:CUC983045 DDY983044:DDY983045 DNU983044:DNU983045 DXQ983044:DXQ983045 EHM983044:EHM983045 ERI983044:ERI983045 FBE983044:FBE983045 FLA983044:FLA983045 FUW983044:FUW983045 GES983044:GES983045 GOO983044:GOO983045 GYK983044:GYK983045 HIG983044:HIG983045 HSC983044:HSC983045 IBY983044:IBY983045 ILU983044:ILU983045 IVQ983044:IVQ983045 JFM983044:JFM983045 JPI983044:JPI983045 JZE983044:JZE983045 KJA983044:KJA983045 KSW983044:KSW983045 LCS983044:LCS983045 LMO983044:LMO983045 LWK983044:LWK983045 MGG983044:MGG983045 MQC983044:MQC983045 MZY983044:MZY983045 NJU983044:NJU983045 NTQ983044:NTQ983045 ODM983044:ODM983045 ONI983044:ONI983045 OXE983044:OXE983045 PHA983044:PHA983045 PQW983044:PQW983045 QAS983044:QAS983045 QKO983044:QKO983045 QUK983044:QUK983045 REG983044:REG983045 ROC983044:ROC983045 RXY983044:RXY983045 SHU983044:SHU983045 SRQ983044:SRQ983045 TBM983044:TBM983045 TLI983044:TLI983045 TVE983044:TVE983045 UFA983044:UFA983045 UOW983044:UOW983045 UYS983044:UYS983045 VIO983044:VIO983045 VSK983044:VSK983045 WCG983044:WCG983045 WMC983044:WMC983045 WVY983044:WVY983045 U8:U11 JQ8:JQ11 TM8:TM11 ADI8:ADI11 ANE8:ANE11 AXA8:AXA11 BGW8:BGW11 BQS8:BQS11 CAO8:CAO11 CKK8:CKK11 CUG8:CUG11 DEC8:DEC11 DNY8:DNY11 DXU8:DXU11 EHQ8:EHQ11 ERM8:ERM11 FBI8:FBI11 FLE8:FLE11 FVA8:FVA11 GEW8:GEW11 GOS8:GOS11 GYO8:GYO11 HIK8:HIK11 HSG8:HSG11 ICC8:ICC11 ILY8:ILY11 IVU8:IVU11 JFQ8:JFQ11 JPM8:JPM11 JZI8:JZI11 KJE8:KJE11 KTA8:KTA11 LCW8:LCW11 LMS8:LMS11 LWO8:LWO11 MGK8:MGK11 MQG8:MQG11 NAC8:NAC11 NJY8:NJY11 NTU8:NTU11 ODQ8:ODQ11 ONM8:ONM11 OXI8:OXI11 PHE8:PHE11 PRA8:PRA11 QAW8:QAW11 QKS8:QKS11 QUO8:QUO11 REK8:REK11 ROG8:ROG11 RYC8:RYC11 SHY8:SHY11 SRU8:SRU11 TBQ8:TBQ11 TLM8:TLM11 TVI8:TVI11 UFE8:UFE11 UPA8:UPA11 UYW8:UYW11 VIS8:VIS11 VSO8:VSO11 WCK8:WCK11 WMG8:WMG11 WWC8:WWC11 U65540:U65541 JQ65540:JQ65541 TM65540:TM65541 ADI65540:ADI65541 ANE65540:ANE65541 AXA65540:AXA65541 BGW65540:BGW65541 BQS65540:BQS65541 CAO65540:CAO65541 CKK65540:CKK65541 CUG65540:CUG65541 DEC65540:DEC65541 DNY65540:DNY65541 DXU65540:DXU65541 EHQ65540:EHQ65541 ERM65540:ERM65541 FBI65540:FBI65541 FLE65540:FLE65541 FVA65540:FVA65541 GEW65540:GEW65541 GOS65540:GOS65541 GYO65540:GYO65541 HIK65540:HIK65541 HSG65540:HSG65541 ICC65540:ICC65541 ILY65540:ILY65541 IVU65540:IVU65541 JFQ65540:JFQ65541 JPM65540:JPM65541 JZI65540:JZI65541 KJE65540:KJE65541 KTA65540:KTA65541 LCW65540:LCW65541 LMS65540:LMS65541 LWO65540:LWO65541 MGK65540:MGK65541 MQG65540:MQG65541 NAC65540:NAC65541 NJY65540:NJY65541 NTU65540:NTU65541 ODQ65540:ODQ65541 ONM65540:ONM65541 OXI65540:OXI65541 PHE65540:PHE65541 PRA65540:PRA65541 QAW65540:QAW65541 QKS65540:QKS65541 QUO65540:QUO65541 REK65540:REK65541 ROG65540:ROG65541 RYC65540:RYC65541 SHY65540:SHY65541 SRU65540:SRU65541 TBQ65540:TBQ65541 TLM65540:TLM65541 TVI65540:TVI65541 UFE65540:UFE65541 UPA65540:UPA65541 UYW65540:UYW65541 VIS65540:VIS65541 VSO65540:VSO65541 WCK65540:WCK65541 WMG65540:WMG65541 WWC65540:WWC65541 U131076:U131077 JQ131076:JQ131077 TM131076:TM131077 ADI131076:ADI131077 ANE131076:ANE131077 AXA131076:AXA131077 BGW131076:BGW131077 BQS131076:BQS131077 CAO131076:CAO131077 CKK131076:CKK131077 CUG131076:CUG131077 DEC131076:DEC131077 DNY131076:DNY131077 DXU131076:DXU131077 EHQ131076:EHQ131077 ERM131076:ERM131077 FBI131076:FBI131077 FLE131076:FLE131077 FVA131076:FVA131077 GEW131076:GEW131077 GOS131076:GOS131077 GYO131076:GYO131077 HIK131076:HIK131077 HSG131076:HSG131077 ICC131076:ICC131077 ILY131076:ILY131077 IVU131076:IVU131077 JFQ131076:JFQ131077 JPM131076:JPM131077 JZI131076:JZI131077 KJE131076:KJE131077 KTA131076:KTA131077 LCW131076:LCW131077 LMS131076:LMS131077 LWO131076:LWO131077 MGK131076:MGK131077 MQG131076:MQG131077 NAC131076:NAC131077 NJY131076:NJY131077 NTU131076:NTU131077 ODQ131076:ODQ131077 ONM131076:ONM131077 OXI131076:OXI131077 PHE131076:PHE131077 PRA131076:PRA131077 QAW131076:QAW131077 QKS131076:QKS131077 QUO131076:QUO131077 REK131076:REK131077 ROG131076:ROG131077 RYC131076:RYC131077 SHY131076:SHY131077 SRU131076:SRU131077 TBQ131076:TBQ131077 TLM131076:TLM131077 TVI131076:TVI131077 UFE131076:UFE131077 UPA131076:UPA131077 UYW131076:UYW131077 VIS131076:VIS131077 VSO131076:VSO131077 WCK131076:WCK131077 WMG131076:WMG131077 WWC131076:WWC131077 U196612:U196613 JQ196612:JQ196613 TM196612:TM196613 ADI196612:ADI196613 ANE196612:ANE196613 AXA196612:AXA196613 BGW196612:BGW196613 BQS196612:BQS196613 CAO196612:CAO196613 CKK196612:CKK196613 CUG196612:CUG196613 DEC196612:DEC196613 DNY196612:DNY196613 DXU196612:DXU196613 EHQ196612:EHQ196613 ERM196612:ERM196613 FBI196612:FBI196613 FLE196612:FLE196613 FVA196612:FVA196613 GEW196612:GEW196613 GOS196612:GOS196613 GYO196612:GYO196613 HIK196612:HIK196613 HSG196612:HSG196613 ICC196612:ICC196613 ILY196612:ILY196613 IVU196612:IVU196613 JFQ196612:JFQ196613 JPM196612:JPM196613 JZI196612:JZI196613 KJE196612:KJE196613 KTA196612:KTA196613 LCW196612:LCW196613 LMS196612:LMS196613 LWO196612:LWO196613 MGK196612:MGK196613 MQG196612:MQG196613 NAC196612:NAC196613 NJY196612:NJY196613 NTU196612:NTU196613 ODQ196612:ODQ196613 ONM196612:ONM196613 OXI196612:OXI196613 PHE196612:PHE196613 PRA196612:PRA196613 QAW196612:QAW196613 QKS196612:QKS196613 QUO196612:QUO196613 REK196612:REK196613 ROG196612:ROG196613 RYC196612:RYC196613 SHY196612:SHY196613 SRU196612:SRU196613 TBQ196612:TBQ196613 TLM196612:TLM196613 TVI196612:TVI196613 UFE196612:UFE196613 UPA196612:UPA196613 UYW196612:UYW196613 VIS196612:VIS196613 VSO196612:VSO196613 WCK196612:WCK196613 WMG196612:WMG196613 WWC196612:WWC196613 U262148:U262149 JQ262148:JQ262149 TM262148:TM262149 ADI262148:ADI262149 ANE262148:ANE262149 AXA262148:AXA262149 BGW262148:BGW262149 BQS262148:BQS262149 CAO262148:CAO262149 CKK262148:CKK262149 CUG262148:CUG262149 DEC262148:DEC262149 DNY262148:DNY262149 DXU262148:DXU262149 EHQ262148:EHQ262149 ERM262148:ERM262149 FBI262148:FBI262149 FLE262148:FLE262149 FVA262148:FVA262149 GEW262148:GEW262149 GOS262148:GOS262149 GYO262148:GYO262149 HIK262148:HIK262149 HSG262148:HSG262149 ICC262148:ICC262149 ILY262148:ILY262149 IVU262148:IVU262149 JFQ262148:JFQ262149 JPM262148:JPM262149 JZI262148:JZI262149 KJE262148:KJE262149 KTA262148:KTA262149 LCW262148:LCW262149 LMS262148:LMS262149 LWO262148:LWO262149 MGK262148:MGK262149 MQG262148:MQG262149 NAC262148:NAC262149 NJY262148:NJY262149 NTU262148:NTU262149 ODQ262148:ODQ262149 ONM262148:ONM262149 OXI262148:OXI262149 PHE262148:PHE262149 PRA262148:PRA262149 QAW262148:QAW262149 QKS262148:QKS262149 QUO262148:QUO262149 REK262148:REK262149 ROG262148:ROG262149 RYC262148:RYC262149 SHY262148:SHY262149 SRU262148:SRU262149 TBQ262148:TBQ262149 TLM262148:TLM262149 TVI262148:TVI262149 UFE262148:UFE262149 UPA262148:UPA262149 UYW262148:UYW262149 VIS262148:VIS262149 VSO262148:VSO262149 WCK262148:WCK262149 WMG262148:WMG262149 WWC262148:WWC262149 U327684:U327685 JQ327684:JQ327685 TM327684:TM327685 ADI327684:ADI327685 ANE327684:ANE327685 AXA327684:AXA327685 BGW327684:BGW327685 BQS327684:BQS327685 CAO327684:CAO327685 CKK327684:CKK327685 CUG327684:CUG327685 DEC327684:DEC327685 DNY327684:DNY327685 DXU327684:DXU327685 EHQ327684:EHQ327685 ERM327684:ERM327685 FBI327684:FBI327685 FLE327684:FLE327685 FVA327684:FVA327685 GEW327684:GEW327685 GOS327684:GOS327685 GYO327684:GYO327685 HIK327684:HIK327685 HSG327684:HSG327685 ICC327684:ICC327685 ILY327684:ILY327685 IVU327684:IVU327685 JFQ327684:JFQ327685 JPM327684:JPM327685 JZI327684:JZI327685 KJE327684:KJE327685 KTA327684:KTA327685 LCW327684:LCW327685 LMS327684:LMS327685 LWO327684:LWO327685 MGK327684:MGK327685 MQG327684:MQG327685 NAC327684:NAC327685 NJY327684:NJY327685 NTU327684:NTU327685 ODQ327684:ODQ327685 ONM327684:ONM327685 OXI327684:OXI327685 PHE327684:PHE327685 PRA327684:PRA327685 QAW327684:QAW327685 QKS327684:QKS327685 QUO327684:QUO327685 REK327684:REK327685 ROG327684:ROG327685 RYC327684:RYC327685 SHY327684:SHY327685 SRU327684:SRU327685 TBQ327684:TBQ327685 TLM327684:TLM327685 TVI327684:TVI327685 UFE327684:UFE327685 UPA327684:UPA327685 UYW327684:UYW327685 VIS327684:VIS327685 VSO327684:VSO327685 WCK327684:WCK327685 WMG327684:WMG327685 WWC327684:WWC327685 U393220:U393221 JQ393220:JQ393221 TM393220:TM393221 ADI393220:ADI393221 ANE393220:ANE393221 AXA393220:AXA393221 BGW393220:BGW393221 BQS393220:BQS393221 CAO393220:CAO393221 CKK393220:CKK393221 CUG393220:CUG393221 DEC393220:DEC393221 DNY393220:DNY393221 DXU393220:DXU393221 EHQ393220:EHQ393221 ERM393220:ERM393221 FBI393220:FBI393221 FLE393220:FLE393221 FVA393220:FVA393221 GEW393220:GEW393221 GOS393220:GOS393221 GYO393220:GYO393221 HIK393220:HIK393221 HSG393220:HSG393221 ICC393220:ICC393221 ILY393220:ILY393221 IVU393220:IVU393221 JFQ393220:JFQ393221 JPM393220:JPM393221 JZI393220:JZI393221 KJE393220:KJE393221 KTA393220:KTA393221 LCW393220:LCW393221 LMS393220:LMS393221 LWO393220:LWO393221 MGK393220:MGK393221 MQG393220:MQG393221 NAC393220:NAC393221 NJY393220:NJY393221 NTU393220:NTU393221 ODQ393220:ODQ393221 ONM393220:ONM393221 OXI393220:OXI393221 PHE393220:PHE393221 PRA393220:PRA393221 QAW393220:QAW393221 QKS393220:QKS393221 QUO393220:QUO393221 REK393220:REK393221 ROG393220:ROG393221 RYC393220:RYC393221 SHY393220:SHY393221 SRU393220:SRU393221 TBQ393220:TBQ393221 TLM393220:TLM393221 TVI393220:TVI393221 UFE393220:UFE393221 UPA393220:UPA393221 UYW393220:UYW393221 VIS393220:VIS393221 VSO393220:VSO393221 WCK393220:WCK393221 WMG393220:WMG393221 WWC393220:WWC393221 U458756:U458757 JQ458756:JQ458757 TM458756:TM458757 ADI458756:ADI458757 ANE458756:ANE458757 AXA458756:AXA458757 BGW458756:BGW458757 BQS458756:BQS458757 CAO458756:CAO458757 CKK458756:CKK458757 CUG458756:CUG458757 DEC458756:DEC458757 DNY458756:DNY458757 DXU458756:DXU458757 EHQ458756:EHQ458757 ERM458756:ERM458757 FBI458756:FBI458757 FLE458756:FLE458757 FVA458756:FVA458757 GEW458756:GEW458757 GOS458756:GOS458757 GYO458756:GYO458757 HIK458756:HIK458757 HSG458756:HSG458757 ICC458756:ICC458757 ILY458756:ILY458757 IVU458756:IVU458757 JFQ458756:JFQ458757 JPM458756:JPM458757 JZI458756:JZI458757 KJE458756:KJE458757 KTA458756:KTA458757 LCW458756:LCW458757 LMS458756:LMS458757 LWO458756:LWO458757 MGK458756:MGK458757 MQG458756:MQG458757 NAC458756:NAC458757 NJY458756:NJY458757 NTU458756:NTU458757 ODQ458756:ODQ458757 ONM458756:ONM458757 OXI458756:OXI458757 PHE458756:PHE458757 PRA458756:PRA458757 QAW458756:QAW458757 QKS458756:QKS458757 QUO458756:QUO458757 REK458756:REK458757 ROG458756:ROG458757 RYC458756:RYC458757 SHY458756:SHY458757 SRU458756:SRU458757 TBQ458756:TBQ458757 TLM458756:TLM458757 TVI458756:TVI458757 UFE458756:UFE458757 UPA458756:UPA458757 UYW458756:UYW458757 VIS458756:VIS458757 VSO458756:VSO458757 WCK458756:WCK458757 WMG458756:WMG458757 WWC458756:WWC458757 U524292:U524293 JQ524292:JQ524293 TM524292:TM524293 ADI524292:ADI524293 ANE524292:ANE524293 AXA524292:AXA524293 BGW524292:BGW524293 BQS524292:BQS524293 CAO524292:CAO524293 CKK524292:CKK524293 CUG524292:CUG524293 DEC524292:DEC524293 DNY524292:DNY524293 DXU524292:DXU524293 EHQ524292:EHQ524293 ERM524292:ERM524293 FBI524292:FBI524293 FLE524292:FLE524293 FVA524292:FVA524293 GEW524292:GEW524293 GOS524292:GOS524293 GYO524292:GYO524293 HIK524292:HIK524293 HSG524292:HSG524293 ICC524292:ICC524293 ILY524292:ILY524293 IVU524292:IVU524293 JFQ524292:JFQ524293 JPM524292:JPM524293 JZI524292:JZI524293 KJE524292:KJE524293 KTA524292:KTA524293 LCW524292:LCW524293 LMS524292:LMS524293 LWO524292:LWO524293 MGK524292:MGK524293 MQG524292:MQG524293 NAC524292:NAC524293 NJY524292:NJY524293 NTU524292:NTU524293 ODQ524292:ODQ524293 ONM524292:ONM524293 OXI524292:OXI524293 PHE524292:PHE524293 PRA524292:PRA524293 QAW524292:QAW524293 QKS524292:QKS524293 QUO524292:QUO524293 REK524292:REK524293 ROG524292:ROG524293 RYC524292:RYC524293 SHY524292:SHY524293 SRU524292:SRU524293 TBQ524292:TBQ524293 TLM524292:TLM524293 TVI524292:TVI524293 UFE524292:UFE524293 UPA524292:UPA524293 UYW524292:UYW524293 VIS524292:VIS524293 VSO524292:VSO524293 WCK524292:WCK524293 WMG524292:WMG524293 WWC524292:WWC524293 U589828:U589829 JQ589828:JQ589829 TM589828:TM589829 ADI589828:ADI589829 ANE589828:ANE589829 AXA589828:AXA589829 BGW589828:BGW589829 BQS589828:BQS589829 CAO589828:CAO589829 CKK589828:CKK589829 CUG589828:CUG589829 DEC589828:DEC589829 DNY589828:DNY589829 DXU589828:DXU589829 EHQ589828:EHQ589829 ERM589828:ERM589829 FBI589828:FBI589829 FLE589828:FLE589829 FVA589828:FVA589829 GEW589828:GEW589829 GOS589828:GOS589829 GYO589828:GYO589829 HIK589828:HIK589829 HSG589828:HSG589829 ICC589828:ICC589829 ILY589828:ILY589829 IVU589828:IVU589829 JFQ589828:JFQ589829 JPM589828:JPM589829 JZI589828:JZI589829 KJE589828:KJE589829 KTA589828:KTA589829 LCW589828:LCW589829 LMS589828:LMS589829 LWO589828:LWO589829 MGK589828:MGK589829 MQG589828:MQG589829 NAC589828:NAC589829 NJY589828:NJY589829 NTU589828:NTU589829 ODQ589828:ODQ589829 ONM589828:ONM589829 OXI589828:OXI589829 PHE589828:PHE589829 PRA589828:PRA589829 QAW589828:QAW589829 QKS589828:QKS589829 QUO589828:QUO589829 REK589828:REK589829 ROG589828:ROG589829 RYC589828:RYC589829 SHY589828:SHY589829 SRU589828:SRU589829 TBQ589828:TBQ589829 TLM589828:TLM589829 TVI589828:TVI589829 UFE589828:UFE589829 UPA589828:UPA589829 UYW589828:UYW589829 VIS589828:VIS589829 VSO589828:VSO589829 WCK589828:WCK589829 WMG589828:WMG589829 WWC589828:WWC589829 U655364:U655365 JQ655364:JQ655365 TM655364:TM655365 ADI655364:ADI655365 ANE655364:ANE655365 AXA655364:AXA655365 BGW655364:BGW655365 BQS655364:BQS655365 CAO655364:CAO655365 CKK655364:CKK655365 CUG655364:CUG655365 DEC655364:DEC655365 DNY655364:DNY655365 DXU655364:DXU655365 EHQ655364:EHQ655365 ERM655364:ERM655365 FBI655364:FBI655365 FLE655364:FLE655365 FVA655364:FVA655365 GEW655364:GEW655365 GOS655364:GOS655365 GYO655364:GYO655365 HIK655364:HIK655365 HSG655364:HSG655365 ICC655364:ICC655365 ILY655364:ILY655365 IVU655364:IVU655365 JFQ655364:JFQ655365 JPM655364:JPM655365 JZI655364:JZI655365 KJE655364:KJE655365 KTA655364:KTA655365 LCW655364:LCW655365 LMS655364:LMS655365 LWO655364:LWO655365 MGK655364:MGK655365 MQG655364:MQG655365 NAC655364:NAC655365 NJY655364:NJY655365 NTU655364:NTU655365 ODQ655364:ODQ655365 ONM655364:ONM655365 OXI655364:OXI655365 PHE655364:PHE655365 PRA655364:PRA655365 QAW655364:QAW655365 QKS655364:QKS655365 QUO655364:QUO655365 REK655364:REK655365 ROG655364:ROG655365 RYC655364:RYC655365 SHY655364:SHY655365 SRU655364:SRU655365 TBQ655364:TBQ655365 TLM655364:TLM655365 TVI655364:TVI655365 UFE655364:UFE655365 UPA655364:UPA655365 UYW655364:UYW655365 VIS655364:VIS655365 VSO655364:VSO655365 WCK655364:WCK655365 WMG655364:WMG655365 WWC655364:WWC655365 U720900:U720901 JQ720900:JQ720901 TM720900:TM720901 ADI720900:ADI720901 ANE720900:ANE720901 AXA720900:AXA720901 BGW720900:BGW720901 BQS720900:BQS720901 CAO720900:CAO720901 CKK720900:CKK720901 CUG720900:CUG720901 DEC720900:DEC720901 DNY720900:DNY720901 DXU720900:DXU720901 EHQ720900:EHQ720901 ERM720900:ERM720901 FBI720900:FBI720901 FLE720900:FLE720901 FVA720900:FVA720901 GEW720900:GEW720901 GOS720900:GOS720901 GYO720900:GYO720901 HIK720900:HIK720901 HSG720900:HSG720901 ICC720900:ICC720901 ILY720900:ILY720901 IVU720900:IVU720901 JFQ720900:JFQ720901 JPM720900:JPM720901 JZI720900:JZI720901 KJE720900:KJE720901 KTA720900:KTA720901 LCW720900:LCW720901 LMS720900:LMS720901 LWO720900:LWO720901 MGK720900:MGK720901 MQG720900:MQG720901 NAC720900:NAC720901 NJY720900:NJY720901 NTU720900:NTU720901 ODQ720900:ODQ720901 ONM720900:ONM720901 OXI720900:OXI720901 PHE720900:PHE720901 PRA720900:PRA720901 QAW720900:QAW720901 QKS720900:QKS720901 QUO720900:QUO720901 REK720900:REK720901 ROG720900:ROG720901 RYC720900:RYC720901 SHY720900:SHY720901 SRU720900:SRU720901 TBQ720900:TBQ720901 TLM720900:TLM720901 TVI720900:TVI720901 UFE720900:UFE720901 UPA720900:UPA720901 UYW720900:UYW720901 VIS720900:VIS720901 VSO720900:VSO720901 WCK720900:WCK720901 WMG720900:WMG720901 WWC720900:WWC720901 U786436:U786437 JQ786436:JQ786437 TM786436:TM786437 ADI786436:ADI786437 ANE786436:ANE786437 AXA786436:AXA786437 BGW786436:BGW786437 BQS786436:BQS786437 CAO786436:CAO786437 CKK786436:CKK786437 CUG786436:CUG786437 DEC786436:DEC786437 DNY786436:DNY786437 DXU786436:DXU786437 EHQ786436:EHQ786437 ERM786436:ERM786437 FBI786436:FBI786437 FLE786436:FLE786437 FVA786436:FVA786437 GEW786436:GEW786437 GOS786436:GOS786437 GYO786436:GYO786437 HIK786436:HIK786437 HSG786436:HSG786437 ICC786436:ICC786437 ILY786436:ILY786437 IVU786436:IVU786437 JFQ786436:JFQ786437 JPM786436:JPM786437 JZI786436:JZI786437 KJE786436:KJE786437 KTA786436:KTA786437 LCW786436:LCW786437 LMS786436:LMS786437 LWO786436:LWO786437 MGK786436:MGK786437 MQG786436:MQG786437 NAC786436:NAC786437 NJY786436:NJY786437 NTU786436:NTU786437 ODQ786436:ODQ786437 ONM786436:ONM786437 OXI786436:OXI786437 PHE786436:PHE786437 PRA786436:PRA786437 QAW786436:QAW786437 QKS786436:QKS786437 QUO786436:QUO786437 REK786436:REK786437 ROG786436:ROG786437 RYC786436:RYC786437 SHY786436:SHY786437 SRU786436:SRU786437 TBQ786436:TBQ786437 TLM786436:TLM786437 TVI786436:TVI786437 UFE786436:UFE786437 UPA786436:UPA786437 UYW786436:UYW786437 VIS786436:VIS786437 VSO786436:VSO786437 WCK786436:WCK786437 WMG786436:WMG786437 WWC786436:WWC786437 U851972:U851973 JQ851972:JQ851973 TM851972:TM851973 ADI851972:ADI851973 ANE851972:ANE851973 AXA851972:AXA851973 BGW851972:BGW851973 BQS851972:BQS851973 CAO851972:CAO851973 CKK851972:CKK851973 CUG851972:CUG851973 DEC851972:DEC851973 DNY851972:DNY851973 DXU851972:DXU851973 EHQ851972:EHQ851973 ERM851972:ERM851973 FBI851972:FBI851973 FLE851972:FLE851973 FVA851972:FVA851973 GEW851972:GEW851973 GOS851972:GOS851973 GYO851972:GYO851973 HIK851972:HIK851973 HSG851972:HSG851973 ICC851972:ICC851973 ILY851972:ILY851973 IVU851972:IVU851973 JFQ851972:JFQ851973 JPM851972:JPM851973 JZI851972:JZI851973 KJE851972:KJE851973 KTA851972:KTA851973 LCW851972:LCW851973 LMS851972:LMS851973 LWO851972:LWO851973 MGK851972:MGK851973 MQG851972:MQG851973 NAC851972:NAC851973 NJY851972:NJY851973 NTU851972:NTU851973 ODQ851972:ODQ851973 ONM851972:ONM851973 OXI851972:OXI851973 PHE851972:PHE851973 PRA851972:PRA851973 QAW851972:QAW851973 QKS851972:QKS851973 QUO851972:QUO851973 REK851972:REK851973 ROG851972:ROG851973 RYC851972:RYC851973 SHY851972:SHY851973 SRU851972:SRU851973 TBQ851972:TBQ851973 TLM851972:TLM851973 TVI851972:TVI851973 UFE851972:UFE851973 UPA851972:UPA851973 UYW851972:UYW851973 VIS851972:VIS851973 VSO851972:VSO851973 WCK851972:WCK851973 WMG851972:WMG851973 WWC851972:WWC851973 U917508:U917509 JQ917508:JQ917509 TM917508:TM917509 ADI917508:ADI917509 ANE917508:ANE917509 AXA917508:AXA917509 BGW917508:BGW917509 BQS917508:BQS917509 CAO917508:CAO917509 CKK917508:CKK917509 CUG917508:CUG917509 DEC917508:DEC917509 DNY917508:DNY917509 DXU917508:DXU917509 EHQ917508:EHQ917509 ERM917508:ERM917509 FBI917508:FBI917509 FLE917508:FLE917509 FVA917508:FVA917509 GEW917508:GEW917509 GOS917508:GOS917509 GYO917508:GYO917509 HIK917508:HIK917509 HSG917508:HSG917509 ICC917508:ICC917509 ILY917508:ILY917509 IVU917508:IVU917509 JFQ917508:JFQ917509 JPM917508:JPM917509 JZI917508:JZI917509 KJE917508:KJE917509 KTA917508:KTA917509 LCW917508:LCW917509 LMS917508:LMS917509 LWO917508:LWO917509 MGK917508:MGK917509 MQG917508:MQG917509 NAC917508:NAC917509 NJY917508:NJY917509 NTU917508:NTU917509 ODQ917508:ODQ917509 ONM917508:ONM917509 OXI917508:OXI917509 PHE917508:PHE917509 PRA917508:PRA917509 QAW917508:QAW917509 QKS917508:QKS917509 QUO917508:QUO917509 REK917508:REK917509 ROG917508:ROG917509 RYC917508:RYC917509 SHY917508:SHY917509 SRU917508:SRU917509 TBQ917508:TBQ917509 TLM917508:TLM917509 TVI917508:TVI917509 UFE917508:UFE917509 UPA917508:UPA917509 UYW917508:UYW917509 VIS917508:VIS917509 VSO917508:VSO917509 WCK917508:WCK917509 WMG917508:WMG917509 WWC917508:WWC917509 U983044:U983045 JQ983044:JQ983045 TM983044:TM983045 ADI983044:ADI983045 ANE983044:ANE983045 AXA983044:AXA983045 BGW983044:BGW983045 BQS983044:BQS983045 CAO983044:CAO983045 CKK983044:CKK983045 CUG983044:CUG983045 DEC983044:DEC983045 DNY983044:DNY983045 DXU983044:DXU983045 EHQ983044:EHQ983045 ERM983044:ERM983045 FBI983044:FBI983045 FLE983044:FLE983045 FVA983044:FVA983045 GEW983044:GEW983045 GOS983044:GOS983045 GYO983044:GYO983045 HIK983044:HIK983045 HSG983044:HSG983045 ICC983044:ICC983045 ILY983044:ILY983045 IVU983044:IVU983045 JFQ983044:JFQ983045 JPM983044:JPM983045 JZI983044:JZI983045 KJE983044:KJE983045 KTA983044:KTA983045 LCW983044:LCW983045 LMS983044:LMS983045 LWO983044:LWO983045 MGK983044:MGK983045 MQG983044:MQG983045 NAC983044:NAC983045 NJY983044:NJY983045 NTU983044:NTU983045 ODQ983044:ODQ983045 ONM983044:ONM983045 OXI983044:OXI983045 PHE983044:PHE983045 PRA983044:PRA983045 QAW983044:QAW983045 QKS983044:QKS983045 QUO983044:QUO983045 REK983044:REK983045 ROG983044:ROG983045 RYC983044:RYC983045 SHY983044:SHY983045 SRU983044:SRU983045 TBQ983044:TBQ983045 TLM983044:TLM983045 TVI983044:TVI983045 UFE983044:UFE983045 UPA983044:UPA983045 UYW983044:UYW983045 VIS983044:VIS983045 VSO983044:VSO983045 WCK983044:WCK983045 WMG983044:WMG983045 WWC983044:WWC983045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O65549:O65550 JK65549:JK65550 TG65549:TG65550 ADC65549:ADC65550 AMY65549:AMY65550 AWU65549:AWU65550 BGQ65549:BGQ65550 BQM65549:BQM65550 CAI65549:CAI65550 CKE65549:CKE65550 CUA65549:CUA65550 DDW65549:DDW65550 DNS65549:DNS65550 DXO65549:DXO65550 EHK65549:EHK65550 ERG65549:ERG65550 FBC65549:FBC65550 FKY65549:FKY65550 FUU65549:FUU65550 GEQ65549:GEQ65550 GOM65549:GOM65550 GYI65549:GYI65550 HIE65549:HIE65550 HSA65549:HSA65550 IBW65549:IBW65550 ILS65549:ILS65550 IVO65549:IVO65550 JFK65549:JFK65550 JPG65549:JPG65550 JZC65549:JZC65550 KIY65549:KIY65550 KSU65549:KSU65550 LCQ65549:LCQ65550 LMM65549:LMM65550 LWI65549:LWI65550 MGE65549:MGE65550 MQA65549:MQA65550 MZW65549:MZW65550 NJS65549:NJS65550 NTO65549:NTO65550 ODK65549:ODK65550 ONG65549:ONG65550 OXC65549:OXC65550 PGY65549:PGY65550 PQU65549:PQU65550 QAQ65549:QAQ65550 QKM65549:QKM65550 QUI65549:QUI65550 REE65549:REE65550 ROA65549:ROA65550 RXW65549:RXW65550 SHS65549:SHS65550 SRO65549:SRO65550 TBK65549:TBK65550 TLG65549:TLG65550 TVC65549:TVC65550 UEY65549:UEY65550 UOU65549:UOU65550 UYQ65549:UYQ65550 VIM65549:VIM65550 VSI65549:VSI65550 WCE65549:WCE65550 WMA65549:WMA65550 WVW65549:WVW65550 O131085:O131086 JK131085:JK131086 TG131085:TG131086 ADC131085:ADC131086 AMY131085:AMY131086 AWU131085:AWU131086 BGQ131085:BGQ131086 BQM131085:BQM131086 CAI131085:CAI131086 CKE131085:CKE131086 CUA131085:CUA131086 DDW131085:DDW131086 DNS131085:DNS131086 DXO131085:DXO131086 EHK131085:EHK131086 ERG131085:ERG131086 FBC131085:FBC131086 FKY131085:FKY131086 FUU131085:FUU131086 GEQ131085:GEQ131086 GOM131085:GOM131086 GYI131085:GYI131086 HIE131085:HIE131086 HSA131085:HSA131086 IBW131085:IBW131086 ILS131085:ILS131086 IVO131085:IVO131086 JFK131085:JFK131086 JPG131085:JPG131086 JZC131085:JZC131086 KIY131085:KIY131086 KSU131085:KSU131086 LCQ131085:LCQ131086 LMM131085:LMM131086 LWI131085:LWI131086 MGE131085:MGE131086 MQA131085:MQA131086 MZW131085:MZW131086 NJS131085:NJS131086 NTO131085:NTO131086 ODK131085:ODK131086 ONG131085:ONG131086 OXC131085:OXC131086 PGY131085:PGY131086 PQU131085:PQU131086 QAQ131085:QAQ131086 QKM131085:QKM131086 QUI131085:QUI131086 REE131085:REE131086 ROA131085:ROA131086 RXW131085:RXW131086 SHS131085:SHS131086 SRO131085:SRO131086 TBK131085:TBK131086 TLG131085:TLG131086 TVC131085:TVC131086 UEY131085:UEY131086 UOU131085:UOU131086 UYQ131085:UYQ131086 VIM131085:VIM131086 VSI131085:VSI131086 WCE131085:WCE131086 WMA131085:WMA131086 WVW131085:WVW131086 O196621:O196622 JK196621:JK196622 TG196621:TG196622 ADC196621:ADC196622 AMY196621:AMY196622 AWU196621:AWU196622 BGQ196621:BGQ196622 BQM196621:BQM196622 CAI196621:CAI196622 CKE196621:CKE196622 CUA196621:CUA196622 DDW196621:DDW196622 DNS196621:DNS196622 DXO196621:DXO196622 EHK196621:EHK196622 ERG196621:ERG196622 FBC196621:FBC196622 FKY196621:FKY196622 FUU196621:FUU196622 GEQ196621:GEQ196622 GOM196621:GOM196622 GYI196621:GYI196622 HIE196621:HIE196622 HSA196621:HSA196622 IBW196621:IBW196622 ILS196621:ILS196622 IVO196621:IVO196622 JFK196621:JFK196622 JPG196621:JPG196622 JZC196621:JZC196622 KIY196621:KIY196622 KSU196621:KSU196622 LCQ196621:LCQ196622 LMM196621:LMM196622 LWI196621:LWI196622 MGE196621:MGE196622 MQA196621:MQA196622 MZW196621:MZW196622 NJS196621:NJS196622 NTO196621:NTO196622 ODK196621:ODK196622 ONG196621:ONG196622 OXC196621:OXC196622 PGY196621:PGY196622 PQU196621:PQU196622 QAQ196621:QAQ196622 QKM196621:QKM196622 QUI196621:QUI196622 REE196621:REE196622 ROA196621:ROA196622 RXW196621:RXW196622 SHS196621:SHS196622 SRO196621:SRO196622 TBK196621:TBK196622 TLG196621:TLG196622 TVC196621:TVC196622 UEY196621:UEY196622 UOU196621:UOU196622 UYQ196621:UYQ196622 VIM196621:VIM196622 VSI196621:VSI196622 WCE196621:WCE196622 WMA196621:WMA196622 WVW196621:WVW196622 O262157:O262158 JK262157:JK262158 TG262157:TG262158 ADC262157:ADC262158 AMY262157:AMY262158 AWU262157:AWU262158 BGQ262157:BGQ262158 BQM262157:BQM262158 CAI262157:CAI262158 CKE262157:CKE262158 CUA262157:CUA262158 DDW262157:DDW262158 DNS262157:DNS262158 DXO262157:DXO262158 EHK262157:EHK262158 ERG262157:ERG262158 FBC262157:FBC262158 FKY262157:FKY262158 FUU262157:FUU262158 GEQ262157:GEQ262158 GOM262157:GOM262158 GYI262157:GYI262158 HIE262157:HIE262158 HSA262157:HSA262158 IBW262157:IBW262158 ILS262157:ILS262158 IVO262157:IVO262158 JFK262157:JFK262158 JPG262157:JPG262158 JZC262157:JZC262158 KIY262157:KIY262158 KSU262157:KSU262158 LCQ262157:LCQ262158 LMM262157:LMM262158 LWI262157:LWI262158 MGE262157:MGE262158 MQA262157:MQA262158 MZW262157:MZW262158 NJS262157:NJS262158 NTO262157:NTO262158 ODK262157:ODK262158 ONG262157:ONG262158 OXC262157:OXC262158 PGY262157:PGY262158 PQU262157:PQU262158 QAQ262157:QAQ262158 QKM262157:QKM262158 QUI262157:QUI262158 REE262157:REE262158 ROA262157:ROA262158 RXW262157:RXW262158 SHS262157:SHS262158 SRO262157:SRO262158 TBK262157:TBK262158 TLG262157:TLG262158 TVC262157:TVC262158 UEY262157:UEY262158 UOU262157:UOU262158 UYQ262157:UYQ262158 VIM262157:VIM262158 VSI262157:VSI262158 WCE262157:WCE262158 WMA262157:WMA262158 WVW262157:WVW262158 O327693:O327694 JK327693:JK327694 TG327693:TG327694 ADC327693:ADC327694 AMY327693:AMY327694 AWU327693:AWU327694 BGQ327693:BGQ327694 BQM327693:BQM327694 CAI327693:CAI327694 CKE327693:CKE327694 CUA327693:CUA327694 DDW327693:DDW327694 DNS327693:DNS327694 DXO327693:DXO327694 EHK327693:EHK327694 ERG327693:ERG327694 FBC327693:FBC327694 FKY327693:FKY327694 FUU327693:FUU327694 GEQ327693:GEQ327694 GOM327693:GOM327694 GYI327693:GYI327694 HIE327693:HIE327694 HSA327693:HSA327694 IBW327693:IBW327694 ILS327693:ILS327694 IVO327693:IVO327694 JFK327693:JFK327694 JPG327693:JPG327694 JZC327693:JZC327694 KIY327693:KIY327694 KSU327693:KSU327694 LCQ327693:LCQ327694 LMM327693:LMM327694 LWI327693:LWI327694 MGE327693:MGE327694 MQA327693:MQA327694 MZW327693:MZW327694 NJS327693:NJS327694 NTO327693:NTO327694 ODK327693:ODK327694 ONG327693:ONG327694 OXC327693:OXC327694 PGY327693:PGY327694 PQU327693:PQU327694 QAQ327693:QAQ327694 QKM327693:QKM327694 QUI327693:QUI327694 REE327693:REE327694 ROA327693:ROA327694 RXW327693:RXW327694 SHS327693:SHS327694 SRO327693:SRO327694 TBK327693:TBK327694 TLG327693:TLG327694 TVC327693:TVC327694 UEY327693:UEY327694 UOU327693:UOU327694 UYQ327693:UYQ327694 VIM327693:VIM327694 VSI327693:VSI327694 WCE327693:WCE327694 WMA327693:WMA327694 WVW327693:WVW327694 O393229:O393230 JK393229:JK393230 TG393229:TG393230 ADC393229:ADC393230 AMY393229:AMY393230 AWU393229:AWU393230 BGQ393229:BGQ393230 BQM393229:BQM393230 CAI393229:CAI393230 CKE393229:CKE393230 CUA393229:CUA393230 DDW393229:DDW393230 DNS393229:DNS393230 DXO393229:DXO393230 EHK393229:EHK393230 ERG393229:ERG393230 FBC393229:FBC393230 FKY393229:FKY393230 FUU393229:FUU393230 GEQ393229:GEQ393230 GOM393229:GOM393230 GYI393229:GYI393230 HIE393229:HIE393230 HSA393229:HSA393230 IBW393229:IBW393230 ILS393229:ILS393230 IVO393229:IVO393230 JFK393229:JFK393230 JPG393229:JPG393230 JZC393229:JZC393230 KIY393229:KIY393230 KSU393229:KSU393230 LCQ393229:LCQ393230 LMM393229:LMM393230 LWI393229:LWI393230 MGE393229:MGE393230 MQA393229:MQA393230 MZW393229:MZW393230 NJS393229:NJS393230 NTO393229:NTO393230 ODK393229:ODK393230 ONG393229:ONG393230 OXC393229:OXC393230 PGY393229:PGY393230 PQU393229:PQU393230 QAQ393229:QAQ393230 QKM393229:QKM393230 QUI393229:QUI393230 REE393229:REE393230 ROA393229:ROA393230 RXW393229:RXW393230 SHS393229:SHS393230 SRO393229:SRO393230 TBK393229:TBK393230 TLG393229:TLG393230 TVC393229:TVC393230 UEY393229:UEY393230 UOU393229:UOU393230 UYQ393229:UYQ393230 VIM393229:VIM393230 VSI393229:VSI393230 WCE393229:WCE393230 WMA393229:WMA393230 WVW393229:WVW393230 O458765:O458766 JK458765:JK458766 TG458765:TG458766 ADC458765:ADC458766 AMY458765:AMY458766 AWU458765:AWU458766 BGQ458765:BGQ458766 BQM458765:BQM458766 CAI458765:CAI458766 CKE458765:CKE458766 CUA458765:CUA458766 DDW458765:DDW458766 DNS458765:DNS458766 DXO458765:DXO458766 EHK458765:EHK458766 ERG458765:ERG458766 FBC458765:FBC458766 FKY458765:FKY458766 FUU458765:FUU458766 GEQ458765:GEQ458766 GOM458765:GOM458766 GYI458765:GYI458766 HIE458765:HIE458766 HSA458765:HSA458766 IBW458765:IBW458766 ILS458765:ILS458766 IVO458765:IVO458766 JFK458765:JFK458766 JPG458765:JPG458766 JZC458765:JZC458766 KIY458765:KIY458766 KSU458765:KSU458766 LCQ458765:LCQ458766 LMM458765:LMM458766 LWI458765:LWI458766 MGE458765:MGE458766 MQA458765:MQA458766 MZW458765:MZW458766 NJS458765:NJS458766 NTO458765:NTO458766 ODK458765:ODK458766 ONG458765:ONG458766 OXC458765:OXC458766 PGY458765:PGY458766 PQU458765:PQU458766 QAQ458765:QAQ458766 QKM458765:QKM458766 QUI458765:QUI458766 REE458765:REE458766 ROA458765:ROA458766 RXW458765:RXW458766 SHS458765:SHS458766 SRO458765:SRO458766 TBK458765:TBK458766 TLG458765:TLG458766 TVC458765:TVC458766 UEY458765:UEY458766 UOU458765:UOU458766 UYQ458765:UYQ458766 VIM458765:VIM458766 VSI458765:VSI458766 WCE458765:WCE458766 WMA458765:WMA458766 WVW458765:WVW458766 O524301:O524302 JK524301:JK524302 TG524301:TG524302 ADC524301:ADC524302 AMY524301:AMY524302 AWU524301:AWU524302 BGQ524301:BGQ524302 BQM524301:BQM524302 CAI524301:CAI524302 CKE524301:CKE524302 CUA524301:CUA524302 DDW524301:DDW524302 DNS524301:DNS524302 DXO524301:DXO524302 EHK524301:EHK524302 ERG524301:ERG524302 FBC524301:FBC524302 FKY524301:FKY524302 FUU524301:FUU524302 GEQ524301:GEQ524302 GOM524301:GOM524302 GYI524301:GYI524302 HIE524301:HIE524302 HSA524301:HSA524302 IBW524301:IBW524302 ILS524301:ILS524302 IVO524301:IVO524302 JFK524301:JFK524302 JPG524301:JPG524302 JZC524301:JZC524302 KIY524301:KIY524302 KSU524301:KSU524302 LCQ524301:LCQ524302 LMM524301:LMM524302 LWI524301:LWI524302 MGE524301:MGE524302 MQA524301:MQA524302 MZW524301:MZW524302 NJS524301:NJS524302 NTO524301:NTO524302 ODK524301:ODK524302 ONG524301:ONG524302 OXC524301:OXC524302 PGY524301:PGY524302 PQU524301:PQU524302 QAQ524301:QAQ524302 QKM524301:QKM524302 QUI524301:QUI524302 REE524301:REE524302 ROA524301:ROA524302 RXW524301:RXW524302 SHS524301:SHS524302 SRO524301:SRO524302 TBK524301:TBK524302 TLG524301:TLG524302 TVC524301:TVC524302 UEY524301:UEY524302 UOU524301:UOU524302 UYQ524301:UYQ524302 VIM524301:VIM524302 VSI524301:VSI524302 WCE524301:WCE524302 WMA524301:WMA524302 WVW524301:WVW524302 O589837:O589838 JK589837:JK589838 TG589837:TG589838 ADC589837:ADC589838 AMY589837:AMY589838 AWU589837:AWU589838 BGQ589837:BGQ589838 BQM589837:BQM589838 CAI589837:CAI589838 CKE589837:CKE589838 CUA589837:CUA589838 DDW589837:DDW589838 DNS589837:DNS589838 DXO589837:DXO589838 EHK589837:EHK589838 ERG589837:ERG589838 FBC589837:FBC589838 FKY589837:FKY589838 FUU589837:FUU589838 GEQ589837:GEQ589838 GOM589837:GOM589838 GYI589837:GYI589838 HIE589837:HIE589838 HSA589837:HSA589838 IBW589837:IBW589838 ILS589837:ILS589838 IVO589837:IVO589838 JFK589837:JFK589838 JPG589837:JPG589838 JZC589837:JZC589838 KIY589837:KIY589838 KSU589837:KSU589838 LCQ589837:LCQ589838 LMM589837:LMM589838 LWI589837:LWI589838 MGE589837:MGE589838 MQA589837:MQA589838 MZW589837:MZW589838 NJS589837:NJS589838 NTO589837:NTO589838 ODK589837:ODK589838 ONG589837:ONG589838 OXC589837:OXC589838 PGY589837:PGY589838 PQU589837:PQU589838 QAQ589837:QAQ589838 QKM589837:QKM589838 QUI589837:QUI589838 REE589837:REE589838 ROA589837:ROA589838 RXW589837:RXW589838 SHS589837:SHS589838 SRO589837:SRO589838 TBK589837:TBK589838 TLG589837:TLG589838 TVC589837:TVC589838 UEY589837:UEY589838 UOU589837:UOU589838 UYQ589837:UYQ589838 VIM589837:VIM589838 VSI589837:VSI589838 WCE589837:WCE589838 WMA589837:WMA589838 WVW589837:WVW589838 O655373:O655374 JK655373:JK655374 TG655373:TG655374 ADC655373:ADC655374 AMY655373:AMY655374 AWU655373:AWU655374 BGQ655373:BGQ655374 BQM655373:BQM655374 CAI655373:CAI655374 CKE655373:CKE655374 CUA655373:CUA655374 DDW655373:DDW655374 DNS655373:DNS655374 DXO655373:DXO655374 EHK655373:EHK655374 ERG655373:ERG655374 FBC655373:FBC655374 FKY655373:FKY655374 FUU655373:FUU655374 GEQ655373:GEQ655374 GOM655373:GOM655374 GYI655373:GYI655374 HIE655373:HIE655374 HSA655373:HSA655374 IBW655373:IBW655374 ILS655373:ILS655374 IVO655373:IVO655374 JFK655373:JFK655374 JPG655373:JPG655374 JZC655373:JZC655374 KIY655373:KIY655374 KSU655373:KSU655374 LCQ655373:LCQ655374 LMM655373:LMM655374 LWI655373:LWI655374 MGE655373:MGE655374 MQA655373:MQA655374 MZW655373:MZW655374 NJS655373:NJS655374 NTO655373:NTO655374 ODK655373:ODK655374 ONG655373:ONG655374 OXC655373:OXC655374 PGY655373:PGY655374 PQU655373:PQU655374 QAQ655373:QAQ655374 QKM655373:QKM655374 QUI655373:QUI655374 REE655373:REE655374 ROA655373:ROA655374 RXW655373:RXW655374 SHS655373:SHS655374 SRO655373:SRO655374 TBK655373:TBK655374 TLG655373:TLG655374 TVC655373:TVC655374 UEY655373:UEY655374 UOU655373:UOU655374 UYQ655373:UYQ655374 VIM655373:VIM655374 VSI655373:VSI655374 WCE655373:WCE655374 WMA655373:WMA655374 WVW655373:WVW655374 O720909:O720910 JK720909:JK720910 TG720909:TG720910 ADC720909:ADC720910 AMY720909:AMY720910 AWU720909:AWU720910 BGQ720909:BGQ720910 BQM720909:BQM720910 CAI720909:CAI720910 CKE720909:CKE720910 CUA720909:CUA720910 DDW720909:DDW720910 DNS720909:DNS720910 DXO720909:DXO720910 EHK720909:EHK720910 ERG720909:ERG720910 FBC720909:FBC720910 FKY720909:FKY720910 FUU720909:FUU720910 GEQ720909:GEQ720910 GOM720909:GOM720910 GYI720909:GYI720910 HIE720909:HIE720910 HSA720909:HSA720910 IBW720909:IBW720910 ILS720909:ILS720910 IVO720909:IVO720910 JFK720909:JFK720910 JPG720909:JPG720910 JZC720909:JZC720910 KIY720909:KIY720910 KSU720909:KSU720910 LCQ720909:LCQ720910 LMM720909:LMM720910 LWI720909:LWI720910 MGE720909:MGE720910 MQA720909:MQA720910 MZW720909:MZW720910 NJS720909:NJS720910 NTO720909:NTO720910 ODK720909:ODK720910 ONG720909:ONG720910 OXC720909:OXC720910 PGY720909:PGY720910 PQU720909:PQU720910 QAQ720909:QAQ720910 QKM720909:QKM720910 QUI720909:QUI720910 REE720909:REE720910 ROA720909:ROA720910 RXW720909:RXW720910 SHS720909:SHS720910 SRO720909:SRO720910 TBK720909:TBK720910 TLG720909:TLG720910 TVC720909:TVC720910 UEY720909:UEY720910 UOU720909:UOU720910 UYQ720909:UYQ720910 VIM720909:VIM720910 VSI720909:VSI720910 WCE720909:WCE720910 WMA720909:WMA720910 WVW720909:WVW720910 O786445:O786446 JK786445:JK786446 TG786445:TG786446 ADC786445:ADC786446 AMY786445:AMY786446 AWU786445:AWU786446 BGQ786445:BGQ786446 BQM786445:BQM786446 CAI786445:CAI786446 CKE786445:CKE786446 CUA786445:CUA786446 DDW786445:DDW786446 DNS786445:DNS786446 DXO786445:DXO786446 EHK786445:EHK786446 ERG786445:ERG786446 FBC786445:FBC786446 FKY786445:FKY786446 FUU786445:FUU786446 GEQ786445:GEQ786446 GOM786445:GOM786446 GYI786445:GYI786446 HIE786445:HIE786446 HSA786445:HSA786446 IBW786445:IBW786446 ILS786445:ILS786446 IVO786445:IVO786446 JFK786445:JFK786446 JPG786445:JPG786446 JZC786445:JZC786446 KIY786445:KIY786446 KSU786445:KSU786446 LCQ786445:LCQ786446 LMM786445:LMM786446 LWI786445:LWI786446 MGE786445:MGE786446 MQA786445:MQA786446 MZW786445:MZW786446 NJS786445:NJS786446 NTO786445:NTO786446 ODK786445:ODK786446 ONG786445:ONG786446 OXC786445:OXC786446 PGY786445:PGY786446 PQU786445:PQU786446 QAQ786445:QAQ786446 QKM786445:QKM786446 QUI786445:QUI786446 REE786445:REE786446 ROA786445:ROA786446 RXW786445:RXW786446 SHS786445:SHS786446 SRO786445:SRO786446 TBK786445:TBK786446 TLG786445:TLG786446 TVC786445:TVC786446 UEY786445:UEY786446 UOU786445:UOU786446 UYQ786445:UYQ786446 VIM786445:VIM786446 VSI786445:VSI786446 WCE786445:WCE786446 WMA786445:WMA786446 WVW786445:WVW786446 O851981:O851982 JK851981:JK851982 TG851981:TG851982 ADC851981:ADC851982 AMY851981:AMY851982 AWU851981:AWU851982 BGQ851981:BGQ851982 BQM851981:BQM851982 CAI851981:CAI851982 CKE851981:CKE851982 CUA851981:CUA851982 DDW851981:DDW851982 DNS851981:DNS851982 DXO851981:DXO851982 EHK851981:EHK851982 ERG851981:ERG851982 FBC851981:FBC851982 FKY851981:FKY851982 FUU851981:FUU851982 GEQ851981:GEQ851982 GOM851981:GOM851982 GYI851981:GYI851982 HIE851981:HIE851982 HSA851981:HSA851982 IBW851981:IBW851982 ILS851981:ILS851982 IVO851981:IVO851982 JFK851981:JFK851982 JPG851981:JPG851982 JZC851981:JZC851982 KIY851981:KIY851982 KSU851981:KSU851982 LCQ851981:LCQ851982 LMM851981:LMM851982 LWI851981:LWI851982 MGE851981:MGE851982 MQA851981:MQA851982 MZW851981:MZW851982 NJS851981:NJS851982 NTO851981:NTO851982 ODK851981:ODK851982 ONG851981:ONG851982 OXC851981:OXC851982 PGY851981:PGY851982 PQU851981:PQU851982 QAQ851981:QAQ851982 QKM851981:QKM851982 QUI851981:QUI851982 REE851981:REE851982 ROA851981:ROA851982 RXW851981:RXW851982 SHS851981:SHS851982 SRO851981:SRO851982 TBK851981:TBK851982 TLG851981:TLG851982 TVC851981:TVC851982 UEY851981:UEY851982 UOU851981:UOU851982 UYQ851981:UYQ851982 VIM851981:VIM851982 VSI851981:VSI851982 WCE851981:WCE851982 WMA851981:WMA851982 WVW851981:WVW851982 O917517:O917518 JK917517:JK917518 TG917517:TG917518 ADC917517:ADC917518 AMY917517:AMY917518 AWU917517:AWU917518 BGQ917517:BGQ917518 BQM917517:BQM917518 CAI917517:CAI917518 CKE917517:CKE917518 CUA917517:CUA917518 DDW917517:DDW917518 DNS917517:DNS917518 DXO917517:DXO917518 EHK917517:EHK917518 ERG917517:ERG917518 FBC917517:FBC917518 FKY917517:FKY917518 FUU917517:FUU917518 GEQ917517:GEQ917518 GOM917517:GOM917518 GYI917517:GYI917518 HIE917517:HIE917518 HSA917517:HSA917518 IBW917517:IBW917518 ILS917517:ILS917518 IVO917517:IVO917518 JFK917517:JFK917518 JPG917517:JPG917518 JZC917517:JZC917518 KIY917517:KIY917518 KSU917517:KSU917518 LCQ917517:LCQ917518 LMM917517:LMM917518 LWI917517:LWI917518 MGE917517:MGE917518 MQA917517:MQA917518 MZW917517:MZW917518 NJS917517:NJS917518 NTO917517:NTO917518 ODK917517:ODK917518 ONG917517:ONG917518 OXC917517:OXC917518 PGY917517:PGY917518 PQU917517:PQU917518 QAQ917517:QAQ917518 QKM917517:QKM917518 QUI917517:QUI917518 REE917517:REE917518 ROA917517:ROA917518 RXW917517:RXW917518 SHS917517:SHS917518 SRO917517:SRO917518 TBK917517:TBK917518 TLG917517:TLG917518 TVC917517:TVC917518 UEY917517:UEY917518 UOU917517:UOU917518 UYQ917517:UYQ917518 VIM917517:VIM917518 VSI917517:VSI917518 WCE917517:WCE917518 WMA917517:WMA917518 WVW917517:WVW917518 O983053:O983054 JK983053:JK983054 TG983053:TG983054 ADC983053:ADC983054 AMY983053:AMY983054 AWU983053:AWU983054 BGQ983053:BGQ983054 BQM983053:BQM983054 CAI983053:CAI983054 CKE983053:CKE983054 CUA983053:CUA983054 DDW983053:DDW983054 DNS983053:DNS983054 DXO983053:DXO983054 EHK983053:EHK983054 ERG983053:ERG983054 FBC983053:FBC983054 FKY983053:FKY983054 FUU983053:FUU983054 GEQ983053:GEQ983054 GOM983053:GOM983054 GYI983053:GYI983054 HIE983053:HIE983054 HSA983053:HSA983054 IBW983053:IBW983054 ILS983053:ILS983054 IVO983053:IVO983054 JFK983053:JFK983054 JPG983053:JPG983054 JZC983053:JZC983054 KIY983053:KIY983054 KSU983053:KSU983054 LCQ983053:LCQ983054 LMM983053:LMM983054 LWI983053:LWI983054 MGE983053:MGE983054 MQA983053:MQA983054 MZW983053:MZW983054 NJS983053:NJS983054 NTO983053:NTO983054 ODK983053:ODK983054 ONG983053:ONG983054 OXC983053:OXC983054 PGY983053:PGY983054 PQU983053:PQU983054 QAQ983053:QAQ983054 QKM983053:QKM983054 QUI983053:QUI983054 REE983053:REE983054 ROA983053:ROA983054 RXW983053:RXW983054 SHS983053:SHS983054 SRO983053:SRO983054 TBK983053:TBK983054 TLG983053:TLG983054 TVC983053:TVC983054 UEY983053:UEY983054 UOU983053:UOU983054 UYQ983053:UYQ983054 VIM983053:VIM983054 VSI983053:VSI983054 WCE983053:WCE983054 WMA983053:WMA983054 WVW983053:WVW983054 R65552 JN65552 TJ65552 ADF65552 ANB65552 AWX65552 BGT65552 BQP65552 CAL65552 CKH65552 CUD65552 DDZ65552 DNV65552 DXR65552 EHN65552 ERJ65552 FBF65552 FLB65552 FUX65552 GET65552 GOP65552 GYL65552 HIH65552 HSD65552 IBZ65552 ILV65552 IVR65552 JFN65552 JPJ65552 JZF65552 KJB65552 KSX65552 LCT65552 LMP65552 LWL65552 MGH65552 MQD65552 MZZ65552 NJV65552 NTR65552 ODN65552 ONJ65552 OXF65552 PHB65552 PQX65552 QAT65552 QKP65552 QUL65552 REH65552 ROD65552 RXZ65552 SHV65552 SRR65552 TBN65552 TLJ65552 TVF65552 UFB65552 UOX65552 UYT65552 VIP65552 VSL65552 WCH65552 WMD65552 WVZ65552 R131088 JN131088 TJ131088 ADF131088 ANB131088 AWX131088 BGT131088 BQP131088 CAL131088 CKH131088 CUD131088 DDZ131088 DNV131088 DXR131088 EHN131088 ERJ131088 FBF131088 FLB131088 FUX131088 GET131088 GOP131088 GYL131088 HIH131088 HSD131088 IBZ131088 ILV131088 IVR131088 JFN131088 JPJ131088 JZF131088 KJB131088 KSX131088 LCT131088 LMP131088 LWL131088 MGH131088 MQD131088 MZZ131088 NJV131088 NTR131088 ODN131088 ONJ131088 OXF131088 PHB131088 PQX131088 QAT131088 QKP131088 QUL131088 REH131088 ROD131088 RXZ131088 SHV131088 SRR131088 TBN131088 TLJ131088 TVF131088 UFB131088 UOX131088 UYT131088 VIP131088 VSL131088 WCH131088 WMD131088 WVZ131088 R196624 JN196624 TJ196624 ADF196624 ANB196624 AWX196624 BGT196624 BQP196624 CAL196624 CKH196624 CUD196624 DDZ196624 DNV196624 DXR196624 EHN196624 ERJ196624 FBF196624 FLB196624 FUX196624 GET196624 GOP196624 GYL196624 HIH196624 HSD196624 IBZ196624 ILV196624 IVR196624 JFN196624 JPJ196624 JZF196624 KJB196624 KSX196624 LCT196624 LMP196624 LWL196624 MGH196624 MQD196624 MZZ196624 NJV196624 NTR196624 ODN196624 ONJ196624 OXF196624 PHB196624 PQX196624 QAT196624 QKP196624 QUL196624 REH196624 ROD196624 RXZ196624 SHV196624 SRR196624 TBN196624 TLJ196624 TVF196624 UFB196624 UOX196624 UYT196624 VIP196624 VSL196624 WCH196624 WMD196624 WVZ196624 R262160 JN262160 TJ262160 ADF262160 ANB262160 AWX262160 BGT262160 BQP262160 CAL262160 CKH262160 CUD262160 DDZ262160 DNV262160 DXR262160 EHN262160 ERJ262160 FBF262160 FLB262160 FUX262160 GET262160 GOP262160 GYL262160 HIH262160 HSD262160 IBZ262160 ILV262160 IVR262160 JFN262160 JPJ262160 JZF262160 KJB262160 KSX262160 LCT262160 LMP262160 LWL262160 MGH262160 MQD262160 MZZ262160 NJV262160 NTR262160 ODN262160 ONJ262160 OXF262160 PHB262160 PQX262160 QAT262160 QKP262160 QUL262160 REH262160 ROD262160 RXZ262160 SHV262160 SRR262160 TBN262160 TLJ262160 TVF262160 UFB262160 UOX262160 UYT262160 VIP262160 VSL262160 WCH262160 WMD262160 WVZ262160 R327696 JN327696 TJ327696 ADF327696 ANB327696 AWX327696 BGT327696 BQP327696 CAL327696 CKH327696 CUD327696 DDZ327696 DNV327696 DXR327696 EHN327696 ERJ327696 FBF327696 FLB327696 FUX327696 GET327696 GOP327696 GYL327696 HIH327696 HSD327696 IBZ327696 ILV327696 IVR327696 JFN327696 JPJ327696 JZF327696 KJB327696 KSX327696 LCT327696 LMP327696 LWL327696 MGH327696 MQD327696 MZZ327696 NJV327696 NTR327696 ODN327696 ONJ327696 OXF327696 PHB327696 PQX327696 QAT327696 QKP327696 QUL327696 REH327696 ROD327696 RXZ327696 SHV327696 SRR327696 TBN327696 TLJ327696 TVF327696 UFB327696 UOX327696 UYT327696 VIP327696 VSL327696 WCH327696 WMD327696 WVZ327696 R393232 JN393232 TJ393232 ADF393232 ANB393232 AWX393232 BGT393232 BQP393232 CAL393232 CKH393232 CUD393232 DDZ393232 DNV393232 DXR393232 EHN393232 ERJ393232 FBF393232 FLB393232 FUX393232 GET393232 GOP393232 GYL393232 HIH393232 HSD393232 IBZ393232 ILV393232 IVR393232 JFN393232 JPJ393232 JZF393232 KJB393232 KSX393232 LCT393232 LMP393232 LWL393232 MGH393232 MQD393232 MZZ393232 NJV393232 NTR393232 ODN393232 ONJ393232 OXF393232 PHB393232 PQX393232 QAT393232 QKP393232 QUL393232 REH393232 ROD393232 RXZ393232 SHV393232 SRR393232 TBN393232 TLJ393232 TVF393232 UFB393232 UOX393232 UYT393232 VIP393232 VSL393232 WCH393232 WMD393232 WVZ393232 R458768 JN458768 TJ458768 ADF458768 ANB458768 AWX458768 BGT458768 BQP458768 CAL458768 CKH458768 CUD458768 DDZ458768 DNV458768 DXR458768 EHN458768 ERJ458768 FBF458768 FLB458768 FUX458768 GET458768 GOP458768 GYL458768 HIH458768 HSD458768 IBZ458768 ILV458768 IVR458768 JFN458768 JPJ458768 JZF458768 KJB458768 KSX458768 LCT458768 LMP458768 LWL458768 MGH458768 MQD458768 MZZ458768 NJV458768 NTR458768 ODN458768 ONJ458768 OXF458768 PHB458768 PQX458768 QAT458768 QKP458768 QUL458768 REH458768 ROD458768 RXZ458768 SHV458768 SRR458768 TBN458768 TLJ458768 TVF458768 UFB458768 UOX458768 UYT458768 VIP458768 VSL458768 WCH458768 WMD458768 WVZ458768 R524304 JN524304 TJ524304 ADF524304 ANB524304 AWX524304 BGT524304 BQP524304 CAL524304 CKH524304 CUD524304 DDZ524304 DNV524304 DXR524304 EHN524304 ERJ524304 FBF524304 FLB524304 FUX524304 GET524304 GOP524304 GYL524304 HIH524304 HSD524304 IBZ524304 ILV524304 IVR524304 JFN524304 JPJ524304 JZF524304 KJB524304 KSX524304 LCT524304 LMP524304 LWL524304 MGH524304 MQD524304 MZZ524304 NJV524304 NTR524304 ODN524304 ONJ524304 OXF524304 PHB524304 PQX524304 QAT524304 QKP524304 QUL524304 REH524304 ROD524304 RXZ524304 SHV524304 SRR524304 TBN524304 TLJ524304 TVF524304 UFB524304 UOX524304 UYT524304 VIP524304 VSL524304 WCH524304 WMD524304 WVZ524304 R589840 JN589840 TJ589840 ADF589840 ANB589840 AWX589840 BGT589840 BQP589840 CAL589840 CKH589840 CUD589840 DDZ589840 DNV589840 DXR589840 EHN589840 ERJ589840 FBF589840 FLB589840 FUX589840 GET589840 GOP589840 GYL589840 HIH589840 HSD589840 IBZ589840 ILV589840 IVR589840 JFN589840 JPJ589840 JZF589840 KJB589840 KSX589840 LCT589840 LMP589840 LWL589840 MGH589840 MQD589840 MZZ589840 NJV589840 NTR589840 ODN589840 ONJ589840 OXF589840 PHB589840 PQX589840 QAT589840 QKP589840 QUL589840 REH589840 ROD589840 RXZ589840 SHV589840 SRR589840 TBN589840 TLJ589840 TVF589840 UFB589840 UOX589840 UYT589840 VIP589840 VSL589840 WCH589840 WMD589840 WVZ589840 R655376 JN655376 TJ655376 ADF655376 ANB655376 AWX655376 BGT655376 BQP655376 CAL655376 CKH655376 CUD655376 DDZ655376 DNV655376 DXR655376 EHN655376 ERJ655376 FBF655376 FLB655376 FUX655376 GET655376 GOP655376 GYL655376 HIH655376 HSD655376 IBZ655376 ILV655376 IVR655376 JFN655376 JPJ655376 JZF655376 KJB655376 KSX655376 LCT655376 LMP655376 LWL655376 MGH655376 MQD655376 MZZ655376 NJV655376 NTR655376 ODN655376 ONJ655376 OXF655376 PHB655376 PQX655376 QAT655376 QKP655376 QUL655376 REH655376 ROD655376 RXZ655376 SHV655376 SRR655376 TBN655376 TLJ655376 TVF655376 UFB655376 UOX655376 UYT655376 VIP655376 VSL655376 WCH655376 WMD655376 WVZ655376 R720912 JN720912 TJ720912 ADF720912 ANB720912 AWX720912 BGT720912 BQP720912 CAL720912 CKH720912 CUD720912 DDZ720912 DNV720912 DXR720912 EHN720912 ERJ720912 FBF720912 FLB720912 FUX720912 GET720912 GOP720912 GYL720912 HIH720912 HSD720912 IBZ720912 ILV720912 IVR720912 JFN720912 JPJ720912 JZF720912 KJB720912 KSX720912 LCT720912 LMP720912 LWL720912 MGH720912 MQD720912 MZZ720912 NJV720912 NTR720912 ODN720912 ONJ720912 OXF720912 PHB720912 PQX720912 QAT720912 QKP720912 QUL720912 REH720912 ROD720912 RXZ720912 SHV720912 SRR720912 TBN720912 TLJ720912 TVF720912 UFB720912 UOX720912 UYT720912 VIP720912 VSL720912 WCH720912 WMD720912 WVZ720912 R786448 JN786448 TJ786448 ADF786448 ANB786448 AWX786448 BGT786448 BQP786448 CAL786448 CKH786448 CUD786448 DDZ786448 DNV786448 DXR786448 EHN786448 ERJ786448 FBF786448 FLB786448 FUX786448 GET786448 GOP786448 GYL786448 HIH786448 HSD786448 IBZ786448 ILV786448 IVR786448 JFN786448 JPJ786448 JZF786448 KJB786448 KSX786448 LCT786448 LMP786448 LWL786448 MGH786448 MQD786448 MZZ786448 NJV786448 NTR786448 ODN786448 ONJ786448 OXF786448 PHB786448 PQX786448 QAT786448 QKP786448 QUL786448 REH786448 ROD786448 RXZ786448 SHV786448 SRR786448 TBN786448 TLJ786448 TVF786448 UFB786448 UOX786448 UYT786448 VIP786448 VSL786448 WCH786448 WMD786448 WVZ786448 R851984 JN851984 TJ851984 ADF851984 ANB851984 AWX851984 BGT851984 BQP851984 CAL851984 CKH851984 CUD851984 DDZ851984 DNV851984 DXR851984 EHN851984 ERJ851984 FBF851984 FLB851984 FUX851984 GET851984 GOP851984 GYL851984 HIH851984 HSD851984 IBZ851984 ILV851984 IVR851984 JFN851984 JPJ851984 JZF851984 KJB851984 KSX851984 LCT851984 LMP851984 LWL851984 MGH851984 MQD851984 MZZ851984 NJV851984 NTR851984 ODN851984 ONJ851984 OXF851984 PHB851984 PQX851984 QAT851984 QKP851984 QUL851984 REH851984 ROD851984 RXZ851984 SHV851984 SRR851984 TBN851984 TLJ851984 TVF851984 UFB851984 UOX851984 UYT851984 VIP851984 VSL851984 WCH851984 WMD851984 WVZ851984 R917520 JN917520 TJ917520 ADF917520 ANB917520 AWX917520 BGT917520 BQP917520 CAL917520 CKH917520 CUD917520 DDZ917520 DNV917520 DXR917520 EHN917520 ERJ917520 FBF917520 FLB917520 FUX917520 GET917520 GOP917520 GYL917520 HIH917520 HSD917520 IBZ917520 ILV917520 IVR917520 JFN917520 JPJ917520 JZF917520 KJB917520 KSX917520 LCT917520 LMP917520 LWL917520 MGH917520 MQD917520 MZZ917520 NJV917520 NTR917520 ODN917520 ONJ917520 OXF917520 PHB917520 PQX917520 QAT917520 QKP917520 QUL917520 REH917520 ROD917520 RXZ917520 SHV917520 SRR917520 TBN917520 TLJ917520 TVF917520 UFB917520 UOX917520 UYT917520 VIP917520 VSL917520 WCH917520 WMD917520 WVZ917520 R983056 JN983056 TJ983056 ADF983056 ANB983056 AWX983056 BGT983056 BQP983056 CAL983056 CKH983056 CUD983056 DDZ983056 DNV983056 DXR983056 EHN983056 ERJ983056 FBF983056 FLB983056 FUX983056 GET983056 GOP983056 GYL983056 HIH983056 HSD983056 IBZ983056 ILV983056 IVR983056 JFN983056 JPJ983056 JZF983056 KJB983056 KSX983056 LCT983056 LMP983056 LWL983056 MGH983056 MQD983056 MZZ983056 NJV983056 NTR983056 ODN983056 ONJ983056 OXF983056 PHB983056 PQX983056 QAT983056 QKP983056 QUL983056 REH983056 ROD983056 RXZ983056 SHV983056 SRR983056 TBN983056 TLJ983056 TVF983056 UFB983056 UOX983056 UYT983056 VIP983056 VSL983056 WCH983056 WMD983056 WVZ983056 L65542:L65566 JH65542:JH65566 TD65542:TD65566 ACZ65542:ACZ65566 AMV65542:AMV65566 AWR65542:AWR65566 BGN65542:BGN65566 BQJ65542:BQJ65566 CAF65542:CAF65566 CKB65542:CKB65566 CTX65542:CTX65566 DDT65542:DDT65566 DNP65542:DNP65566 DXL65542:DXL65566 EHH65542:EHH65566 ERD65542:ERD65566 FAZ65542:FAZ65566 FKV65542:FKV65566 FUR65542:FUR65566 GEN65542:GEN65566 GOJ65542:GOJ65566 GYF65542:GYF65566 HIB65542:HIB65566 HRX65542:HRX65566 IBT65542:IBT65566 ILP65542:ILP65566 IVL65542:IVL65566 JFH65542:JFH65566 JPD65542:JPD65566 JYZ65542:JYZ65566 KIV65542:KIV65566 KSR65542:KSR65566 LCN65542:LCN65566 LMJ65542:LMJ65566 LWF65542:LWF65566 MGB65542:MGB65566 MPX65542:MPX65566 MZT65542:MZT65566 NJP65542:NJP65566 NTL65542:NTL65566 ODH65542:ODH65566 OND65542:OND65566 OWZ65542:OWZ65566 PGV65542:PGV65566 PQR65542:PQR65566 QAN65542:QAN65566 QKJ65542:QKJ65566 QUF65542:QUF65566 REB65542:REB65566 RNX65542:RNX65566 RXT65542:RXT65566 SHP65542:SHP65566 SRL65542:SRL65566 TBH65542:TBH65566 TLD65542:TLD65566 TUZ65542:TUZ65566 UEV65542:UEV65566 UOR65542:UOR65566 UYN65542:UYN65566 VIJ65542:VIJ65566 VSF65542:VSF65566 WCB65542:WCB65566 WLX65542:WLX65566 WVT65542:WVT65566 L131078:L131102 JH131078:JH131102 TD131078:TD131102 ACZ131078:ACZ131102 AMV131078:AMV131102 AWR131078:AWR131102 BGN131078:BGN131102 BQJ131078:BQJ131102 CAF131078:CAF131102 CKB131078:CKB131102 CTX131078:CTX131102 DDT131078:DDT131102 DNP131078:DNP131102 DXL131078:DXL131102 EHH131078:EHH131102 ERD131078:ERD131102 FAZ131078:FAZ131102 FKV131078:FKV131102 FUR131078:FUR131102 GEN131078:GEN131102 GOJ131078:GOJ131102 GYF131078:GYF131102 HIB131078:HIB131102 HRX131078:HRX131102 IBT131078:IBT131102 ILP131078:ILP131102 IVL131078:IVL131102 JFH131078:JFH131102 JPD131078:JPD131102 JYZ131078:JYZ131102 KIV131078:KIV131102 KSR131078:KSR131102 LCN131078:LCN131102 LMJ131078:LMJ131102 LWF131078:LWF131102 MGB131078:MGB131102 MPX131078:MPX131102 MZT131078:MZT131102 NJP131078:NJP131102 NTL131078:NTL131102 ODH131078:ODH131102 OND131078:OND131102 OWZ131078:OWZ131102 PGV131078:PGV131102 PQR131078:PQR131102 QAN131078:QAN131102 QKJ131078:QKJ131102 QUF131078:QUF131102 REB131078:REB131102 RNX131078:RNX131102 RXT131078:RXT131102 SHP131078:SHP131102 SRL131078:SRL131102 TBH131078:TBH131102 TLD131078:TLD131102 TUZ131078:TUZ131102 UEV131078:UEV131102 UOR131078:UOR131102 UYN131078:UYN131102 VIJ131078:VIJ131102 VSF131078:VSF131102 WCB131078:WCB131102 WLX131078:WLX131102 WVT131078:WVT131102 L196614:L196638 JH196614:JH196638 TD196614:TD196638 ACZ196614:ACZ196638 AMV196614:AMV196638 AWR196614:AWR196638 BGN196614:BGN196638 BQJ196614:BQJ196638 CAF196614:CAF196638 CKB196614:CKB196638 CTX196614:CTX196638 DDT196614:DDT196638 DNP196614:DNP196638 DXL196614:DXL196638 EHH196614:EHH196638 ERD196614:ERD196638 FAZ196614:FAZ196638 FKV196614:FKV196638 FUR196614:FUR196638 GEN196614:GEN196638 GOJ196614:GOJ196638 GYF196614:GYF196638 HIB196614:HIB196638 HRX196614:HRX196638 IBT196614:IBT196638 ILP196614:ILP196638 IVL196614:IVL196638 JFH196614:JFH196638 JPD196614:JPD196638 JYZ196614:JYZ196638 KIV196614:KIV196638 KSR196614:KSR196638 LCN196614:LCN196638 LMJ196614:LMJ196638 LWF196614:LWF196638 MGB196614:MGB196638 MPX196614:MPX196638 MZT196614:MZT196638 NJP196614:NJP196638 NTL196614:NTL196638 ODH196614:ODH196638 OND196614:OND196638 OWZ196614:OWZ196638 PGV196614:PGV196638 PQR196614:PQR196638 QAN196614:QAN196638 QKJ196614:QKJ196638 QUF196614:QUF196638 REB196614:REB196638 RNX196614:RNX196638 RXT196614:RXT196638 SHP196614:SHP196638 SRL196614:SRL196638 TBH196614:TBH196638 TLD196614:TLD196638 TUZ196614:TUZ196638 UEV196614:UEV196638 UOR196614:UOR196638 UYN196614:UYN196638 VIJ196614:VIJ196638 VSF196614:VSF196638 WCB196614:WCB196638 WLX196614:WLX196638 WVT196614:WVT196638 L262150:L262174 JH262150:JH262174 TD262150:TD262174 ACZ262150:ACZ262174 AMV262150:AMV262174 AWR262150:AWR262174 BGN262150:BGN262174 BQJ262150:BQJ262174 CAF262150:CAF262174 CKB262150:CKB262174 CTX262150:CTX262174 DDT262150:DDT262174 DNP262150:DNP262174 DXL262150:DXL262174 EHH262150:EHH262174 ERD262150:ERD262174 FAZ262150:FAZ262174 FKV262150:FKV262174 FUR262150:FUR262174 GEN262150:GEN262174 GOJ262150:GOJ262174 GYF262150:GYF262174 HIB262150:HIB262174 HRX262150:HRX262174 IBT262150:IBT262174 ILP262150:ILP262174 IVL262150:IVL262174 JFH262150:JFH262174 JPD262150:JPD262174 JYZ262150:JYZ262174 KIV262150:KIV262174 KSR262150:KSR262174 LCN262150:LCN262174 LMJ262150:LMJ262174 LWF262150:LWF262174 MGB262150:MGB262174 MPX262150:MPX262174 MZT262150:MZT262174 NJP262150:NJP262174 NTL262150:NTL262174 ODH262150:ODH262174 OND262150:OND262174 OWZ262150:OWZ262174 PGV262150:PGV262174 PQR262150:PQR262174 QAN262150:QAN262174 QKJ262150:QKJ262174 QUF262150:QUF262174 REB262150:REB262174 RNX262150:RNX262174 RXT262150:RXT262174 SHP262150:SHP262174 SRL262150:SRL262174 TBH262150:TBH262174 TLD262150:TLD262174 TUZ262150:TUZ262174 UEV262150:UEV262174 UOR262150:UOR262174 UYN262150:UYN262174 VIJ262150:VIJ262174 VSF262150:VSF262174 WCB262150:WCB262174 WLX262150:WLX262174 WVT262150:WVT262174 L327686:L327710 JH327686:JH327710 TD327686:TD327710 ACZ327686:ACZ327710 AMV327686:AMV327710 AWR327686:AWR327710 BGN327686:BGN327710 BQJ327686:BQJ327710 CAF327686:CAF327710 CKB327686:CKB327710 CTX327686:CTX327710 DDT327686:DDT327710 DNP327686:DNP327710 DXL327686:DXL327710 EHH327686:EHH327710 ERD327686:ERD327710 FAZ327686:FAZ327710 FKV327686:FKV327710 FUR327686:FUR327710 GEN327686:GEN327710 GOJ327686:GOJ327710 GYF327686:GYF327710 HIB327686:HIB327710 HRX327686:HRX327710 IBT327686:IBT327710 ILP327686:ILP327710 IVL327686:IVL327710 JFH327686:JFH327710 JPD327686:JPD327710 JYZ327686:JYZ327710 KIV327686:KIV327710 KSR327686:KSR327710 LCN327686:LCN327710 LMJ327686:LMJ327710 LWF327686:LWF327710 MGB327686:MGB327710 MPX327686:MPX327710 MZT327686:MZT327710 NJP327686:NJP327710 NTL327686:NTL327710 ODH327686:ODH327710 OND327686:OND327710 OWZ327686:OWZ327710 PGV327686:PGV327710 PQR327686:PQR327710 QAN327686:QAN327710 QKJ327686:QKJ327710 QUF327686:QUF327710 REB327686:REB327710 RNX327686:RNX327710 RXT327686:RXT327710 SHP327686:SHP327710 SRL327686:SRL327710 TBH327686:TBH327710 TLD327686:TLD327710 TUZ327686:TUZ327710 UEV327686:UEV327710 UOR327686:UOR327710 UYN327686:UYN327710 VIJ327686:VIJ327710 VSF327686:VSF327710 WCB327686:WCB327710 WLX327686:WLX327710 WVT327686:WVT327710 L393222:L393246 JH393222:JH393246 TD393222:TD393246 ACZ393222:ACZ393246 AMV393222:AMV393246 AWR393222:AWR393246 BGN393222:BGN393246 BQJ393222:BQJ393246 CAF393222:CAF393246 CKB393222:CKB393246 CTX393222:CTX393246 DDT393222:DDT393246 DNP393222:DNP393246 DXL393222:DXL393246 EHH393222:EHH393246 ERD393222:ERD393246 FAZ393222:FAZ393246 FKV393222:FKV393246 FUR393222:FUR393246 GEN393222:GEN393246 GOJ393222:GOJ393246 GYF393222:GYF393246 HIB393222:HIB393246 HRX393222:HRX393246 IBT393222:IBT393246 ILP393222:ILP393246 IVL393222:IVL393246 JFH393222:JFH393246 JPD393222:JPD393246 JYZ393222:JYZ393246 KIV393222:KIV393246 KSR393222:KSR393246 LCN393222:LCN393246 LMJ393222:LMJ393246 LWF393222:LWF393246 MGB393222:MGB393246 MPX393222:MPX393246 MZT393222:MZT393246 NJP393222:NJP393246 NTL393222:NTL393246 ODH393222:ODH393246 OND393222:OND393246 OWZ393222:OWZ393246 PGV393222:PGV393246 PQR393222:PQR393246 QAN393222:QAN393246 QKJ393222:QKJ393246 QUF393222:QUF393246 REB393222:REB393246 RNX393222:RNX393246 RXT393222:RXT393246 SHP393222:SHP393246 SRL393222:SRL393246 TBH393222:TBH393246 TLD393222:TLD393246 TUZ393222:TUZ393246 UEV393222:UEV393246 UOR393222:UOR393246 UYN393222:UYN393246 VIJ393222:VIJ393246 VSF393222:VSF393246 WCB393222:WCB393246 WLX393222:WLX393246 WVT393222:WVT393246 L458758:L458782 JH458758:JH458782 TD458758:TD458782 ACZ458758:ACZ458782 AMV458758:AMV458782 AWR458758:AWR458782 BGN458758:BGN458782 BQJ458758:BQJ458782 CAF458758:CAF458782 CKB458758:CKB458782 CTX458758:CTX458782 DDT458758:DDT458782 DNP458758:DNP458782 DXL458758:DXL458782 EHH458758:EHH458782 ERD458758:ERD458782 FAZ458758:FAZ458782 FKV458758:FKV458782 FUR458758:FUR458782 GEN458758:GEN458782 GOJ458758:GOJ458782 GYF458758:GYF458782 HIB458758:HIB458782 HRX458758:HRX458782 IBT458758:IBT458782 ILP458758:ILP458782 IVL458758:IVL458782 JFH458758:JFH458782 JPD458758:JPD458782 JYZ458758:JYZ458782 KIV458758:KIV458782 KSR458758:KSR458782 LCN458758:LCN458782 LMJ458758:LMJ458782 LWF458758:LWF458782 MGB458758:MGB458782 MPX458758:MPX458782 MZT458758:MZT458782 NJP458758:NJP458782 NTL458758:NTL458782 ODH458758:ODH458782 OND458758:OND458782 OWZ458758:OWZ458782 PGV458758:PGV458782 PQR458758:PQR458782 QAN458758:QAN458782 QKJ458758:QKJ458782 QUF458758:QUF458782 REB458758:REB458782 RNX458758:RNX458782 RXT458758:RXT458782 SHP458758:SHP458782 SRL458758:SRL458782 TBH458758:TBH458782 TLD458758:TLD458782 TUZ458758:TUZ458782 UEV458758:UEV458782 UOR458758:UOR458782 UYN458758:UYN458782 VIJ458758:VIJ458782 VSF458758:VSF458782 WCB458758:WCB458782 WLX458758:WLX458782 WVT458758:WVT458782 L524294:L524318 JH524294:JH524318 TD524294:TD524318 ACZ524294:ACZ524318 AMV524294:AMV524318 AWR524294:AWR524318 BGN524294:BGN524318 BQJ524294:BQJ524318 CAF524294:CAF524318 CKB524294:CKB524318 CTX524294:CTX524318 DDT524294:DDT524318 DNP524294:DNP524318 DXL524294:DXL524318 EHH524294:EHH524318 ERD524294:ERD524318 FAZ524294:FAZ524318 FKV524294:FKV524318 FUR524294:FUR524318 GEN524294:GEN524318 GOJ524294:GOJ524318 GYF524294:GYF524318 HIB524294:HIB524318 HRX524294:HRX524318 IBT524294:IBT524318 ILP524294:ILP524318 IVL524294:IVL524318 JFH524294:JFH524318 JPD524294:JPD524318 JYZ524294:JYZ524318 KIV524294:KIV524318 KSR524294:KSR524318 LCN524294:LCN524318 LMJ524294:LMJ524318 LWF524294:LWF524318 MGB524294:MGB524318 MPX524294:MPX524318 MZT524294:MZT524318 NJP524294:NJP524318 NTL524294:NTL524318 ODH524294:ODH524318 OND524294:OND524318 OWZ524294:OWZ524318 PGV524294:PGV524318 PQR524294:PQR524318 QAN524294:QAN524318 QKJ524294:QKJ524318 QUF524294:QUF524318 REB524294:REB524318 RNX524294:RNX524318 RXT524294:RXT524318 SHP524294:SHP524318 SRL524294:SRL524318 TBH524294:TBH524318 TLD524294:TLD524318 TUZ524294:TUZ524318 UEV524294:UEV524318 UOR524294:UOR524318 UYN524294:UYN524318 VIJ524294:VIJ524318 VSF524294:VSF524318 WCB524294:WCB524318 WLX524294:WLX524318 WVT524294:WVT524318 L589830:L589854 JH589830:JH589854 TD589830:TD589854 ACZ589830:ACZ589854 AMV589830:AMV589854 AWR589830:AWR589854 BGN589830:BGN589854 BQJ589830:BQJ589854 CAF589830:CAF589854 CKB589830:CKB589854 CTX589830:CTX589854 DDT589830:DDT589854 DNP589830:DNP589854 DXL589830:DXL589854 EHH589830:EHH589854 ERD589830:ERD589854 FAZ589830:FAZ589854 FKV589830:FKV589854 FUR589830:FUR589854 GEN589830:GEN589854 GOJ589830:GOJ589854 GYF589830:GYF589854 HIB589830:HIB589854 HRX589830:HRX589854 IBT589830:IBT589854 ILP589830:ILP589854 IVL589830:IVL589854 JFH589830:JFH589854 JPD589830:JPD589854 JYZ589830:JYZ589854 KIV589830:KIV589854 KSR589830:KSR589854 LCN589830:LCN589854 LMJ589830:LMJ589854 LWF589830:LWF589854 MGB589830:MGB589854 MPX589830:MPX589854 MZT589830:MZT589854 NJP589830:NJP589854 NTL589830:NTL589854 ODH589830:ODH589854 OND589830:OND589854 OWZ589830:OWZ589854 PGV589830:PGV589854 PQR589830:PQR589854 QAN589830:QAN589854 QKJ589830:QKJ589854 QUF589830:QUF589854 REB589830:REB589854 RNX589830:RNX589854 RXT589830:RXT589854 SHP589830:SHP589854 SRL589830:SRL589854 TBH589830:TBH589854 TLD589830:TLD589854 TUZ589830:TUZ589854 UEV589830:UEV589854 UOR589830:UOR589854 UYN589830:UYN589854 VIJ589830:VIJ589854 VSF589830:VSF589854 WCB589830:WCB589854 WLX589830:WLX589854 WVT589830:WVT589854 L655366:L655390 JH655366:JH655390 TD655366:TD655390 ACZ655366:ACZ655390 AMV655366:AMV655390 AWR655366:AWR655390 BGN655366:BGN655390 BQJ655366:BQJ655390 CAF655366:CAF655390 CKB655366:CKB655390 CTX655366:CTX655390 DDT655366:DDT655390 DNP655366:DNP655390 DXL655366:DXL655390 EHH655366:EHH655390 ERD655366:ERD655390 FAZ655366:FAZ655390 FKV655366:FKV655390 FUR655366:FUR655390 GEN655366:GEN655390 GOJ655366:GOJ655390 GYF655366:GYF655390 HIB655366:HIB655390 HRX655366:HRX655390 IBT655366:IBT655390 ILP655366:ILP655390 IVL655366:IVL655390 JFH655366:JFH655390 JPD655366:JPD655390 JYZ655366:JYZ655390 KIV655366:KIV655390 KSR655366:KSR655390 LCN655366:LCN655390 LMJ655366:LMJ655390 LWF655366:LWF655390 MGB655366:MGB655390 MPX655366:MPX655390 MZT655366:MZT655390 NJP655366:NJP655390 NTL655366:NTL655390 ODH655366:ODH655390 OND655366:OND655390 OWZ655366:OWZ655390 PGV655366:PGV655390 PQR655366:PQR655390 QAN655366:QAN655390 QKJ655366:QKJ655390 QUF655366:QUF655390 REB655366:REB655390 RNX655366:RNX655390 RXT655366:RXT655390 SHP655366:SHP655390 SRL655366:SRL655390 TBH655366:TBH655390 TLD655366:TLD655390 TUZ655366:TUZ655390 UEV655366:UEV655390 UOR655366:UOR655390 UYN655366:UYN655390 VIJ655366:VIJ655390 VSF655366:VSF655390 WCB655366:WCB655390 WLX655366:WLX655390 WVT655366:WVT655390 L720902:L720926 JH720902:JH720926 TD720902:TD720926 ACZ720902:ACZ720926 AMV720902:AMV720926 AWR720902:AWR720926 BGN720902:BGN720926 BQJ720902:BQJ720926 CAF720902:CAF720926 CKB720902:CKB720926 CTX720902:CTX720926 DDT720902:DDT720926 DNP720902:DNP720926 DXL720902:DXL720926 EHH720902:EHH720926 ERD720902:ERD720926 FAZ720902:FAZ720926 FKV720902:FKV720926 FUR720902:FUR720926 GEN720902:GEN720926 GOJ720902:GOJ720926 GYF720902:GYF720926 HIB720902:HIB720926 HRX720902:HRX720926 IBT720902:IBT720926 ILP720902:ILP720926 IVL720902:IVL720926 JFH720902:JFH720926 JPD720902:JPD720926 JYZ720902:JYZ720926 KIV720902:KIV720926 KSR720902:KSR720926 LCN720902:LCN720926 LMJ720902:LMJ720926 LWF720902:LWF720926 MGB720902:MGB720926 MPX720902:MPX720926 MZT720902:MZT720926 NJP720902:NJP720926 NTL720902:NTL720926 ODH720902:ODH720926 OND720902:OND720926 OWZ720902:OWZ720926 PGV720902:PGV720926 PQR720902:PQR720926 QAN720902:QAN720926 QKJ720902:QKJ720926 QUF720902:QUF720926 REB720902:REB720926 RNX720902:RNX720926 RXT720902:RXT720926 SHP720902:SHP720926 SRL720902:SRL720926 TBH720902:TBH720926 TLD720902:TLD720926 TUZ720902:TUZ720926 UEV720902:UEV720926 UOR720902:UOR720926 UYN720902:UYN720926 VIJ720902:VIJ720926 VSF720902:VSF720926 WCB720902:WCB720926 WLX720902:WLX720926 WVT720902:WVT720926 L786438:L786462 JH786438:JH786462 TD786438:TD786462 ACZ786438:ACZ786462 AMV786438:AMV786462 AWR786438:AWR786462 BGN786438:BGN786462 BQJ786438:BQJ786462 CAF786438:CAF786462 CKB786438:CKB786462 CTX786438:CTX786462 DDT786438:DDT786462 DNP786438:DNP786462 DXL786438:DXL786462 EHH786438:EHH786462 ERD786438:ERD786462 FAZ786438:FAZ786462 FKV786438:FKV786462 FUR786438:FUR786462 GEN786438:GEN786462 GOJ786438:GOJ786462 GYF786438:GYF786462 HIB786438:HIB786462 HRX786438:HRX786462 IBT786438:IBT786462 ILP786438:ILP786462 IVL786438:IVL786462 JFH786438:JFH786462 JPD786438:JPD786462 JYZ786438:JYZ786462 KIV786438:KIV786462 KSR786438:KSR786462 LCN786438:LCN786462 LMJ786438:LMJ786462 LWF786438:LWF786462 MGB786438:MGB786462 MPX786438:MPX786462 MZT786438:MZT786462 NJP786438:NJP786462 NTL786438:NTL786462 ODH786438:ODH786462 OND786438:OND786462 OWZ786438:OWZ786462 PGV786438:PGV786462 PQR786438:PQR786462 QAN786438:QAN786462 QKJ786438:QKJ786462 QUF786438:QUF786462 REB786438:REB786462 RNX786438:RNX786462 RXT786438:RXT786462 SHP786438:SHP786462 SRL786438:SRL786462 TBH786438:TBH786462 TLD786438:TLD786462 TUZ786438:TUZ786462 UEV786438:UEV786462 UOR786438:UOR786462 UYN786438:UYN786462 VIJ786438:VIJ786462 VSF786438:VSF786462 WCB786438:WCB786462 WLX786438:WLX786462 WVT786438:WVT786462 L851974:L851998 JH851974:JH851998 TD851974:TD851998 ACZ851974:ACZ851998 AMV851974:AMV851998 AWR851974:AWR851998 BGN851974:BGN851998 BQJ851974:BQJ851998 CAF851974:CAF851998 CKB851974:CKB851998 CTX851974:CTX851998 DDT851974:DDT851998 DNP851974:DNP851998 DXL851974:DXL851998 EHH851974:EHH851998 ERD851974:ERD851998 FAZ851974:FAZ851998 FKV851974:FKV851998 FUR851974:FUR851998 GEN851974:GEN851998 GOJ851974:GOJ851998 GYF851974:GYF851998 HIB851974:HIB851998 HRX851974:HRX851998 IBT851974:IBT851998 ILP851974:ILP851998 IVL851974:IVL851998 JFH851974:JFH851998 JPD851974:JPD851998 JYZ851974:JYZ851998 KIV851974:KIV851998 KSR851974:KSR851998 LCN851974:LCN851998 LMJ851974:LMJ851998 LWF851974:LWF851998 MGB851974:MGB851998 MPX851974:MPX851998 MZT851974:MZT851998 NJP851974:NJP851998 NTL851974:NTL851998 ODH851974:ODH851998 OND851974:OND851998 OWZ851974:OWZ851998 PGV851974:PGV851998 PQR851974:PQR851998 QAN851974:QAN851998 QKJ851974:QKJ851998 QUF851974:QUF851998 REB851974:REB851998 RNX851974:RNX851998 RXT851974:RXT851998 SHP851974:SHP851998 SRL851974:SRL851998 TBH851974:TBH851998 TLD851974:TLD851998 TUZ851974:TUZ851998 UEV851974:UEV851998 UOR851974:UOR851998 UYN851974:UYN851998 VIJ851974:VIJ851998 VSF851974:VSF851998 WCB851974:WCB851998 WLX851974:WLX851998 WVT851974:WVT851998 L917510:L917534 JH917510:JH917534 TD917510:TD917534 ACZ917510:ACZ917534 AMV917510:AMV917534 AWR917510:AWR917534 BGN917510:BGN917534 BQJ917510:BQJ917534 CAF917510:CAF917534 CKB917510:CKB917534 CTX917510:CTX917534 DDT917510:DDT917534 DNP917510:DNP917534 DXL917510:DXL917534 EHH917510:EHH917534 ERD917510:ERD917534 FAZ917510:FAZ917534 FKV917510:FKV917534 FUR917510:FUR917534 GEN917510:GEN917534 GOJ917510:GOJ917534 GYF917510:GYF917534 HIB917510:HIB917534 HRX917510:HRX917534 IBT917510:IBT917534 ILP917510:ILP917534 IVL917510:IVL917534 JFH917510:JFH917534 JPD917510:JPD917534 JYZ917510:JYZ917534 KIV917510:KIV917534 KSR917510:KSR917534 LCN917510:LCN917534 LMJ917510:LMJ917534 LWF917510:LWF917534 MGB917510:MGB917534 MPX917510:MPX917534 MZT917510:MZT917534 NJP917510:NJP917534 NTL917510:NTL917534 ODH917510:ODH917534 OND917510:OND917534 OWZ917510:OWZ917534 PGV917510:PGV917534 PQR917510:PQR917534 QAN917510:QAN917534 QKJ917510:QKJ917534 QUF917510:QUF917534 REB917510:REB917534 RNX917510:RNX917534 RXT917510:RXT917534 SHP917510:SHP917534 SRL917510:SRL917534 TBH917510:TBH917534 TLD917510:TLD917534 TUZ917510:TUZ917534 UEV917510:UEV917534 UOR917510:UOR917534 UYN917510:UYN917534 VIJ917510:VIJ917534 VSF917510:VSF917534 WCB917510:WCB917534 WLX917510:WLX917534 WVT917510:WVT917534 L983046:L983070 JH983046:JH983070 TD983046:TD983070 ACZ983046:ACZ983070 AMV983046:AMV983070 AWR983046:AWR983070 BGN983046:BGN983070 BQJ983046:BQJ983070 CAF983046:CAF983070 CKB983046:CKB983070 CTX983046:CTX983070 DDT983046:DDT983070 DNP983046:DNP983070 DXL983046:DXL983070 EHH983046:EHH983070 ERD983046:ERD983070 FAZ983046:FAZ983070 FKV983046:FKV983070 FUR983046:FUR983070 GEN983046:GEN983070 GOJ983046:GOJ983070 GYF983046:GYF983070 HIB983046:HIB983070 HRX983046:HRX983070 IBT983046:IBT983070 ILP983046:ILP983070 IVL983046:IVL983070 JFH983046:JFH983070 JPD983046:JPD983070 JYZ983046:JYZ983070 KIV983046:KIV983070 KSR983046:KSR983070 LCN983046:LCN983070 LMJ983046:LMJ983070 LWF983046:LWF983070 MGB983046:MGB983070 MPX983046:MPX983070 MZT983046:MZT983070 NJP983046:NJP983070 NTL983046:NTL983070 ODH983046:ODH983070 OND983046:OND983070 OWZ983046:OWZ983070 PGV983046:PGV983070 PQR983046:PQR983070 QAN983046:QAN983070 QKJ983046:QKJ983070 QUF983046:QUF983070 REB983046:REB983070 RNX983046:RNX983070 RXT983046:RXT983070 SHP983046:SHP983070 SRL983046:SRL983070 TBH983046:TBH983070 TLD983046:TLD983070 TUZ983046:TUZ983070 UEV983046:UEV983070 UOR983046:UOR983070 UYN983046:UYN983070 VIJ983046:VIJ983070 VSF983046:VSF983070 WCB983046:WCB983070 WLX983046:WLX983070 WVT983046:WVT983070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O11 WVW29 WMA29 WCE29 VSI29 VIM29 UYQ29 UOU29 UEY29 TVC29 TLG29 TBK29 SRO29 SHS29 RXW29 ROA29 REE29 QUI29 QKM29 QAQ29 PQU29 PGY29 OXC29 ONG29 ODK29 NTO29 NJS29 MZW29 MQA29 MGE29 LWI29 LMM29 LCQ29 KSU29 KIY29 JZC29 JPG29 JFK29 IVO29 ILS29 IBW29 HSA29 HIE29 GYI29 GOM29 GEQ29 FUU29 FKY29 FBC29 ERG29 EHK29 DXO29 DNS29 DDW29 CUA29 CKE29 CAI29 BQM29 BGQ29 AWU29 AMY29 ADC29 TG29 JK29 O29 Y23:Y25 A25:A27 R20 O20 L12:L20 L23:L30 M21:M22 Q21:Q22 U20:U22 O22 WLX12:WLX30 WCB12:WCB30 VSF12:VSF30 VIJ12:VIJ30 UYN12:UYN30 UOR12:UOR30 UEV12:UEV30 TUZ12:TUZ30 TLD12:TLD30 TBH12:TBH30 SRL12:SRL30 SHP12:SHP30 RXT12:RXT30 RNX12:RNX30 REB12:REB30 QUF12:QUF30 QKJ12:QKJ30 QAN12:QAN30 PQR12:PQR30 PGV12:PGV30 OWZ12:OWZ30 OND12:OND30 ODH12:ODH30 NTL12:NTL30 NJP12:NJP30 MZT12:MZT30 MPX12:MPX30 MGB12:MGB30 LWF12:LWF30 LMJ12:LMJ30 LCN12:LCN30 KSR12:KSR30 KIV12:KIV30 JYZ12:JYZ30 JPD12:JPD30 JFH12:JFH30 IVL12:IVL30 ILP12:ILP30 IBT12:IBT30 HRX12:HRX30 HIB12:HIB30 GYF12:GYF30 GOJ12:GOJ30 GEN12:GEN30 FUR12:FUR30 FKV12:FKV30 FAZ12:FAZ30 ERD12:ERD30 EHH12:EHH30 DXL12:DXL30 DNP12:DNP30 DDT12:DDT30 CTX12:CTX30 CKB12:CKB30 CAF12:CAF30 BQJ12:BQJ30 BGN12:BGN30 AWR12:AWR30 AMV12:AMV30 ACZ12:ACZ30 TD12:TD30 JH12:JH30 WVQ8:WVQ30 WLU8:WLU30 WBY8:WBY30 VSC8:VSC30 VIG8:VIG30 UYK8:UYK30 UOO8:UOO30 UES8:UES30 TUW8:TUW30 TLA8:TLA30 TBE8:TBE30 SRI8:SRI30 SHM8:SHM30 RXQ8:RXQ30 RNU8:RNU30 RDY8:RDY30 QUC8:QUC30 QKG8:QKG30 QAK8:QAK30 PQO8:PQO30 PGS8:PGS30 OWW8:OWW30 ONA8:ONA30 ODE8:ODE30 NTI8:NTI30 NJM8:NJM30 MZQ8:MZQ30 MPU8:MPU30 MFY8:MFY30 LWC8:LWC30 LMG8:LMG30 LCK8:LCK30 KSO8:KSO30 KIS8:KIS30 JYW8:JYW30 JPA8:JPA30 JFE8:JFE30 IVI8:IVI30 ILM8:ILM30 IBQ8:IBQ30 HRU8:HRU30 HHY8:HHY30 GYC8:GYC30 GOG8:GOG30 GEK8:GEK30 FUO8:FUO30 FKS8:FKS30 FAW8:FAW30 ERA8:ERA30 EHE8:EHE30 DXI8:DXI30 DNM8:DNM30 DDQ8:DDQ30 CTU8:CTU30 CJY8:CJY30 CAC8:CAC30 BQG8:BQG30 BGK8:BGK30 AWO8:AWO30 AMS8:AMS30 ACW8:ACW30 TA8:TA30 JE8:JE30 WVT12:WVT30 I8:I30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K120"/>
  <sheetViews>
    <sheetView view="pageBreakPreview" zoomScale="70" zoomScaleNormal="85" zoomScaleSheetLayoutView="70" workbookViewId="0">
      <selection activeCell="AK57" sqref="AK57"/>
    </sheetView>
  </sheetViews>
  <sheetFormatPr defaultColWidth="8.25" defaultRowHeight="13" x14ac:dyDescent="0.2"/>
  <cols>
    <col min="1" max="1" width="1.33203125" style="151" customWidth="1"/>
    <col min="2" max="3" width="3.83203125" style="151" customWidth="1"/>
    <col min="4" max="4" width="0.58203125" style="151" customWidth="1"/>
    <col min="5" max="36" width="2.83203125" style="151" customWidth="1"/>
    <col min="37" max="37" width="10.33203125" style="151" customWidth="1"/>
    <col min="38" max="16384" width="8.25" style="151"/>
  </cols>
  <sheetData>
    <row r="1" spans="2:37" s="168" customFormat="1" x14ac:dyDescent="0.55000000000000004"/>
    <row r="2" spans="2:37" s="168" customFormat="1" x14ac:dyDescent="0.55000000000000004">
      <c r="B2" s="7" t="s">
        <v>282</v>
      </c>
      <c r="C2" s="7"/>
      <c r="D2" s="7"/>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37" s="168" customFormat="1" ht="14.25" customHeight="1" x14ac:dyDescent="0.55000000000000004">
      <c r="AB3" s="510" t="s">
        <v>113</v>
      </c>
      <c r="AC3" s="511"/>
      <c r="AD3" s="511"/>
      <c r="AE3" s="511"/>
      <c r="AF3" s="512"/>
      <c r="AG3" s="513"/>
      <c r="AH3" s="514"/>
      <c r="AI3" s="514"/>
      <c r="AJ3" s="514"/>
      <c r="AK3" s="515"/>
    </row>
    <row r="4" spans="2:37" s="168" customFormat="1" x14ac:dyDescent="0.55000000000000004"/>
    <row r="5" spans="2:37" s="168" customFormat="1" x14ac:dyDescent="0.55000000000000004">
      <c r="B5" s="509" t="s">
        <v>214</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2:37" s="168" customFormat="1" ht="13.5" customHeight="1" x14ac:dyDescent="0.55000000000000004">
      <c r="AE6" s="171" t="s">
        <v>17</v>
      </c>
      <c r="AF6" s="509"/>
      <c r="AG6" s="509"/>
      <c r="AH6" s="168" t="s">
        <v>18</v>
      </c>
      <c r="AI6" s="509"/>
      <c r="AJ6" s="509"/>
      <c r="AK6" s="168" t="s">
        <v>19</v>
      </c>
    </row>
    <row r="7" spans="2:37" s="168" customFormat="1" x14ac:dyDescent="0.55000000000000004">
      <c r="B7" s="516" t="s">
        <v>304</v>
      </c>
      <c r="C7" s="516"/>
      <c r="D7" s="516"/>
      <c r="E7" s="516"/>
      <c r="F7" s="516"/>
      <c r="G7" s="516"/>
      <c r="H7" s="516"/>
      <c r="I7" s="516"/>
      <c r="J7" s="516"/>
      <c r="K7" s="168" t="s">
        <v>114</v>
      </c>
      <c r="L7" s="170"/>
      <c r="M7" s="170"/>
      <c r="N7" s="170"/>
      <c r="O7" s="170"/>
      <c r="P7" s="170"/>
      <c r="Q7" s="170"/>
      <c r="R7" s="170"/>
      <c r="S7" s="170"/>
      <c r="T7" s="170"/>
      <c r="U7" s="170"/>
    </row>
    <row r="8" spans="2:37" s="168" customFormat="1" x14ac:dyDescent="0.55000000000000004">
      <c r="V8" s="508" t="s">
        <v>195</v>
      </c>
      <c r="W8" s="508"/>
      <c r="X8" s="508"/>
      <c r="Y8" s="508"/>
      <c r="Z8" s="508"/>
      <c r="AA8" s="508"/>
      <c r="AB8" s="508"/>
      <c r="AC8" s="508"/>
      <c r="AD8" s="508"/>
      <c r="AE8" s="508"/>
      <c r="AF8" s="508"/>
      <c r="AG8" s="508"/>
      <c r="AH8" s="508"/>
      <c r="AI8" s="508"/>
      <c r="AJ8" s="508"/>
      <c r="AK8" s="508"/>
    </row>
    <row r="9" spans="2:37" s="168" customFormat="1" x14ac:dyDescent="0.55000000000000004">
      <c r="Y9" s="509"/>
      <c r="Z9" s="509"/>
      <c r="AA9" s="509"/>
      <c r="AB9" s="509"/>
      <c r="AC9" s="509"/>
      <c r="AD9" s="509"/>
      <c r="AE9" s="509"/>
      <c r="AF9" s="509"/>
      <c r="AG9" s="509"/>
      <c r="AH9" s="509"/>
      <c r="AI9" s="509"/>
      <c r="AJ9" s="509"/>
      <c r="AK9" s="509"/>
    </row>
    <row r="10" spans="2:37" s="168" customFormat="1" x14ac:dyDescent="0.55000000000000004">
      <c r="V10" s="509" t="s">
        <v>196</v>
      </c>
      <c r="W10" s="509"/>
      <c r="X10" s="509"/>
      <c r="Y10" s="509"/>
      <c r="Z10" s="509"/>
      <c r="AA10" s="509"/>
      <c r="AB10" s="509"/>
      <c r="AC10" s="509"/>
      <c r="AD10" s="509"/>
      <c r="AE10" s="509"/>
      <c r="AF10" s="509"/>
      <c r="AG10" s="509"/>
      <c r="AH10" s="509"/>
      <c r="AI10" s="509"/>
      <c r="AJ10" s="509"/>
      <c r="AK10" s="509"/>
    </row>
    <row r="11" spans="2:37" s="168" customFormat="1" x14ac:dyDescent="0.55000000000000004">
      <c r="Y11" s="509"/>
      <c r="Z11" s="509"/>
      <c r="AA11" s="509"/>
      <c r="AB11" s="509"/>
      <c r="AC11" s="509"/>
      <c r="AD11" s="509"/>
      <c r="AE11" s="509"/>
      <c r="AF11" s="509"/>
      <c r="AG11" s="509"/>
      <c r="AH11" s="509"/>
      <c r="AI11" s="509"/>
      <c r="AJ11" s="509"/>
      <c r="AK11" s="509"/>
    </row>
    <row r="12" spans="2:37" s="168" customFormat="1" x14ac:dyDescent="0.55000000000000004">
      <c r="C12" s="169" t="s">
        <v>197</v>
      </c>
      <c r="D12" s="169"/>
    </row>
    <row r="13" spans="2:37" s="168" customFormat="1" x14ac:dyDescent="0.55000000000000004">
      <c r="N13" s="517"/>
      <c r="O13" s="517"/>
      <c r="AB13" s="510" t="s">
        <v>198</v>
      </c>
      <c r="AC13" s="511"/>
      <c r="AD13" s="511"/>
      <c r="AE13" s="511"/>
      <c r="AF13" s="511"/>
      <c r="AG13" s="511"/>
      <c r="AH13" s="511"/>
      <c r="AI13" s="512"/>
      <c r="AJ13" s="518"/>
      <c r="AK13" s="519"/>
    </row>
    <row r="14" spans="2:37" s="168" customFormat="1" ht="14.25" customHeight="1" x14ac:dyDescent="0.55000000000000004">
      <c r="B14" s="520" t="s">
        <v>215</v>
      </c>
      <c r="C14" s="523" t="s">
        <v>115</v>
      </c>
      <c r="D14" s="524"/>
      <c r="E14" s="524"/>
      <c r="F14" s="524"/>
      <c r="G14" s="524"/>
      <c r="H14" s="524"/>
      <c r="I14" s="524"/>
      <c r="J14" s="524"/>
      <c r="K14" s="524"/>
      <c r="L14" s="525"/>
      <c r="M14" s="526"/>
      <c r="N14" s="527"/>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528"/>
    </row>
    <row r="15" spans="2:37" s="168" customFormat="1" ht="14.25" customHeight="1" x14ac:dyDescent="0.55000000000000004">
      <c r="B15" s="521"/>
      <c r="C15" s="529" t="s">
        <v>116</v>
      </c>
      <c r="D15" s="530"/>
      <c r="E15" s="530"/>
      <c r="F15" s="530"/>
      <c r="G15" s="530"/>
      <c r="H15" s="530"/>
      <c r="I15" s="530"/>
      <c r="J15" s="530"/>
      <c r="K15" s="530"/>
      <c r="L15" s="530"/>
      <c r="M15" s="531"/>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3"/>
    </row>
    <row r="16" spans="2:37" s="168" customFormat="1" ht="13.5" customHeight="1" x14ac:dyDescent="0.55000000000000004">
      <c r="B16" s="521"/>
      <c r="C16" s="523" t="s">
        <v>216</v>
      </c>
      <c r="D16" s="524"/>
      <c r="E16" s="524"/>
      <c r="F16" s="524"/>
      <c r="G16" s="524"/>
      <c r="H16" s="524"/>
      <c r="I16" s="524"/>
      <c r="J16" s="524"/>
      <c r="K16" s="524"/>
      <c r="L16" s="534"/>
      <c r="M16" s="518" t="s">
        <v>117</v>
      </c>
      <c r="N16" s="539"/>
      <c r="O16" s="539"/>
      <c r="P16" s="539"/>
      <c r="Q16" s="539"/>
      <c r="R16" s="539"/>
      <c r="S16" s="539"/>
      <c r="T16" s="167" t="s">
        <v>118</v>
      </c>
      <c r="U16" s="539"/>
      <c r="V16" s="539"/>
      <c r="W16" s="539"/>
      <c r="X16" s="167" t="s">
        <v>119</v>
      </c>
      <c r="Y16" s="539"/>
      <c r="Z16" s="539"/>
      <c r="AA16" s="539"/>
      <c r="AB16" s="539"/>
      <c r="AC16" s="539"/>
      <c r="AD16" s="539"/>
      <c r="AE16" s="539"/>
      <c r="AF16" s="539"/>
      <c r="AG16" s="539"/>
      <c r="AH16" s="539"/>
      <c r="AI16" s="539"/>
      <c r="AJ16" s="539"/>
      <c r="AK16" s="519"/>
    </row>
    <row r="17" spans="2:37" s="168" customFormat="1" ht="13.5" customHeight="1" x14ac:dyDescent="0.55000000000000004">
      <c r="B17" s="521"/>
      <c r="C17" s="529"/>
      <c r="D17" s="530"/>
      <c r="E17" s="530"/>
      <c r="F17" s="530"/>
      <c r="G17" s="530"/>
      <c r="H17" s="530"/>
      <c r="I17" s="530"/>
      <c r="J17" s="530"/>
      <c r="K17" s="530"/>
      <c r="L17" s="535"/>
      <c r="M17" s="546" t="s">
        <v>120</v>
      </c>
      <c r="N17" s="547"/>
      <c r="O17" s="547"/>
      <c r="P17" s="547"/>
      <c r="Q17" s="166" t="s">
        <v>281</v>
      </c>
      <c r="R17" s="547"/>
      <c r="S17" s="547"/>
      <c r="T17" s="547"/>
      <c r="U17" s="547"/>
      <c r="V17" s="547" t="s">
        <v>280</v>
      </c>
      <c r="W17" s="547"/>
      <c r="X17" s="547"/>
      <c r="Y17" s="547"/>
      <c r="Z17" s="547"/>
      <c r="AA17" s="547"/>
      <c r="AB17" s="547"/>
      <c r="AC17" s="547"/>
      <c r="AD17" s="547"/>
      <c r="AE17" s="547"/>
      <c r="AF17" s="547"/>
      <c r="AG17" s="547"/>
      <c r="AH17" s="547"/>
      <c r="AI17" s="547"/>
      <c r="AJ17" s="547"/>
      <c r="AK17" s="548"/>
    </row>
    <row r="18" spans="2:37" s="168" customFormat="1" x14ac:dyDescent="0.55000000000000004">
      <c r="B18" s="521"/>
      <c r="C18" s="536"/>
      <c r="D18" s="537"/>
      <c r="E18" s="537"/>
      <c r="F18" s="537"/>
      <c r="G18" s="537"/>
      <c r="H18" s="537"/>
      <c r="I18" s="537"/>
      <c r="J18" s="537"/>
      <c r="K18" s="537"/>
      <c r="L18" s="538"/>
      <c r="M18" s="540" t="s">
        <v>199</v>
      </c>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2"/>
    </row>
    <row r="19" spans="2:37" s="168" customFormat="1" ht="14.25" customHeight="1" x14ac:dyDescent="0.55000000000000004">
      <c r="B19" s="521"/>
      <c r="C19" s="543" t="s">
        <v>121</v>
      </c>
      <c r="D19" s="544"/>
      <c r="E19" s="544"/>
      <c r="F19" s="544"/>
      <c r="G19" s="544"/>
      <c r="H19" s="544"/>
      <c r="I19" s="544"/>
      <c r="J19" s="544"/>
      <c r="K19" s="544"/>
      <c r="L19" s="545"/>
      <c r="M19" s="510" t="s">
        <v>122</v>
      </c>
      <c r="N19" s="511"/>
      <c r="O19" s="511"/>
      <c r="P19" s="511"/>
      <c r="Q19" s="512"/>
      <c r="R19" s="513"/>
      <c r="S19" s="514"/>
      <c r="T19" s="514"/>
      <c r="U19" s="514"/>
      <c r="V19" s="514"/>
      <c r="W19" s="514"/>
      <c r="X19" s="514"/>
      <c r="Y19" s="514"/>
      <c r="Z19" s="514"/>
      <c r="AA19" s="515"/>
      <c r="AB19" s="518" t="s">
        <v>123</v>
      </c>
      <c r="AC19" s="539"/>
      <c r="AD19" s="539"/>
      <c r="AE19" s="539"/>
      <c r="AF19" s="519"/>
      <c r="AG19" s="513"/>
      <c r="AH19" s="514"/>
      <c r="AI19" s="514"/>
      <c r="AJ19" s="514"/>
      <c r="AK19" s="515"/>
    </row>
    <row r="20" spans="2:37" ht="14.25" customHeight="1" x14ac:dyDescent="0.2">
      <c r="B20" s="521"/>
      <c r="C20" s="549" t="s">
        <v>217</v>
      </c>
      <c r="D20" s="549"/>
      <c r="E20" s="549"/>
      <c r="F20" s="549"/>
      <c r="G20" s="549"/>
      <c r="H20" s="549"/>
      <c r="I20" s="549"/>
      <c r="J20" s="549"/>
      <c r="K20" s="549"/>
      <c r="L20" s="549"/>
      <c r="M20" s="550"/>
      <c r="N20" s="551"/>
      <c r="O20" s="551"/>
      <c r="P20" s="551"/>
      <c r="Q20" s="551"/>
      <c r="R20" s="551"/>
      <c r="S20" s="551"/>
      <c r="T20" s="551"/>
      <c r="U20" s="552"/>
      <c r="V20" s="550" t="s">
        <v>124</v>
      </c>
      <c r="W20" s="551"/>
      <c r="X20" s="551"/>
      <c r="Y20" s="551"/>
      <c r="Z20" s="551"/>
      <c r="AA20" s="552"/>
      <c r="AB20" s="550"/>
      <c r="AC20" s="551"/>
      <c r="AD20" s="551"/>
      <c r="AE20" s="551"/>
      <c r="AF20" s="551"/>
      <c r="AG20" s="551"/>
      <c r="AH20" s="551"/>
      <c r="AI20" s="551"/>
      <c r="AJ20" s="551"/>
      <c r="AK20" s="552"/>
    </row>
    <row r="21" spans="2:37" ht="14.25" customHeight="1" x14ac:dyDescent="0.2">
      <c r="B21" s="521"/>
      <c r="C21" s="549" t="s">
        <v>218</v>
      </c>
      <c r="D21" s="549"/>
      <c r="E21" s="549"/>
      <c r="F21" s="549"/>
      <c r="G21" s="549"/>
      <c r="H21" s="549"/>
      <c r="I21" s="549"/>
      <c r="J21" s="553"/>
      <c r="K21" s="553"/>
      <c r="L21" s="554"/>
      <c r="M21" s="550" t="s">
        <v>125</v>
      </c>
      <c r="N21" s="551"/>
      <c r="O21" s="551"/>
      <c r="P21" s="551"/>
      <c r="Q21" s="552"/>
      <c r="R21" s="555"/>
      <c r="S21" s="556"/>
      <c r="T21" s="556"/>
      <c r="U21" s="556"/>
      <c r="V21" s="556"/>
      <c r="W21" s="556"/>
      <c r="X21" s="556"/>
      <c r="Y21" s="556"/>
      <c r="Z21" s="556"/>
      <c r="AA21" s="557"/>
      <c r="AB21" s="551" t="s">
        <v>126</v>
      </c>
      <c r="AC21" s="551"/>
      <c r="AD21" s="551"/>
      <c r="AE21" s="551"/>
      <c r="AF21" s="552"/>
      <c r="AG21" s="555"/>
      <c r="AH21" s="556"/>
      <c r="AI21" s="556"/>
      <c r="AJ21" s="556"/>
      <c r="AK21" s="557"/>
    </row>
    <row r="22" spans="2:37" ht="13.5" customHeight="1" x14ac:dyDescent="0.2">
      <c r="B22" s="521"/>
      <c r="C22" s="558" t="s">
        <v>127</v>
      </c>
      <c r="D22" s="558"/>
      <c r="E22" s="558"/>
      <c r="F22" s="558"/>
      <c r="G22" s="558"/>
      <c r="H22" s="558"/>
      <c r="I22" s="558"/>
      <c r="J22" s="559"/>
      <c r="K22" s="559"/>
      <c r="L22" s="559"/>
      <c r="M22" s="518" t="s">
        <v>117</v>
      </c>
      <c r="N22" s="539"/>
      <c r="O22" s="539"/>
      <c r="P22" s="539"/>
      <c r="Q22" s="539"/>
      <c r="R22" s="539"/>
      <c r="S22" s="539"/>
      <c r="T22" s="167" t="s">
        <v>118</v>
      </c>
      <c r="U22" s="539"/>
      <c r="V22" s="539"/>
      <c r="W22" s="539"/>
      <c r="X22" s="167" t="s">
        <v>119</v>
      </c>
      <c r="Y22" s="539"/>
      <c r="Z22" s="539"/>
      <c r="AA22" s="539"/>
      <c r="AB22" s="539"/>
      <c r="AC22" s="539"/>
      <c r="AD22" s="539"/>
      <c r="AE22" s="539"/>
      <c r="AF22" s="539"/>
      <c r="AG22" s="539"/>
      <c r="AH22" s="539"/>
      <c r="AI22" s="539"/>
      <c r="AJ22" s="539"/>
      <c r="AK22" s="519"/>
    </row>
    <row r="23" spans="2:37" ht="14.25" customHeight="1" x14ac:dyDescent="0.2">
      <c r="B23" s="521"/>
      <c r="C23" s="558"/>
      <c r="D23" s="558"/>
      <c r="E23" s="558"/>
      <c r="F23" s="558"/>
      <c r="G23" s="558"/>
      <c r="H23" s="558"/>
      <c r="I23" s="558"/>
      <c r="J23" s="559"/>
      <c r="K23" s="559"/>
      <c r="L23" s="559"/>
      <c r="M23" s="546" t="s">
        <v>120</v>
      </c>
      <c r="N23" s="547"/>
      <c r="O23" s="547"/>
      <c r="P23" s="547"/>
      <c r="Q23" s="166" t="s">
        <v>281</v>
      </c>
      <c r="R23" s="547"/>
      <c r="S23" s="547"/>
      <c r="T23" s="547"/>
      <c r="U23" s="547"/>
      <c r="V23" s="547" t="s">
        <v>280</v>
      </c>
      <c r="W23" s="547"/>
      <c r="X23" s="547"/>
      <c r="Y23" s="547"/>
      <c r="Z23" s="547"/>
      <c r="AA23" s="547"/>
      <c r="AB23" s="547"/>
      <c r="AC23" s="547"/>
      <c r="AD23" s="547"/>
      <c r="AE23" s="547"/>
      <c r="AF23" s="547"/>
      <c r="AG23" s="547"/>
      <c r="AH23" s="547"/>
      <c r="AI23" s="547"/>
      <c r="AJ23" s="547"/>
      <c r="AK23" s="548"/>
    </row>
    <row r="24" spans="2:37" x14ac:dyDescent="0.2">
      <c r="B24" s="522"/>
      <c r="C24" s="560"/>
      <c r="D24" s="560"/>
      <c r="E24" s="560"/>
      <c r="F24" s="560"/>
      <c r="G24" s="560"/>
      <c r="H24" s="560"/>
      <c r="I24" s="560"/>
      <c r="J24" s="561"/>
      <c r="K24" s="561"/>
      <c r="L24" s="561"/>
      <c r="M24" s="540"/>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2"/>
    </row>
    <row r="25" spans="2:37" ht="13.5" customHeight="1" x14ac:dyDescent="0.2">
      <c r="B25" s="562" t="s">
        <v>200</v>
      </c>
      <c r="C25" s="558" t="s">
        <v>219</v>
      </c>
      <c r="D25" s="558"/>
      <c r="E25" s="558"/>
      <c r="F25" s="558"/>
      <c r="G25" s="558"/>
      <c r="H25" s="558"/>
      <c r="I25" s="558"/>
      <c r="J25" s="558"/>
      <c r="K25" s="558"/>
      <c r="L25" s="558"/>
      <c r="M25" s="518" t="s">
        <v>117</v>
      </c>
      <c r="N25" s="539"/>
      <c r="O25" s="539"/>
      <c r="P25" s="539"/>
      <c r="Q25" s="539"/>
      <c r="R25" s="539"/>
      <c r="S25" s="539"/>
      <c r="T25" s="167" t="s">
        <v>118</v>
      </c>
      <c r="U25" s="539"/>
      <c r="V25" s="539"/>
      <c r="W25" s="539"/>
      <c r="X25" s="167" t="s">
        <v>119</v>
      </c>
      <c r="Y25" s="539"/>
      <c r="Z25" s="539"/>
      <c r="AA25" s="539"/>
      <c r="AB25" s="539"/>
      <c r="AC25" s="539"/>
      <c r="AD25" s="539"/>
      <c r="AE25" s="539"/>
      <c r="AF25" s="539"/>
      <c r="AG25" s="539"/>
      <c r="AH25" s="539"/>
      <c r="AI25" s="539"/>
      <c r="AJ25" s="539"/>
      <c r="AK25" s="519"/>
    </row>
    <row r="26" spans="2:37" ht="14.25" customHeight="1" x14ac:dyDescent="0.2">
      <c r="B26" s="563"/>
      <c r="C26" s="558"/>
      <c r="D26" s="558"/>
      <c r="E26" s="558"/>
      <c r="F26" s="558"/>
      <c r="G26" s="558"/>
      <c r="H26" s="558"/>
      <c r="I26" s="558"/>
      <c r="J26" s="558"/>
      <c r="K26" s="558"/>
      <c r="L26" s="558"/>
      <c r="M26" s="546" t="s">
        <v>120</v>
      </c>
      <c r="N26" s="547"/>
      <c r="O26" s="547"/>
      <c r="P26" s="547"/>
      <c r="Q26" s="166" t="s">
        <v>281</v>
      </c>
      <c r="R26" s="547"/>
      <c r="S26" s="547"/>
      <c r="T26" s="547"/>
      <c r="U26" s="547"/>
      <c r="V26" s="547" t="s">
        <v>280</v>
      </c>
      <c r="W26" s="547"/>
      <c r="X26" s="547"/>
      <c r="Y26" s="547"/>
      <c r="Z26" s="547"/>
      <c r="AA26" s="547"/>
      <c r="AB26" s="547"/>
      <c r="AC26" s="547"/>
      <c r="AD26" s="547"/>
      <c r="AE26" s="547"/>
      <c r="AF26" s="547"/>
      <c r="AG26" s="547"/>
      <c r="AH26" s="547"/>
      <c r="AI26" s="547"/>
      <c r="AJ26" s="547"/>
      <c r="AK26" s="548"/>
    </row>
    <row r="27" spans="2:37" x14ac:dyDescent="0.2">
      <c r="B27" s="563"/>
      <c r="C27" s="558"/>
      <c r="D27" s="558"/>
      <c r="E27" s="558"/>
      <c r="F27" s="558"/>
      <c r="G27" s="558"/>
      <c r="H27" s="558"/>
      <c r="I27" s="558"/>
      <c r="J27" s="558"/>
      <c r="K27" s="558"/>
      <c r="L27" s="558"/>
      <c r="M27" s="540"/>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2"/>
    </row>
    <row r="28" spans="2:37" ht="14.25" customHeight="1" x14ac:dyDescent="0.2">
      <c r="B28" s="563"/>
      <c r="C28" s="558" t="s">
        <v>121</v>
      </c>
      <c r="D28" s="558"/>
      <c r="E28" s="558"/>
      <c r="F28" s="558"/>
      <c r="G28" s="558"/>
      <c r="H28" s="558"/>
      <c r="I28" s="558"/>
      <c r="J28" s="558"/>
      <c r="K28" s="558"/>
      <c r="L28" s="558"/>
      <c r="M28" s="510" t="s">
        <v>122</v>
      </c>
      <c r="N28" s="511"/>
      <c r="O28" s="511"/>
      <c r="P28" s="511"/>
      <c r="Q28" s="512"/>
      <c r="R28" s="513"/>
      <c r="S28" s="514"/>
      <c r="T28" s="514"/>
      <c r="U28" s="514"/>
      <c r="V28" s="514"/>
      <c r="W28" s="514"/>
      <c r="X28" s="514"/>
      <c r="Y28" s="514"/>
      <c r="Z28" s="514"/>
      <c r="AA28" s="515"/>
      <c r="AB28" s="518" t="s">
        <v>123</v>
      </c>
      <c r="AC28" s="539"/>
      <c r="AD28" s="539"/>
      <c r="AE28" s="539"/>
      <c r="AF28" s="519"/>
      <c r="AG28" s="513"/>
      <c r="AH28" s="514"/>
      <c r="AI28" s="514"/>
      <c r="AJ28" s="514"/>
      <c r="AK28" s="515"/>
    </row>
    <row r="29" spans="2:37" ht="13.5" customHeight="1" x14ac:dyDescent="0.2">
      <c r="B29" s="563"/>
      <c r="C29" s="565" t="s">
        <v>220</v>
      </c>
      <c r="D29" s="565"/>
      <c r="E29" s="565"/>
      <c r="F29" s="565"/>
      <c r="G29" s="565"/>
      <c r="H29" s="565"/>
      <c r="I29" s="565"/>
      <c r="J29" s="565"/>
      <c r="K29" s="565"/>
      <c r="L29" s="565"/>
      <c r="M29" s="518" t="s">
        <v>117</v>
      </c>
      <c r="N29" s="539"/>
      <c r="O29" s="539"/>
      <c r="P29" s="539"/>
      <c r="Q29" s="539"/>
      <c r="R29" s="539"/>
      <c r="S29" s="539"/>
      <c r="T29" s="167" t="s">
        <v>118</v>
      </c>
      <c r="U29" s="539"/>
      <c r="V29" s="539"/>
      <c r="W29" s="539"/>
      <c r="X29" s="167" t="s">
        <v>119</v>
      </c>
      <c r="Y29" s="539"/>
      <c r="Z29" s="539"/>
      <c r="AA29" s="539"/>
      <c r="AB29" s="539"/>
      <c r="AC29" s="539"/>
      <c r="AD29" s="539"/>
      <c r="AE29" s="539"/>
      <c r="AF29" s="539"/>
      <c r="AG29" s="539"/>
      <c r="AH29" s="539"/>
      <c r="AI29" s="539"/>
      <c r="AJ29" s="539"/>
      <c r="AK29" s="519"/>
    </row>
    <row r="30" spans="2:37" ht="14.25" customHeight="1" x14ac:dyDescent="0.2">
      <c r="B30" s="563"/>
      <c r="C30" s="565"/>
      <c r="D30" s="565"/>
      <c r="E30" s="565"/>
      <c r="F30" s="565"/>
      <c r="G30" s="565"/>
      <c r="H30" s="565"/>
      <c r="I30" s="565"/>
      <c r="J30" s="565"/>
      <c r="K30" s="565"/>
      <c r="L30" s="565"/>
      <c r="M30" s="546" t="s">
        <v>120</v>
      </c>
      <c r="N30" s="547"/>
      <c r="O30" s="547"/>
      <c r="P30" s="547"/>
      <c r="Q30" s="166" t="s">
        <v>281</v>
      </c>
      <c r="R30" s="547"/>
      <c r="S30" s="547"/>
      <c r="T30" s="547"/>
      <c r="U30" s="547"/>
      <c r="V30" s="547" t="s">
        <v>280</v>
      </c>
      <c r="W30" s="547"/>
      <c r="X30" s="547"/>
      <c r="Y30" s="547"/>
      <c r="Z30" s="547"/>
      <c r="AA30" s="547"/>
      <c r="AB30" s="547"/>
      <c r="AC30" s="547"/>
      <c r="AD30" s="547"/>
      <c r="AE30" s="547"/>
      <c r="AF30" s="547"/>
      <c r="AG30" s="547"/>
      <c r="AH30" s="547"/>
      <c r="AI30" s="547"/>
      <c r="AJ30" s="547"/>
      <c r="AK30" s="548"/>
    </row>
    <row r="31" spans="2:37" x14ac:dyDescent="0.2">
      <c r="B31" s="563"/>
      <c r="C31" s="565"/>
      <c r="D31" s="565"/>
      <c r="E31" s="565"/>
      <c r="F31" s="565"/>
      <c r="G31" s="565"/>
      <c r="H31" s="565"/>
      <c r="I31" s="565"/>
      <c r="J31" s="565"/>
      <c r="K31" s="565"/>
      <c r="L31" s="565"/>
      <c r="M31" s="540"/>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2"/>
    </row>
    <row r="32" spans="2:37" ht="14.25" customHeight="1" x14ac:dyDescent="0.2">
      <c r="B32" s="563"/>
      <c r="C32" s="558" t="s">
        <v>121</v>
      </c>
      <c r="D32" s="558"/>
      <c r="E32" s="558"/>
      <c r="F32" s="558"/>
      <c r="G32" s="558"/>
      <c r="H32" s="558"/>
      <c r="I32" s="558"/>
      <c r="J32" s="558"/>
      <c r="K32" s="558"/>
      <c r="L32" s="558"/>
      <c r="M32" s="510" t="s">
        <v>122</v>
      </c>
      <c r="N32" s="511"/>
      <c r="O32" s="511"/>
      <c r="P32" s="511"/>
      <c r="Q32" s="512"/>
      <c r="R32" s="513"/>
      <c r="S32" s="514"/>
      <c r="T32" s="514"/>
      <c r="U32" s="514"/>
      <c r="V32" s="514"/>
      <c r="W32" s="514"/>
      <c r="X32" s="514"/>
      <c r="Y32" s="514"/>
      <c r="Z32" s="514"/>
      <c r="AA32" s="515"/>
      <c r="AB32" s="518" t="s">
        <v>123</v>
      </c>
      <c r="AC32" s="539"/>
      <c r="AD32" s="539"/>
      <c r="AE32" s="539"/>
      <c r="AF32" s="519"/>
      <c r="AG32" s="513"/>
      <c r="AH32" s="514"/>
      <c r="AI32" s="514"/>
      <c r="AJ32" s="514"/>
      <c r="AK32" s="515"/>
    </row>
    <row r="33" spans="1:37" ht="14.25" customHeight="1" x14ac:dyDescent="0.2">
      <c r="B33" s="563"/>
      <c r="C33" s="558" t="s">
        <v>128</v>
      </c>
      <c r="D33" s="558"/>
      <c r="E33" s="558"/>
      <c r="F33" s="558"/>
      <c r="G33" s="558"/>
      <c r="H33" s="558"/>
      <c r="I33" s="558"/>
      <c r="J33" s="558"/>
      <c r="K33" s="558"/>
      <c r="L33" s="558"/>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49"/>
    </row>
    <row r="34" spans="1:37" ht="13.5" customHeight="1" x14ac:dyDescent="0.2">
      <c r="B34" s="563"/>
      <c r="C34" s="558" t="s">
        <v>129</v>
      </c>
      <c r="D34" s="558"/>
      <c r="E34" s="558"/>
      <c r="F34" s="558"/>
      <c r="G34" s="558"/>
      <c r="H34" s="558"/>
      <c r="I34" s="558"/>
      <c r="J34" s="558"/>
      <c r="K34" s="558"/>
      <c r="L34" s="558"/>
      <c r="M34" s="518" t="s">
        <v>117</v>
      </c>
      <c r="N34" s="539"/>
      <c r="O34" s="539"/>
      <c r="P34" s="539"/>
      <c r="Q34" s="539"/>
      <c r="R34" s="539"/>
      <c r="S34" s="539"/>
      <c r="T34" s="167" t="s">
        <v>118</v>
      </c>
      <c r="U34" s="539"/>
      <c r="V34" s="539"/>
      <c r="W34" s="539"/>
      <c r="X34" s="167" t="s">
        <v>119</v>
      </c>
      <c r="Y34" s="539"/>
      <c r="Z34" s="539"/>
      <c r="AA34" s="539"/>
      <c r="AB34" s="539"/>
      <c r="AC34" s="539"/>
      <c r="AD34" s="539"/>
      <c r="AE34" s="539"/>
      <c r="AF34" s="539"/>
      <c r="AG34" s="539"/>
      <c r="AH34" s="539"/>
      <c r="AI34" s="539"/>
      <c r="AJ34" s="539"/>
      <c r="AK34" s="519"/>
    </row>
    <row r="35" spans="1:37" ht="14.25" customHeight="1" x14ac:dyDescent="0.2">
      <c r="B35" s="563"/>
      <c r="C35" s="558"/>
      <c r="D35" s="558"/>
      <c r="E35" s="558"/>
      <c r="F35" s="558"/>
      <c r="G35" s="558"/>
      <c r="H35" s="558"/>
      <c r="I35" s="558"/>
      <c r="J35" s="558"/>
      <c r="K35" s="558"/>
      <c r="L35" s="558"/>
      <c r="M35" s="546" t="s">
        <v>120</v>
      </c>
      <c r="N35" s="547"/>
      <c r="O35" s="547"/>
      <c r="P35" s="547"/>
      <c r="Q35" s="166" t="s">
        <v>281</v>
      </c>
      <c r="R35" s="547"/>
      <c r="S35" s="547"/>
      <c r="T35" s="547"/>
      <c r="U35" s="547"/>
      <c r="V35" s="547" t="s">
        <v>280</v>
      </c>
      <c r="W35" s="547"/>
      <c r="X35" s="547"/>
      <c r="Y35" s="547"/>
      <c r="Z35" s="547"/>
      <c r="AA35" s="547"/>
      <c r="AB35" s="547"/>
      <c r="AC35" s="547"/>
      <c r="AD35" s="547"/>
      <c r="AE35" s="547"/>
      <c r="AF35" s="547"/>
      <c r="AG35" s="547"/>
      <c r="AH35" s="547"/>
      <c r="AI35" s="547"/>
      <c r="AJ35" s="547"/>
      <c r="AK35" s="548"/>
    </row>
    <row r="36" spans="1:37" x14ac:dyDescent="0.2">
      <c r="B36" s="564"/>
      <c r="C36" s="558"/>
      <c r="D36" s="558"/>
      <c r="E36" s="558"/>
      <c r="F36" s="558"/>
      <c r="G36" s="558"/>
      <c r="H36" s="558"/>
      <c r="I36" s="558"/>
      <c r="J36" s="558"/>
      <c r="K36" s="558"/>
      <c r="L36" s="558"/>
      <c r="M36" s="540"/>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2"/>
    </row>
    <row r="37" spans="1:37" ht="13.5" customHeight="1" x14ac:dyDescent="0.2">
      <c r="B37" s="566" t="s">
        <v>201</v>
      </c>
      <c r="C37" s="569" t="s">
        <v>130</v>
      </c>
      <c r="D37" s="569"/>
      <c r="E37" s="569"/>
      <c r="F37" s="569"/>
      <c r="G37" s="569"/>
      <c r="H37" s="569"/>
      <c r="I37" s="569"/>
      <c r="J37" s="569"/>
      <c r="K37" s="569"/>
      <c r="L37" s="569"/>
      <c r="M37" s="569"/>
      <c r="N37" s="569"/>
      <c r="O37" s="571" t="s">
        <v>131</v>
      </c>
      <c r="P37" s="572"/>
      <c r="Q37" s="569" t="s">
        <v>202</v>
      </c>
      <c r="R37" s="569"/>
      <c r="S37" s="569"/>
      <c r="T37" s="569"/>
      <c r="U37" s="575"/>
      <c r="V37" s="576" t="s">
        <v>132</v>
      </c>
      <c r="W37" s="577"/>
      <c r="X37" s="577"/>
      <c r="Y37" s="577"/>
      <c r="Z37" s="577"/>
      <c r="AA37" s="577"/>
      <c r="AB37" s="577"/>
      <c r="AC37" s="577"/>
      <c r="AD37" s="578"/>
      <c r="AE37" s="579" t="s">
        <v>133</v>
      </c>
      <c r="AF37" s="569"/>
      <c r="AG37" s="569"/>
      <c r="AH37" s="569"/>
      <c r="AI37" s="569"/>
      <c r="AJ37" s="579" t="s">
        <v>134</v>
      </c>
      <c r="AK37" s="575"/>
    </row>
    <row r="38" spans="1:37" ht="14.25" customHeight="1" x14ac:dyDescent="0.2">
      <c r="B38" s="567"/>
      <c r="C38" s="570"/>
      <c r="D38" s="570"/>
      <c r="E38" s="570"/>
      <c r="F38" s="570"/>
      <c r="G38" s="570"/>
      <c r="H38" s="570"/>
      <c r="I38" s="570"/>
      <c r="J38" s="570"/>
      <c r="K38" s="570"/>
      <c r="L38" s="570"/>
      <c r="M38" s="570"/>
      <c r="N38" s="570"/>
      <c r="O38" s="573"/>
      <c r="P38" s="574"/>
      <c r="Q38" s="570" t="s">
        <v>135</v>
      </c>
      <c r="R38" s="570"/>
      <c r="S38" s="570"/>
      <c r="T38" s="570"/>
      <c r="U38" s="590"/>
      <c r="V38" s="591"/>
      <c r="W38" s="592"/>
      <c r="X38" s="592"/>
      <c r="Y38" s="592"/>
      <c r="Z38" s="592"/>
      <c r="AA38" s="592"/>
      <c r="AB38" s="592"/>
      <c r="AC38" s="592"/>
      <c r="AD38" s="593"/>
      <c r="AE38" s="594" t="s">
        <v>135</v>
      </c>
      <c r="AF38" s="570"/>
      <c r="AG38" s="595"/>
      <c r="AH38" s="595"/>
      <c r="AI38" s="595"/>
      <c r="AJ38" s="596" t="s">
        <v>136</v>
      </c>
      <c r="AK38" s="597"/>
    </row>
    <row r="39" spans="1:37" ht="30.75" customHeight="1" x14ac:dyDescent="0.2">
      <c r="A39" s="165"/>
      <c r="B39" s="568"/>
      <c r="C39" s="562"/>
      <c r="D39" s="164"/>
      <c r="E39" s="584" t="s">
        <v>404</v>
      </c>
      <c r="F39" s="584"/>
      <c r="G39" s="584"/>
      <c r="H39" s="584"/>
      <c r="I39" s="584"/>
      <c r="J39" s="584"/>
      <c r="K39" s="584"/>
      <c r="L39" s="584"/>
      <c r="M39" s="584"/>
      <c r="N39" s="598"/>
      <c r="O39" s="599"/>
      <c r="P39" s="600"/>
      <c r="Q39" s="601"/>
      <c r="R39" s="602"/>
      <c r="S39" s="602"/>
      <c r="T39" s="602"/>
      <c r="U39" s="574"/>
      <c r="V39" s="163" t="s">
        <v>7</v>
      </c>
      <c r="W39" s="580" t="s">
        <v>137</v>
      </c>
      <c r="X39" s="580"/>
      <c r="Y39" s="162" t="s">
        <v>7</v>
      </c>
      <c r="Z39" s="580" t="s">
        <v>138</v>
      </c>
      <c r="AA39" s="580"/>
      <c r="AB39" s="162" t="s">
        <v>7</v>
      </c>
      <c r="AC39" s="580" t="s">
        <v>139</v>
      </c>
      <c r="AD39" s="581"/>
      <c r="AE39" s="582"/>
      <c r="AF39" s="583"/>
      <c r="AG39" s="514"/>
      <c r="AH39" s="514"/>
      <c r="AI39" s="515"/>
      <c r="AJ39" s="555"/>
      <c r="AK39" s="557"/>
    </row>
    <row r="40" spans="1:37" ht="30.75" customHeight="1" x14ac:dyDescent="0.55000000000000004">
      <c r="B40" s="568"/>
      <c r="C40" s="563"/>
      <c r="D40" s="161"/>
      <c r="E40" s="584" t="s">
        <v>405</v>
      </c>
      <c r="F40" s="585"/>
      <c r="G40" s="585"/>
      <c r="H40" s="585"/>
      <c r="I40" s="585"/>
      <c r="J40" s="585"/>
      <c r="K40" s="585"/>
      <c r="L40" s="585"/>
      <c r="M40" s="585"/>
      <c r="N40" s="586"/>
      <c r="O40" s="603"/>
      <c r="P40" s="604"/>
      <c r="Q40" s="587"/>
      <c r="R40" s="551"/>
      <c r="S40" s="551"/>
      <c r="T40" s="551"/>
      <c r="U40" s="552"/>
      <c r="V40" s="160" t="s">
        <v>7</v>
      </c>
      <c r="W40" s="588" t="s">
        <v>137</v>
      </c>
      <c r="X40" s="588"/>
      <c r="Y40" s="159" t="s">
        <v>7</v>
      </c>
      <c r="Z40" s="588" t="s">
        <v>138</v>
      </c>
      <c r="AA40" s="588"/>
      <c r="AB40" s="159" t="s">
        <v>7</v>
      </c>
      <c r="AC40" s="588" t="s">
        <v>139</v>
      </c>
      <c r="AD40" s="589"/>
      <c r="AE40" s="513"/>
      <c r="AF40" s="514"/>
      <c r="AG40" s="514"/>
      <c r="AH40" s="514"/>
      <c r="AI40" s="515"/>
      <c r="AJ40" s="555"/>
      <c r="AK40" s="557"/>
    </row>
    <row r="41" spans="1:37" ht="30.75" customHeight="1" x14ac:dyDescent="0.55000000000000004">
      <c r="B41" s="568"/>
      <c r="C41" s="563"/>
      <c r="D41" s="161"/>
      <c r="E41" s="584" t="s">
        <v>406</v>
      </c>
      <c r="F41" s="585"/>
      <c r="G41" s="585"/>
      <c r="H41" s="585"/>
      <c r="I41" s="585"/>
      <c r="J41" s="585"/>
      <c r="K41" s="585"/>
      <c r="L41" s="585"/>
      <c r="M41" s="585"/>
      <c r="N41" s="586"/>
      <c r="O41" s="603"/>
      <c r="P41" s="604"/>
      <c r="Q41" s="587"/>
      <c r="R41" s="551"/>
      <c r="S41" s="551"/>
      <c r="T41" s="551"/>
      <c r="U41" s="552"/>
      <c r="V41" s="160" t="s">
        <v>7</v>
      </c>
      <c r="W41" s="588" t="s">
        <v>137</v>
      </c>
      <c r="X41" s="588"/>
      <c r="Y41" s="159" t="s">
        <v>7</v>
      </c>
      <c r="Z41" s="588" t="s">
        <v>138</v>
      </c>
      <c r="AA41" s="588"/>
      <c r="AB41" s="159" t="s">
        <v>7</v>
      </c>
      <c r="AC41" s="588" t="s">
        <v>139</v>
      </c>
      <c r="AD41" s="589"/>
      <c r="AE41" s="513"/>
      <c r="AF41" s="514"/>
      <c r="AG41" s="514"/>
      <c r="AH41" s="514"/>
      <c r="AI41" s="515"/>
      <c r="AJ41" s="555"/>
      <c r="AK41" s="557"/>
    </row>
    <row r="42" spans="1:37" ht="14.25" customHeight="1" x14ac:dyDescent="0.2">
      <c r="B42" s="605" t="s">
        <v>140</v>
      </c>
      <c r="C42" s="606"/>
      <c r="D42" s="606"/>
      <c r="E42" s="606"/>
      <c r="F42" s="606"/>
      <c r="G42" s="606"/>
      <c r="H42" s="606"/>
      <c r="I42" s="606"/>
      <c r="J42" s="606"/>
      <c r="K42" s="606"/>
      <c r="L42" s="607"/>
      <c r="M42" s="158"/>
      <c r="N42" s="157"/>
      <c r="O42" s="157"/>
      <c r="P42" s="157"/>
      <c r="Q42" s="157"/>
      <c r="R42" s="156"/>
      <c r="S42" s="156"/>
      <c r="T42" s="156"/>
      <c r="U42" s="156"/>
      <c r="V42" s="155"/>
      <c r="W42" s="608"/>
      <c r="X42" s="608"/>
      <c r="Y42" s="608"/>
      <c r="Z42" s="608"/>
      <c r="AA42" s="608"/>
      <c r="AB42" s="608"/>
      <c r="AC42" s="608"/>
      <c r="AD42" s="608"/>
      <c r="AE42" s="608"/>
      <c r="AF42" s="608"/>
      <c r="AG42" s="608"/>
      <c r="AH42" s="608"/>
      <c r="AI42" s="608"/>
      <c r="AJ42" s="608"/>
      <c r="AK42" s="608"/>
    </row>
    <row r="43" spans="1:37" ht="14.25" customHeight="1" x14ac:dyDescent="0.2">
      <c r="B43" s="520" t="s">
        <v>141</v>
      </c>
      <c r="C43" s="550" t="s">
        <v>142</v>
      </c>
      <c r="D43" s="551"/>
      <c r="E43" s="551"/>
      <c r="F43" s="551"/>
      <c r="G43" s="551"/>
      <c r="H43" s="551"/>
      <c r="I43" s="551"/>
      <c r="J43" s="551"/>
      <c r="K43" s="551"/>
      <c r="L43" s="551"/>
      <c r="M43" s="551"/>
      <c r="N43" s="551"/>
      <c r="O43" s="551"/>
      <c r="P43" s="551"/>
      <c r="Q43" s="551"/>
      <c r="R43" s="551"/>
      <c r="S43" s="551"/>
      <c r="T43" s="551"/>
      <c r="U43" s="552"/>
      <c r="V43" s="550" t="s">
        <v>143</v>
      </c>
      <c r="W43" s="551"/>
      <c r="X43" s="551"/>
      <c r="Y43" s="551"/>
      <c r="Z43" s="551"/>
      <c r="AA43" s="551"/>
      <c r="AB43" s="551"/>
      <c r="AC43" s="551"/>
      <c r="AD43" s="551"/>
      <c r="AE43" s="551"/>
      <c r="AF43" s="551"/>
      <c r="AG43" s="551"/>
      <c r="AH43" s="551"/>
      <c r="AI43" s="551"/>
      <c r="AJ43" s="551"/>
      <c r="AK43" s="552"/>
    </row>
    <row r="44" spans="1:37" x14ac:dyDescent="0.2">
      <c r="B44" s="521"/>
      <c r="C44" s="576"/>
      <c r="D44" s="577"/>
      <c r="E44" s="577"/>
      <c r="F44" s="577"/>
      <c r="G44" s="577"/>
      <c r="H44" s="577"/>
      <c r="I44" s="577"/>
      <c r="J44" s="577"/>
      <c r="K44" s="577"/>
      <c r="L44" s="577"/>
      <c r="M44" s="577"/>
      <c r="N44" s="577"/>
      <c r="O44" s="577"/>
      <c r="P44" s="577"/>
      <c r="Q44" s="577"/>
      <c r="R44" s="577"/>
      <c r="S44" s="577"/>
      <c r="T44" s="577"/>
      <c r="U44" s="578"/>
      <c r="V44" s="576"/>
      <c r="W44" s="577"/>
      <c r="X44" s="577"/>
      <c r="Y44" s="577"/>
      <c r="Z44" s="577"/>
      <c r="AA44" s="577"/>
      <c r="AB44" s="577"/>
      <c r="AC44" s="577"/>
      <c r="AD44" s="577"/>
      <c r="AE44" s="577"/>
      <c r="AF44" s="577"/>
      <c r="AG44" s="577"/>
      <c r="AH44" s="577"/>
      <c r="AI44" s="577"/>
      <c r="AJ44" s="577"/>
      <c r="AK44" s="578"/>
    </row>
    <row r="45" spans="1:37" x14ac:dyDescent="0.2">
      <c r="B45" s="521"/>
      <c r="C45" s="609"/>
      <c r="D45" s="610"/>
      <c r="E45" s="610"/>
      <c r="F45" s="610"/>
      <c r="G45" s="610"/>
      <c r="H45" s="610"/>
      <c r="I45" s="610"/>
      <c r="J45" s="610"/>
      <c r="K45" s="610"/>
      <c r="L45" s="610"/>
      <c r="M45" s="610"/>
      <c r="N45" s="610"/>
      <c r="O45" s="610"/>
      <c r="P45" s="610"/>
      <c r="Q45" s="610"/>
      <c r="R45" s="610"/>
      <c r="S45" s="610"/>
      <c r="T45" s="610"/>
      <c r="U45" s="611"/>
      <c r="V45" s="609"/>
      <c r="W45" s="610"/>
      <c r="X45" s="610"/>
      <c r="Y45" s="610"/>
      <c r="Z45" s="610"/>
      <c r="AA45" s="610"/>
      <c r="AB45" s="610"/>
      <c r="AC45" s="610"/>
      <c r="AD45" s="610"/>
      <c r="AE45" s="610"/>
      <c r="AF45" s="610"/>
      <c r="AG45" s="610"/>
      <c r="AH45" s="610"/>
      <c r="AI45" s="610"/>
      <c r="AJ45" s="610"/>
      <c r="AK45" s="611"/>
    </row>
    <row r="46" spans="1:37" x14ac:dyDescent="0.2">
      <c r="B46" s="521"/>
      <c r="C46" s="609"/>
      <c r="D46" s="610"/>
      <c r="E46" s="610"/>
      <c r="F46" s="610"/>
      <c r="G46" s="610"/>
      <c r="H46" s="610"/>
      <c r="I46" s="610"/>
      <c r="J46" s="610"/>
      <c r="K46" s="610"/>
      <c r="L46" s="610"/>
      <c r="M46" s="610"/>
      <c r="N46" s="610"/>
      <c r="O46" s="610"/>
      <c r="P46" s="610"/>
      <c r="Q46" s="610"/>
      <c r="R46" s="610"/>
      <c r="S46" s="610"/>
      <c r="T46" s="610"/>
      <c r="U46" s="611"/>
      <c r="V46" s="609"/>
      <c r="W46" s="610"/>
      <c r="X46" s="610"/>
      <c r="Y46" s="610"/>
      <c r="Z46" s="610"/>
      <c r="AA46" s="610"/>
      <c r="AB46" s="610"/>
      <c r="AC46" s="610"/>
      <c r="AD46" s="610"/>
      <c r="AE46" s="610"/>
      <c r="AF46" s="610"/>
      <c r="AG46" s="610"/>
      <c r="AH46" s="610"/>
      <c r="AI46" s="610"/>
      <c r="AJ46" s="610"/>
      <c r="AK46" s="611"/>
    </row>
    <row r="47" spans="1:37" x14ac:dyDescent="0.2">
      <c r="B47" s="522"/>
      <c r="C47" s="591"/>
      <c r="D47" s="592"/>
      <c r="E47" s="592"/>
      <c r="F47" s="592"/>
      <c r="G47" s="592"/>
      <c r="H47" s="592"/>
      <c r="I47" s="592"/>
      <c r="J47" s="592"/>
      <c r="K47" s="592"/>
      <c r="L47" s="592"/>
      <c r="M47" s="592"/>
      <c r="N47" s="592"/>
      <c r="O47" s="592"/>
      <c r="P47" s="592"/>
      <c r="Q47" s="592"/>
      <c r="R47" s="592"/>
      <c r="S47" s="592"/>
      <c r="T47" s="592"/>
      <c r="U47" s="593"/>
      <c r="V47" s="591"/>
      <c r="W47" s="592"/>
      <c r="X47" s="592"/>
      <c r="Y47" s="592"/>
      <c r="Z47" s="592"/>
      <c r="AA47" s="592"/>
      <c r="AB47" s="592"/>
      <c r="AC47" s="592"/>
      <c r="AD47" s="592"/>
      <c r="AE47" s="592"/>
      <c r="AF47" s="592"/>
      <c r="AG47" s="592"/>
      <c r="AH47" s="592"/>
      <c r="AI47" s="592"/>
      <c r="AJ47" s="592"/>
      <c r="AK47" s="593"/>
    </row>
    <row r="48" spans="1:37" ht="14.25" customHeight="1" x14ac:dyDescent="0.2">
      <c r="B48" s="510" t="s">
        <v>144</v>
      </c>
      <c r="C48" s="511"/>
      <c r="D48" s="511"/>
      <c r="E48" s="511"/>
      <c r="F48" s="512"/>
      <c r="G48" s="549" t="s">
        <v>145</v>
      </c>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49"/>
      <c r="AK48" s="549"/>
    </row>
    <row r="50" spans="2:2" x14ac:dyDescent="0.2">
      <c r="B50" s="154" t="s">
        <v>203</v>
      </c>
    </row>
    <row r="51" spans="2:2" x14ac:dyDescent="0.2">
      <c r="B51" s="154" t="s">
        <v>204</v>
      </c>
    </row>
    <row r="52" spans="2:2" x14ac:dyDescent="0.2">
      <c r="B52" s="154" t="s">
        <v>205</v>
      </c>
    </row>
    <row r="53" spans="2:2" x14ac:dyDescent="0.2">
      <c r="B53" s="154" t="s">
        <v>206</v>
      </c>
    </row>
    <row r="54" spans="2:2" x14ac:dyDescent="0.2">
      <c r="B54" s="154" t="s">
        <v>146</v>
      </c>
    </row>
    <row r="55" spans="2:2" x14ac:dyDescent="0.2">
      <c r="B55" s="154" t="s">
        <v>221</v>
      </c>
    </row>
    <row r="56" spans="2:2" x14ac:dyDescent="0.2">
      <c r="B56" s="154" t="s">
        <v>222</v>
      </c>
    </row>
    <row r="57" spans="2:2" x14ac:dyDescent="0.2">
      <c r="B57" s="154" t="s">
        <v>223</v>
      </c>
    </row>
    <row r="58" spans="2:2" x14ac:dyDescent="0.2">
      <c r="B58" s="154" t="s">
        <v>147</v>
      </c>
    </row>
    <row r="59" spans="2:2" x14ac:dyDescent="0.2">
      <c r="B59" s="154" t="s">
        <v>207</v>
      </c>
    </row>
    <row r="60" spans="2:2" x14ac:dyDescent="0.2">
      <c r="B60" s="154" t="s">
        <v>208</v>
      </c>
    </row>
    <row r="119" spans="3:7" x14ac:dyDescent="0.2">
      <c r="C119" s="153"/>
      <c r="D119" s="153"/>
      <c r="E119" s="153"/>
      <c r="F119" s="153"/>
      <c r="G119" s="153"/>
    </row>
    <row r="120" spans="3:7" x14ac:dyDescent="0.2">
      <c r="C120" s="152"/>
    </row>
  </sheetData>
  <mergeCells count="142">
    <mergeCell ref="B48:F48"/>
    <mergeCell ref="G48:AK48"/>
    <mergeCell ref="B42:L42"/>
    <mergeCell ref="W42:AK42"/>
    <mergeCell ref="B43:B47"/>
    <mergeCell ref="C43:U43"/>
    <mergeCell ref="V43:AK43"/>
    <mergeCell ref="C44:U47"/>
    <mergeCell ref="V44:AK47"/>
    <mergeCell ref="AJ37:AK37"/>
    <mergeCell ref="Q38:U38"/>
    <mergeCell ref="V38:AD38"/>
    <mergeCell ref="AE38:AI38"/>
    <mergeCell ref="AJ38:AK38"/>
    <mergeCell ref="C39:C41"/>
    <mergeCell ref="E39:N39"/>
    <mergeCell ref="O39:P39"/>
    <mergeCell ref="Q39:U39"/>
    <mergeCell ref="W39:X39"/>
    <mergeCell ref="AJ39:AK39"/>
    <mergeCell ref="AE40:AI40"/>
    <mergeCell ref="AJ40:AK40"/>
    <mergeCell ref="AJ41:AK41"/>
    <mergeCell ref="E40:N40"/>
    <mergeCell ref="O40:P40"/>
    <mergeCell ref="Q40:U40"/>
    <mergeCell ref="W40:X40"/>
    <mergeCell ref="Z40:AA40"/>
    <mergeCell ref="AC40:AD40"/>
    <mergeCell ref="O41:P41"/>
    <mergeCell ref="B37:B41"/>
    <mergeCell ref="C37:N38"/>
    <mergeCell ref="O37:P38"/>
    <mergeCell ref="Q37:U37"/>
    <mergeCell ref="V37:AD37"/>
    <mergeCell ref="AE37:AI37"/>
    <mergeCell ref="Z39:AA39"/>
    <mergeCell ref="AC39:AD39"/>
    <mergeCell ref="AE39:AI39"/>
    <mergeCell ref="E41:N41"/>
    <mergeCell ref="Q41:U41"/>
    <mergeCell ref="W41:X41"/>
    <mergeCell ref="Z41:AA41"/>
    <mergeCell ref="AC41:AD41"/>
    <mergeCell ref="AE41:AI41"/>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6"/>
  <dataValidations count="2">
    <dataValidation type="list" allowBlank="1" showInputMessage="1" showErrorMessage="1" sqref="V39:V41 JR39:JR41 TN39:TN41 ADJ39:ADJ41 ANF39:ANF41 AXB39:AXB41 BGX39:BGX41 BQT39:BQT41 CAP39:CAP41 CKL39:CKL41 CUH39:CUH41 DED39:DED41 DNZ39:DNZ41 DXV39:DXV41 EHR39:EHR41 ERN39:ERN41 FBJ39:FBJ41 FLF39:FLF41 FVB39:FVB41 GEX39:GEX41 GOT39:GOT41 GYP39:GYP41 HIL39:HIL41 HSH39:HSH41 ICD39:ICD41 ILZ39:ILZ41 IVV39:IVV41 JFR39:JFR41 JPN39:JPN41 JZJ39:JZJ41 KJF39:KJF41 KTB39:KTB41 LCX39:LCX41 LMT39:LMT41 LWP39:LWP41 MGL39:MGL41 MQH39:MQH41 NAD39:NAD41 NJZ39:NJZ41 NTV39:NTV41 ODR39:ODR41 ONN39:ONN41 OXJ39:OXJ41 PHF39:PHF41 PRB39:PRB41 QAX39:QAX41 QKT39:QKT41 QUP39:QUP41 REL39:REL41 ROH39:ROH41 RYD39:RYD41 SHZ39:SHZ41 SRV39:SRV41 TBR39:TBR41 TLN39:TLN41 TVJ39:TVJ41 UFF39:UFF41 UPB39:UPB41 UYX39:UYX41 VIT39:VIT41 VSP39:VSP41 WCL39:WCL41 WMH39:WMH41 WWD39:WWD41 V65572:V65577 JR65572:JR65577 TN65572:TN65577 ADJ65572:ADJ65577 ANF65572:ANF65577 AXB65572:AXB65577 BGX65572:BGX65577 BQT65572:BQT65577 CAP65572:CAP65577 CKL65572:CKL65577 CUH65572:CUH65577 DED65572:DED65577 DNZ65572:DNZ65577 DXV65572:DXV65577 EHR65572:EHR65577 ERN65572:ERN65577 FBJ65572:FBJ65577 FLF65572:FLF65577 FVB65572:FVB65577 GEX65572:GEX65577 GOT65572:GOT65577 GYP65572:GYP65577 HIL65572:HIL65577 HSH65572:HSH65577 ICD65572:ICD65577 ILZ65572:ILZ65577 IVV65572:IVV65577 JFR65572:JFR65577 JPN65572:JPN65577 JZJ65572:JZJ65577 KJF65572:KJF65577 KTB65572:KTB65577 LCX65572:LCX65577 LMT65572:LMT65577 LWP65572:LWP65577 MGL65572:MGL65577 MQH65572:MQH65577 NAD65572:NAD65577 NJZ65572:NJZ65577 NTV65572:NTV65577 ODR65572:ODR65577 ONN65572:ONN65577 OXJ65572:OXJ65577 PHF65572:PHF65577 PRB65572:PRB65577 QAX65572:QAX65577 QKT65572:QKT65577 QUP65572:QUP65577 REL65572:REL65577 ROH65572:ROH65577 RYD65572:RYD65577 SHZ65572:SHZ65577 SRV65572:SRV65577 TBR65572:TBR65577 TLN65572:TLN65577 TVJ65572:TVJ65577 UFF65572:UFF65577 UPB65572:UPB65577 UYX65572:UYX65577 VIT65572:VIT65577 VSP65572:VSP65577 WCL65572:WCL65577 WMH65572:WMH65577 WWD65572:WWD65577 V131108:V131113 JR131108:JR131113 TN131108:TN131113 ADJ131108:ADJ131113 ANF131108:ANF131113 AXB131108:AXB131113 BGX131108:BGX131113 BQT131108:BQT131113 CAP131108:CAP131113 CKL131108:CKL131113 CUH131108:CUH131113 DED131108:DED131113 DNZ131108:DNZ131113 DXV131108:DXV131113 EHR131108:EHR131113 ERN131108:ERN131113 FBJ131108:FBJ131113 FLF131108:FLF131113 FVB131108:FVB131113 GEX131108:GEX131113 GOT131108:GOT131113 GYP131108:GYP131113 HIL131108:HIL131113 HSH131108:HSH131113 ICD131108:ICD131113 ILZ131108:ILZ131113 IVV131108:IVV131113 JFR131108:JFR131113 JPN131108:JPN131113 JZJ131108:JZJ131113 KJF131108:KJF131113 KTB131108:KTB131113 LCX131108:LCX131113 LMT131108:LMT131113 LWP131108:LWP131113 MGL131108:MGL131113 MQH131108:MQH131113 NAD131108:NAD131113 NJZ131108:NJZ131113 NTV131108:NTV131113 ODR131108:ODR131113 ONN131108:ONN131113 OXJ131108:OXJ131113 PHF131108:PHF131113 PRB131108:PRB131113 QAX131108:QAX131113 QKT131108:QKT131113 QUP131108:QUP131113 REL131108:REL131113 ROH131108:ROH131113 RYD131108:RYD131113 SHZ131108:SHZ131113 SRV131108:SRV131113 TBR131108:TBR131113 TLN131108:TLN131113 TVJ131108:TVJ131113 UFF131108:UFF131113 UPB131108:UPB131113 UYX131108:UYX131113 VIT131108:VIT131113 VSP131108:VSP131113 WCL131108:WCL131113 WMH131108:WMH131113 WWD131108:WWD131113 V196644:V196649 JR196644:JR196649 TN196644:TN196649 ADJ196644:ADJ196649 ANF196644:ANF196649 AXB196644:AXB196649 BGX196644:BGX196649 BQT196644:BQT196649 CAP196644:CAP196649 CKL196644:CKL196649 CUH196644:CUH196649 DED196644:DED196649 DNZ196644:DNZ196649 DXV196644:DXV196649 EHR196644:EHR196649 ERN196644:ERN196649 FBJ196644:FBJ196649 FLF196644:FLF196649 FVB196644:FVB196649 GEX196644:GEX196649 GOT196644:GOT196649 GYP196644:GYP196649 HIL196644:HIL196649 HSH196644:HSH196649 ICD196644:ICD196649 ILZ196644:ILZ196649 IVV196644:IVV196649 JFR196644:JFR196649 JPN196644:JPN196649 JZJ196644:JZJ196649 KJF196644:KJF196649 KTB196644:KTB196649 LCX196644:LCX196649 LMT196644:LMT196649 LWP196644:LWP196649 MGL196644:MGL196649 MQH196644:MQH196649 NAD196644:NAD196649 NJZ196644:NJZ196649 NTV196644:NTV196649 ODR196644:ODR196649 ONN196644:ONN196649 OXJ196644:OXJ196649 PHF196644:PHF196649 PRB196644:PRB196649 QAX196644:QAX196649 QKT196644:QKT196649 QUP196644:QUP196649 REL196644:REL196649 ROH196644:ROH196649 RYD196644:RYD196649 SHZ196644:SHZ196649 SRV196644:SRV196649 TBR196644:TBR196649 TLN196644:TLN196649 TVJ196644:TVJ196649 UFF196644:UFF196649 UPB196644:UPB196649 UYX196644:UYX196649 VIT196644:VIT196649 VSP196644:VSP196649 WCL196644:WCL196649 WMH196644:WMH196649 WWD196644:WWD196649 V262180:V262185 JR262180:JR262185 TN262180:TN262185 ADJ262180:ADJ262185 ANF262180:ANF262185 AXB262180:AXB262185 BGX262180:BGX262185 BQT262180:BQT262185 CAP262180:CAP262185 CKL262180:CKL262185 CUH262180:CUH262185 DED262180:DED262185 DNZ262180:DNZ262185 DXV262180:DXV262185 EHR262180:EHR262185 ERN262180:ERN262185 FBJ262180:FBJ262185 FLF262180:FLF262185 FVB262180:FVB262185 GEX262180:GEX262185 GOT262180:GOT262185 GYP262180:GYP262185 HIL262180:HIL262185 HSH262180:HSH262185 ICD262180:ICD262185 ILZ262180:ILZ262185 IVV262180:IVV262185 JFR262180:JFR262185 JPN262180:JPN262185 JZJ262180:JZJ262185 KJF262180:KJF262185 KTB262180:KTB262185 LCX262180:LCX262185 LMT262180:LMT262185 LWP262180:LWP262185 MGL262180:MGL262185 MQH262180:MQH262185 NAD262180:NAD262185 NJZ262180:NJZ262185 NTV262180:NTV262185 ODR262180:ODR262185 ONN262180:ONN262185 OXJ262180:OXJ262185 PHF262180:PHF262185 PRB262180:PRB262185 QAX262180:QAX262185 QKT262180:QKT262185 QUP262180:QUP262185 REL262180:REL262185 ROH262180:ROH262185 RYD262180:RYD262185 SHZ262180:SHZ262185 SRV262180:SRV262185 TBR262180:TBR262185 TLN262180:TLN262185 TVJ262180:TVJ262185 UFF262180:UFF262185 UPB262180:UPB262185 UYX262180:UYX262185 VIT262180:VIT262185 VSP262180:VSP262185 WCL262180:WCL262185 WMH262180:WMH262185 WWD262180:WWD262185 V327716:V327721 JR327716:JR327721 TN327716:TN327721 ADJ327716:ADJ327721 ANF327716:ANF327721 AXB327716:AXB327721 BGX327716:BGX327721 BQT327716:BQT327721 CAP327716:CAP327721 CKL327716:CKL327721 CUH327716:CUH327721 DED327716:DED327721 DNZ327716:DNZ327721 DXV327716:DXV327721 EHR327716:EHR327721 ERN327716:ERN327721 FBJ327716:FBJ327721 FLF327716:FLF327721 FVB327716:FVB327721 GEX327716:GEX327721 GOT327716:GOT327721 GYP327716:GYP327721 HIL327716:HIL327721 HSH327716:HSH327721 ICD327716:ICD327721 ILZ327716:ILZ327721 IVV327716:IVV327721 JFR327716:JFR327721 JPN327716:JPN327721 JZJ327716:JZJ327721 KJF327716:KJF327721 KTB327716:KTB327721 LCX327716:LCX327721 LMT327716:LMT327721 LWP327716:LWP327721 MGL327716:MGL327721 MQH327716:MQH327721 NAD327716:NAD327721 NJZ327716:NJZ327721 NTV327716:NTV327721 ODR327716:ODR327721 ONN327716:ONN327721 OXJ327716:OXJ327721 PHF327716:PHF327721 PRB327716:PRB327721 QAX327716:QAX327721 QKT327716:QKT327721 QUP327716:QUP327721 REL327716:REL327721 ROH327716:ROH327721 RYD327716:RYD327721 SHZ327716:SHZ327721 SRV327716:SRV327721 TBR327716:TBR327721 TLN327716:TLN327721 TVJ327716:TVJ327721 UFF327716:UFF327721 UPB327716:UPB327721 UYX327716:UYX327721 VIT327716:VIT327721 VSP327716:VSP327721 WCL327716:WCL327721 WMH327716:WMH327721 WWD327716:WWD327721 V393252:V393257 JR393252:JR393257 TN393252:TN393257 ADJ393252:ADJ393257 ANF393252:ANF393257 AXB393252:AXB393257 BGX393252:BGX393257 BQT393252:BQT393257 CAP393252:CAP393257 CKL393252:CKL393257 CUH393252:CUH393257 DED393252:DED393257 DNZ393252:DNZ393257 DXV393252:DXV393257 EHR393252:EHR393257 ERN393252:ERN393257 FBJ393252:FBJ393257 FLF393252:FLF393257 FVB393252:FVB393257 GEX393252:GEX393257 GOT393252:GOT393257 GYP393252:GYP393257 HIL393252:HIL393257 HSH393252:HSH393257 ICD393252:ICD393257 ILZ393252:ILZ393257 IVV393252:IVV393257 JFR393252:JFR393257 JPN393252:JPN393257 JZJ393252:JZJ393257 KJF393252:KJF393257 KTB393252:KTB393257 LCX393252:LCX393257 LMT393252:LMT393257 LWP393252:LWP393257 MGL393252:MGL393257 MQH393252:MQH393257 NAD393252:NAD393257 NJZ393252:NJZ393257 NTV393252:NTV393257 ODR393252:ODR393257 ONN393252:ONN393257 OXJ393252:OXJ393257 PHF393252:PHF393257 PRB393252:PRB393257 QAX393252:QAX393257 QKT393252:QKT393257 QUP393252:QUP393257 REL393252:REL393257 ROH393252:ROH393257 RYD393252:RYD393257 SHZ393252:SHZ393257 SRV393252:SRV393257 TBR393252:TBR393257 TLN393252:TLN393257 TVJ393252:TVJ393257 UFF393252:UFF393257 UPB393252:UPB393257 UYX393252:UYX393257 VIT393252:VIT393257 VSP393252:VSP393257 WCL393252:WCL393257 WMH393252:WMH393257 WWD393252:WWD393257 V458788:V458793 JR458788:JR458793 TN458788:TN458793 ADJ458788:ADJ458793 ANF458788:ANF458793 AXB458788:AXB458793 BGX458788:BGX458793 BQT458788:BQT458793 CAP458788:CAP458793 CKL458788:CKL458793 CUH458788:CUH458793 DED458788:DED458793 DNZ458788:DNZ458793 DXV458788:DXV458793 EHR458788:EHR458793 ERN458788:ERN458793 FBJ458788:FBJ458793 FLF458788:FLF458793 FVB458788:FVB458793 GEX458788:GEX458793 GOT458788:GOT458793 GYP458788:GYP458793 HIL458788:HIL458793 HSH458788:HSH458793 ICD458788:ICD458793 ILZ458788:ILZ458793 IVV458788:IVV458793 JFR458788:JFR458793 JPN458788:JPN458793 JZJ458788:JZJ458793 KJF458788:KJF458793 KTB458788:KTB458793 LCX458788:LCX458793 LMT458788:LMT458793 LWP458788:LWP458793 MGL458788:MGL458793 MQH458788:MQH458793 NAD458788:NAD458793 NJZ458788:NJZ458793 NTV458788:NTV458793 ODR458788:ODR458793 ONN458788:ONN458793 OXJ458788:OXJ458793 PHF458788:PHF458793 PRB458788:PRB458793 QAX458788:QAX458793 QKT458788:QKT458793 QUP458788:QUP458793 REL458788:REL458793 ROH458788:ROH458793 RYD458788:RYD458793 SHZ458788:SHZ458793 SRV458788:SRV458793 TBR458788:TBR458793 TLN458788:TLN458793 TVJ458788:TVJ458793 UFF458788:UFF458793 UPB458788:UPB458793 UYX458788:UYX458793 VIT458788:VIT458793 VSP458788:VSP458793 WCL458788:WCL458793 WMH458788:WMH458793 WWD458788:WWD458793 V524324:V524329 JR524324:JR524329 TN524324:TN524329 ADJ524324:ADJ524329 ANF524324:ANF524329 AXB524324:AXB524329 BGX524324:BGX524329 BQT524324:BQT524329 CAP524324:CAP524329 CKL524324:CKL524329 CUH524324:CUH524329 DED524324:DED524329 DNZ524324:DNZ524329 DXV524324:DXV524329 EHR524324:EHR524329 ERN524324:ERN524329 FBJ524324:FBJ524329 FLF524324:FLF524329 FVB524324:FVB524329 GEX524324:GEX524329 GOT524324:GOT524329 GYP524324:GYP524329 HIL524324:HIL524329 HSH524324:HSH524329 ICD524324:ICD524329 ILZ524324:ILZ524329 IVV524324:IVV524329 JFR524324:JFR524329 JPN524324:JPN524329 JZJ524324:JZJ524329 KJF524324:KJF524329 KTB524324:KTB524329 LCX524324:LCX524329 LMT524324:LMT524329 LWP524324:LWP524329 MGL524324:MGL524329 MQH524324:MQH524329 NAD524324:NAD524329 NJZ524324:NJZ524329 NTV524324:NTV524329 ODR524324:ODR524329 ONN524324:ONN524329 OXJ524324:OXJ524329 PHF524324:PHF524329 PRB524324:PRB524329 QAX524324:QAX524329 QKT524324:QKT524329 QUP524324:QUP524329 REL524324:REL524329 ROH524324:ROH524329 RYD524324:RYD524329 SHZ524324:SHZ524329 SRV524324:SRV524329 TBR524324:TBR524329 TLN524324:TLN524329 TVJ524324:TVJ524329 UFF524324:UFF524329 UPB524324:UPB524329 UYX524324:UYX524329 VIT524324:VIT524329 VSP524324:VSP524329 WCL524324:WCL524329 WMH524324:WMH524329 WWD524324:WWD524329 V589860:V589865 JR589860:JR589865 TN589860:TN589865 ADJ589860:ADJ589865 ANF589860:ANF589865 AXB589860:AXB589865 BGX589860:BGX589865 BQT589860:BQT589865 CAP589860:CAP589865 CKL589860:CKL589865 CUH589860:CUH589865 DED589860:DED589865 DNZ589860:DNZ589865 DXV589860:DXV589865 EHR589860:EHR589865 ERN589860:ERN589865 FBJ589860:FBJ589865 FLF589860:FLF589865 FVB589860:FVB589865 GEX589860:GEX589865 GOT589860:GOT589865 GYP589860:GYP589865 HIL589860:HIL589865 HSH589860:HSH589865 ICD589860:ICD589865 ILZ589860:ILZ589865 IVV589860:IVV589865 JFR589860:JFR589865 JPN589860:JPN589865 JZJ589860:JZJ589865 KJF589860:KJF589865 KTB589860:KTB589865 LCX589860:LCX589865 LMT589860:LMT589865 LWP589860:LWP589865 MGL589860:MGL589865 MQH589860:MQH589865 NAD589860:NAD589865 NJZ589860:NJZ589865 NTV589860:NTV589865 ODR589860:ODR589865 ONN589860:ONN589865 OXJ589860:OXJ589865 PHF589860:PHF589865 PRB589860:PRB589865 QAX589860:QAX589865 QKT589860:QKT589865 QUP589860:QUP589865 REL589860:REL589865 ROH589860:ROH589865 RYD589860:RYD589865 SHZ589860:SHZ589865 SRV589860:SRV589865 TBR589860:TBR589865 TLN589860:TLN589865 TVJ589860:TVJ589865 UFF589860:UFF589865 UPB589860:UPB589865 UYX589860:UYX589865 VIT589860:VIT589865 VSP589860:VSP589865 WCL589860:WCL589865 WMH589860:WMH589865 WWD589860:WWD589865 V655396:V655401 JR655396:JR655401 TN655396:TN655401 ADJ655396:ADJ655401 ANF655396:ANF655401 AXB655396:AXB655401 BGX655396:BGX655401 BQT655396:BQT655401 CAP655396:CAP655401 CKL655396:CKL655401 CUH655396:CUH655401 DED655396:DED655401 DNZ655396:DNZ655401 DXV655396:DXV655401 EHR655396:EHR655401 ERN655396:ERN655401 FBJ655396:FBJ655401 FLF655396:FLF655401 FVB655396:FVB655401 GEX655396:GEX655401 GOT655396:GOT655401 GYP655396:GYP655401 HIL655396:HIL655401 HSH655396:HSH655401 ICD655396:ICD655401 ILZ655396:ILZ655401 IVV655396:IVV655401 JFR655396:JFR655401 JPN655396:JPN655401 JZJ655396:JZJ655401 KJF655396:KJF655401 KTB655396:KTB655401 LCX655396:LCX655401 LMT655396:LMT655401 LWP655396:LWP655401 MGL655396:MGL655401 MQH655396:MQH655401 NAD655396:NAD655401 NJZ655396:NJZ655401 NTV655396:NTV655401 ODR655396:ODR655401 ONN655396:ONN655401 OXJ655396:OXJ655401 PHF655396:PHF655401 PRB655396:PRB655401 QAX655396:QAX655401 QKT655396:QKT655401 QUP655396:QUP655401 REL655396:REL655401 ROH655396:ROH655401 RYD655396:RYD655401 SHZ655396:SHZ655401 SRV655396:SRV655401 TBR655396:TBR655401 TLN655396:TLN655401 TVJ655396:TVJ655401 UFF655396:UFF655401 UPB655396:UPB655401 UYX655396:UYX655401 VIT655396:VIT655401 VSP655396:VSP655401 WCL655396:WCL655401 WMH655396:WMH655401 WWD655396:WWD655401 V720932:V720937 JR720932:JR720937 TN720932:TN720937 ADJ720932:ADJ720937 ANF720932:ANF720937 AXB720932:AXB720937 BGX720932:BGX720937 BQT720932:BQT720937 CAP720932:CAP720937 CKL720932:CKL720937 CUH720932:CUH720937 DED720932:DED720937 DNZ720932:DNZ720937 DXV720932:DXV720937 EHR720932:EHR720937 ERN720932:ERN720937 FBJ720932:FBJ720937 FLF720932:FLF720937 FVB720932:FVB720937 GEX720932:GEX720937 GOT720932:GOT720937 GYP720932:GYP720937 HIL720932:HIL720937 HSH720932:HSH720937 ICD720932:ICD720937 ILZ720932:ILZ720937 IVV720932:IVV720937 JFR720932:JFR720937 JPN720932:JPN720937 JZJ720932:JZJ720937 KJF720932:KJF720937 KTB720932:KTB720937 LCX720932:LCX720937 LMT720932:LMT720937 LWP720932:LWP720937 MGL720932:MGL720937 MQH720932:MQH720937 NAD720932:NAD720937 NJZ720932:NJZ720937 NTV720932:NTV720937 ODR720932:ODR720937 ONN720932:ONN720937 OXJ720932:OXJ720937 PHF720932:PHF720937 PRB720932:PRB720937 QAX720932:QAX720937 QKT720932:QKT720937 QUP720932:QUP720937 REL720932:REL720937 ROH720932:ROH720937 RYD720932:RYD720937 SHZ720932:SHZ720937 SRV720932:SRV720937 TBR720932:TBR720937 TLN720932:TLN720937 TVJ720932:TVJ720937 UFF720932:UFF720937 UPB720932:UPB720937 UYX720932:UYX720937 VIT720932:VIT720937 VSP720932:VSP720937 WCL720932:WCL720937 WMH720932:WMH720937 WWD720932:WWD720937 V786468:V786473 JR786468:JR786473 TN786468:TN786473 ADJ786468:ADJ786473 ANF786468:ANF786473 AXB786468:AXB786473 BGX786468:BGX786473 BQT786468:BQT786473 CAP786468:CAP786473 CKL786468:CKL786473 CUH786468:CUH786473 DED786468:DED786473 DNZ786468:DNZ786473 DXV786468:DXV786473 EHR786468:EHR786473 ERN786468:ERN786473 FBJ786468:FBJ786473 FLF786468:FLF786473 FVB786468:FVB786473 GEX786468:GEX786473 GOT786468:GOT786473 GYP786468:GYP786473 HIL786468:HIL786473 HSH786468:HSH786473 ICD786468:ICD786473 ILZ786468:ILZ786473 IVV786468:IVV786473 JFR786468:JFR786473 JPN786468:JPN786473 JZJ786468:JZJ786473 KJF786468:KJF786473 KTB786468:KTB786473 LCX786468:LCX786473 LMT786468:LMT786473 LWP786468:LWP786473 MGL786468:MGL786473 MQH786468:MQH786473 NAD786468:NAD786473 NJZ786468:NJZ786473 NTV786468:NTV786473 ODR786468:ODR786473 ONN786468:ONN786473 OXJ786468:OXJ786473 PHF786468:PHF786473 PRB786468:PRB786473 QAX786468:QAX786473 QKT786468:QKT786473 QUP786468:QUP786473 REL786468:REL786473 ROH786468:ROH786473 RYD786468:RYD786473 SHZ786468:SHZ786473 SRV786468:SRV786473 TBR786468:TBR786473 TLN786468:TLN786473 TVJ786468:TVJ786473 UFF786468:UFF786473 UPB786468:UPB786473 UYX786468:UYX786473 VIT786468:VIT786473 VSP786468:VSP786473 WCL786468:WCL786473 WMH786468:WMH786473 WWD786468:WWD786473 V852004:V852009 JR852004:JR852009 TN852004:TN852009 ADJ852004:ADJ852009 ANF852004:ANF852009 AXB852004:AXB852009 BGX852004:BGX852009 BQT852004:BQT852009 CAP852004:CAP852009 CKL852004:CKL852009 CUH852004:CUH852009 DED852004:DED852009 DNZ852004:DNZ852009 DXV852004:DXV852009 EHR852004:EHR852009 ERN852004:ERN852009 FBJ852004:FBJ852009 FLF852004:FLF852009 FVB852004:FVB852009 GEX852004:GEX852009 GOT852004:GOT852009 GYP852004:GYP852009 HIL852004:HIL852009 HSH852004:HSH852009 ICD852004:ICD852009 ILZ852004:ILZ852009 IVV852004:IVV852009 JFR852004:JFR852009 JPN852004:JPN852009 JZJ852004:JZJ852009 KJF852004:KJF852009 KTB852004:KTB852009 LCX852004:LCX852009 LMT852004:LMT852009 LWP852004:LWP852009 MGL852004:MGL852009 MQH852004:MQH852009 NAD852004:NAD852009 NJZ852004:NJZ852009 NTV852004:NTV852009 ODR852004:ODR852009 ONN852004:ONN852009 OXJ852004:OXJ852009 PHF852004:PHF852009 PRB852004:PRB852009 QAX852004:QAX852009 QKT852004:QKT852009 QUP852004:QUP852009 REL852004:REL852009 ROH852004:ROH852009 RYD852004:RYD852009 SHZ852004:SHZ852009 SRV852004:SRV852009 TBR852004:TBR852009 TLN852004:TLN852009 TVJ852004:TVJ852009 UFF852004:UFF852009 UPB852004:UPB852009 UYX852004:UYX852009 VIT852004:VIT852009 VSP852004:VSP852009 WCL852004:WCL852009 WMH852004:WMH852009 WWD852004:WWD852009 V917540:V917545 JR917540:JR917545 TN917540:TN917545 ADJ917540:ADJ917545 ANF917540:ANF917545 AXB917540:AXB917545 BGX917540:BGX917545 BQT917540:BQT917545 CAP917540:CAP917545 CKL917540:CKL917545 CUH917540:CUH917545 DED917540:DED917545 DNZ917540:DNZ917545 DXV917540:DXV917545 EHR917540:EHR917545 ERN917540:ERN917545 FBJ917540:FBJ917545 FLF917540:FLF917545 FVB917540:FVB917545 GEX917540:GEX917545 GOT917540:GOT917545 GYP917540:GYP917545 HIL917540:HIL917545 HSH917540:HSH917545 ICD917540:ICD917545 ILZ917540:ILZ917545 IVV917540:IVV917545 JFR917540:JFR917545 JPN917540:JPN917545 JZJ917540:JZJ917545 KJF917540:KJF917545 KTB917540:KTB917545 LCX917540:LCX917545 LMT917540:LMT917545 LWP917540:LWP917545 MGL917540:MGL917545 MQH917540:MQH917545 NAD917540:NAD917545 NJZ917540:NJZ917545 NTV917540:NTV917545 ODR917540:ODR917545 ONN917540:ONN917545 OXJ917540:OXJ917545 PHF917540:PHF917545 PRB917540:PRB917545 QAX917540:QAX917545 QKT917540:QKT917545 QUP917540:QUP917545 REL917540:REL917545 ROH917540:ROH917545 RYD917540:RYD917545 SHZ917540:SHZ917545 SRV917540:SRV917545 TBR917540:TBR917545 TLN917540:TLN917545 TVJ917540:TVJ917545 UFF917540:UFF917545 UPB917540:UPB917545 UYX917540:UYX917545 VIT917540:VIT917545 VSP917540:VSP917545 WCL917540:WCL917545 WMH917540:WMH917545 WWD917540:WWD917545 V983076:V983081 JR983076:JR983081 TN983076:TN983081 ADJ983076:ADJ983081 ANF983076:ANF983081 AXB983076:AXB983081 BGX983076:BGX983081 BQT983076:BQT983081 CAP983076:CAP983081 CKL983076:CKL983081 CUH983076:CUH983081 DED983076:DED983081 DNZ983076:DNZ983081 DXV983076:DXV983081 EHR983076:EHR983081 ERN983076:ERN983081 FBJ983076:FBJ983081 FLF983076:FLF983081 FVB983076:FVB983081 GEX983076:GEX983081 GOT983076:GOT983081 GYP983076:GYP983081 HIL983076:HIL983081 HSH983076:HSH983081 ICD983076:ICD983081 ILZ983076:ILZ983081 IVV983076:IVV983081 JFR983076:JFR983081 JPN983076:JPN983081 JZJ983076:JZJ983081 KJF983076:KJF983081 KTB983076:KTB983081 LCX983076:LCX983081 LMT983076:LMT983081 LWP983076:LWP983081 MGL983076:MGL983081 MQH983076:MQH983081 NAD983076:NAD983081 NJZ983076:NJZ983081 NTV983076:NTV983081 ODR983076:ODR983081 ONN983076:ONN983081 OXJ983076:OXJ983081 PHF983076:PHF983081 PRB983076:PRB983081 QAX983076:QAX983081 QKT983076:QKT983081 QUP983076:QUP983081 REL983076:REL983081 ROH983076:ROH983081 RYD983076:RYD983081 SHZ983076:SHZ983081 SRV983076:SRV983081 TBR983076:TBR983081 TLN983076:TLN983081 TVJ983076:TVJ983081 UFF983076:UFF983081 UPB983076:UPB983081 UYX983076:UYX983081 VIT983076:VIT983081 VSP983076:VSP983081 WCL983076:WCL983081 WMH983076:WMH983081 WWD983076:WWD983081 Y39:Y41 JU39:JU41 TQ39:TQ41 ADM39:ADM41 ANI39:ANI41 AXE39:AXE41 BHA39:BHA41 BQW39:BQW41 CAS39:CAS41 CKO39:CKO41 CUK39:CUK41 DEG39:DEG41 DOC39:DOC41 DXY39:DXY41 EHU39:EHU41 ERQ39:ERQ41 FBM39:FBM41 FLI39:FLI41 FVE39:FVE41 GFA39:GFA41 GOW39:GOW41 GYS39:GYS41 HIO39:HIO41 HSK39:HSK41 ICG39:ICG41 IMC39:IMC41 IVY39:IVY41 JFU39:JFU41 JPQ39:JPQ41 JZM39:JZM41 KJI39:KJI41 KTE39:KTE41 LDA39:LDA41 LMW39:LMW41 LWS39:LWS41 MGO39:MGO41 MQK39:MQK41 NAG39:NAG41 NKC39:NKC41 NTY39:NTY41 ODU39:ODU41 ONQ39:ONQ41 OXM39:OXM41 PHI39:PHI41 PRE39:PRE41 QBA39:QBA41 QKW39:QKW41 QUS39:QUS41 REO39:REO41 ROK39:ROK41 RYG39:RYG41 SIC39:SIC41 SRY39:SRY41 TBU39:TBU41 TLQ39:TLQ41 TVM39:TVM41 UFI39:UFI41 UPE39:UPE41 UZA39:UZA41 VIW39:VIW41 VSS39:VSS41 WCO39:WCO41 WMK39:WMK41 WWG39:WWG41 Y65572:Y65577 JU65572:JU65577 TQ65572:TQ65577 ADM65572:ADM65577 ANI65572:ANI65577 AXE65572:AXE65577 BHA65572:BHA65577 BQW65572:BQW65577 CAS65572:CAS65577 CKO65572:CKO65577 CUK65572:CUK65577 DEG65572:DEG65577 DOC65572:DOC65577 DXY65572:DXY65577 EHU65572:EHU65577 ERQ65572:ERQ65577 FBM65572:FBM65577 FLI65572:FLI65577 FVE65572:FVE65577 GFA65572:GFA65577 GOW65572:GOW65577 GYS65572:GYS65577 HIO65572:HIO65577 HSK65572:HSK65577 ICG65572:ICG65577 IMC65572:IMC65577 IVY65572:IVY65577 JFU65572:JFU65577 JPQ65572:JPQ65577 JZM65572:JZM65577 KJI65572:KJI65577 KTE65572:KTE65577 LDA65572:LDA65577 LMW65572:LMW65577 LWS65572:LWS65577 MGO65572:MGO65577 MQK65572:MQK65577 NAG65572:NAG65577 NKC65572:NKC65577 NTY65572:NTY65577 ODU65572:ODU65577 ONQ65572:ONQ65577 OXM65572:OXM65577 PHI65572:PHI65577 PRE65572:PRE65577 QBA65572:QBA65577 QKW65572:QKW65577 QUS65572:QUS65577 REO65572:REO65577 ROK65572:ROK65577 RYG65572:RYG65577 SIC65572:SIC65577 SRY65572:SRY65577 TBU65572:TBU65577 TLQ65572:TLQ65577 TVM65572:TVM65577 UFI65572:UFI65577 UPE65572:UPE65577 UZA65572:UZA65577 VIW65572:VIW65577 VSS65572:VSS65577 WCO65572:WCO65577 WMK65572:WMK65577 WWG65572:WWG65577 Y131108:Y131113 JU131108:JU131113 TQ131108:TQ131113 ADM131108:ADM131113 ANI131108:ANI131113 AXE131108:AXE131113 BHA131108:BHA131113 BQW131108:BQW131113 CAS131108:CAS131113 CKO131108:CKO131113 CUK131108:CUK131113 DEG131108:DEG131113 DOC131108:DOC131113 DXY131108:DXY131113 EHU131108:EHU131113 ERQ131108:ERQ131113 FBM131108:FBM131113 FLI131108:FLI131113 FVE131108:FVE131113 GFA131108:GFA131113 GOW131108:GOW131113 GYS131108:GYS131113 HIO131108:HIO131113 HSK131108:HSK131113 ICG131108:ICG131113 IMC131108:IMC131113 IVY131108:IVY131113 JFU131108:JFU131113 JPQ131108:JPQ131113 JZM131108:JZM131113 KJI131108:KJI131113 KTE131108:KTE131113 LDA131108:LDA131113 LMW131108:LMW131113 LWS131108:LWS131113 MGO131108:MGO131113 MQK131108:MQK131113 NAG131108:NAG131113 NKC131108:NKC131113 NTY131108:NTY131113 ODU131108:ODU131113 ONQ131108:ONQ131113 OXM131108:OXM131113 PHI131108:PHI131113 PRE131108:PRE131113 QBA131108:QBA131113 QKW131108:QKW131113 QUS131108:QUS131113 REO131108:REO131113 ROK131108:ROK131113 RYG131108:RYG131113 SIC131108:SIC131113 SRY131108:SRY131113 TBU131108:TBU131113 TLQ131108:TLQ131113 TVM131108:TVM131113 UFI131108:UFI131113 UPE131108:UPE131113 UZA131108:UZA131113 VIW131108:VIW131113 VSS131108:VSS131113 WCO131108:WCO131113 WMK131108:WMK131113 WWG131108:WWG131113 Y196644:Y196649 JU196644:JU196649 TQ196644:TQ196649 ADM196644:ADM196649 ANI196644:ANI196649 AXE196644:AXE196649 BHA196644:BHA196649 BQW196644:BQW196649 CAS196644:CAS196649 CKO196644:CKO196649 CUK196644:CUK196649 DEG196644:DEG196649 DOC196644:DOC196649 DXY196644:DXY196649 EHU196644:EHU196649 ERQ196644:ERQ196649 FBM196644:FBM196649 FLI196644:FLI196649 FVE196644:FVE196649 GFA196644:GFA196649 GOW196644:GOW196649 GYS196644:GYS196649 HIO196644:HIO196649 HSK196644:HSK196649 ICG196644:ICG196649 IMC196644:IMC196649 IVY196644:IVY196649 JFU196644:JFU196649 JPQ196644:JPQ196649 JZM196644:JZM196649 KJI196644:KJI196649 KTE196644:KTE196649 LDA196644:LDA196649 LMW196644:LMW196649 LWS196644:LWS196649 MGO196644:MGO196649 MQK196644:MQK196649 NAG196644:NAG196649 NKC196644:NKC196649 NTY196644:NTY196649 ODU196644:ODU196649 ONQ196644:ONQ196649 OXM196644:OXM196649 PHI196644:PHI196649 PRE196644:PRE196649 QBA196644:QBA196649 QKW196644:QKW196649 QUS196644:QUS196649 REO196644:REO196649 ROK196644:ROK196649 RYG196644:RYG196649 SIC196644:SIC196649 SRY196644:SRY196649 TBU196644:TBU196649 TLQ196644:TLQ196649 TVM196644:TVM196649 UFI196644:UFI196649 UPE196644:UPE196649 UZA196644:UZA196649 VIW196644:VIW196649 VSS196644:VSS196649 WCO196644:WCO196649 WMK196644:WMK196649 WWG196644:WWG196649 Y262180:Y262185 JU262180:JU262185 TQ262180:TQ262185 ADM262180:ADM262185 ANI262180:ANI262185 AXE262180:AXE262185 BHA262180:BHA262185 BQW262180:BQW262185 CAS262180:CAS262185 CKO262180:CKO262185 CUK262180:CUK262185 DEG262180:DEG262185 DOC262180:DOC262185 DXY262180:DXY262185 EHU262180:EHU262185 ERQ262180:ERQ262185 FBM262180:FBM262185 FLI262180:FLI262185 FVE262180:FVE262185 GFA262180:GFA262185 GOW262180:GOW262185 GYS262180:GYS262185 HIO262180:HIO262185 HSK262180:HSK262185 ICG262180:ICG262185 IMC262180:IMC262185 IVY262180:IVY262185 JFU262180:JFU262185 JPQ262180:JPQ262185 JZM262180:JZM262185 KJI262180:KJI262185 KTE262180:KTE262185 LDA262180:LDA262185 LMW262180:LMW262185 LWS262180:LWS262185 MGO262180:MGO262185 MQK262180:MQK262185 NAG262180:NAG262185 NKC262180:NKC262185 NTY262180:NTY262185 ODU262180:ODU262185 ONQ262180:ONQ262185 OXM262180:OXM262185 PHI262180:PHI262185 PRE262180:PRE262185 QBA262180:QBA262185 QKW262180:QKW262185 QUS262180:QUS262185 REO262180:REO262185 ROK262180:ROK262185 RYG262180:RYG262185 SIC262180:SIC262185 SRY262180:SRY262185 TBU262180:TBU262185 TLQ262180:TLQ262185 TVM262180:TVM262185 UFI262180:UFI262185 UPE262180:UPE262185 UZA262180:UZA262185 VIW262180:VIW262185 VSS262180:VSS262185 WCO262180:WCO262185 WMK262180:WMK262185 WWG262180:WWG262185 Y327716:Y327721 JU327716:JU327721 TQ327716:TQ327721 ADM327716:ADM327721 ANI327716:ANI327721 AXE327716:AXE327721 BHA327716:BHA327721 BQW327716:BQW327721 CAS327716:CAS327721 CKO327716:CKO327721 CUK327716:CUK327721 DEG327716:DEG327721 DOC327716:DOC327721 DXY327716:DXY327721 EHU327716:EHU327721 ERQ327716:ERQ327721 FBM327716:FBM327721 FLI327716:FLI327721 FVE327716:FVE327721 GFA327716:GFA327721 GOW327716:GOW327721 GYS327716:GYS327721 HIO327716:HIO327721 HSK327716:HSK327721 ICG327716:ICG327721 IMC327716:IMC327721 IVY327716:IVY327721 JFU327716:JFU327721 JPQ327716:JPQ327721 JZM327716:JZM327721 KJI327716:KJI327721 KTE327716:KTE327721 LDA327716:LDA327721 LMW327716:LMW327721 LWS327716:LWS327721 MGO327716:MGO327721 MQK327716:MQK327721 NAG327716:NAG327721 NKC327716:NKC327721 NTY327716:NTY327721 ODU327716:ODU327721 ONQ327716:ONQ327721 OXM327716:OXM327721 PHI327716:PHI327721 PRE327716:PRE327721 QBA327716:QBA327721 QKW327716:QKW327721 QUS327716:QUS327721 REO327716:REO327721 ROK327716:ROK327721 RYG327716:RYG327721 SIC327716:SIC327721 SRY327716:SRY327721 TBU327716:TBU327721 TLQ327716:TLQ327721 TVM327716:TVM327721 UFI327716:UFI327721 UPE327716:UPE327721 UZA327716:UZA327721 VIW327716:VIW327721 VSS327716:VSS327721 WCO327716:WCO327721 WMK327716:WMK327721 WWG327716:WWG327721 Y393252:Y393257 JU393252:JU393257 TQ393252:TQ393257 ADM393252:ADM393257 ANI393252:ANI393257 AXE393252:AXE393257 BHA393252:BHA393257 BQW393252:BQW393257 CAS393252:CAS393257 CKO393252:CKO393257 CUK393252:CUK393257 DEG393252:DEG393257 DOC393252:DOC393257 DXY393252:DXY393257 EHU393252:EHU393257 ERQ393252:ERQ393257 FBM393252:FBM393257 FLI393252:FLI393257 FVE393252:FVE393257 GFA393252:GFA393257 GOW393252:GOW393257 GYS393252:GYS393257 HIO393252:HIO393257 HSK393252:HSK393257 ICG393252:ICG393257 IMC393252:IMC393257 IVY393252:IVY393257 JFU393252:JFU393257 JPQ393252:JPQ393257 JZM393252:JZM393257 KJI393252:KJI393257 KTE393252:KTE393257 LDA393252:LDA393257 LMW393252:LMW393257 LWS393252:LWS393257 MGO393252:MGO393257 MQK393252:MQK393257 NAG393252:NAG393257 NKC393252:NKC393257 NTY393252:NTY393257 ODU393252:ODU393257 ONQ393252:ONQ393257 OXM393252:OXM393257 PHI393252:PHI393257 PRE393252:PRE393257 QBA393252:QBA393257 QKW393252:QKW393257 QUS393252:QUS393257 REO393252:REO393257 ROK393252:ROK393257 RYG393252:RYG393257 SIC393252:SIC393257 SRY393252:SRY393257 TBU393252:TBU393257 TLQ393252:TLQ393257 TVM393252:TVM393257 UFI393252:UFI393257 UPE393252:UPE393257 UZA393252:UZA393257 VIW393252:VIW393257 VSS393252:VSS393257 WCO393252:WCO393257 WMK393252:WMK393257 WWG393252:WWG393257 Y458788:Y458793 JU458788:JU458793 TQ458788:TQ458793 ADM458788:ADM458793 ANI458788:ANI458793 AXE458788:AXE458793 BHA458788:BHA458793 BQW458788:BQW458793 CAS458788:CAS458793 CKO458788:CKO458793 CUK458788:CUK458793 DEG458788:DEG458793 DOC458788:DOC458793 DXY458788:DXY458793 EHU458788:EHU458793 ERQ458788:ERQ458793 FBM458788:FBM458793 FLI458788:FLI458793 FVE458788:FVE458793 GFA458788:GFA458793 GOW458788:GOW458793 GYS458788:GYS458793 HIO458788:HIO458793 HSK458788:HSK458793 ICG458788:ICG458793 IMC458788:IMC458793 IVY458788:IVY458793 JFU458788:JFU458793 JPQ458788:JPQ458793 JZM458788:JZM458793 KJI458788:KJI458793 KTE458788:KTE458793 LDA458788:LDA458793 LMW458788:LMW458793 LWS458788:LWS458793 MGO458788:MGO458793 MQK458788:MQK458793 NAG458788:NAG458793 NKC458788:NKC458793 NTY458788:NTY458793 ODU458788:ODU458793 ONQ458788:ONQ458793 OXM458788:OXM458793 PHI458788:PHI458793 PRE458788:PRE458793 QBA458788:QBA458793 QKW458788:QKW458793 QUS458788:QUS458793 REO458788:REO458793 ROK458788:ROK458793 RYG458788:RYG458793 SIC458788:SIC458793 SRY458788:SRY458793 TBU458788:TBU458793 TLQ458788:TLQ458793 TVM458788:TVM458793 UFI458788:UFI458793 UPE458788:UPE458793 UZA458788:UZA458793 VIW458788:VIW458793 VSS458788:VSS458793 WCO458788:WCO458793 WMK458788:WMK458793 WWG458788:WWG458793 Y524324:Y524329 JU524324:JU524329 TQ524324:TQ524329 ADM524324:ADM524329 ANI524324:ANI524329 AXE524324:AXE524329 BHA524324:BHA524329 BQW524324:BQW524329 CAS524324:CAS524329 CKO524324:CKO524329 CUK524324:CUK524329 DEG524324:DEG524329 DOC524324:DOC524329 DXY524324:DXY524329 EHU524324:EHU524329 ERQ524324:ERQ524329 FBM524324:FBM524329 FLI524324:FLI524329 FVE524324:FVE524329 GFA524324:GFA524329 GOW524324:GOW524329 GYS524324:GYS524329 HIO524324:HIO524329 HSK524324:HSK524329 ICG524324:ICG524329 IMC524324:IMC524329 IVY524324:IVY524329 JFU524324:JFU524329 JPQ524324:JPQ524329 JZM524324:JZM524329 KJI524324:KJI524329 KTE524324:KTE524329 LDA524324:LDA524329 LMW524324:LMW524329 LWS524324:LWS524329 MGO524324:MGO524329 MQK524324:MQK524329 NAG524324:NAG524329 NKC524324:NKC524329 NTY524324:NTY524329 ODU524324:ODU524329 ONQ524324:ONQ524329 OXM524324:OXM524329 PHI524324:PHI524329 PRE524324:PRE524329 QBA524324:QBA524329 QKW524324:QKW524329 QUS524324:QUS524329 REO524324:REO524329 ROK524324:ROK524329 RYG524324:RYG524329 SIC524324:SIC524329 SRY524324:SRY524329 TBU524324:TBU524329 TLQ524324:TLQ524329 TVM524324:TVM524329 UFI524324:UFI524329 UPE524324:UPE524329 UZA524324:UZA524329 VIW524324:VIW524329 VSS524324:VSS524329 WCO524324:WCO524329 WMK524324:WMK524329 WWG524324:WWG524329 Y589860:Y589865 JU589860:JU589865 TQ589860:TQ589865 ADM589860:ADM589865 ANI589860:ANI589865 AXE589860:AXE589865 BHA589860:BHA589865 BQW589860:BQW589865 CAS589860:CAS589865 CKO589860:CKO589865 CUK589860:CUK589865 DEG589860:DEG589865 DOC589860:DOC589865 DXY589860:DXY589865 EHU589860:EHU589865 ERQ589860:ERQ589865 FBM589860:FBM589865 FLI589860:FLI589865 FVE589860:FVE589865 GFA589860:GFA589865 GOW589860:GOW589865 GYS589860:GYS589865 HIO589860:HIO589865 HSK589860:HSK589865 ICG589860:ICG589865 IMC589860:IMC589865 IVY589860:IVY589865 JFU589860:JFU589865 JPQ589860:JPQ589865 JZM589860:JZM589865 KJI589860:KJI589865 KTE589860:KTE589865 LDA589860:LDA589865 LMW589860:LMW589865 LWS589860:LWS589865 MGO589860:MGO589865 MQK589860:MQK589865 NAG589860:NAG589865 NKC589860:NKC589865 NTY589860:NTY589865 ODU589860:ODU589865 ONQ589860:ONQ589865 OXM589860:OXM589865 PHI589860:PHI589865 PRE589860:PRE589865 QBA589860:QBA589865 QKW589860:QKW589865 QUS589860:QUS589865 REO589860:REO589865 ROK589860:ROK589865 RYG589860:RYG589865 SIC589860:SIC589865 SRY589860:SRY589865 TBU589860:TBU589865 TLQ589860:TLQ589865 TVM589860:TVM589865 UFI589860:UFI589865 UPE589860:UPE589865 UZA589860:UZA589865 VIW589860:VIW589865 VSS589860:VSS589865 WCO589860:WCO589865 WMK589860:WMK589865 WWG589860:WWG589865 Y655396:Y655401 JU655396:JU655401 TQ655396:TQ655401 ADM655396:ADM655401 ANI655396:ANI655401 AXE655396:AXE655401 BHA655396:BHA655401 BQW655396:BQW655401 CAS655396:CAS655401 CKO655396:CKO655401 CUK655396:CUK655401 DEG655396:DEG655401 DOC655396:DOC655401 DXY655396:DXY655401 EHU655396:EHU655401 ERQ655396:ERQ655401 FBM655396:FBM655401 FLI655396:FLI655401 FVE655396:FVE655401 GFA655396:GFA655401 GOW655396:GOW655401 GYS655396:GYS655401 HIO655396:HIO655401 HSK655396:HSK655401 ICG655396:ICG655401 IMC655396:IMC655401 IVY655396:IVY655401 JFU655396:JFU655401 JPQ655396:JPQ655401 JZM655396:JZM655401 KJI655396:KJI655401 KTE655396:KTE655401 LDA655396:LDA655401 LMW655396:LMW655401 LWS655396:LWS655401 MGO655396:MGO655401 MQK655396:MQK655401 NAG655396:NAG655401 NKC655396:NKC655401 NTY655396:NTY655401 ODU655396:ODU655401 ONQ655396:ONQ655401 OXM655396:OXM655401 PHI655396:PHI655401 PRE655396:PRE655401 QBA655396:QBA655401 QKW655396:QKW655401 QUS655396:QUS655401 REO655396:REO655401 ROK655396:ROK655401 RYG655396:RYG655401 SIC655396:SIC655401 SRY655396:SRY655401 TBU655396:TBU655401 TLQ655396:TLQ655401 TVM655396:TVM655401 UFI655396:UFI655401 UPE655396:UPE655401 UZA655396:UZA655401 VIW655396:VIW655401 VSS655396:VSS655401 WCO655396:WCO655401 WMK655396:WMK655401 WWG655396:WWG655401 Y720932:Y720937 JU720932:JU720937 TQ720932:TQ720937 ADM720932:ADM720937 ANI720932:ANI720937 AXE720932:AXE720937 BHA720932:BHA720937 BQW720932:BQW720937 CAS720932:CAS720937 CKO720932:CKO720937 CUK720932:CUK720937 DEG720932:DEG720937 DOC720932:DOC720937 DXY720932:DXY720937 EHU720932:EHU720937 ERQ720932:ERQ720937 FBM720932:FBM720937 FLI720932:FLI720937 FVE720932:FVE720937 GFA720932:GFA720937 GOW720932:GOW720937 GYS720932:GYS720937 HIO720932:HIO720937 HSK720932:HSK720937 ICG720932:ICG720937 IMC720932:IMC720937 IVY720932:IVY720937 JFU720932:JFU720937 JPQ720932:JPQ720937 JZM720932:JZM720937 KJI720932:KJI720937 KTE720932:KTE720937 LDA720932:LDA720937 LMW720932:LMW720937 LWS720932:LWS720937 MGO720932:MGO720937 MQK720932:MQK720937 NAG720932:NAG720937 NKC720932:NKC720937 NTY720932:NTY720937 ODU720932:ODU720937 ONQ720932:ONQ720937 OXM720932:OXM720937 PHI720932:PHI720937 PRE720932:PRE720937 QBA720932:QBA720937 QKW720932:QKW720937 QUS720932:QUS720937 REO720932:REO720937 ROK720932:ROK720937 RYG720932:RYG720937 SIC720932:SIC720937 SRY720932:SRY720937 TBU720932:TBU720937 TLQ720932:TLQ720937 TVM720932:TVM720937 UFI720932:UFI720937 UPE720932:UPE720937 UZA720932:UZA720937 VIW720932:VIW720937 VSS720932:VSS720937 WCO720932:WCO720937 WMK720932:WMK720937 WWG720932:WWG720937 Y786468:Y786473 JU786468:JU786473 TQ786468:TQ786473 ADM786468:ADM786473 ANI786468:ANI786473 AXE786468:AXE786473 BHA786468:BHA786473 BQW786468:BQW786473 CAS786468:CAS786473 CKO786468:CKO786473 CUK786468:CUK786473 DEG786468:DEG786473 DOC786468:DOC786473 DXY786468:DXY786473 EHU786468:EHU786473 ERQ786468:ERQ786473 FBM786468:FBM786473 FLI786468:FLI786473 FVE786468:FVE786473 GFA786468:GFA786473 GOW786468:GOW786473 GYS786468:GYS786473 HIO786468:HIO786473 HSK786468:HSK786473 ICG786468:ICG786473 IMC786468:IMC786473 IVY786468:IVY786473 JFU786468:JFU786473 JPQ786468:JPQ786473 JZM786468:JZM786473 KJI786468:KJI786473 KTE786468:KTE786473 LDA786468:LDA786473 LMW786468:LMW786473 LWS786468:LWS786473 MGO786468:MGO786473 MQK786468:MQK786473 NAG786468:NAG786473 NKC786468:NKC786473 NTY786468:NTY786473 ODU786468:ODU786473 ONQ786468:ONQ786473 OXM786468:OXM786473 PHI786468:PHI786473 PRE786468:PRE786473 QBA786468:QBA786473 QKW786468:QKW786473 QUS786468:QUS786473 REO786468:REO786473 ROK786468:ROK786473 RYG786468:RYG786473 SIC786468:SIC786473 SRY786468:SRY786473 TBU786468:TBU786473 TLQ786468:TLQ786473 TVM786468:TVM786473 UFI786468:UFI786473 UPE786468:UPE786473 UZA786468:UZA786473 VIW786468:VIW786473 VSS786468:VSS786473 WCO786468:WCO786473 WMK786468:WMK786473 WWG786468:WWG786473 Y852004:Y852009 JU852004:JU852009 TQ852004:TQ852009 ADM852004:ADM852009 ANI852004:ANI852009 AXE852004:AXE852009 BHA852004:BHA852009 BQW852004:BQW852009 CAS852004:CAS852009 CKO852004:CKO852009 CUK852004:CUK852009 DEG852004:DEG852009 DOC852004:DOC852009 DXY852004:DXY852009 EHU852004:EHU852009 ERQ852004:ERQ852009 FBM852004:FBM852009 FLI852004:FLI852009 FVE852004:FVE852009 GFA852004:GFA852009 GOW852004:GOW852009 GYS852004:GYS852009 HIO852004:HIO852009 HSK852004:HSK852009 ICG852004:ICG852009 IMC852004:IMC852009 IVY852004:IVY852009 JFU852004:JFU852009 JPQ852004:JPQ852009 JZM852004:JZM852009 KJI852004:KJI852009 KTE852004:KTE852009 LDA852004:LDA852009 LMW852004:LMW852009 LWS852004:LWS852009 MGO852004:MGO852009 MQK852004:MQK852009 NAG852004:NAG852009 NKC852004:NKC852009 NTY852004:NTY852009 ODU852004:ODU852009 ONQ852004:ONQ852009 OXM852004:OXM852009 PHI852004:PHI852009 PRE852004:PRE852009 QBA852004:QBA852009 QKW852004:QKW852009 QUS852004:QUS852009 REO852004:REO852009 ROK852004:ROK852009 RYG852004:RYG852009 SIC852004:SIC852009 SRY852004:SRY852009 TBU852004:TBU852009 TLQ852004:TLQ852009 TVM852004:TVM852009 UFI852004:UFI852009 UPE852004:UPE852009 UZA852004:UZA852009 VIW852004:VIW852009 VSS852004:VSS852009 WCO852004:WCO852009 WMK852004:WMK852009 WWG852004:WWG852009 Y917540:Y917545 JU917540:JU917545 TQ917540:TQ917545 ADM917540:ADM917545 ANI917540:ANI917545 AXE917540:AXE917545 BHA917540:BHA917545 BQW917540:BQW917545 CAS917540:CAS917545 CKO917540:CKO917545 CUK917540:CUK917545 DEG917540:DEG917545 DOC917540:DOC917545 DXY917540:DXY917545 EHU917540:EHU917545 ERQ917540:ERQ917545 FBM917540:FBM917545 FLI917540:FLI917545 FVE917540:FVE917545 GFA917540:GFA917545 GOW917540:GOW917545 GYS917540:GYS917545 HIO917540:HIO917545 HSK917540:HSK917545 ICG917540:ICG917545 IMC917540:IMC917545 IVY917540:IVY917545 JFU917540:JFU917545 JPQ917540:JPQ917545 JZM917540:JZM917545 KJI917540:KJI917545 KTE917540:KTE917545 LDA917540:LDA917545 LMW917540:LMW917545 LWS917540:LWS917545 MGO917540:MGO917545 MQK917540:MQK917545 NAG917540:NAG917545 NKC917540:NKC917545 NTY917540:NTY917545 ODU917540:ODU917545 ONQ917540:ONQ917545 OXM917540:OXM917545 PHI917540:PHI917545 PRE917540:PRE917545 QBA917540:QBA917545 QKW917540:QKW917545 QUS917540:QUS917545 REO917540:REO917545 ROK917540:ROK917545 RYG917540:RYG917545 SIC917540:SIC917545 SRY917540:SRY917545 TBU917540:TBU917545 TLQ917540:TLQ917545 TVM917540:TVM917545 UFI917540:UFI917545 UPE917540:UPE917545 UZA917540:UZA917545 VIW917540:VIW917545 VSS917540:VSS917545 WCO917540:WCO917545 WMK917540:WMK917545 WWG917540:WWG917545 Y983076:Y983081 JU983076:JU983081 TQ983076:TQ983081 ADM983076:ADM983081 ANI983076:ANI983081 AXE983076:AXE983081 BHA983076:BHA983081 BQW983076:BQW983081 CAS983076:CAS983081 CKO983076:CKO983081 CUK983076:CUK983081 DEG983076:DEG983081 DOC983076:DOC983081 DXY983076:DXY983081 EHU983076:EHU983081 ERQ983076:ERQ983081 FBM983076:FBM983081 FLI983076:FLI983081 FVE983076:FVE983081 GFA983076:GFA983081 GOW983076:GOW983081 GYS983076:GYS983081 HIO983076:HIO983081 HSK983076:HSK983081 ICG983076:ICG983081 IMC983076:IMC983081 IVY983076:IVY983081 JFU983076:JFU983081 JPQ983076:JPQ983081 JZM983076:JZM983081 KJI983076:KJI983081 KTE983076:KTE983081 LDA983076:LDA983081 LMW983076:LMW983081 LWS983076:LWS983081 MGO983076:MGO983081 MQK983076:MQK983081 NAG983076:NAG983081 NKC983076:NKC983081 NTY983076:NTY983081 ODU983076:ODU983081 ONQ983076:ONQ983081 OXM983076:OXM983081 PHI983076:PHI983081 PRE983076:PRE983081 QBA983076:QBA983081 QKW983076:QKW983081 QUS983076:QUS983081 REO983076:REO983081 ROK983076:ROK983081 RYG983076:RYG983081 SIC983076:SIC983081 SRY983076:SRY983081 TBU983076:TBU983081 TLQ983076:TLQ983081 TVM983076:TVM983081 UFI983076:UFI983081 UPE983076:UPE983081 UZA983076:UZA983081 VIW983076:VIW983081 VSS983076:VSS983081 WCO983076:WCO983081 WMK983076:WMK983081 WWG983076:WWG983081 AB39:AB41 JX39:JX41 TT39:TT41 ADP39:ADP41 ANL39:ANL41 AXH39:AXH41 BHD39:BHD41 BQZ39:BQZ41 CAV39:CAV41 CKR39:CKR41 CUN39:CUN41 DEJ39:DEJ41 DOF39:DOF41 DYB39:DYB41 EHX39:EHX41 ERT39:ERT41 FBP39:FBP41 FLL39:FLL41 FVH39:FVH41 GFD39:GFD41 GOZ39:GOZ41 GYV39:GYV41 HIR39:HIR41 HSN39:HSN41 ICJ39:ICJ41 IMF39:IMF41 IWB39:IWB41 JFX39:JFX41 JPT39:JPT41 JZP39:JZP41 KJL39:KJL41 KTH39:KTH41 LDD39:LDD41 LMZ39:LMZ41 LWV39:LWV41 MGR39:MGR41 MQN39:MQN41 NAJ39:NAJ41 NKF39:NKF41 NUB39:NUB41 ODX39:ODX41 ONT39:ONT41 OXP39:OXP41 PHL39:PHL41 PRH39:PRH41 QBD39:QBD41 QKZ39:QKZ41 QUV39:QUV41 RER39:RER41 RON39:RON41 RYJ39:RYJ41 SIF39:SIF41 SSB39:SSB41 TBX39:TBX41 TLT39:TLT41 TVP39:TVP41 UFL39:UFL41 UPH39:UPH41 UZD39:UZD41 VIZ39:VIZ41 VSV39:VSV41 WCR39:WCR41 WMN39:WMN41 WWJ39:WWJ41 AB65572:AB65577 JX65572:JX65577 TT65572:TT65577 ADP65572:ADP65577 ANL65572:ANL65577 AXH65572:AXH65577 BHD65572:BHD65577 BQZ65572:BQZ65577 CAV65572:CAV65577 CKR65572:CKR65577 CUN65572:CUN65577 DEJ65572:DEJ65577 DOF65572:DOF65577 DYB65572:DYB65577 EHX65572:EHX65577 ERT65572:ERT65577 FBP65572:FBP65577 FLL65572:FLL65577 FVH65572:FVH65577 GFD65572:GFD65577 GOZ65572:GOZ65577 GYV65572:GYV65577 HIR65572:HIR65577 HSN65572:HSN65577 ICJ65572:ICJ65577 IMF65572:IMF65577 IWB65572:IWB65577 JFX65572:JFX65577 JPT65572:JPT65577 JZP65572:JZP65577 KJL65572:KJL65577 KTH65572:KTH65577 LDD65572:LDD65577 LMZ65572:LMZ65577 LWV65572:LWV65577 MGR65572:MGR65577 MQN65572:MQN65577 NAJ65572:NAJ65577 NKF65572:NKF65577 NUB65572:NUB65577 ODX65572:ODX65577 ONT65572:ONT65577 OXP65572:OXP65577 PHL65572:PHL65577 PRH65572:PRH65577 QBD65572:QBD65577 QKZ65572:QKZ65577 QUV65572:QUV65577 RER65572:RER65577 RON65572:RON65577 RYJ65572:RYJ65577 SIF65572:SIF65577 SSB65572:SSB65577 TBX65572:TBX65577 TLT65572:TLT65577 TVP65572:TVP65577 UFL65572:UFL65577 UPH65572:UPH65577 UZD65572:UZD65577 VIZ65572:VIZ65577 VSV65572:VSV65577 WCR65572:WCR65577 WMN65572:WMN65577 WWJ65572:WWJ65577 AB131108:AB131113 JX131108:JX131113 TT131108:TT131113 ADP131108:ADP131113 ANL131108:ANL131113 AXH131108:AXH131113 BHD131108:BHD131113 BQZ131108:BQZ131113 CAV131108:CAV131113 CKR131108:CKR131113 CUN131108:CUN131113 DEJ131108:DEJ131113 DOF131108:DOF131113 DYB131108:DYB131113 EHX131108:EHX131113 ERT131108:ERT131113 FBP131108:FBP131113 FLL131108:FLL131113 FVH131108:FVH131113 GFD131108:GFD131113 GOZ131108:GOZ131113 GYV131108:GYV131113 HIR131108:HIR131113 HSN131108:HSN131113 ICJ131108:ICJ131113 IMF131108:IMF131113 IWB131108:IWB131113 JFX131108:JFX131113 JPT131108:JPT131113 JZP131108:JZP131113 KJL131108:KJL131113 KTH131108:KTH131113 LDD131108:LDD131113 LMZ131108:LMZ131113 LWV131108:LWV131113 MGR131108:MGR131113 MQN131108:MQN131113 NAJ131108:NAJ131113 NKF131108:NKF131113 NUB131108:NUB131113 ODX131108:ODX131113 ONT131108:ONT131113 OXP131108:OXP131113 PHL131108:PHL131113 PRH131108:PRH131113 QBD131108:QBD131113 QKZ131108:QKZ131113 QUV131108:QUV131113 RER131108:RER131113 RON131108:RON131113 RYJ131108:RYJ131113 SIF131108:SIF131113 SSB131108:SSB131113 TBX131108:TBX131113 TLT131108:TLT131113 TVP131108:TVP131113 UFL131108:UFL131113 UPH131108:UPH131113 UZD131108:UZD131113 VIZ131108:VIZ131113 VSV131108:VSV131113 WCR131108:WCR131113 WMN131108:WMN131113 WWJ131108:WWJ131113 AB196644:AB196649 JX196644:JX196649 TT196644:TT196649 ADP196644:ADP196649 ANL196644:ANL196649 AXH196644:AXH196649 BHD196644:BHD196649 BQZ196644:BQZ196649 CAV196644:CAV196649 CKR196644:CKR196649 CUN196644:CUN196649 DEJ196644:DEJ196649 DOF196644:DOF196649 DYB196644:DYB196649 EHX196644:EHX196649 ERT196644:ERT196649 FBP196644:FBP196649 FLL196644:FLL196649 FVH196644:FVH196649 GFD196644:GFD196649 GOZ196644:GOZ196649 GYV196644:GYV196649 HIR196644:HIR196649 HSN196644:HSN196649 ICJ196644:ICJ196649 IMF196644:IMF196649 IWB196644:IWB196649 JFX196644:JFX196649 JPT196644:JPT196649 JZP196644:JZP196649 KJL196644:KJL196649 KTH196644:KTH196649 LDD196644:LDD196649 LMZ196644:LMZ196649 LWV196644:LWV196649 MGR196644:MGR196649 MQN196644:MQN196649 NAJ196644:NAJ196649 NKF196644:NKF196649 NUB196644:NUB196649 ODX196644:ODX196649 ONT196644:ONT196649 OXP196644:OXP196649 PHL196644:PHL196649 PRH196644:PRH196649 QBD196644:QBD196649 QKZ196644:QKZ196649 QUV196644:QUV196649 RER196644:RER196649 RON196644:RON196649 RYJ196644:RYJ196649 SIF196644:SIF196649 SSB196644:SSB196649 TBX196644:TBX196649 TLT196644:TLT196649 TVP196644:TVP196649 UFL196644:UFL196649 UPH196644:UPH196649 UZD196644:UZD196649 VIZ196644:VIZ196649 VSV196644:VSV196649 WCR196644:WCR196649 WMN196644:WMN196649 WWJ196644:WWJ196649 AB262180:AB262185 JX262180:JX262185 TT262180:TT262185 ADP262180:ADP262185 ANL262180:ANL262185 AXH262180:AXH262185 BHD262180:BHD262185 BQZ262180:BQZ262185 CAV262180:CAV262185 CKR262180:CKR262185 CUN262180:CUN262185 DEJ262180:DEJ262185 DOF262180:DOF262185 DYB262180:DYB262185 EHX262180:EHX262185 ERT262180:ERT262185 FBP262180:FBP262185 FLL262180:FLL262185 FVH262180:FVH262185 GFD262180:GFD262185 GOZ262180:GOZ262185 GYV262180:GYV262185 HIR262180:HIR262185 HSN262180:HSN262185 ICJ262180:ICJ262185 IMF262180:IMF262185 IWB262180:IWB262185 JFX262180:JFX262185 JPT262180:JPT262185 JZP262180:JZP262185 KJL262180:KJL262185 KTH262180:KTH262185 LDD262180:LDD262185 LMZ262180:LMZ262185 LWV262180:LWV262185 MGR262180:MGR262185 MQN262180:MQN262185 NAJ262180:NAJ262185 NKF262180:NKF262185 NUB262180:NUB262185 ODX262180:ODX262185 ONT262180:ONT262185 OXP262180:OXP262185 PHL262180:PHL262185 PRH262180:PRH262185 QBD262180:QBD262185 QKZ262180:QKZ262185 QUV262180:QUV262185 RER262180:RER262185 RON262180:RON262185 RYJ262180:RYJ262185 SIF262180:SIF262185 SSB262180:SSB262185 TBX262180:TBX262185 TLT262180:TLT262185 TVP262180:TVP262185 UFL262180:UFL262185 UPH262180:UPH262185 UZD262180:UZD262185 VIZ262180:VIZ262185 VSV262180:VSV262185 WCR262180:WCR262185 WMN262180:WMN262185 WWJ262180:WWJ262185 AB327716:AB327721 JX327716:JX327721 TT327716:TT327721 ADP327716:ADP327721 ANL327716:ANL327721 AXH327716:AXH327721 BHD327716:BHD327721 BQZ327716:BQZ327721 CAV327716:CAV327721 CKR327716:CKR327721 CUN327716:CUN327721 DEJ327716:DEJ327721 DOF327716:DOF327721 DYB327716:DYB327721 EHX327716:EHX327721 ERT327716:ERT327721 FBP327716:FBP327721 FLL327716:FLL327721 FVH327716:FVH327721 GFD327716:GFD327721 GOZ327716:GOZ327721 GYV327716:GYV327721 HIR327716:HIR327721 HSN327716:HSN327721 ICJ327716:ICJ327721 IMF327716:IMF327721 IWB327716:IWB327721 JFX327716:JFX327721 JPT327716:JPT327721 JZP327716:JZP327721 KJL327716:KJL327721 KTH327716:KTH327721 LDD327716:LDD327721 LMZ327716:LMZ327721 LWV327716:LWV327721 MGR327716:MGR327721 MQN327716:MQN327721 NAJ327716:NAJ327721 NKF327716:NKF327721 NUB327716:NUB327721 ODX327716:ODX327721 ONT327716:ONT327721 OXP327716:OXP327721 PHL327716:PHL327721 PRH327716:PRH327721 QBD327716:QBD327721 QKZ327716:QKZ327721 QUV327716:QUV327721 RER327716:RER327721 RON327716:RON327721 RYJ327716:RYJ327721 SIF327716:SIF327721 SSB327716:SSB327721 TBX327716:TBX327721 TLT327716:TLT327721 TVP327716:TVP327721 UFL327716:UFL327721 UPH327716:UPH327721 UZD327716:UZD327721 VIZ327716:VIZ327721 VSV327716:VSV327721 WCR327716:WCR327721 WMN327716:WMN327721 WWJ327716:WWJ327721 AB393252:AB393257 JX393252:JX393257 TT393252:TT393257 ADP393252:ADP393257 ANL393252:ANL393257 AXH393252:AXH393257 BHD393252:BHD393257 BQZ393252:BQZ393257 CAV393252:CAV393257 CKR393252:CKR393257 CUN393252:CUN393257 DEJ393252:DEJ393257 DOF393252:DOF393257 DYB393252:DYB393257 EHX393252:EHX393257 ERT393252:ERT393257 FBP393252:FBP393257 FLL393252:FLL393257 FVH393252:FVH393257 GFD393252:GFD393257 GOZ393252:GOZ393257 GYV393252:GYV393257 HIR393252:HIR393257 HSN393252:HSN393257 ICJ393252:ICJ393257 IMF393252:IMF393257 IWB393252:IWB393257 JFX393252:JFX393257 JPT393252:JPT393257 JZP393252:JZP393257 KJL393252:KJL393257 KTH393252:KTH393257 LDD393252:LDD393257 LMZ393252:LMZ393257 LWV393252:LWV393257 MGR393252:MGR393257 MQN393252:MQN393257 NAJ393252:NAJ393257 NKF393252:NKF393257 NUB393252:NUB393257 ODX393252:ODX393257 ONT393252:ONT393257 OXP393252:OXP393257 PHL393252:PHL393257 PRH393252:PRH393257 QBD393252:QBD393257 QKZ393252:QKZ393257 QUV393252:QUV393257 RER393252:RER393257 RON393252:RON393257 RYJ393252:RYJ393257 SIF393252:SIF393257 SSB393252:SSB393257 TBX393252:TBX393257 TLT393252:TLT393257 TVP393252:TVP393257 UFL393252:UFL393257 UPH393252:UPH393257 UZD393252:UZD393257 VIZ393252:VIZ393257 VSV393252:VSV393257 WCR393252:WCR393257 WMN393252:WMN393257 WWJ393252:WWJ393257 AB458788:AB458793 JX458788:JX458793 TT458788:TT458793 ADP458788:ADP458793 ANL458788:ANL458793 AXH458788:AXH458793 BHD458788:BHD458793 BQZ458788:BQZ458793 CAV458788:CAV458793 CKR458788:CKR458793 CUN458788:CUN458793 DEJ458788:DEJ458793 DOF458788:DOF458793 DYB458788:DYB458793 EHX458788:EHX458793 ERT458788:ERT458793 FBP458788:FBP458793 FLL458788:FLL458793 FVH458788:FVH458793 GFD458788:GFD458793 GOZ458788:GOZ458793 GYV458788:GYV458793 HIR458788:HIR458793 HSN458788:HSN458793 ICJ458788:ICJ458793 IMF458788:IMF458793 IWB458788:IWB458793 JFX458788:JFX458793 JPT458788:JPT458793 JZP458788:JZP458793 KJL458788:KJL458793 KTH458788:KTH458793 LDD458788:LDD458793 LMZ458788:LMZ458793 LWV458788:LWV458793 MGR458788:MGR458793 MQN458788:MQN458793 NAJ458788:NAJ458793 NKF458788:NKF458793 NUB458788:NUB458793 ODX458788:ODX458793 ONT458788:ONT458793 OXP458788:OXP458793 PHL458788:PHL458793 PRH458788:PRH458793 QBD458788:QBD458793 QKZ458788:QKZ458793 QUV458788:QUV458793 RER458788:RER458793 RON458788:RON458793 RYJ458788:RYJ458793 SIF458788:SIF458793 SSB458788:SSB458793 TBX458788:TBX458793 TLT458788:TLT458793 TVP458788:TVP458793 UFL458788:UFL458793 UPH458788:UPH458793 UZD458788:UZD458793 VIZ458788:VIZ458793 VSV458788:VSV458793 WCR458788:WCR458793 WMN458788:WMN458793 WWJ458788:WWJ458793 AB524324:AB524329 JX524324:JX524329 TT524324:TT524329 ADP524324:ADP524329 ANL524324:ANL524329 AXH524324:AXH524329 BHD524324:BHD524329 BQZ524324:BQZ524329 CAV524324:CAV524329 CKR524324:CKR524329 CUN524324:CUN524329 DEJ524324:DEJ524329 DOF524324:DOF524329 DYB524324:DYB524329 EHX524324:EHX524329 ERT524324:ERT524329 FBP524324:FBP524329 FLL524324:FLL524329 FVH524324:FVH524329 GFD524324:GFD524329 GOZ524324:GOZ524329 GYV524324:GYV524329 HIR524324:HIR524329 HSN524324:HSN524329 ICJ524324:ICJ524329 IMF524324:IMF524329 IWB524324:IWB524329 JFX524324:JFX524329 JPT524324:JPT524329 JZP524324:JZP524329 KJL524324:KJL524329 KTH524324:KTH524329 LDD524324:LDD524329 LMZ524324:LMZ524329 LWV524324:LWV524329 MGR524324:MGR524329 MQN524324:MQN524329 NAJ524324:NAJ524329 NKF524324:NKF524329 NUB524324:NUB524329 ODX524324:ODX524329 ONT524324:ONT524329 OXP524324:OXP524329 PHL524324:PHL524329 PRH524324:PRH524329 QBD524324:QBD524329 QKZ524324:QKZ524329 QUV524324:QUV524329 RER524324:RER524329 RON524324:RON524329 RYJ524324:RYJ524329 SIF524324:SIF524329 SSB524324:SSB524329 TBX524324:TBX524329 TLT524324:TLT524329 TVP524324:TVP524329 UFL524324:UFL524329 UPH524324:UPH524329 UZD524324:UZD524329 VIZ524324:VIZ524329 VSV524324:VSV524329 WCR524324:WCR524329 WMN524324:WMN524329 WWJ524324:WWJ524329 AB589860:AB589865 JX589860:JX589865 TT589860:TT589865 ADP589860:ADP589865 ANL589860:ANL589865 AXH589860:AXH589865 BHD589860:BHD589865 BQZ589860:BQZ589865 CAV589860:CAV589865 CKR589860:CKR589865 CUN589860:CUN589865 DEJ589860:DEJ589865 DOF589860:DOF589865 DYB589860:DYB589865 EHX589860:EHX589865 ERT589860:ERT589865 FBP589860:FBP589865 FLL589860:FLL589865 FVH589860:FVH589865 GFD589860:GFD589865 GOZ589860:GOZ589865 GYV589860:GYV589865 HIR589860:HIR589865 HSN589860:HSN589865 ICJ589860:ICJ589865 IMF589860:IMF589865 IWB589860:IWB589865 JFX589860:JFX589865 JPT589860:JPT589865 JZP589860:JZP589865 KJL589860:KJL589865 KTH589860:KTH589865 LDD589860:LDD589865 LMZ589860:LMZ589865 LWV589860:LWV589865 MGR589860:MGR589865 MQN589860:MQN589865 NAJ589860:NAJ589865 NKF589860:NKF589865 NUB589860:NUB589865 ODX589860:ODX589865 ONT589860:ONT589865 OXP589860:OXP589865 PHL589860:PHL589865 PRH589860:PRH589865 QBD589860:QBD589865 QKZ589860:QKZ589865 QUV589860:QUV589865 RER589860:RER589865 RON589860:RON589865 RYJ589860:RYJ589865 SIF589860:SIF589865 SSB589860:SSB589865 TBX589860:TBX589865 TLT589860:TLT589865 TVP589860:TVP589865 UFL589860:UFL589865 UPH589860:UPH589865 UZD589860:UZD589865 VIZ589860:VIZ589865 VSV589860:VSV589865 WCR589860:WCR589865 WMN589860:WMN589865 WWJ589860:WWJ589865 AB655396:AB655401 JX655396:JX655401 TT655396:TT655401 ADP655396:ADP655401 ANL655396:ANL655401 AXH655396:AXH655401 BHD655396:BHD655401 BQZ655396:BQZ655401 CAV655396:CAV655401 CKR655396:CKR655401 CUN655396:CUN655401 DEJ655396:DEJ655401 DOF655396:DOF655401 DYB655396:DYB655401 EHX655396:EHX655401 ERT655396:ERT655401 FBP655396:FBP655401 FLL655396:FLL655401 FVH655396:FVH655401 GFD655396:GFD655401 GOZ655396:GOZ655401 GYV655396:GYV655401 HIR655396:HIR655401 HSN655396:HSN655401 ICJ655396:ICJ655401 IMF655396:IMF655401 IWB655396:IWB655401 JFX655396:JFX655401 JPT655396:JPT655401 JZP655396:JZP655401 KJL655396:KJL655401 KTH655396:KTH655401 LDD655396:LDD655401 LMZ655396:LMZ655401 LWV655396:LWV655401 MGR655396:MGR655401 MQN655396:MQN655401 NAJ655396:NAJ655401 NKF655396:NKF655401 NUB655396:NUB655401 ODX655396:ODX655401 ONT655396:ONT655401 OXP655396:OXP655401 PHL655396:PHL655401 PRH655396:PRH655401 QBD655396:QBD655401 QKZ655396:QKZ655401 QUV655396:QUV655401 RER655396:RER655401 RON655396:RON655401 RYJ655396:RYJ655401 SIF655396:SIF655401 SSB655396:SSB655401 TBX655396:TBX655401 TLT655396:TLT655401 TVP655396:TVP655401 UFL655396:UFL655401 UPH655396:UPH655401 UZD655396:UZD655401 VIZ655396:VIZ655401 VSV655396:VSV655401 WCR655396:WCR655401 WMN655396:WMN655401 WWJ655396:WWJ655401 AB720932:AB720937 JX720932:JX720937 TT720932:TT720937 ADP720932:ADP720937 ANL720932:ANL720937 AXH720932:AXH720937 BHD720932:BHD720937 BQZ720932:BQZ720937 CAV720932:CAV720937 CKR720932:CKR720937 CUN720932:CUN720937 DEJ720932:DEJ720937 DOF720932:DOF720937 DYB720932:DYB720937 EHX720932:EHX720937 ERT720932:ERT720937 FBP720932:FBP720937 FLL720932:FLL720937 FVH720932:FVH720937 GFD720932:GFD720937 GOZ720932:GOZ720937 GYV720932:GYV720937 HIR720932:HIR720937 HSN720932:HSN720937 ICJ720932:ICJ720937 IMF720932:IMF720937 IWB720932:IWB720937 JFX720932:JFX720937 JPT720932:JPT720937 JZP720932:JZP720937 KJL720932:KJL720937 KTH720932:KTH720937 LDD720932:LDD720937 LMZ720932:LMZ720937 LWV720932:LWV720937 MGR720932:MGR720937 MQN720932:MQN720937 NAJ720932:NAJ720937 NKF720932:NKF720937 NUB720932:NUB720937 ODX720932:ODX720937 ONT720932:ONT720937 OXP720932:OXP720937 PHL720932:PHL720937 PRH720932:PRH720937 QBD720932:QBD720937 QKZ720932:QKZ720937 QUV720932:QUV720937 RER720932:RER720937 RON720932:RON720937 RYJ720932:RYJ720937 SIF720932:SIF720937 SSB720932:SSB720937 TBX720932:TBX720937 TLT720932:TLT720937 TVP720932:TVP720937 UFL720932:UFL720937 UPH720932:UPH720937 UZD720932:UZD720937 VIZ720932:VIZ720937 VSV720932:VSV720937 WCR720932:WCR720937 WMN720932:WMN720937 WWJ720932:WWJ720937 AB786468:AB786473 JX786468:JX786473 TT786468:TT786473 ADP786468:ADP786473 ANL786468:ANL786473 AXH786468:AXH786473 BHD786468:BHD786473 BQZ786468:BQZ786473 CAV786468:CAV786473 CKR786468:CKR786473 CUN786468:CUN786473 DEJ786468:DEJ786473 DOF786468:DOF786473 DYB786468:DYB786473 EHX786468:EHX786473 ERT786468:ERT786473 FBP786468:FBP786473 FLL786468:FLL786473 FVH786468:FVH786473 GFD786468:GFD786473 GOZ786468:GOZ786473 GYV786468:GYV786473 HIR786468:HIR786473 HSN786468:HSN786473 ICJ786468:ICJ786473 IMF786468:IMF786473 IWB786468:IWB786473 JFX786468:JFX786473 JPT786468:JPT786473 JZP786468:JZP786473 KJL786468:KJL786473 KTH786468:KTH786473 LDD786468:LDD786473 LMZ786468:LMZ786473 LWV786468:LWV786473 MGR786468:MGR786473 MQN786468:MQN786473 NAJ786468:NAJ786473 NKF786468:NKF786473 NUB786468:NUB786473 ODX786468:ODX786473 ONT786468:ONT786473 OXP786468:OXP786473 PHL786468:PHL786473 PRH786468:PRH786473 QBD786468:QBD786473 QKZ786468:QKZ786473 QUV786468:QUV786473 RER786468:RER786473 RON786468:RON786473 RYJ786468:RYJ786473 SIF786468:SIF786473 SSB786468:SSB786473 TBX786468:TBX786473 TLT786468:TLT786473 TVP786468:TVP786473 UFL786468:UFL786473 UPH786468:UPH786473 UZD786468:UZD786473 VIZ786468:VIZ786473 VSV786468:VSV786473 WCR786468:WCR786473 WMN786468:WMN786473 WWJ786468:WWJ786473 AB852004:AB852009 JX852004:JX852009 TT852004:TT852009 ADP852004:ADP852009 ANL852004:ANL852009 AXH852004:AXH852009 BHD852004:BHD852009 BQZ852004:BQZ852009 CAV852004:CAV852009 CKR852004:CKR852009 CUN852004:CUN852009 DEJ852004:DEJ852009 DOF852004:DOF852009 DYB852004:DYB852009 EHX852004:EHX852009 ERT852004:ERT852009 FBP852004:FBP852009 FLL852004:FLL852009 FVH852004:FVH852009 GFD852004:GFD852009 GOZ852004:GOZ852009 GYV852004:GYV852009 HIR852004:HIR852009 HSN852004:HSN852009 ICJ852004:ICJ852009 IMF852004:IMF852009 IWB852004:IWB852009 JFX852004:JFX852009 JPT852004:JPT852009 JZP852004:JZP852009 KJL852004:KJL852009 KTH852004:KTH852009 LDD852004:LDD852009 LMZ852004:LMZ852009 LWV852004:LWV852009 MGR852004:MGR852009 MQN852004:MQN852009 NAJ852004:NAJ852009 NKF852004:NKF852009 NUB852004:NUB852009 ODX852004:ODX852009 ONT852004:ONT852009 OXP852004:OXP852009 PHL852004:PHL852009 PRH852004:PRH852009 QBD852004:QBD852009 QKZ852004:QKZ852009 QUV852004:QUV852009 RER852004:RER852009 RON852004:RON852009 RYJ852004:RYJ852009 SIF852004:SIF852009 SSB852004:SSB852009 TBX852004:TBX852009 TLT852004:TLT852009 TVP852004:TVP852009 UFL852004:UFL852009 UPH852004:UPH852009 UZD852004:UZD852009 VIZ852004:VIZ852009 VSV852004:VSV852009 WCR852004:WCR852009 WMN852004:WMN852009 WWJ852004:WWJ852009 AB917540:AB917545 JX917540:JX917545 TT917540:TT917545 ADP917540:ADP917545 ANL917540:ANL917545 AXH917540:AXH917545 BHD917540:BHD917545 BQZ917540:BQZ917545 CAV917540:CAV917545 CKR917540:CKR917545 CUN917540:CUN917545 DEJ917540:DEJ917545 DOF917540:DOF917545 DYB917540:DYB917545 EHX917540:EHX917545 ERT917540:ERT917545 FBP917540:FBP917545 FLL917540:FLL917545 FVH917540:FVH917545 GFD917540:GFD917545 GOZ917540:GOZ917545 GYV917540:GYV917545 HIR917540:HIR917545 HSN917540:HSN917545 ICJ917540:ICJ917545 IMF917540:IMF917545 IWB917540:IWB917545 JFX917540:JFX917545 JPT917540:JPT917545 JZP917540:JZP917545 KJL917540:KJL917545 KTH917540:KTH917545 LDD917540:LDD917545 LMZ917540:LMZ917545 LWV917540:LWV917545 MGR917540:MGR917545 MQN917540:MQN917545 NAJ917540:NAJ917545 NKF917540:NKF917545 NUB917540:NUB917545 ODX917540:ODX917545 ONT917540:ONT917545 OXP917540:OXP917545 PHL917540:PHL917545 PRH917540:PRH917545 QBD917540:QBD917545 QKZ917540:QKZ917545 QUV917540:QUV917545 RER917540:RER917545 RON917540:RON917545 RYJ917540:RYJ917545 SIF917540:SIF917545 SSB917540:SSB917545 TBX917540:TBX917545 TLT917540:TLT917545 TVP917540:TVP917545 UFL917540:UFL917545 UPH917540:UPH917545 UZD917540:UZD917545 VIZ917540:VIZ917545 VSV917540:VSV917545 WCR917540:WCR917545 WMN917540:WMN917545 WWJ917540:WWJ917545 AB983076:AB983081 JX983076:JX983081 TT983076:TT983081 ADP983076:ADP983081 ANL983076:ANL983081 AXH983076:AXH983081 BHD983076:BHD983081 BQZ983076:BQZ983081 CAV983076:CAV983081 CKR983076:CKR983081 CUN983076:CUN983081 DEJ983076:DEJ983081 DOF983076:DOF983081 DYB983076:DYB983081 EHX983076:EHX983081 ERT983076:ERT983081 FBP983076:FBP983081 FLL983076:FLL983081 FVH983076:FVH983081 GFD983076:GFD983081 GOZ983076:GOZ983081 GYV983076:GYV983081 HIR983076:HIR983081 HSN983076:HSN983081 ICJ983076:ICJ983081 IMF983076:IMF983081 IWB983076:IWB983081 JFX983076:JFX983081 JPT983076:JPT983081 JZP983076:JZP983081 KJL983076:KJL983081 KTH983076:KTH983081 LDD983076:LDD983081 LMZ983076:LMZ983081 LWV983076:LWV983081 MGR983076:MGR983081 MQN983076:MQN983081 NAJ983076:NAJ983081 NKF983076:NKF983081 NUB983076:NUB983081 ODX983076:ODX983081 ONT983076:ONT983081 OXP983076:OXP983081 PHL983076:PHL983081 PRH983076:PRH983081 QBD983076:QBD983081 QKZ983076:QKZ983081 QUV983076:QUV983081 RER983076:RER983081 RON983076:RON983081 RYJ983076:RYJ983081 SIF983076:SIF983081 SSB983076:SSB983081 TBX983076:TBX983081 TLT983076:TLT983081 TVP983076:TVP983081 UFL983076:UFL983081 UPH983076:UPH983081 UZD983076:UZD983081 VIZ983076:VIZ983081 VSV983076:VSV983081 WCR983076:WCR983081 WMN983076:WMN983081 WWJ983076:WWJ983081">
      <formula1>"□,■"</formula1>
    </dataValidation>
    <dataValidation type="list" allowBlank="1" showInputMessage="1" showErrorMessage="1" sqref="O39:P41 JK39:JL41 TG39:TH41 ADC39:ADD41 AMY39:AMZ41 AWU39:AWV41 BGQ39:BGR41 BQM39:BQN41 CAI39:CAJ41 CKE39:CKF41 CUA39:CUB41 DDW39:DDX41 DNS39:DNT41 DXO39:DXP41 EHK39:EHL41 ERG39:ERH41 FBC39:FBD41 FKY39:FKZ41 FUU39:FUV41 GEQ39:GER41 GOM39:GON41 GYI39:GYJ41 HIE39:HIF41 HSA39:HSB41 IBW39:IBX41 ILS39:ILT41 IVO39:IVP41 JFK39:JFL41 JPG39:JPH41 JZC39:JZD41 KIY39:KIZ41 KSU39:KSV41 LCQ39:LCR41 LMM39:LMN41 LWI39:LWJ41 MGE39:MGF41 MQA39:MQB41 MZW39:MZX41 NJS39:NJT41 NTO39:NTP41 ODK39:ODL41 ONG39:ONH41 OXC39:OXD41 PGY39:PGZ41 PQU39:PQV41 QAQ39:QAR41 QKM39:QKN41 QUI39:QUJ41 REE39:REF41 ROA39:ROB41 RXW39:RXX41 SHS39:SHT41 SRO39:SRP41 TBK39:TBL41 TLG39:TLH41 TVC39:TVD41 UEY39:UEZ41 UOU39:UOV41 UYQ39:UYR41 VIM39:VIN41 VSI39:VSJ41 WCE39:WCF41 WMA39:WMB41 WVW39:WVX41 O65572:P65577 JK65572:JL65577 TG65572:TH65577 ADC65572:ADD65577 AMY65572:AMZ65577 AWU65572:AWV65577 BGQ65572:BGR65577 BQM65572:BQN65577 CAI65572:CAJ65577 CKE65572:CKF65577 CUA65572:CUB65577 DDW65572:DDX65577 DNS65572:DNT65577 DXO65572:DXP65577 EHK65572:EHL65577 ERG65572:ERH65577 FBC65572:FBD65577 FKY65572:FKZ65577 FUU65572:FUV65577 GEQ65572:GER65577 GOM65572:GON65577 GYI65572:GYJ65577 HIE65572:HIF65577 HSA65572:HSB65577 IBW65572:IBX65577 ILS65572:ILT65577 IVO65572:IVP65577 JFK65572:JFL65577 JPG65572:JPH65577 JZC65572:JZD65577 KIY65572:KIZ65577 KSU65572:KSV65577 LCQ65572:LCR65577 LMM65572:LMN65577 LWI65572:LWJ65577 MGE65572:MGF65577 MQA65572:MQB65577 MZW65572:MZX65577 NJS65572:NJT65577 NTO65572:NTP65577 ODK65572:ODL65577 ONG65572:ONH65577 OXC65572:OXD65577 PGY65572:PGZ65577 PQU65572:PQV65577 QAQ65572:QAR65577 QKM65572:QKN65577 QUI65572:QUJ65577 REE65572:REF65577 ROA65572:ROB65577 RXW65572:RXX65577 SHS65572:SHT65577 SRO65572:SRP65577 TBK65572:TBL65577 TLG65572:TLH65577 TVC65572:TVD65577 UEY65572:UEZ65577 UOU65572:UOV65577 UYQ65572:UYR65577 VIM65572:VIN65577 VSI65572:VSJ65577 WCE65572:WCF65577 WMA65572:WMB65577 WVW65572:WVX65577 O131108:P131113 JK131108:JL131113 TG131108:TH131113 ADC131108:ADD131113 AMY131108:AMZ131113 AWU131108:AWV131113 BGQ131108:BGR131113 BQM131108:BQN131113 CAI131108:CAJ131113 CKE131108:CKF131113 CUA131108:CUB131113 DDW131108:DDX131113 DNS131108:DNT131113 DXO131108:DXP131113 EHK131108:EHL131113 ERG131108:ERH131113 FBC131108:FBD131113 FKY131108:FKZ131113 FUU131108:FUV131113 GEQ131108:GER131113 GOM131108:GON131113 GYI131108:GYJ131113 HIE131108:HIF131113 HSA131108:HSB131113 IBW131108:IBX131113 ILS131108:ILT131113 IVO131108:IVP131113 JFK131108:JFL131113 JPG131108:JPH131113 JZC131108:JZD131113 KIY131108:KIZ131113 KSU131108:KSV131113 LCQ131108:LCR131113 LMM131108:LMN131113 LWI131108:LWJ131113 MGE131108:MGF131113 MQA131108:MQB131113 MZW131108:MZX131113 NJS131108:NJT131113 NTO131108:NTP131113 ODK131108:ODL131113 ONG131108:ONH131113 OXC131108:OXD131113 PGY131108:PGZ131113 PQU131108:PQV131113 QAQ131108:QAR131113 QKM131108:QKN131113 QUI131108:QUJ131113 REE131108:REF131113 ROA131108:ROB131113 RXW131108:RXX131113 SHS131108:SHT131113 SRO131108:SRP131113 TBK131108:TBL131113 TLG131108:TLH131113 TVC131108:TVD131113 UEY131108:UEZ131113 UOU131108:UOV131113 UYQ131108:UYR131113 VIM131108:VIN131113 VSI131108:VSJ131113 WCE131108:WCF131113 WMA131108:WMB131113 WVW131108:WVX131113 O196644:P196649 JK196644:JL196649 TG196644:TH196649 ADC196644:ADD196649 AMY196644:AMZ196649 AWU196644:AWV196649 BGQ196644:BGR196649 BQM196644:BQN196649 CAI196644:CAJ196649 CKE196644:CKF196649 CUA196644:CUB196649 DDW196644:DDX196649 DNS196644:DNT196649 DXO196644:DXP196649 EHK196644:EHL196649 ERG196644:ERH196649 FBC196644:FBD196649 FKY196644:FKZ196649 FUU196644:FUV196649 GEQ196644:GER196649 GOM196644:GON196649 GYI196644:GYJ196649 HIE196644:HIF196649 HSA196644:HSB196649 IBW196644:IBX196649 ILS196644:ILT196649 IVO196644:IVP196649 JFK196644:JFL196649 JPG196644:JPH196649 JZC196644:JZD196649 KIY196644:KIZ196649 KSU196644:KSV196649 LCQ196644:LCR196649 LMM196644:LMN196649 LWI196644:LWJ196649 MGE196644:MGF196649 MQA196644:MQB196649 MZW196644:MZX196649 NJS196644:NJT196649 NTO196644:NTP196649 ODK196644:ODL196649 ONG196644:ONH196649 OXC196644:OXD196649 PGY196644:PGZ196649 PQU196644:PQV196649 QAQ196644:QAR196649 QKM196644:QKN196649 QUI196644:QUJ196649 REE196644:REF196649 ROA196644:ROB196649 RXW196644:RXX196649 SHS196644:SHT196649 SRO196644:SRP196649 TBK196644:TBL196649 TLG196644:TLH196649 TVC196644:TVD196649 UEY196644:UEZ196649 UOU196644:UOV196649 UYQ196644:UYR196649 VIM196644:VIN196649 VSI196644:VSJ196649 WCE196644:WCF196649 WMA196644:WMB196649 WVW196644:WVX196649 O262180:P262185 JK262180:JL262185 TG262180:TH262185 ADC262180:ADD262185 AMY262180:AMZ262185 AWU262180:AWV262185 BGQ262180:BGR262185 BQM262180:BQN262185 CAI262180:CAJ262185 CKE262180:CKF262185 CUA262180:CUB262185 DDW262180:DDX262185 DNS262180:DNT262185 DXO262180:DXP262185 EHK262180:EHL262185 ERG262180:ERH262185 FBC262180:FBD262185 FKY262180:FKZ262185 FUU262180:FUV262185 GEQ262180:GER262185 GOM262180:GON262185 GYI262180:GYJ262185 HIE262180:HIF262185 HSA262180:HSB262185 IBW262180:IBX262185 ILS262180:ILT262185 IVO262180:IVP262185 JFK262180:JFL262185 JPG262180:JPH262185 JZC262180:JZD262185 KIY262180:KIZ262185 KSU262180:KSV262185 LCQ262180:LCR262185 LMM262180:LMN262185 LWI262180:LWJ262185 MGE262180:MGF262185 MQA262180:MQB262185 MZW262180:MZX262185 NJS262180:NJT262185 NTO262180:NTP262185 ODK262180:ODL262185 ONG262180:ONH262185 OXC262180:OXD262185 PGY262180:PGZ262185 PQU262180:PQV262185 QAQ262180:QAR262185 QKM262180:QKN262185 QUI262180:QUJ262185 REE262180:REF262185 ROA262180:ROB262185 RXW262180:RXX262185 SHS262180:SHT262185 SRO262180:SRP262185 TBK262180:TBL262185 TLG262180:TLH262185 TVC262180:TVD262185 UEY262180:UEZ262185 UOU262180:UOV262185 UYQ262180:UYR262185 VIM262180:VIN262185 VSI262180:VSJ262185 WCE262180:WCF262185 WMA262180:WMB262185 WVW262180:WVX262185 O327716:P327721 JK327716:JL327721 TG327716:TH327721 ADC327716:ADD327721 AMY327716:AMZ327721 AWU327716:AWV327721 BGQ327716:BGR327721 BQM327716:BQN327721 CAI327716:CAJ327721 CKE327716:CKF327721 CUA327716:CUB327721 DDW327716:DDX327721 DNS327716:DNT327721 DXO327716:DXP327721 EHK327716:EHL327721 ERG327716:ERH327721 FBC327716:FBD327721 FKY327716:FKZ327721 FUU327716:FUV327721 GEQ327716:GER327721 GOM327716:GON327721 GYI327716:GYJ327721 HIE327716:HIF327721 HSA327716:HSB327721 IBW327716:IBX327721 ILS327716:ILT327721 IVO327716:IVP327721 JFK327716:JFL327721 JPG327716:JPH327721 JZC327716:JZD327721 KIY327716:KIZ327721 KSU327716:KSV327721 LCQ327716:LCR327721 LMM327716:LMN327721 LWI327716:LWJ327721 MGE327716:MGF327721 MQA327716:MQB327721 MZW327716:MZX327721 NJS327716:NJT327721 NTO327716:NTP327721 ODK327716:ODL327721 ONG327716:ONH327721 OXC327716:OXD327721 PGY327716:PGZ327721 PQU327716:PQV327721 QAQ327716:QAR327721 QKM327716:QKN327721 QUI327716:QUJ327721 REE327716:REF327721 ROA327716:ROB327721 RXW327716:RXX327721 SHS327716:SHT327721 SRO327716:SRP327721 TBK327716:TBL327721 TLG327716:TLH327721 TVC327716:TVD327721 UEY327716:UEZ327721 UOU327716:UOV327721 UYQ327716:UYR327721 VIM327716:VIN327721 VSI327716:VSJ327721 WCE327716:WCF327721 WMA327716:WMB327721 WVW327716:WVX327721 O393252:P393257 JK393252:JL393257 TG393252:TH393257 ADC393252:ADD393257 AMY393252:AMZ393257 AWU393252:AWV393257 BGQ393252:BGR393257 BQM393252:BQN393257 CAI393252:CAJ393257 CKE393252:CKF393257 CUA393252:CUB393257 DDW393252:DDX393257 DNS393252:DNT393257 DXO393252:DXP393257 EHK393252:EHL393257 ERG393252:ERH393257 FBC393252:FBD393257 FKY393252:FKZ393257 FUU393252:FUV393257 GEQ393252:GER393257 GOM393252:GON393257 GYI393252:GYJ393257 HIE393252:HIF393257 HSA393252:HSB393257 IBW393252:IBX393257 ILS393252:ILT393257 IVO393252:IVP393257 JFK393252:JFL393257 JPG393252:JPH393257 JZC393252:JZD393257 KIY393252:KIZ393257 KSU393252:KSV393257 LCQ393252:LCR393257 LMM393252:LMN393257 LWI393252:LWJ393257 MGE393252:MGF393257 MQA393252:MQB393257 MZW393252:MZX393257 NJS393252:NJT393257 NTO393252:NTP393257 ODK393252:ODL393257 ONG393252:ONH393257 OXC393252:OXD393257 PGY393252:PGZ393257 PQU393252:PQV393257 QAQ393252:QAR393257 QKM393252:QKN393257 QUI393252:QUJ393257 REE393252:REF393257 ROA393252:ROB393257 RXW393252:RXX393257 SHS393252:SHT393257 SRO393252:SRP393257 TBK393252:TBL393257 TLG393252:TLH393257 TVC393252:TVD393257 UEY393252:UEZ393257 UOU393252:UOV393257 UYQ393252:UYR393257 VIM393252:VIN393257 VSI393252:VSJ393257 WCE393252:WCF393257 WMA393252:WMB393257 WVW393252:WVX393257 O458788:P458793 JK458788:JL458793 TG458788:TH458793 ADC458788:ADD458793 AMY458788:AMZ458793 AWU458788:AWV458793 BGQ458788:BGR458793 BQM458788:BQN458793 CAI458788:CAJ458793 CKE458788:CKF458793 CUA458788:CUB458793 DDW458788:DDX458793 DNS458788:DNT458793 DXO458788:DXP458793 EHK458788:EHL458793 ERG458788:ERH458793 FBC458788:FBD458793 FKY458788:FKZ458793 FUU458788:FUV458793 GEQ458788:GER458793 GOM458788:GON458793 GYI458788:GYJ458793 HIE458788:HIF458793 HSA458788:HSB458793 IBW458788:IBX458793 ILS458788:ILT458793 IVO458788:IVP458793 JFK458788:JFL458793 JPG458788:JPH458793 JZC458788:JZD458793 KIY458788:KIZ458793 KSU458788:KSV458793 LCQ458788:LCR458793 LMM458788:LMN458793 LWI458788:LWJ458793 MGE458788:MGF458793 MQA458788:MQB458793 MZW458788:MZX458793 NJS458788:NJT458793 NTO458788:NTP458793 ODK458788:ODL458793 ONG458788:ONH458793 OXC458788:OXD458793 PGY458788:PGZ458793 PQU458788:PQV458793 QAQ458788:QAR458793 QKM458788:QKN458793 QUI458788:QUJ458793 REE458788:REF458793 ROA458788:ROB458793 RXW458788:RXX458793 SHS458788:SHT458793 SRO458788:SRP458793 TBK458788:TBL458793 TLG458788:TLH458793 TVC458788:TVD458793 UEY458788:UEZ458793 UOU458788:UOV458793 UYQ458788:UYR458793 VIM458788:VIN458793 VSI458788:VSJ458793 WCE458788:WCF458793 WMA458788:WMB458793 WVW458788:WVX458793 O524324:P524329 JK524324:JL524329 TG524324:TH524329 ADC524324:ADD524329 AMY524324:AMZ524329 AWU524324:AWV524329 BGQ524324:BGR524329 BQM524324:BQN524329 CAI524324:CAJ524329 CKE524324:CKF524329 CUA524324:CUB524329 DDW524324:DDX524329 DNS524324:DNT524329 DXO524324:DXP524329 EHK524324:EHL524329 ERG524324:ERH524329 FBC524324:FBD524329 FKY524324:FKZ524329 FUU524324:FUV524329 GEQ524324:GER524329 GOM524324:GON524329 GYI524324:GYJ524329 HIE524324:HIF524329 HSA524324:HSB524329 IBW524324:IBX524329 ILS524324:ILT524329 IVO524324:IVP524329 JFK524324:JFL524329 JPG524324:JPH524329 JZC524324:JZD524329 KIY524324:KIZ524329 KSU524324:KSV524329 LCQ524324:LCR524329 LMM524324:LMN524329 LWI524324:LWJ524329 MGE524324:MGF524329 MQA524324:MQB524329 MZW524324:MZX524329 NJS524324:NJT524329 NTO524324:NTP524329 ODK524324:ODL524329 ONG524324:ONH524329 OXC524324:OXD524329 PGY524324:PGZ524329 PQU524324:PQV524329 QAQ524324:QAR524329 QKM524324:QKN524329 QUI524324:QUJ524329 REE524324:REF524329 ROA524324:ROB524329 RXW524324:RXX524329 SHS524324:SHT524329 SRO524324:SRP524329 TBK524324:TBL524329 TLG524324:TLH524329 TVC524324:TVD524329 UEY524324:UEZ524329 UOU524324:UOV524329 UYQ524324:UYR524329 VIM524324:VIN524329 VSI524324:VSJ524329 WCE524324:WCF524329 WMA524324:WMB524329 WVW524324:WVX524329 O589860:P589865 JK589860:JL589865 TG589860:TH589865 ADC589860:ADD589865 AMY589860:AMZ589865 AWU589860:AWV589865 BGQ589860:BGR589865 BQM589860:BQN589865 CAI589860:CAJ589865 CKE589860:CKF589865 CUA589860:CUB589865 DDW589860:DDX589865 DNS589860:DNT589865 DXO589860:DXP589865 EHK589860:EHL589865 ERG589860:ERH589865 FBC589860:FBD589865 FKY589860:FKZ589865 FUU589860:FUV589865 GEQ589860:GER589865 GOM589860:GON589865 GYI589860:GYJ589865 HIE589860:HIF589865 HSA589860:HSB589865 IBW589860:IBX589865 ILS589860:ILT589865 IVO589860:IVP589865 JFK589860:JFL589865 JPG589860:JPH589865 JZC589860:JZD589865 KIY589860:KIZ589865 KSU589860:KSV589865 LCQ589860:LCR589865 LMM589860:LMN589865 LWI589860:LWJ589865 MGE589860:MGF589865 MQA589860:MQB589865 MZW589860:MZX589865 NJS589860:NJT589865 NTO589860:NTP589865 ODK589860:ODL589865 ONG589860:ONH589865 OXC589860:OXD589865 PGY589860:PGZ589865 PQU589860:PQV589865 QAQ589860:QAR589865 QKM589860:QKN589865 QUI589860:QUJ589865 REE589860:REF589865 ROA589860:ROB589865 RXW589860:RXX589865 SHS589860:SHT589865 SRO589860:SRP589865 TBK589860:TBL589865 TLG589860:TLH589865 TVC589860:TVD589865 UEY589860:UEZ589865 UOU589860:UOV589865 UYQ589860:UYR589865 VIM589860:VIN589865 VSI589860:VSJ589865 WCE589860:WCF589865 WMA589860:WMB589865 WVW589860:WVX589865 O655396:P655401 JK655396:JL655401 TG655396:TH655401 ADC655396:ADD655401 AMY655396:AMZ655401 AWU655396:AWV655401 BGQ655396:BGR655401 BQM655396:BQN655401 CAI655396:CAJ655401 CKE655396:CKF655401 CUA655396:CUB655401 DDW655396:DDX655401 DNS655396:DNT655401 DXO655396:DXP655401 EHK655396:EHL655401 ERG655396:ERH655401 FBC655396:FBD655401 FKY655396:FKZ655401 FUU655396:FUV655401 GEQ655396:GER655401 GOM655396:GON655401 GYI655396:GYJ655401 HIE655396:HIF655401 HSA655396:HSB655401 IBW655396:IBX655401 ILS655396:ILT655401 IVO655396:IVP655401 JFK655396:JFL655401 JPG655396:JPH655401 JZC655396:JZD655401 KIY655396:KIZ655401 KSU655396:KSV655401 LCQ655396:LCR655401 LMM655396:LMN655401 LWI655396:LWJ655401 MGE655396:MGF655401 MQA655396:MQB655401 MZW655396:MZX655401 NJS655396:NJT655401 NTO655396:NTP655401 ODK655396:ODL655401 ONG655396:ONH655401 OXC655396:OXD655401 PGY655396:PGZ655401 PQU655396:PQV655401 QAQ655396:QAR655401 QKM655396:QKN655401 QUI655396:QUJ655401 REE655396:REF655401 ROA655396:ROB655401 RXW655396:RXX655401 SHS655396:SHT655401 SRO655396:SRP655401 TBK655396:TBL655401 TLG655396:TLH655401 TVC655396:TVD655401 UEY655396:UEZ655401 UOU655396:UOV655401 UYQ655396:UYR655401 VIM655396:VIN655401 VSI655396:VSJ655401 WCE655396:WCF655401 WMA655396:WMB655401 WVW655396:WVX655401 O720932:P720937 JK720932:JL720937 TG720932:TH720937 ADC720932:ADD720937 AMY720932:AMZ720937 AWU720932:AWV720937 BGQ720932:BGR720937 BQM720932:BQN720937 CAI720932:CAJ720937 CKE720932:CKF720937 CUA720932:CUB720937 DDW720932:DDX720937 DNS720932:DNT720937 DXO720932:DXP720937 EHK720932:EHL720937 ERG720932:ERH720937 FBC720932:FBD720937 FKY720932:FKZ720937 FUU720932:FUV720937 GEQ720932:GER720937 GOM720932:GON720937 GYI720932:GYJ720937 HIE720932:HIF720937 HSA720932:HSB720937 IBW720932:IBX720937 ILS720932:ILT720937 IVO720932:IVP720937 JFK720932:JFL720937 JPG720932:JPH720937 JZC720932:JZD720937 KIY720932:KIZ720937 KSU720932:KSV720937 LCQ720932:LCR720937 LMM720932:LMN720937 LWI720932:LWJ720937 MGE720932:MGF720937 MQA720932:MQB720937 MZW720932:MZX720937 NJS720932:NJT720937 NTO720932:NTP720937 ODK720932:ODL720937 ONG720932:ONH720937 OXC720932:OXD720937 PGY720932:PGZ720937 PQU720932:PQV720937 QAQ720932:QAR720937 QKM720932:QKN720937 QUI720932:QUJ720937 REE720932:REF720937 ROA720932:ROB720937 RXW720932:RXX720937 SHS720932:SHT720937 SRO720932:SRP720937 TBK720932:TBL720937 TLG720932:TLH720937 TVC720932:TVD720937 UEY720932:UEZ720937 UOU720932:UOV720937 UYQ720932:UYR720937 VIM720932:VIN720937 VSI720932:VSJ720937 WCE720932:WCF720937 WMA720932:WMB720937 WVW720932:WVX720937 O786468:P786473 JK786468:JL786473 TG786468:TH786473 ADC786468:ADD786473 AMY786468:AMZ786473 AWU786468:AWV786473 BGQ786468:BGR786473 BQM786468:BQN786473 CAI786468:CAJ786473 CKE786468:CKF786473 CUA786468:CUB786473 DDW786468:DDX786473 DNS786468:DNT786473 DXO786468:DXP786473 EHK786468:EHL786473 ERG786468:ERH786473 FBC786468:FBD786473 FKY786468:FKZ786473 FUU786468:FUV786473 GEQ786468:GER786473 GOM786468:GON786473 GYI786468:GYJ786473 HIE786468:HIF786473 HSA786468:HSB786473 IBW786468:IBX786473 ILS786468:ILT786473 IVO786468:IVP786473 JFK786468:JFL786473 JPG786468:JPH786473 JZC786468:JZD786473 KIY786468:KIZ786473 KSU786468:KSV786473 LCQ786468:LCR786473 LMM786468:LMN786473 LWI786468:LWJ786473 MGE786468:MGF786473 MQA786468:MQB786473 MZW786468:MZX786473 NJS786468:NJT786473 NTO786468:NTP786473 ODK786468:ODL786473 ONG786468:ONH786473 OXC786468:OXD786473 PGY786468:PGZ786473 PQU786468:PQV786473 QAQ786468:QAR786473 QKM786468:QKN786473 QUI786468:QUJ786473 REE786468:REF786473 ROA786468:ROB786473 RXW786468:RXX786473 SHS786468:SHT786473 SRO786468:SRP786473 TBK786468:TBL786473 TLG786468:TLH786473 TVC786468:TVD786473 UEY786468:UEZ786473 UOU786468:UOV786473 UYQ786468:UYR786473 VIM786468:VIN786473 VSI786468:VSJ786473 WCE786468:WCF786473 WMA786468:WMB786473 WVW786468:WVX786473 O852004:P852009 JK852004:JL852009 TG852004:TH852009 ADC852004:ADD852009 AMY852004:AMZ852009 AWU852004:AWV852009 BGQ852004:BGR852009 BQM852004:BQN852009 CAI852004:CAJ852009 CKE852004:CKF852009 CUA852004:CUB852009 DDW852004:DDX852009 DNS852004:DNT852009 DXO852004:DXP852009 EHK852004:EHL852009 ERG852004:ERH852009 FBC852004:FBD852009 FKY852004:FKZ852009 FUU852004:FUV852009 GEQ852004:GER852009 GOM852004:GON852009 GYI852004:GYJ852009 HIE852004:HIF852009 HSA852004:HSB852009 IBW852004:IBX852009 ILS852004:ILT852009 IVO852004:IVP852009 JFK852004:JFL852009 JPG852004:JPH852009 JZC852004:JZD852009 KIY852004:KIZ852009 KSU852004:KSV852009 LCQ852004:LCR852009 LMM852004:LMN852009 LWI852004:LWJ852009 MGE852004:MGF852009 MQA852004:MQB852009 MZW852004:MZX852009 NJS852004:NJT852009 NTO852004:NTP852009 ODK852004:ODL852009 ONG852004:ONH852009 OXC852004:OXD852009 PGY852004:PGZ852009 PQU852004:PQV852009 QAQ852004:QAR852009 QKM852004:QKN852009 QUI852004:QUJ852009 REE852004:REF852009 ROA852004:ROB852009 RXW852004:RXX852009 SHS852004:SHT852009 SRO852004:SRP852009 TBK852004:TBL852009 TLG852004:TLH852009 TVC852004:TVD852009 UEY852004:UEZ852009 UOU852004:UOV852009 UYQ852004:UYR852009 VIM852004:VIN852009 VSI852004:VSJ852009 WCE852004:WCF852009 WMA852004:WMB852009 WVW852004:WVX852009 O917540:P917545 JK917540:JL917545 TG917540:TH917545 ADC917540:ADD917545 AMY917540:AMZ917545 AWU917540:AWV917545 BGQ917540:BGR917545 BQM917540:BQN917545 CAI917540:CAJ917545 CKE917540:CKF917545 CUA917540:CUB917545 DDW917540:DDX917545 DNS917540:DNT917545 DXO917540:DXP917545 EHK917540:EHL917545 ERG917540:ERH917545 FBC917540:FBD917545 FKY917540:FKZ917545 FUU917540:FUV917545 GEQ917540:GER917545 GOM917540:GON917545 GYI917540:GYJ917545 HIE917540:HIF917545 HSA917540:HSB917545 IBW917540:IBX917545 ILS917540:ILT917545 IVO917540:IVP917545 JFK917540:JFL917545 JPG917540:JPH917545 JZC917540:JZD917545 KIY917540:KIZ917545 KSU917540:KSV917545 LCQ917540:LCR917545 LMM917540:LMN917545 LWI917540:LWJ917545 MGE917540:MGF917545 MQA917540:MQB917545 MZW917540:MZX917545 NJS917540:NJT917545 NTO917540:NTP917545 ODK917540:ODL917545 ONG917540:ONH917545 OXC917540:OXD917545 PGY917540:PGZ917545 PQU917540:PQV917545 QAQ917540:QAR917545 QKM917540:QKN917545 QUI917540:QUJ917545 REE917540:REF917545 ROA917540:ROB917545 RXW917540:RXX917545 SHS917540:SHT917545 SRO917540:SRP917545 TBK917540:TBL917545 TLG917540:TLH917545 TVC917540:TVD917545 UEY917540:UEZ917545 UOU917540:UOV917545 UYQ917540:UYR917545 VIM917540:VIN917545 VSI917540:VSJ917545 WCE917540:WCF917545 WMA917540:WMB917545 WVW917540:WVX917545 O983076:P983081 JK983076:JL983081 TG983076:TH983081 ADC983076:ADD983081 AMY983076:AMZ983081 AWU983076:AWV983081 BGQ983076:BGR983081 BQM983076:BQN983081 CAI983076:CAJ983081 CKE983076:CKF983081 CUA983076:CUB983081 DDW983076:DDX983081 DNS983076:DNT983081 DXO983076:DXP983081 EHK983076:EHL983081 ERG983076:ERH983081 FBC983076:FBD983081 FKY983076:FKZ983081 FUU983076:FUV983081 GEQ983076:GER983081 GOM983076:GON983081 GYI983076:GYJ983081 HIE983076:HIF983081 HSA983076:HSB983081 IBW983076:IBX983081 ILS983076:ILT983081 IVO983076:IVP983081 JFK983076:JFL983081 JPG983076:JPH983081 JZC983076:JZD983081 KIY983076:KIZ983081 KSU983076:KSV983081 LCQ983076:LCR983081 LMM983076:LMN983081 LWI983076:LWJ983081 MGE983076:MGF983081 MQA983076:MQB983081 MZW983076:MZX983081 NJS983076:NJT983081 NTO983076:NTP983081 ODK983076:ODL983081 ONG983076:ONH983081 OXC983076:OXD983081 PGY983076:PGZ983081 PQU983076:PQV983081 QAQ983076:QAR983081 QKM983076:QKN983081 QUI983076:QUJ983081 REE983076:REF983081 ROA983076:ROB983081 RXW983076:RXX983081 SHS983076:SHT983081 SRO983076:SRP983081 TBK983076:TBL983081 TLG983076:TLH983081 TVC983076:TVD983081 UEY983076:UEZ983081 UOU983076:UOV983081 UYQ983076:UYR983081 VIM983076:VIN983081 VSI983076:VSJ983081 WCE983076:WCF983081 WMA983076:WMB983081 WVW983076:WVX983081">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BG120"/>
  <sheetViews>
    <sheetView view="pageBreakPreview" topLeftCell="B1" zoomScale="70" zoomScaleNormal="85" zoomScaleSheetLayoutView="70" workbookViewId="0">
      <selection activeCell="M35" sqref="M35:AK35"/>
    </sheetView>
  </sheetViews>
  <sheetFormatPr defaultColWidth="8.25" defaultRowHeight="13" x14ac:dyDescent="0.2"/>
  <cols>
    <col min="1" max="1" width="1.33203125" style="151" customWidth="1"/>
    <col min="2" max="3" width="3.83203125" style="151" customWidth="1"/>
    <col min="4" max="4" width="0.58203125" style="151" customWidth="1"/>
    <col min="5" max="36" width="2.83203125" style="151" customWidth="1"/>
    <col min="37" max="37" width="10.33203125" style="151" customWidth="1"/>
    <col min="38" max="16384" width="8.25" style="151"/>
  </cols>
  <sheetData>
    <row r="1" spans="2:40" s="168" customFormat="1" x14ac:dyDescent="0.55000000000000004"/>
    <row r="2" spans="2:40" s="168" customFormat="1" x14ac:dyDescent="0.55000000000000004">
      <c r="B2" s="7" t="s">
        <v>282</v>
      </c>
      <c r="C2" s="7"/>
      <c r="D2" s="7"/>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40" s="168" customFormat="1" ht="14.25" customHeight="1" x14ac:dyDescent="0.55000000000000004">
      <c r="AB3" s="510" t="s">
        <v>113</v>
      </c>
      <c r="AC3" s="511"/>
      <c r="AD3" s="511"/>
      <c r="AE3" s="511"/>
      <c r="AF3" s="512"/>
      <c r="AG3" s="613" t="s">
        <v>283</v>
      </c>
      <c r="AH3" s="614"/>
      <c r="AI3" s="614"/>
      <c r="AJ3" s="614"/>
      <c r="AK3" s="615"/>
    </row>
    <row r="4" spans="2:40" s="168" customFormat="1" x14ac:dyDescent="0.55000000000000004"/>
    <row r="5" spans="2:40" s="168" customFormat="1" x14ac:dyDescent="0.55000000000000004">
      <c r="B5" s="509" t="s">
        <v>214</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2:40" s="168" customFormat="1" ht="13.5" customHeight="1" x14ac:dyDescent="0.55000000000000004">
      <c r="AE6" s="171" t="s">
        <v>17</v>
      </c>
      <c r="AF6" s="616">
        <v>6</v>
      </c>
      <c r="AG6" s="616"/>
      <c r="AH6" s="168" t="s">
        <v>18</v>
      </c>
      <c r="AI6" s="616">
        <v>4</v>
      </c>
      <c r="AJ6" s="616"/>
      <c r="AK6" s="168" t="s">
        <v>19</v>
      </c>
    </row>
    <row r="7" spans="2:40" s="168" customFormat="1" x14ac:dyDescent="0.55000000000000004">
      <c r="B7" s="516" t="s">
        <v>304</v>
      </c>
      <c r="C7" s="516"/>
      <c r="D7" s="516"/>
      <c r="E7" s="516"/>
      <c r="F7" s="516"/>
      <c r="G7" s="516"/>
      <c r="H7" s="516"/>
      <c r="I7" s="516"/>
      <c r="J7" s="516"/>
      <c r="K7" s="168" t="s">
        <v>114</v>
      </c>
      <c r="L7" s="170"/>
      <c r="M7" s="170"/>
      <c r="N7" s="170"/>
      <c r="O7" s="170"/>
      <c r="P7" s="170"/>
      <c r="Q7" s="170"/>
      <c r="R7" s="170"/>
      <c r="S7" s="170"/>
      <c r="T7" s="170"/>
      <c r="U7" s="170"/>
    </row>
    <row r="8" spans="2:40" s="168" customFormat="1" x14ac:dyDescent="0.55000000000000004">
      <c r="V8" s="508" t="s">
        <v>195</v>
      </c>
      <c r="W8" s="508"/>
      <c r="X8" s="508"/>
      <c r="Y8" s="612" t="s">
        <v>288</v>
      </c>
      <c r="Z8" s="612"/>
      <c r="AA8" s="612"/>
      <c r="AB8" s="612"/>
      <c r="AC8" s="612"/>
      <c r="AD8" s="612"/>
      <c r="AE8" s="612"/>
      <c r="AF8" s="612"/>
      <c r="AG8" s="612"/>
      <c r="AH8" s="612"/>
      <c r="AI8" s="612"/>
      <c r="AJ8" s="612"/>
      <c r="AK8" s="612"/>
    </row>
    <row r="9" spans="2:40" s="168" customFormat="1" x14ac:dyDescent="0.55000000000000004">
      <c r="Y9" s="509"/>
      <c r="Z9" s="509"/>
      <c r="AA9" s="509"/>
      <c r="AB9" s="509"/>
      <c r="AC9" s="509"/>
      <c r="AD9" s="509"/>
      <c r="AE9" s="509"/>
      <c r="AF9" s="509"/>
      <c r="AG9" s="509"/>
      <c r="AH9" s="509"/>
      <c r="AI9" s="509"/>
      <c r="AJ9" s="509"/>
      <c r="AK9" s="509"/>
    </row>
    <row r="10" spans="2:40" s="168" customFormat="1" x14ac:dyDescent="0.55000000000000004">
      <c r="V10" s="509" t="s">
        <v>196</v>
      </c>
      <c r="W10" s="509"/>
      <c r="X10" s="509"/>
      <c r="Y10" s="617" t="s">
        <v>289</v>
      </c>
      <c r="Z10" s="617"/>
      <c r="AA10" s="617"/>
      <c r="AB10" s="617"/>
      <c r="AC10" s="617"/>
      <c r="AD10" s="617"/>
      <c r="AE10" s="617"/>
      <c r="AF10" s="617"/>
      <c r="AG10" s="617"/>
      <c r="AH10" s="617"/>
      <c r="AI10" s="617"/>
      <c r="AJ10" s="617"/>
      <c r="AK10" s="617"/>
      <c r="AL10" s="617"/>
      <c r="AM10" s="617"/>
      <c r="AN10" s="617"/>
    </row>
    <row r="11" spans="2:40" s="168" customFormat="1" x14ac:dyDescent="0.55000000000000004">
      <c r="Y11" s="509"/>
      <c r="Z11" s="509"/>
      <c r="AA11" s="509"/>
      <c r="AB11" s="509"/>
      <c r="AC11" s="509"/>
      <c r="AD11" s="509"/>
      <c r="AE11" s="509"/>
      <c r="AF11" s="509"/>
      <c r="AG11" s="509"/>
      <c r="AH11" s="509"/>
      <c r="AI11" s="509"/>
      <c r="AJ11" s="509"/>
      <c r="AK11" s="509"/>
    </row>
    <row r="12" spans="2:40" s="168" customFormat="1" x14ac:dyDescent="0.55000000000000004">
      <c r="C12" s="169" t="s">
        <v>197</v>
      </c>
      <c r="D12" s="169"/>
    </row>
    <row r="13" spans="2:40" s="168" customFormat="1" x14ac:dyDescent="0.55000000000000004">
      <c r="N13" s="517"/>
      <c r="O13" s="517"/>
      <c r="AB13" s="510" t="s">
        <v>198</v>
      </c>
      <c r="AC13" s="511"/>
      <c r="AD13" s="511"/>
      <c r="AE13" s="511"/>
      <c r="AF13" s="511"/>
      <c r="AG13" s="511"/>
      <c r="AH13" s="511"/>
      <c r="AI13" s="512"/>
      <c r="AJ13" s="618" t="s">
        <v>284</v>
      </c>
      <c r="AK13" s="619"/>
    </row>
    <row r="14" spans="2:40" s="168" customFormat="1" ht="14.25" customHeight="1" x14ac:dyDescent="0.55000000000000004">
      <c r="B14" s="520" t="s">
        <v>215</v>
      </c>
      <c r="C14" s="523" t="s">
        <v>115</v>
      </c>
      <c r="D14" s="524"/>
      <c r="E14" s="524"/>
      <c r="F14" s="524"/>
      <c r="G14" s="524"/>
      <c r="H14" s="524"/>
      <c r="I14" s="524"/>
      <c r="J14" s="524"/>
      <c r="K14" s="524"/>
      <c r="L14" s="525"/>
      <c r="M14" s="620" t="s">
        <v>290</v>
      </c>
      <c r="N14" s="621"/>
      <c r="O14" s="621"/>
      <c r="P14" s="621"/>
      <c r="Q14" s="621"/>
      <c r="R14" s="621"/>
      <c r="S14" s="621"/>
      <c r="T14" s="621"/>
      <c r="U14" s="621"/>
      <c r="V14" s="621"/>
      <c r="W14" s="621"/>
      <c r="X14" s="621"/>
      <c r="Y14" s="621"/>
      <c r="Z14" s="621"/>
      <c r="AA14" s="621"/>
      <c r="AB14" s="621"/>
      <c r="AC14" s="621"/>
      <c r="AD14" s="621"/>
      <c r="AE14" s="621"/>
      <c r="AF14" s="621"/>
      <c r="AG14" s="621"/>
      <c r="AH14" s="621"/>
      <c r="AI14" s="621"/>
      <c r="AJ14" s="621"/>
      <c r="AK14" s="622"/>
    </row>
    <row r="15" spans="2:40" s="168" customFormat="1" ht="14.25" customHeight="1" x14ac:dyDescent="0.55000000000000004">
      <c r="B15" s="521"/>
      <c r="C15" s="529" t="s">
        <v>116</v>
      </c>
      <c r="D15" s="530"/>
      <c r="E15" s="530"/>
      <c r="F15" s="530"/>
      <c r="G15" s="530"/>
      <c r="H15" s="530"/>
      <c r="I15" s="530"/>
      <c r="J15" s="530"/>
      <c r="K15" s="530"/>
      <c r="L15" s="530"/>
      <c r="M15" s="623" t="s">
        <v>291</v>
      </c>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5"/>
    </row>
    <row r="16" spans="2:40" s="168" customFormat="1" ht="13.5" customHeight="1" x14ac:dyDescent="0.55000000000000004">
      <c r="B16" s="521"/>
      <c r="C16" s="523" t="s">
        <v>216</v>
      </c>
      <c r="D16" s="524"/>
      <c r="E16" s="524"/>
      <c r="F16" s="524"/>
      <c r="G16" s="524"/>
      <c r="H16" s="524"/>
      <c r="I16" s="524"/>
      <c r="J16" s="524"/>
      <c r="K16" s="524"/>
      <c r="L16" s="534"/>
      <c r="M16" s="518" t="s">
        <v>117</v>
      </c>
      <c r="N16" s="539"/>
      <c r="O16" s="539"/>
      <c r="P16" s="539"/>
      <c r="Q16" s="632">
        <v>210</v>
      </c>
      <c r="R16" s="632"/>
      <c r="S16" s="632"/>
      <c r="T16" s="167" t="s">
        <v>118</v>
      </c>
      <c r="U16" s="633" t="s">
        <v>293</v>
      </c>
      <c r="V16" s="633"/>
      <c r="W16" s="633"/>
      <c r="X16" s="167" t="s">
        <v>119</v>
      </c>
      <c r="Y16" s="539"/>
      <c r="Z16" s="539"/>
      <c r="AA16" s="539"/>
      <c r="AB16" s="539"/>
      <c r="AC16" s="539"/>
      <c r="AD16" s="539"/>
      <c r="AE16" s="539"/>
      <c r="AF16" s="539"/>
      <c r="AG16" s="539"/>
      <c r="AH16" s="539"/>
      <c r="AI16" s="539"/>
      <c r="AJ16" s="539"/>
      <c r="AK16" s="519"/>
    </row>
    <row r="17" spans="2:37" s="168" customFormat="1" ht="13.5" customHeight="1" x14ac:dyDescent="0.55000000000000004">
      <c r="B17" s="521"/>
      <c r="C17" s="529"/>
      <c r="D17" s="530"/>
      <c r="E17" s="530"/>
      <c r="F17" s="530"/>
      <c r="G17" s="530"/>
      <c r="H17" s="530"/>
      <c r="I17" s="530"/>
      <c r="J17" s="530"/>
      <c r="K17" s="530"/>
      <c r="L17" s="535"/>
      <c r="M17" s="669" t="s">
        <v>292</v>
      </c>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1"/>
    </row>
    <row r="18" spans="2:37" s="168" customFormat="1" x14ac:dyDescent="0.55000000000000004">
      <c r="B18" s="521"/>
      <c r="C18" s="536"/>
      <c r="D18" s="537"/>
      <c r="E18" s="537"/>
      <c r="F18" s="537"/>
      <c r="G18" s="537"/>
      <c r="H18" s="537"/>
      <c r="I18" s="537"/>
      <c r="J18" s="537"/>
      <c r="K18" s="537"/>
      <c r="L18" s="538"/>
      <c r="M18" s="540" t="s">
        <v>294</v>
      </c>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2"/>
    </row>
    <row r="19" spans="2:37" s="168" customFormat="1" ht="14.25" customHeight="1" x14ac:dyDescent="0.55000000000000004">
      <c r="B19" s="521"/>
      <c r="C19" s="543" t="s">
        <v>121</v>
      </c>
      <c r="D19" s="544"/>
      <c r="E19" s="544"/>
      <c r="F19" s="544"/>
      <c r="G19" s="544"/>
      <c r="H19" s="544"/>
      <c r="I19" s="544"/>
      <c r="J19" s="544"/>
      <c r="K19" s="544"/>
      <c r="L19" s="545"/>
      <c r="M19" s="510" t="s">
        <v>122</v>
      </c>
      <c r="N19" s="511"/>
      <c r="O19" s="511"/>
      <c r="P19" s="511"/>
      <c r="Q19" s="512"/>
      <c r="R19" s="626" t="s">
        <v>295</v>
      </c>
      <c r="S19" s="627"/>
      <c r="T19" s="627"/>
      <c r="U19" s="627"/>
      <c r="V19" s="627"/>
      <c r="W19" s="627"/>
      <c r="X19" s="627"/>
      <c r="Y19" s="627"/>
      <c r="Z19" s="627"/>
      <c r="AA19" s="628"/>
      <c r="AB19" s="518" t="s">
        <v>123</v>
      </c>
      <c r="AC19" s="539"/>
      <c r="AD19" s="539"/>
      <c r="AE19" s="539"/>
      <c r="AF19" s="519"/>
      <c r="AG19" s="629" t="s">
        <v>298</v>
      </c>
      <c r="AH19" s="630"/>
      <c r="AI19" s="630"/>
      <c r="AJ19" s="630"/>
      <c r="AK19" s="631"/>
    </row>
    <row r="20" spans="2:37" ht="14.25" customHeight="1" x14ac:dyDescent="0.2">
      <c r="B20" s="521"/>
      <c r="C20" s="549" t="s">
        <v>217</v>
      </c>
      <c r="D20" s="549"/>
      <c r="E20" s="549"/>
      <c r="F20" s="549"/>
      <c r="G20" s="549"/>
      <c r="H20" s="549"/>
      <c r="I20" s="549"/>
      <c r="J20" s="549"/>
      <c r="K20" s="549"/>
      <c r="L20" s="549"/>
      <c r="M20" s="634" t="s">
        <v>296</v>
      </c>
      <c r="N20" s="635"/>
      <c r="O20" s="635"/>
      <c r="P20" s="635"/>
      <c r="Q20" s="635"/>
      <c r="R20" s="635"/>
      <c r="S20" s="635"/>
      <c r="T20" s="635"/>
      <c r="U20" s="636"/>
      <c r="V20" s="550" t="s">
        <v>124</v>
      </c>
      <c r="W20" s="551"/>
      <c r="X20" s="551"/>
      <c r="Y20" s="551"/>
      <c r="Z20" s="551"/>
      <c r="AA20" s="552"/>
      <c r="AB20" s="550"/>
      <c r="AC20" s="551"/>
      <c r="AD20" s="551"/>
      <c r="AE20" s="551"/>
      <c r="AF20" s="551"/>
      <c r="AG20" s="551"/>
      <c r="AH20" s="551"/>
      <c r="AI20" s="551"/>
      <c r="AJ20" s="551"/>
      <c r="AK20" s="552"/>
    </row>
    <row r="21" spans="2:37" ht="14.25" customHeight="1" x14ac:dyDescent="0.2">
      <c r="B21" s="521"/>
      <c r="C21" s="549" t="s">
        <v>218</v>
      </c>
      <c r="D21" s="549"/>
      <c r="E21" s="549"/>
      <c r="F21" s="549"/>
      <c r="G21" s="549"/>
      <c r="H21" s="549"/>
      <c r="I21" s="549"/>
      <c r="J21" s="553"/>
      <c r="K21" s="553"/>
      <c r="L21" s="554"/>
      <c r="M21" s="550" t="s">
        <v>125</v>
      </c>
      <c r="N21" s="551"/>
      <c r="O21" s="551"/>
      <c r="P21" s="551"/>
      <c r="Q21" s="552"/>
      <c r="R21" s="637" t="s">
        <v>297</v>
      </c>
      <c r="S21" s="638"/>
      <c r="T21" s="638"/>
      <c r="U21" s="638"/>
      <c r="V21" s="638"/>
      <c r="W21" s="638"/>
      <c r="X21" s="638"/>
      <c r="Y21" s="638"/>
      <c r="Z21" s="638"/>
      <c r="AA21" s="639"/>
      <c r="AB21" s="551" t="s">
        <v>126</v>
      </c>
      <c r="AC21" s="551"/>
      <c r="AD21" s="551"/>
      <c r="AE21" s="551"/>
      <c r="AF21" s="552"/>
      <c r="AG21" s="640" t="s">
        <v>299</v>
      </c>
      <c r="AH21" s="641"/>
      <c r="AI21" s="641"/>
      <c r="AJ21" s="641"/>
      <c r="AK21" s="642"/>
    </row>
    <row r="22" spans="2:37" ht="13.5" customHeight="1" x14ac:dyDescent="0.2">
      <c r="B22" s="521"/>
      <c r="C22" s="558" t="s">
        <v>127</v>
      </c>
      <c r="D22" s="558"/>
      <c r="E22" s="558"/>
      <c r="F22" s="558"/>
      <c r="G22" s="558"/>
      <c r="H22" s="558"/>
      <c r="I22" s="558"/>
      <c r="J22" s="559"/>
      <c r="K22" s="559"/>
      <c r="L22" s="559"/>
      <c r="M22" s="518" t="s">
        <v>117</v>
      </c>
      <c r="N22" s="539"/>
      <c r="O22" s="539"/>
      <c r="P22" s="539"/>
      <c r="Q22" s="632">
        <v>232</v>
      </c>
      <c r="R22" s="632"/>
      <c r="S22" s="632"/>
      <c r="T22" s="167" t="s">
        <v>118</v>
      </c>
      <c r="U22" s="632">
        <v>1234</v>
      </c>
      <c r="V22" s="632"/>
      <c r="W22" s="632"/>
      <c r="X22" s="167" t="s">
        <v>119</v>
      </c>
      <c r="Y22" s="539"/>
      <c r="Z22" s="539"/>
      <c r="AA22" s="539"/>
      <c r="AB22" s="539"/>
      <c r="AC22" s="539"/>
      <c r="AD22" s="539"/>
      <c r="AE22" s="539"/>
      <c r="AF22" s="539"/>
      <c r="AG22" s="539"/>
      <c r="AH22" s="539"/>
      <c r="AI22" s="539"/>
      <c r="AJ22" s="539"/>
      <c r="AK22" s="519"/>
    </row>
    <row r="23" spans="2:37" ht="14.25" customHeight="1" x14ac:dyDescent="0.2">
      <c r="B23" s="521"/>
      <c r="C23" s="558"/>
      <c r="D23" s="558"/>
      <c r="E23" s="558"/>
      <c r="F23" s="558"/>
      <c r="G23" s="558"/>
      <c r="H23" s="558"/>
      <c r="I23" s="558"/>
      <c r="J23" s="559"/>
      <c r="K23" s="559"/>
      <c r="L23" s="559"/>
      <c r="M23" s="679" t="s">
        <v>292</v>
      </c>
      <c r="N23" s="680"/>
      <c r="O23" s="680"/>
      <c r="P23" s="680"/>
      <c r="Q23" s="680"/>
      <c r="R23" s="680"/>
      <c r="S23" s="680"/>
      <c r="T23" s="680"/>
      <c r="U23" s="680"/>
      <c r="V23" s="680"/>
      <c r="W23" s="680"/>
      <c r="X23" s="680"/>
      <c r="Y23" s="680"/>
      <c r="Z23" s="680"/>
      <c r="AA23" s="680"/>
      <c r="AB23" s="680"/>
      <c r="AC23" s="680"/>
      <c r="AD23" s="680"/>
      <c r="AE23" s="680"/>
      <c r="AF23" s="680"/>
      <c r="AG23" s="680"/>
      <c r="AH23" s="680"/>
      <c r="AI23" s="680"/>
      <c r="AJ23" s="680"/>
      <c r="AK23" s="681"/>
    </row>
    <row r="24" spans="2:37" x14ac:dyDescent="0.2">
      <c r="B24" s="522"/>
      <c r="C24" s="560"/>
      <c r="D24" s="560"/>
      <c r="E24" s="560"/>
      <c r="F24" s="560"/>
      <c r="G24" s="560"/>
      <c r="H24" s="560"/>
      <c r="I24" s="560"/>
      <c r="J24" s="561"/>
      <c r="K24" s="561"/>
      <c r="L24" s="561"/>
      <c r="M24" s="540"/>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2"/>
    </row>
    <row r="25" spans="2:37" ht="13.5" customHeight="1" x14ac:dyDescent="0.2">
      <c r="B25" s="562" t="s">
        <v>200</v>
      </c>
      <c r="C25" s="558" t="s">
        <v>219</v>
      </c>
      <c r="D25" s="558"/>
      <c r="E25" s="558"/>
      <c r="F25" s="558"/>
      <c r="G25" s="558"/>
      <c r="H25" s="558"/>
      <c r="I25" s="558"/>
      <c r="J25" s="558"/>
      <c r="K25" s="558"/>
      <c r="L25" s="558"/>
      <c r="M25" s="518" t="s">
        <v>117</v>
      </c>
      <c r="N25" s="539"/>
      <c r="O25" s="539"/>
      <c r="P25" s="539"/>
      <c r="Q25" s="632">
        <v>232</v>
      </c>
      <c r="R25" s="632"/>
      <c r="S25" s="632"/>
      <c r="T25" s="167" t="s">
        <v>118</v>
      </c>
      <c r="U25" s="632">
        <v>1234</v>
      </c>
      <c r="V25" s="632"/>
      <c r="W25" s="632"/>
      <c r="X25" s="167" t="s">
        <v>119</v>
      </c>
      <c r="Y25" s="539"/>
      <c r="Z25" s="539"/>
      <c r="AA25" s="539"/>
      <c r="AB25" s="539"/>
      <c r="AC25" s="539"/>
      <c r="AD25" s="539"/>
      <c r="AE25" s="539"/>
      <c r="AF25" s="539"/>
      <c r="AG25" s="539"/>
      <c r="AH25" s="539"/>
      <c r="AI25" s="539"/>
      <c r="AJ25" s="539"/>
      <c r="AK25" s="519"/>
    </row>
    <row r="26" spans="2:37" ht="14.25" customHeight="1" x14ac:dyDescent="0.2">
      <c r="B26" s="563"/>
      <c r="C26" s="558"/>
      <c r="D26" s="558"/>
      <c r="E26" s="558"/>
      <c r="F26" s="558"/>
      <c r="G26" s="558"/>
      <c r="H26" s="558"/>
      <c r="I26" s="558"/>
      <c r="J26" s="558"/>
      <c r="K26" s="558"/>
      <c r="L26" s="558"/>
      <c r="M26" s="679" t="s">
        <v>292</v>
      </c>
      <c r="N26" s="680"/>
      <c r="O26" s="680"/>
      <c r="P26" s="680"/>
      <c r="Q26" s="680"/>
      <c r="R26" s="680"/>
      <c r="S26" s="680"/>
      <c r="T26" s="680"/>
      <c r="U26" s="680"/>
      <c r="V26" s="680"/>
      <c r="W26" s="680"/>
      <c r="X26" s="680"/>
      <c r="Y26" s="680"/>
      <c r="Z26" s="680"/>
      <c r="AA26" s="680"/>
      <c r="AB26" s="680"/>
      <c r="AC26" s="680"/>
      <c r="AD26" s="680"/>
      <c r="AE26" s="680"/>
      <c r="AF26" s="680"/>
      <c r="AG26" s="680"/>
      <c r="AH26" s="680"/>
      <c r="AI26" s="680"/>
      <c r="AJ26" s="680"/>
      <c r="AK26" s="681"/>
    </row>
    <row r="27" spans="2:37" x14ac:dyDescent="0.2">
      <c r="B27" s="563"/>
      <c r="C27" s="558"/>
      <c r="D27" s="558"/>
      <c r="E27" s="558"/>
      <c r="F27" s="558"/>
      <c r="G27" s="558"/>
      <c r="H27" s="558"/>
      <c r="I27" s="558"/>
      <c r="J27" s="558"/>
      <c r="K27" s="558"/>
      <c r="L27" s="558"/>
      <c r="M27" s="540"/>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2"/>
    </row>
    <row r="28" spans="2:37" ht="14.25" customHeight="1" x14ac:dyDescent="0.2">
      <c r="B28" s="563"/>
      <c r="C28" s="558" t="s">
        <v>121</v>
      </c>
      <c r="D28" s="558"/>
      <c r="E28" s="558"/>
      <c r="F28" s="558"/>
      <c r="G28" s="558"/>
      <c r="H28" s="558"/>
      <c r="I28" s="558"/>
      <c r="J28" s="558"/>
      <c r="K28" s="558"/>
      <c r="L28" s="558"/>
      <c r="M28" s="510" t="s">
        <v>122</v>
      </c>
      <c r="N28" s="511"/>
      <c r="O28" s="511"/>
      <c r="P28" s="511"/>
      <c r="Q28" s="512"/>
      <c r="R28" s="626" t="s">
        <v>302</v>
      </c>
      <c r="S28" s="627"/>
      <c r="T28" s="627"/>
      <c r="U28" s="627"/>
      <c r="V28" s="627"/>
      <c r="W28" s="627"/>
      <c r="X28" s="627"/>
      <c r="Y28" s="627"/>
      <c r="Z28" s="627"/>
      <c r="AA28" s="628"/>
      <c r="AB28" s="518" t="s">
        <v>123</v>
      </c>
      <c r="AC28" s="539"/>
      <c r="AD28" s="539"/>
      <c r="AE28" s="539"/>
      <c r="AF28" s="519"/>
      <c r="AG28" s="629" t="s">
        <v>303</v>
      </c>
      <c r="AH28" s="630"/>
      <c r="AI28" s="630"/>
      <c r="AJ28" s="630"/>
      <c r="AK28" s="631"/>
    </row>
    <row r="29" spans="2:37" ht="13.5" customHeight="1" x14ac:dyDescent="0.2">
      <c r="B29" s="563"/>
      <c r="C29" s="643" t="s">
        <v>220</v>
      </c>
      <c r="D29" s="643"/>
      <c r="E29" s="643"/>
      <c r="F29" s="643"/>
      <c r="G29" s="643"/>
      <c r="H29" s="643"/>
      <c r="I29" s="643"/>
      <c r="J29" s="643"/>
      <c r="K29" s="643"/>
      <c r="L29" s="643"/>
      <c r="M29" s="644" t="s">
        <v>117</v>
      </c>
      <c r="N29" s="645"/>
      <c r="O29" s="645"/>
      <c r="P29" s="645"/>
      <c r="Q29" s="645"/>
      <c r="R29" s="645"/>
      <c r="S29" s="645"/>
      <c r="T29" s="175" t="s">
        <v>118</v>
      </c>
      <c r="U29" s="645"/>
      <c r="V29" s="645"/>
      <c r="W29" s="645"/>
      <c r="X29" s="175" t="s">
        <v>119</v>
      </c>
      <c r="Y29" s="645"/>
      <c r="Z29" s="645"/>
      <c r="AA29" s="645"/>
      <c r="AB29" s="645"/>
      <c r="AC29" s="645"/>
      <c r="AD29" s="645"/>
      <c r="AE29" s="645"/>
      <c r="AF29" s="645"/>
      <c r="AG29" s="645"/>
      <c r="AH29" s="645"/>
      <c r="AI29" s="645"/>
      <c r="AJ29" s="645"/>
      <c r="AK29" s="646"/>
    </row>
    <row r="30" spans="2:37" ht="14.25" customHeight="1" x14ac:dyDescent="0.2">
      <c r="B30" s="563"/>
      <c r="C30" s="643"/>
      <c r="D30" s="643"/>
      <c r="E30" s="643"/>
      <c r="F30" s="643"/>
      <c r="G30" s="643"/>
      <c r="H30" s="643"/>
      <c r="I30" s="643"/>
      <c r="J30" s="643"/>
      <c r="K30" s="643"/>
      <c r="L30" s="643"/>
      <c r="M30" s="647" t="s">
        <v>120</v>
      </c>
      <c r="N30" s="648"/>
      <c r="O30" s="648"/>
      <c r="P30" s="648"/>
      <c r="Q30" s="176" t="s">
        <v>281</v>
      </c>
      <c r="R30" s="648"/>
      <c r="S30" s="648"/>
      <c r="T30" s="648"/>
      <c r="U30" s="648"/>
      <c r="V30" s="648" t="s">
        <v>280</v>
      </c>
      <c r="W30" s="648"/>
      <c r="X30" s="648"/>
      <c r="Y30" s="648"/>
      <c r="Z30" s="648"/>
      <c r="AA30" s="648"/>
      <c r="AB30" s="648"/>
      <c r="AC30" s="648"/>
      <c r="AD30" s="648"/>
      <c r="AE30" s="648"/>
      <c r="AF30" s="648"/>
      <c r="AG30" s="648"/>
      <c r="AH30" s="648"/>
      <c r="AI30" s="648"/>
      <c r="AJ30" s="648"/>
      <c r="AK30" s="649"/>
    </row>
    <row r="31" spans="2:37" x14ac:dyDescent="0.2">
      <c r="B31" s="563"/>
      <c r="C31" s="643"/>
      <c r="D31" s="643"/>
      <c r="E31" s="643"/>
      <c r="F31" s="643"/>
      <c r="G31" s="643"/>
      <c r="H31" s="643"/>
      <c r="I31" s="643"/>
      <c r="J31" s="643"/>
      <c r="K31" s="643"/>
      <c r="L31" s="643"/>
      <c r="M31" s="650"/>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2"/>
    </row>
    <row r="32" spans="2:37" ht="14.25" customHeight="1" x14ac:dyDescent="0.2">
      <c r="B32" s="563"/>
      <c r="C32" s="653" t="s">
        <v>121</v>
      </c>
      <c r="D32" s="653"/>
      <c r="E32" s="653"/>
      <c r="F32" s="653"/>
      <c r="G32" s="653"/>
      <c r="H32" s="653"/>
      <c r="I32" s="653"/>
      <c r="J32" s="653"/>
      <c r="K32" s="653"/>
      <c r="L32" s="653"/>
      <c r="M32" s="654" t="s">
        <v>122</v>
      </c>
      <c r="N32" s="655"/>
      <c r="O32" s="655"/>
      <c r="P32" s="655"/>
      <c r="Q32" s="656"/>
      <c r="R32" s="657"/>
      <c r="S32" s="658"/>
      <c r="T32" s="658"/>
      <c r="U32" s="658"/>
      <c r="V32" s="658"/>
      <c r="W32" s="658"/>
      <c r="X32" s="658"/>
      <c r="Y32" s="658"/>
      <c r="Z32" s="658"/>
      <c r="AA32" s="659"/>
      <c r="AB32" s="644" t="s">
        <v>123</v>
      </c>
      <c r="AC32" s="645"/>
      <c r="AD32" s="645"/>
      <c r="AE32" s="645"/>
      <c r="AF32" s="646"/>
      <c r="AG32" s="657"/>
      <c r="AH32" s="658"/>
      <c r="AI32" s="658"/>
      <c r="AJ32" s="658"/>
      <c r="AK32" s="659"/>
    </row>
    <row r="33" spans="2:59" ht="14.25" customHeight="1" x14ac:dyDescent="0.2">
      <c r="B33" s="563"/>
      <c r="C33" s="558" t="s">
        <v>128</v>
      </c>
      <c r="D33" s="558"/>
      <c r="E33" s="558"/>
      <c r="F33" s="558"/>
      <c r="G33" s="558"/>
      <c r="H33" s="558"/>
      <c r="I33" s="558"/>
      <c r="J33" s="558"/>
      <c r="K33" s="558"/>
      <c r="L33" s="558"/>
      <c r="M33" s="660" t="s">
        <v>300</v>
      </c>
      <c r="N33" s="660"/>
      <c r="O33" s="660"/>
      <c r="P33" s="660"/>
      <c r="Q33" s="660"/>
      <c r="R33" s="660"/>
      <c r="S33" s="660"/>
      <c r="T33" s="660"/>
      <c r="U33" s="660"/>
      <c r="V33" s="660"/>
      <c r="W33" s="660"/>
      <c r="X33" s="660"/>
      <c r="Y33" s="660"/>
      <c r="Z33" s="660"/>
      <c r="AA33" s="660"/>
      <c r="AB33" s="660"/>
      <c r="AC33" s="660"/>
      <c r="AD33" s="660"/>
      <c r="AE33" s="660"/>
      <c r="AF33" s="660"/>
      <c r="AG33" s="660"/>
      <c r="AH33" s="660"/>
      <c r="AI33" s="660"/>
      <c r="AJ33" s="660"/>
      <c r="AK33" s="660"/>
    </row>
    <row r="34" spans="2:59" ht="13.5" customHeight="1" x14ac:dyDescent="0.2">
      <c r="B34" s="563"/>
      <c r="C34" s="558" t="s">
        <v>129</v>
      </c>
      <c r="D34" s="558"/>
      <c r="E34" s="558"/>
      <c r="F34" s="558"/>
      <c r="G34" s="558"/>
      <c r="H34" s="558"/>
      <c r="I34" s="558"/>
      <c r="J34" s="558"/>
      <c r="K34" s="558"/>
      <c r="L34" s="558"/>
      <c r="M34" s="518" t="s">
        <v>117</v>
      </c>
      <c r="N34" s="539"/>
      <c r="O34" s="539"/>
      <c r="P34" s="539"/>
      <c r="Q34" s="632">
        <v>210</v>
      </c>
      <c r="R34" s="632"/>
      <c r="S34" s="632"/>
      <c r="T34" s="167" t="s">
        <v>118</v>
      </c>
      <c r="U34" s="632">
        <v>12</v>
      </c>
      <c r="V34" s="632"/>
      <c r="W34" s="632"/>
      <c r="X34" s="167" t="s">
        <v>119</v>
      </c>
      <c r="Y34" s="539"/>
      <c r="Z34" s="539"/>
      <c r="AA34" s="539"/>
      <c r="AB34" s="539"/>
      <c r="AC34" s="539"/>
      <c r="AD34" s="539"/>
      <c r="AE34" s="539"/>
      <c r="AF34" s="539"/>
      <c r="AG34" s="539"/>
      <c r="AH34" s="539"/>
      <c r="AI34" s="539"/>
      <c r="AJ34" s="539"/>
      <c r="AK34" s="519"/>
    </row>
    <row r="35" spans="2:59" ht="14.25" customHeight="1" x14ac:dyDescent="0.2">
      <c r="B35" s="563"/>
      <c r="C35" s="558"/>
      <c r="D35" s="558"/>
      <c r="E35" s="558"/>
      <c r="F35" s="558"/>
      <c r="G35" s="558"/>
      <c r="H35" s="558"/>
      <c r="I35" s="558"/>
      <c r="J35" s="558"/>
      <c r="K35" s="558"/>
      <c r="L35" s="558"/>
      <c r="M35" s="679" t="s">
        <v>301</v>
      </c>
      <c r="N35" s="680"/>
      <c r="O35" s="680"/>
      <c r="P35" s="680"/>
      <c r="Q35" s="680"/>
      <c r="R35" s="680"/>
      <c r="S35" s="680"/>
      <c r="T35" s="680"/>
      <c r="U35" s="680"/>
      <c r="V35" s="680"/>
      <c r="W35" s="680"/>
      <c r="X35" s="680"/>
      <c r="Y35" s="680"/>
      <c r="Z35" s="680"/>
      <c r="AA35" s="680"/>
      <c r="AB35" s="680"/>
      <c r="AC35" s="680"/>
      <c r="AD35" s="680"/>
      <c r="AE35" s="680"/>
      <c r="AF35" s="680"/>
      <c r="AG35" s="680"/>
      <c r="AH35" s="680"/>
      <c r="AI35" s="680"/>
      <c r="AJ35" s="680"/>
      <c r="AK35" s="681"/>
    </row>
    <row r="36" spans="2:59" x14ac:dyDescent="0.2">
      <c r="B36" s="564"/>
      <c r="C36" s="558"/>
      <c r="D36" s="558"/>
      <c r="E36" s="558"/>
      <c r="F36" s="558"/>
      <c r="G36" s="558"/>
      <c r="H36" s="558"/>
      <c r="I36" s="558"/>
      <c r="J36" s="558"/>
      <c r="K36" s="558"/>
      <c r="L36" s="558"/>
      <c r="M36" s="540"/>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2"/>
    </row>
    <row r="37" spans="2:59" ht="13.5" customHeight="1" x14ac:dyDescent="0.2">
      <c r="B37" s="566" t="s">
        <v>201</v>
      </c>
      <c r="C37" s="569" t="s">
        <v>130</v>
      </c>
      <c r="D37" s="569"/>
      <c r="E37" s="569"/>
      <c r="F37" s="569"/>
      <c r="G37" s="569"/>
      <c r="H37" s="569"/>
      <c r="I37" s="569"/>
      <c r="J37" s="569"/>
      <c r="K37" s="569"/>
      <c r="L37" s="569"/>
      <c r="M37" s="569"/>
      <c r="N37" s="569"/>
      <c r="O37" s="571" t="s">
        <v>131</v>
      </c>
      <c r="P37" s="572"/>
      <c r="Q37" s="569" t="s">
        <v>202</v>
      </c>
      <c r="R37" s="569"/>
      <c r="S37" s="569"/>
      <c r="T37" s="569"/>
      <c r="U37" s="575"/>
      <c r="V37" s="576" t="s">
        <v>132</v>
      </c>
      <c r="W37" s="577"/>
      <c r="X37" s="577"/>
      <c r="Y37" s="577"/>
      <c r="Z37" s="577"/>
      <c r="AA37" s="577"/>
      <c r="AB37" s="577"/>
      <c r="AC37" s="577"/>
      <c r="AD37" s="578"/>
      <c r="AE37" s="579" t="s">
        <v>133</v>
      </c>
      <c r="AF37" s="569"/>
      <c r="AG37" s="569"/>
      <c r="AH37" s="569"/>
      <c r="AI37" s="569"/>
      <c r="AJ37" s="579" t="s">
        <v>134</v>
      </c>
      <c r="AK37" s="575"/>
    </row>
    <row r="38" spans="2:59" ht="14.25" customHeight="1" x14ac:dyDescent="0.2">
      <c r="B38" s="567"/>
      <c r="C38" s="570"/>
      <c r="D38" s="570"/>
      <c r="E38" s="570"/>
      <c r="F38" s="570"/>
      <c r="G38" s="570"/>
      <c r="H38" s="570"/>
      <c r="I38" s="570"/>
      <c r="J38" s="570"/>
      <c r="K38" s="570"/>
      <c r="L38" s="570"/>
      <c r="M38" s="570"/>
      <c r="N38" s="570"/>
      <c r="O38" s="573"/>
      <c r="P38" s="574"/>
      <c r="Q38" s="570" t="s">
        <v>135</v>
      </c>
      <c r="R38" s="570"/>
      <c r="S38" s="570"/>
      <c r="T38" s="570"/>
      <c r="U38" s="590"/>
      <c r="V38" s="591"/>
      <c r="W38" s="592"/>
      <c r="X38" s="592"/>
      <c r="Y38" s="592"/>
      <c r="Z38" s="592"/>
      <c r="AA38" s="592"/>
      <c r="AB38" s="592"/>
      <c r="AC38" s="592"/>
      <c r="AD38" s="593"/>
      <c r="AE38" s="594" t="s">
        <v>135</v>
      </c>
      <c r="AF38" s="570"/>
      <c r="AG38" s="595"/>
      <c r="AH38" s="595"/>
      <c r="AI38" s="595"/>
      <c r="AJ38" s="596" t="s">
        <v>136</v>
      </c>
      <c r="AK38" s="597"/>
    </row>
    <row r="39" spans="2:59" ht="30.75" customHeight="1" x14ac:dyDescent="0.2">
      <c r="B39" s="568"/>
      <c r="C39" s="563"/>
      <c r="D39" s="161"/>
      <c r="E39" s="584" t="s">
        <v>404</v>
      </c>
      <c r="F39" s="584"/>
      <c r="G39" s="584"/>
      <c r="H39" s="584"/>
      <c r="I39" s="584"/>
      <c r="J39" s="584"/>
      <c r="K39" s="584"/>
      <c r="L39" s="584"/>
      <c r="M39" s="584"/>
      <c r="N39" s="598"/>
      <c r="O39" s="663" t="s">
        <v>240</v>
      </c>
      <c r="P39" s="664"/>
      <c r="Q39" s="665">
        <v>45413</v>
      </c>
      <c r="R39" s="666"/>
      <c r="S39" s="666"/>
      <c r="T39" s="666"/>
      <c r="U39" s="667"/>
      <c r="V39" s="160" t="s">
        <v>7</v>
      </c>
      <c r="W39" s="588" t="s">
        <v>137</v>
      </c>
      <c r="X39" s="588"/>
      <c r="Y39" s="172" t="s">
        <v>241</v>
      </c>
      <c r="Z39" s="588" t="s">
        <v>138</v>
      </c>
      <c r="AA39" s="588"/>
      <c r="AB39" s="159" t="s">
        <v>7</v>
      </c>
      <c r="AC39" s="588" t="s">
        <v>139</v>
      </c>
      <c r="AD39" s="589"/>
      <c r="AE39" s="668">
        <v>45444</v>
      </c>
      <c r="AF39" s="630"/>
      <c r="AG39" s="630"/>
      <c r="AH39" s="630"/>
      <c r="AI39" s="631"/>
      <c r="AJ39" s="629" t="s">
        <v>285</v>
      </c>
      <c r="AK39" s="631"/>
    </row>
    <row r="40" spans="2:59" ht="30.75" customHeight="1" x14ac:dyDescent="0.55000000000000004">
      <c r="B40" s="568"/>
      <c r="C40" s="563"/>
      <c r="D40" s="161"/>
      <c r="E40" s="584" t="s">
        <v>405</v>
      </c>
      <c r="F40" s="585"/>
      <c r="G40" s="585"/>
      <c r="H40" s="585"/>
      <c r="I40" s="585"/>
      <c r="J40" s="585"/>
      <c r="K40" s="585"/>
      <c r="L40" s="585"/>
      <c r="M40" s="585"/>
      <c r="N40" s="586"/>
      <c r="O40" s="603"/>
      <c r="P40" s="604"/>
      <c r="Q40" s="587"/>
      <c r="R40" s="551"/>
      <c r="S40" s="551"/>
      <c r="T40" s="551"/>
      <c r="U40" s="552"/>
      <c r="V40" s="160" t="s">
        <v>7</v>
      </c>
      <c r="W40" s="588" t="s">
        <v>137</v>
      </c>
      <c r="X40" s="588"/>
      <c r="Y40" s="159" t="s">
        <v>7</v>
      </c>
      <c r="Z40" s="588" t="s">
        <v>138</v>
      </c>
      <c r="AA40" s="588"/>
      <c r="AB40" s="159" t="s">
        <v>7</v>
      </c>
      <c r="AC40" s="588" t="s">
        <v>139</v>
      </c>
      <c r="AD40" s="589"/>
      <c r="AE40" s="513"/>
      <c r="AF40" s="514"/>
      <c r="AG40" s="514"/>
      <c r="AH40" s="514"/>
      <c r="AI40" s="515"/>
      <c r="AJ40" s="555"/>
      <c r="AK40" s="557"/>
    </row>
    <row r="41" spans="2:59" ht="30.75" customHeight="1" x14ac:dyDescent="0.55000000000000004">
      <c r="B41" s="568"/>
      <c r="C41" s="564"/>
      <c r="D41" s="161"/>
      <c r="E41" s="584" t="s">
        <v>406</v>
      </c>
      <c r="F41" s="585"/>
      <c r="G41" s="585"/>
      <c r="H41" s="585"/>
      <c r="I41" s="585"/>
      <c r="J41" s="585"/>
      <c r="K41" s="585"/>
      <c r="L41" s="585"/>
      <c r="M41" s="585"/>
      <c r="N41" s="586"/>
      <c r="O41" s="603"/>
      <c r="P41" s="604"/>
      <c r="Q41" s="587"/>
      <c r="R41" s="551"/>
      <c r="S41" s="551"/>
      <c r="T41" s="551"/>
      <c r="U41" s="552"/>
      <c r="V41" s="160" t="s">
        <v>7</v>
      </c>
      <c r="W41" s="588" t="s">
        <v>137</v>
      </c>
      <c r="X41" s="588"/>
      <c r="Y41" s="159" t="s">
        <v>7</v>
      </c>
      <c r="Z41" s="588" t="s">
        <v>138</v>
      </c>
      <c r="AA41" s="588"/>
      <c r="AB41" s="159" t="s">
        <v>7</v>
      </c>
      <c r="AC41" s="588" t="s">
        <v>139</v>
      </c>
      <c r="AD41" s="589"/>
      <c r="AE41" s="513"/>
      <c r="AF41" s="514"/>
      <c r="AG41" s="514"/>
      <c r="AH41" s="514"/>
      <c r="AI41" s="515"/>
      <c r="AJ41" s="555"/>
      <c r="AK41" s="557"/>
    </row>
    <row r="42" spans="2:59" ht="14.25" customHeight="1" x14ac:dyDescent="0.2">
      <c r="B42" s="605" t="s">
        <v>140</v>
      </c>
      <c r="C42" s="606"/>
      <c r="D42" s="606"/>
      <c r="E42" s="606"/>
      <c r="F42" s="606"/>
      <c r="G42" s="606"/>
      <c r="H42" s="606"/>
      <c r="I42" s="606"/>
      <c r="J42" s="606"/>
      <c r="K42" s="606"/>
      <c r="L42" s="607"/>
      <c r="M42" s="81">
        <v>1</v>
      </c>
      <c r="N42" s="82">
        <v>4</v>
      </c>
      <c r="O42" s="82">
        <v>9</v>
      </c>
      <c r="P42" s="82">
        <v>1</v>
      </c>
      <c r="Q42" s="82">
        <v>2</v>
      </c>
      <c r="R42" s="83">
        <v>3</v>
      </c>
      <c r="S42" s="83">
        <v>4</v>
      </c>
      <c r="T42" s="83">
        <v>5</v>
      </c>
      <c r="U42" s="83">
        <v>6</v>
      </c>
      <c r="V42" s="84">
        <v>7</v>
      </c>
      <c r="W42" s="608"/>
      <c r="X42" s="608"/>
      <c r="Y42" s="608"/>
      <c r="Z42" s="608"/>
      <c r="AA42" s="608"/>
      <c r="AB42" s="608"/>
      <c r="AC42" s="608"/>
      <c r="AD42" s="608"/>
      <c r="AE42" s="608"/>
      <c r="AF42" s="608"/>
      <c r="AG42" s="608"/>
      <c r="AH42" s="608"/>
      <c r="AI42" s="608"/>
      <c r="AJ42" s="608"/>
      <c r="AK42" s="608"/>
    </row>
    <row r="43" spans="2:59" ht="14.25" customHeight="1" x14ac:dyDescent="0.2">
      <c r="B43" s="520" t="s">
        <v>141</v>
      </c>
      <c r="C43" s="550" t="s">
        <v>142</v>
      </c>
      <c r="D43" s="551"/>
      <c r="E43" s="551"/>
      <c r="F43" s="551"/>
      <c r="G43" s="551"/>
      <c r="H43" s="551"/>
      <c r="I43" s="551"/>
      <c r="J43" s="551"/>
      <c r="K43" s="551"/>
      <c r="L43" s="551"/>
      <c r="M43" s="551"/>
      <c r="N43" s="551"/>
      <c r="O43" s="551"/>
      <c r="P43" s="551"/>
      <c r="Q43" s="551"/>
      <c r="R43" s="551"/>
      <c r="S43" s="551"/>
      <c r="T43" s="551"/>
      <c r="U43" s="552"/>
      <c r="V43" s="571" t="s">
        <v>143</v>
      </c>
      <c r="W43" s="672"/>
      <c r="X43" s="672"/>
      <c r="Y43" s="672"/>
      <c r="Z43" s="672"/>
      <c r="AA43" s="672"/>
      <c r="AB43" s="672"/>
      <c r="AC43" s="672"/>
      <c r="AD43" s="672"/>
      <c r="AE43" s="672"/>
      <c r="AF43" s="672"/>
      <c r="AG43" s="672"/>
      <c r="AH43" s="672"/>
      <c r="AI43" s="672"/>
      <c r="AJ43" s="672"/>
      <c r="AK43" s="572"/>
    </row>
    <row r="44" spans="2:59" ht="13" customHeight="1" x14ac:dyDescent="0.2">
      <c r="B44" s="521"/>
      <c r="C44" s="673" t="s">
        <v>286</v>
      </c>
      <c r="D44" s="674"/>
      <c r="E44" s="674"/>
      <c r="F44" s="674"/>
      <c r="G44" s="674"/>
      <c r="H44" s="674"/>
      <c r="I44" s="674"/>
      <c r="J44" s="674"/>
      <c r="K44" s="674"/>
      <c r="L44" s="674"/>
      <c r="M44" s="674"/>
      <c r="N44" s="674"/>
      <c r="O44" s="674"/>
      <c r="P44" s="674"/>
      <c r="Q44" s="674"/>
      <c r="R44" s="674"/>
      <c r="S44" s="674"/>
      <c r="T44" s="674"/>
      <c r="U44" s="674"/>
      <c r="V44" s="678" t="s">
        <v>287</v>
      </c>
      <c r="W44" s="678"/>
      <c r="X44" s="678"/>
      <c r="Y44" s="678"/>
      <c r="Z44" s="678"/>
      <c r="AA44" s="678"/>
      <c r="AB44" s="678"/>
      <c r="AC44" s="678"/>
      <c r="AD44" s="678"/>
      <c r="AE44" s="678"/>
      <c r="AF44" s="678"/>
      <c r="AG44" s="678"/>
      <c r="AH44" s="678"/>
      <c r="AI44" s="678"/>
      <c r="AJ44" s="678"/>
      <c r="AK44" s="678"/>
      <c r="AL44" s="174"/>
      <c r="AM44" s="173"/>
      <c r="AN44" s="173"/>
      <c r="AO44" s="662"/>
      <c r="AP44" s="662"/>
      <c r="AQ44" s="662"/>
      <c r="AR44" s="662"/>
      <c r="AS44" s="662"/>
      <c r="AT44" s="662"/>
      <c r="AU44" s="662"/>
      <c r="AV44" s="662"/>
      <c r="AW44" s="662"/>
      <c r="AX44" s="662"/>
      <c r="AY44" s="662"/>
      <c r="AZ44" s="662"/>
      <c r="BA44" s="662"/>
      <c r="BB44" s="662"/>
      <c r="BC44" s="662"/>
      <c r="BD44" s="662"/>
      <c r="BE44" s="662"/>
      <c r="BF44" s="662"/>
      <c r="BG44" s="662"/>
    </row>
    <row r="45" spans="2:59" x14ac:dyDescent="0.2">
      <c r="B45" s="521"/>
      <c r="C45" s="675"/>
      <c r="D45" s="662"/>
      <c r="E45" s="662"/>
      <c r="F45" s="662"/>
      <c r="G45" s="662"/>
      <c r="H45" s="662"/>
      <c r="I45" s="662"/>
      <c r="J45" s="662"/>
      <c r="K45" s="662"/>
      <c r="L45" s="662"/>
      <c r="M45" s="662"/>
      <c r="N45" s="662"/>
      <c r="O45" s="662"/>
      <c r="P45" s="662"/>
      <c r="Q45" s="662"/>
      <c r="R45" s="662"/>
      <c r="S45" s="662"/>
      <c r="T45" s="662"/>
      <c r="U45" s="662"/>
      <c r="V45" s="678"/>
      <c r="W45" s="678"/>
      <c r="X45" s="678"/>
      <c r="Y45" s="678"/>
      <c r="Z45" s="678"/>
      <c r="AA45" s="678"/>
      <c r="AB45" s="678"/>
      <c r="AC45" s="678"/>
      <c r="AD45" s="678"/>
      <c r="AE45" s="678"/>
      <c r="AF45" s="678"/>
      <c r="AG45" s="678"/>
      <c r="AH45" s="678"/>
      <c r="AI45" s="678"/>
      <c r="AJ45" s="678"/>
      <c r="AK45" s="678"/>
      <c r="AL45" s="174"/>
      <c r="AM45" s="173"/>
      <c r="AN45" s="173"/>
      <c r="AO45" s="662"/>
      <c r="AP45" s="662"/>
      <c r="AQ45" s="662"/>
      <c r="AR45" s="662"/>
      <c r="AS45" s="662"/>
      <c r="AT45" s="662"/>
      <c r="AU45" s="662"/>
      <c r="AV45" s="662"/>
      <c r="AW45" s="662"/>
      <c r="AX45" s="662"/>
      <c r="AY45" s="662"/>
      <c r="AZ45" s="662"/>
      <c r="BA45" s="662"/>
      <c r="BB45" s="662"/>
      <c r="BC45" s="662"/>
      <c r="BD45" s="662"/>
      <c r="BE45" s="662"/>
      <c r="BF45" s="662"/>
      <c r="BG45" s="662"/>
    </row>
    <row r="46" spans="2:59" x14ac:dyDescent="0.2">
      <c r="B46" s="521"/>
      <c r="C46" s="675"/>
      <c r="D46" s="662"/>
      <c r="E46" s="662"/>
      <c r="F46" s="662"/>
      <c r="G46" s="662"/>
      <c r="H46" s="662"/>
      <c r="I46" s="662"/>
      <c r="J46" s="662"/>
      <c r="K46" s="662"/>
      <c r="L46" s="662"/>
      <c r="M46" s="662"/>
      <c r="N46" s="662"/>
      <c r="O46" s="662"/>
      <c r="P46" s="662"/>
      <c r="Q46" s="662"/>
      <c r="R46" s="662"/>
      <c r="S46" s="662"/>
      <c r="T46" s="662"/>
      <c r="U46" s="662"/>
      <c r="V46" s="678"/>
      <c r="W46" s="678"/>
      <c r="X46" s="678"/>
      <c r="Y46" s="678"/>
      <c r="Z46" s="678"/>
      <c r="AA46" s="678"/>
      <c r="AB46" s="678"/>
      <c r="AC46" s="678"/>
      <c r="AD46" s="678"/>
      <c r="AE46" s="678"/>
      <c r="AF46" s="678"/>
      <c r="AG46" s="678"/>
      <c r="AH46" s="678"/>
      <c r="AI46" s="678"/>
      <c r="AJ46" s="678"/>
      <c r="AK46" s="678"/>
      <c r="AL46" s="174"/>
      <c r="AM46" s="173"/>
      <c r="AN46" s="173"/>
      <c r="AO46" s="662"/>
      <c r="AP46" s="662"/>
      <c r="AQ46" s="662"/>
      <c r="AR46" s="662"/>
      <c r="AS46" s="662"/>
      <c r="AT46" s="662"/>
      <c r="AU46" s="662"/>
      <c r="AV46" s="662"/>
      <c r="AW46" s="662"/>
      <c r="AX46" s="662"/>
      <c r="AY46" s="662"/>
      <c r="AZ46" s="662"/>
      <c r="BA46" s="662"/>
      <c r="BB46" s="662"/>
      <c r="BC46" s="662"/>
      <c r="BD46" s="662"/>
      <c r="BE46" s="662"/>
      <c r="BF46" s="662"/>
      <c r="BG46" s="662"/>
    </row>
    <row r="47" spans="2:59" x14ac:dyDescent="0.2">
      <c r="B47" s="522"/>
      <c r="C47" s="676"/>
      <c r="D47" s="677"/>
      <c r="E47" s="677"/>
      <c r="F47" s="677"/>
      <c r="G47" s="677"/>
      <c r="H47" s="677"/>
      <c r="I47" s="677"/>
      <c r="J47" s="677"/>
      <c r="K47" s="677"/>
      <c r="L47" s="677"/>
      <c r="M47" s="677"/>
      <c r="N47" s="677"/>
      <c r="O47" s="677"/>
      <c r="P47" s="677"/>
      <c r="Q47" s="677"/>
      <c r="R47" s="677"/>
      <c r="S47" s="677"/>
      <c r="T47" s="677"/>
      <c r="U47" s="677"/>
      <c r="V47" s="678"/>
      <c r="W47" s="678"/>
      <c r="X47" s="678"/>
      <c r="Y47" s="678"/>
      <c r="Z47" s="678"/>
      <c r="AA47" s="678"/>
      <c r="AB47" s="678"/>
      <c r="AC47" s="678"/>
      <c r="AD47" s="678"/>
      <c r="AE47" s="678"/>
      <c r="AF47" s="678"/>
      <c r="AG47" s="678"/>
      <c r="AH47" s="678"/>
      <c r="AI47" s="678"/>
      <c r="AJ47" s="678"/>
      <c r="AK47" s="678"/>
      <c r="AL47" s="174"/>
      <c r="AM47" s="173"/>
      <c r="AN47" s="173"/>
      <c r="AO47" s="662"/>
      <c r="AP47" s="662"/>
      <c r="AQ47" s="662"/>
      <c r="AR47" s="662"/>
      <c r="AS47" s="662"/>
      <c r="AT47" s="662"/>
      <c r="AU47" s="662"/>
      <c r="AV47" s="662"/>
      <c r="AW47" s="662"/>
      <c r="AX47" s="662"/>
      <c r="AY47" s="662"/>
      <c r="AZ47" s="662"/>
      <c r="BA47" s="662"/>
      <c r="BB47" s="662"/>
      <c r="BC47" s="662"/>
      <c r="BD47" s="662"/>
      <c r="BE47" s="662"/>
      <c r="BF47" s="662"/>
      <c r="BG47" s="662"/>
    </row>
    <row r="48" spans="2:59" ht="14.25" customHeight="1" x14ac:dyDescent="0.2">
      <c r="B48" s="510" t="s">
        <v>144</v>
      </c>
      <c r="C48" s="511"/>
      <c r="D48" s="511"/>
      <c r="E48" s="511"/>
      <c r="F48" s="512"/>
      <c r="G48" s="549" t="s">
        <v>145</v>
      </c>
      <c r="H48" s="549"/>
      <c r="I48" s="549"/>
      <c r="J48" s="549"/>
      <c r="K48" s="549"/>
      <c r="L48" s="549"/>
      <c r="M48" s="549"/>
      <c r="N48" s="549"/>
      <c r="O48" s="549"/>
      <c r="P48" s="549"/>
      <c r="Q48" s="549"/>
      <c r="R48" s="549"/>
      <c r="S48" s="549"/>
      <c r="T48" s="549"/>
      <c r="U48" s="549"/>
      <c r="V48" s="661"/>
      <c r="W48" s="661"/>
      <c r="X48" s="661"/>
      <c r="Y48" s="661"/>
      <c r="Z48" s="661"/>
      <c r="AA48" s="661"/>
      <c r="AB48" s="661"/>
      <c r="AC48" s="661"/>
      <c r="AD48" s="661"/>
      <c r="AE48" s="661"/>
      <c r="AF48" s="661"/>
      <c r="AG48" s="661"/>
      <c r="AH48" s="661"/>
      <c r="AI48" s="661"/>
      <c r="AJ48" s="661"/>
      <c r="AK48" s="661"/>
    </row>
    <row r="50" spans="2:2" x14ac:dyDescent="0.2">
      <c r="B50" s="154" t="s">
        <v>203</v>
      </c>
    </row>
    <row r="51" spans="2:2" x14ac:dyDescent="0.2">
      <c r="B51" s="154" t="s">
        <v>204</v>
      </c>
    </row>
    <row r="52" spans="2:2" x14ac:dyDescent="0.2">
      <c r="B52" s="154" t="s">
        <v>205</v>
      </c>
    </row>
    <row r="53" spans="2:2" x14ac:dyDescent="0.2">
      <c r="B53" s="154" t="s">
        <v>206</v>
      </c>
    </row>
    <row r="54" spans="2:2" x14ac:dyDescent="0.2">
      <c r="B54" s="154" t="s">
        <v>146</v>
      </c>
    </row>
    <row r="55" spans="2:2" x14ac:dyDescent="0.2">
      <c r="B55" s="154" t="s">
        <v>221</v>
      </c>
    </row>
    <row r="56" spans="2:2" x14ac:dyDescent="0.2">
      <c r="B56" s="154" t="s">
        <v>222</v>
      </c>
    </row>
    <row r="57" spans="2:2" x14ac:dyDescent="0.2">
      <c r="B57" s="154" t="s">
        <v>223</v>
      </c>
    </row>
    <row r="58" spans="2:2" x14ac:dyDescent="0.2">
      <c r="B58" s="154" t="s">
        <v>147</v>
      </c>
    </row>
    <row r="59" spans="2:2" x14ac:dyDescent="0.2">
      <c r="B59" s="154" t="s">
        <v>207</v>
      </c>
    </row>
    <row r="60" spans="2:2" x14ac:dyDescent="0.2">
      <c r="B60" s="154" t="s">
        <v>208</v>
      </c>
    </row>
    <row r="119" spans="3:7" x14ac:dyDescent="0.2">
      <c r="C119" s="153"/>
      <c r="D119" s="153"/>
      <c r="E119" s="153"/>
      <c r="F119" s="153"/>
      <c r="G119" s="153"/>
    </row>
    <row r="120" spans="3:7" x14ac:dyDescent="0.2">
      <c r="C120" s="152"/>
    </row>
  </sheetData>
  <mergeCells count="131">
    <mergeCell ref="M17:AK17"/>
    <mergeCell ref="B42:L42"/>
    <mergeCell ref="W42:AK42"/>
    <mergeCell ref="B43:B47"/>
    <mergeCell ref="C43:U43"/>
    <mergeCell ref="V43:AK43"/>
    <mergeCell ref="C44:U47"/>
    <mergeCell ref="V44:AK47"/>
    <mergeCell ref="AE40:AI40"/>
    <mergeCell ref="AJ40:AK40"/>
    <mergeCell ref="E41:N41"/>
    <mergeCell ref="O41:P41"/>
    <mergeCell ref="Q41:U41"/>
    <mergeCell ref="W41:X41"/>
    <mergeCell ref="Z41:AA41"/>
    <mergeCell ref="AC41:AD41"/>
    <mergeCell ref="AE41:AI41"/>
    <mergeCell ref="V38:AD38"/>
    <mergeCell ref="AE38:AI38"/>
    <mergeCell ref="AJ38:AK38"/>
    <mergeCell ref="M26:AK26"/>
    <mergeCell ref="M23:AK23"/>
    <mergeCell ref="M35:AK35"/>
    <mergeCell ref="AJ39:AK39"/>
    <mergeCell ref="B48:F48"/>
    <mergeCell ref="G48:AK48"/>
    <mergeCell ref="AO44:BG47"/>
    <mergeCell ref="C39:C41"/>
    <mergeCell ref="AJ41:AK41"/>
    <mergeCell ref="E40:N40"/>
    <mergeCell ref="O40:P40"/>
    <mergeCell ref="Q40:U40"/>
    <mergeCell ref="W40:X40"/>
    <mergeCell ref="B37:B41"/>
    <mergeCell ref="C37:N38"/>
    <mergeCell ref="O37:P38"/>
    <mergeCell ref="Q37:U37"/>
    <mergeCell ref="V37:AD37"/>
    <mergeCell ref="AE37:AI37"/>
    <mergeCell ref="Z40:AA40"/>
    <mergeCell ref="AC40:AD40"/>
    <mergeCell ref="E39:N39"/>
    <mergeCell ref="O39:P39"/>
    <mergeCell ref="Q39:U39"/>
    <mergeCell ref="W39:X39"/>
    <mergeCell ref="Z39:AA39"/>
    <mergeCell ref="AC39:AD39"/>
    <mergeCell ref="AE39:AI39"/>
    <mergeCell ref="AJ37:AK37"/>
    <mergeCell ref="Q38:U38"/>
    <mergeCell ref="Q34:S34"/>
    <mergeCell ref="U34:W34"/>
    <mergeCell ref="Y34:AK34"/>
    <mergeCell ref="M36:AK36"/>
    <mergeCell ref="C32:L32"/>
    <mergeCell ref="M32:Q32"/>
    <mergeCell ref="R32:AA32"/>
    <mergeCell ref="AB32:AF32"/>
    <mergeCell ref="AG32:AK32"/>
    <mergeCell ref="C33:L33"/>
    <mergeCell ref="M33:AK33"/>
    <mergeCell ref="M27:AK27"/>
    <mergeCell ref="C28:L28"/>
    <mergeCell ref="M28:Q28"/>
    <mergeCell ref="R28:AA28"/>
    <mergeCell ref="AB28:AF28"/>
    <mergeCell ref="AG28:AK28"/>
    <mergeCell ref="B25:B36"/>
    <mergeCell ref="C25:L27"/>
    <mergeCell ref="M25:P25"/>
    <mergeCell ref="Q25:S25"/>
    <mergeCell ref="U25:W25"/>
    <mergeCell ref="Y25:AK25"/>
    <mergeCell ref="C29:L31"/>
    <mergeCell ref="M29:P29"/>
    <mergeCell ref="Q29:S29"/>
    <mergeCell ref="U29:W29"/>
    <mergeCell ref="Y29:AK29"/>
    <mergeCell ref="M30:P30"/>
    <mergeCell ref="R30:U30"/>
    <mergeCell ref="V30:W30"/>
    <mergeCell ref="X30:AK30"/>
    <mergeCell ref="M31:AK31"/>
    <mergeCell ref="C34:L36"/>
    <mergeCell ref="M34:P34"/>
    <mergeCell ref="M24:AK24"/>
    <mergeCell ref="C20:L20"/>
    <mergeCell ref="M20:U20"/>
    <mergeCell ref="V20:AA20"/>
    <mergeCell ref="AB20:AK20"/>
    <mergeCell ref="C21:L21"/>
    <mergeCell ref="M21:Q21"/>
    <mergeCell ref="R21:AA21"/>
    <mergeCell ref="AB21:AF21"/>
    <mergeCell ref="AG21:AK21"/>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2:L24"/>
    <mergeCell ref="M22:P22"/>
    <mergeCell ref="Q22:S22"/>
    <mergeCell ref="U22:W22"/>
    <mergeCell ref="Y22:AK22"/>
    <mergeCell ref="V8:X8"/>
    <mergeCell ref="Y8:AK8"/>
    <mergeCell ref="Y9:AK9"/>
    <mergeCell ref="V10:X10"/>
    <mergeCell ref="Y11:AK11"/>
    <mergeCell ref="AB3:AF3"/>
    <mergeCell ref="AG3:AK3"/>
    <mergeCell ref="B5:AK5"/>
    <mergeCell ref="AF6:AG6"/>
    <mergeCell ref="AI6:AJ6"/>
    <mergeCell ref="B7:J7"/>
    <mergeCell ref="Y10:AN10"/>
  </mergeCells>
  <phoneticPr fontId="6"/>
  <dataValidations count="3">
    <dataValidation type="list" allowBlank="1" showInputMessage="1" showErrorMessage="1" sqref="O65572:P65577 JK65572:JL65577 TG65572:TH65577 ADC65572:ADD65577 AMY65572:AMZ65577 AWU65572:AWV65577 BGQ65572:BGR65577 BQM65572:BQN65577 CAI65572:CAJ65577 CKE65572:CKF65577 CUA65572:CUB65577 DDW65572:DDX65577 DNS65572:DNT65577 DXO65572:DXP65577 EHK65572:EHL65577 ERG65572:ERH65577 FBC65572:FBD65577 FKY65572:FKZ65577 FUU65572:FUV65577 GEQ65572:GER65577 GOM65572:GON65577 GYI65572:GYJ65577 HIE65572:HIF65577 HSA65572:HSB65577 IBW65572:IBX65577 ILS65572:ILT65577 IVO65572:IVP65577 JFK65572:JFL65577 JPG65572:JPH65577 JZC65572:JZD65577 KIY65572:KIZ65577 KSU65572:KSV65577 LCQ65572:LCR65577 LMM65572:LMN65577 LWI65572:LWJ65577 MGE65572:MGF65577 MQA65572:MQB65577 MZW65572:MZX65577 NJS65572:NJT65577 NTO65572:NTP65577 ODK65572:ODL65577 ONG65572:ONH65577 OXC65572:OXD65577 PGY65572:PGZ65577 PQU65572:PQV65577 QAQ65572:QAR65577 QKM65572:QKN65577 QUI65572:QUJ65577 REE65572:REF65577 ROA65572:ROB65577 RXW65572:RXX65577 SHS65572:SHT65577 SRO65572:SRP65577 TBK65572:TBL65577 TLG65572:TLH65577 TVC65572:TVD65577 UEY65572:UEZ65577 UOU65572:UOV65577 UYQ65572:UYR65577 VIM65572:VIN65577 VSI65572:VSJ65577 WCE65572:WCF65577 WMA65572:WMB65577 WVW65572:WVX65577 O131108:P131113 JK131108:JL131113 TG131108:TH131113 ADC131108:ADD131113 AMY131108:AMZ131113 AWU131108:AWV131113 BGQ131108:BGR131113 BQM131108:BQN131113 CAI131108:CAJ131113 CKE131108:CKF131113 CUA131108:CUB131113 DDW131108:DDX131113 DNS131108:DNT131113 DXO131108:DXP131113 EHK131108:EHL131113 ERG131108:ERH131113 FBC131108:FBD131113 FKY131108:FKZ131113 FUU131108:FUV131113 GEQ131108:GER131113 GOM131108:GON131113 GYI131108:GYJ131113 HIE131108:HIF131113 HSA131108:HSB131113 IBW131108:IBX131113 ILS131108:ILT131113 IVO131108:IVP131113 JFK131108:JFL131113 JPG131108:JPH131113 JZC131108:JZD131113 KIY131108:KIZ131113 KSU131108:KSV131113 LCQ131108:LCR131113 LMM131108:LMN131113 LWI131108:LWJ131113 MGE131108:MGF131113 MQA131108:MQB131113 MZW131108:MZX131113 NJS131108:NJT131113 NTO131108:NTP131113 ODK131108:ODL131113 ONG131108:ONH131113 OXC131108:OXD131113 PGY131108:PGZ131113 PQU131108:PQV131113 QAQ131108:QAR131113 QKM131108:QKN131113 QUI131108:QUJ131113 REE131108:REF131113 ROA131108:ROB131113 RXW131108:RXX131113 SHS131108:SHT131113 SRO131108:SRP131113 TBK131108:TBL131113 TLG131108:TLH131113 TVC131108:TVD131113 UEY131108:UEZ131113 UOU131108:UOV131113 UYQ131108:UYR131113 VIM131108:VIN131113 VSI131108:VSJ131113 WCE131108:WCF131113 WMA131108:WMB131113 WVW131108:WVX131113 O196644:P196649 JK196644:JL196649 TG196644:TH196649 ADC196644:ADD196649 AMY196644:AMZ196649 AWU196644:AWV196649 BGQ196644:BGR196649 BQM196644:BQN196649 CAI196644:CAJ196649 CKE196644:CKF196649 CUA196644:CUB196649 DDW196644:DDX196649 DNS196644:DNT196649 DXO196644:DXP196649 EHK196644:EHL196649 ERG196644:ERH196649 FBC196644:FBD196649 FKY196644:FKZ196649 FUU196644:FUV196649 GEQ196644:GER196649 GOM196644:GON196649 GYI196644:GYJ196649 HIE196644:HIF196649 HSA196644:HSB196649 IBW196644:IBX196649 ILS196644:ILT196649 IVO196644:IVP196649 JFK196644:JFL196649 JPG196644:JPH196649 JZC196644:JZD196649 KIY196644:KIZ196649 KSU196644:KSV196649 LCQ196644:LCR196649 LMM196644:LMN196649 LWI196644:LWJ196649 MGE196644:MGF196649 MQA196644:MQB196649 MZW196644:MZX196649 NJS196644:NJT196649 NTO196644:NTP196649 ODK196644:ODL196649 ONG196644:ONH196649 OXC196644:OXD196649 PGY196644:PGZ196649 PQU196644:PQV196649 QAQ196644:QAR196649 QKM196644:QKN196649 QUI196644:QUJ196649 REE196644:REF196649 ROA196644:ROB196649 RXW196644:RXX196649 SHS196644:SHT196649 SRO196644:SRP196649 TBK196644:TBL196649 TLG196644:TLH196649 TVC196644:TVD196649 UEY196644:UEZ196649 UOU196644:UOV196649 UYQ196644:UYR196649 VIM196644:VIN196649 VSI196644:VSJ196649 WCE196644:WCF196649 WMA196644:WMB196649 WVW196644:WVX196649 O262180:P262185 JK262180:JL262185 TG262180:TH262185 ADC262180:ADD262185 AMY262180:AMZ262185 AWU262180:AWV262185 BGQ262180:BGR262185 BQM262180:BQN262185 CAI262180:CAJ262185 CKE262180:CKF262185 CUA262180:CUB262185 DDW262180:DDX262185 DNS262180:DNT262185 DXO262180:DXP262185 EHK262180:EHL262185 ERG262180:ERH262185 FBC262180:FBD262185 FKY262180:FKZ262185 FUU262180:FUV262185 GEQ262180:GER262185 GOM262180:GON262185 GYI262180:GYJ262185 HIE262180:HIF262185 HSA262180:HSB262185 IBW262180:IBX262185 ILS262180:ILT262185 IVO262180:IVP262185 JFK262180:JFL262185 JPG262180:JPH262185 JZC262180:JZD262185 KIY262180:KIZ262185 KSU262180:KSV262185 LCQ262180:LCR262185 LMM262180:LMN262185 LWI262180:LWJ262185 MGE262180:MGF262185 MQA262180:MQB262185 MZW262180:MZX262185 NJS262180:NJT262185 NTO262180:NTP262185 ODK262180:ODL262185 ONG262180:ONH262185 OXC262180:OXD262185 PGY262180:PGZ262185 PQU262180:PQV262185 QAQ262180:QAR262185 QKM262180:QKN262185 QUI262180:QUJ262185 REE262180:REF262185 ROA262180:ROB262185 RXW262180:RXX262185 SHS262180:SHT262185 SRO262180:SRP262185 TBK262180:TBL262185 TLG262180:TLH262185 TVC262180:TVD262185 UEY262180:UEZ262185 UOU262180:UOV262185 UYQ262180:UYR262185 VIM262180:VIN262185 VSI262180:VSJ262185 WCE262180:WCF262185 WMA262180:WMB262185 WVW262180:WVX262185 O327716:P327721 JK327716:JL327721 TG327716:TH327721 ADC327716:ADD327721 AMY327716:AMZ327721 AWU327716:AWV327721 BGQ327716:BGR327721 BQM327716:BQN327721 CAI327716:CAJ327721 CKE327716:CKF327721 CUA327716:CUB327721 DDW327716:DDX327721 DNS327716:DNT327721 DXO327716:DXP327721 EHK327716:EHL327721 ERG327716:ERH327721 FBC327716:FBD327721 FKY327716:FKZ327721 FUU327716:FUV327721 GEQ327716:GER327721 GOM327716:GON327721 GYI327716:GYJ327721 HIE327716:HIF327721 HSA327716:HSB327721 IBW327716:IBX327721 ILS327716:ILT327721 IVO327716:IVP327721 JFK327716:JFL327721 JPG327716:JPH327721 JZC327716:JZD327721 KIY327716:KIZ327721 KSU327716:KSV327721 LCQ327716:LCR327721 LMM327716:LMN327721 LWI327716:LWJ327721 MGE327716:MGF327721 MQA327716:MQB327721 MZW327716:MZX327721 NJS327716:NJT327721 NTO327716:NTP327721 ODK327716:ODL327721 ONG327716:ONH327721 OXC327716:OXD327721 PGY327716:PGZ327721 PQU327716:PQV327721 QAQ327716:QAR327721 QKM327716:QKN327721 QUI327716:QUJ327721 REE327716:REF327721 ROA327716:ROB327721 RXW327716:RXX327721 SHS327716:SHT327721 SRO327716:SRP327721 TBK327716:TBL327721 TLG327716:TLH327721 TVC327716:TVD327721 UEY327716:UEZ327721 UOU327716:UOV327721 UYQ327716:UYR327721 VIM327716:VIN327721 VSI327716:VSJ327721 WCE327716:WCF327721 WMA327716:WMB327721 WVW327716:WVX327721 O393252:P393257 JK393252:JL393257 TG393252:TH393257 ADC393252:ADD393257 AMY393252:AMZ393257 AWU393252:AWV393257 BGQ393252:BGR393257 BQM393252:BQN393257 CAI393252:CAJ393257 CKE393252:CKF393257 CUA393252:CUB393257 DDW393252:DDX393257 DNS393252:DNT393257 DXO393252:DXP393257 EHK393252:EHL393257 ERG393252:ERH393257 FBC393252:FBD393257 FKY393252:FKZ393257 FUU393252:FUV393257 GEQ393252:GER393257 GOM393252:GON393257 GYI393252:GYJ393257 HIE393252:HIF393257 HSA393252:HSB393257 IBW393252:IBX393257 ILS393252:ILT393257 IVO393252:IVP393257 JFK393252:JFL393257 JPG393252:JPH393257 JZC393252:JZD393257 KIY393252:KIZ393257 KSU393252:KSV393257 LCQ393252:LCR393257 LMM393252:LMN393257 LWI393252:LWJ393257 MGE393252:MGF393257 MQA393252:MQB393257 MZW393252:MZX393257 NJS393252:NJT393257 NTO393252:NTP393257 ODK393252:ODL393257 ONG393252:ONH393257 OXC393252:OXD393257 PGY393252:PGZ393257 PQU393252:PQV393257 QAQ393252:QAR393257 QKM393252:QKN393257 QUI393252:QUJ393257 REE393252:REF393257 ROA393252:ROB393257 RXW393252:RXX393257 SHS393252:SHT393257 SRO393252:SRP393257 TBK393252:TBL393257 TLG393252:TLH393257 TVC393252:TVD393257 UEY393252:UEZ393257 UOU393252:UOV393257 UYQ393252:UYR393257 VIM393252:VIN393257 VSI393252:VSJ393257 WCE393252:WCF393257 WMA393252:WMB393257 WVW393252:WVX393257 O458788:P458793 JK458788:JL458793 TG458788:TH458793 ADC458788:ADD458793 AMY458788:AMZ458793 AWU458788:AWV458793 BGQ458788:BGR458793 BQM458788:BQN458793 CAI458788:CAJ458793 CKE458788:CKF458793 CUA458788:CUB458793 DDW458788:DDX458793 DNS458788:DNT458793 DXO458788:DXP458793 EHK458788:EHL458793 ERG458788:ERH458793 FBC458788:FBD458793 FKY458788:FKZ458793 FUU458788:FUV458793 GEQ458788:GER458793 GOM458788:GON458793 GYI458788:GYJ458793 HIE458788:HIF458793 HSA458788:HSB458793 IBW458788:IBX458793 ILS458788:ILT458793 IVO458788:IVP458793 JFK458788:JFL458793 JPG458788:JPH458793 JZC458788:JZD458793 KIY458788:KIZ458793 KSU458788:KSV458793 LCQ458788:LCR458793 LMM458788:LMN458793 LWI458788:LWJ458793 MGE458788:MGF458793 MQA458788:MQB458793 MZW458788:MZX458793 NJS458788:NJT458793 NTO458788:NTP458793 ODK458788:ODL458793 ONG458788:ONH458793 OXC458788:OXD458793 PGY458788:PGZ458793 PQU458788:PQV458793 QAQ458788:QAR458793 QKM458788:QKN458793 QUI458788:QUJ458793 REE458788:REF458793 ROA458788:ROB458793 RXW458788:RXX458793 SHS458788:SHT458793 SRO458788:SRP458793 TBK458788:TBL458793 TLG458788:TLH458793 TVC458788:TVD458793 UEY458788:UEZ458793 UOU458788:UOV458793 UYQ458788:UYR458793 VIM458788:VIN458793 VSI458788:VSJ458793 WCE458788:WCF458793 WMA458788:WMB458793 WVW458788:WVX458793 O524324:P524329 JK524324:JL524329 TG524324:TH524329 ADC524324:ADD524329 AMY524324:AMZ524329 AWU524324:AWV524329 BGQ524324:BGR524329 BQM524324:BQN524329 CAI524324:CAJ524329 CKE524324:CKF524329 CUA524324:CUB524329 DDW524324:DDX524329 DNS524324:DNT524329 DXO524324:DXP524329 EHK524324:EHL524329 ERG524324:ERH524329 FBC524324:FBD524329 FKY524324:FKZ524329 FUU524324:FUV524329 GEQ524324:GER524329 GOM524324:GON524329 GYI524324:GYJ524329 HIE524324:HIF524329 HSA524324:HSB524329 IBW524324:IBX524329 ILS524324:ILT524329 IVO524324:IVP524329 JFK524324:JFL524329 JPG524324:JPH524329 JZC524324:JZD524329 KIY524324:KIZ524329 KSU524324:KSV524329 LCQ524324:LCR524329 LMM524324:LMN524329 LWI524324:LWJ524329 MGE524324:MGF524329 MQA524324:MQB524329 MZW524324:MZX524329 NJS524324:NJT524329 NTO524324:NTP524329 ODK524324:ODL524329 ONG524324:ONH524329 OXC524324:OXD524329 PGY524324:PGZ524329 PQU524324:PQV524329 QAQ524324:QAR524329 QKM524324:QKN524329 QUI524324:QUJ524329 REE524324:REF524329 ROA524324:ROB524329 RXW524324:RXX524329 SHS524324:SHT524329 SRO524324:SRP524329 TBK524324:TBL524329 TLG524324:TLH524329 TVC524324:TVD524329 UEY524324:UEZ524329 UOU524324:UOV524329 UYQ524324:UYR524329 VIM524324:VIN524329 VSI524324:VSJ524329 WCE524324:WCF524329 WMA524324:WMB524329 WVW524324:WVX524329 O589860:P589865 JK589860:JL589865 TG589860:TH589865 ADC589860:ADD589865 AMY589860:AMZ589865 AWU589860:AWV589865 BGQ589860:BGR589865 BQM589860:BQN589865 CAI589860:CAJ589865 CKE589860:CKF589865 CUA589860:CUB589865 DDW589860:DDX589865 DNS589860:DNT589865 DXO589860:DXP589865 EHK589860:EHL589865 ERG589860:ERH589865 FBC589860:FBD589865 FKY589860:FKZ589865 FUU589860:FUV589865 GEQ589860:GER589865 GOM589860:GON589865 GYI589860:GYJ589865 HIE589860:HIF589865 HSA589860:HSB589865 IBW589860:IBX589865 ILS589860:ILT589865 IVO589860:IVP589865 JFK589860:JFL589865 JPG589860:JPH589865 JZC589860:JZD589865 KIY589860:KIZ589865 KSU589860:KSV589865 LCQ589860:LCR589865 LMM589860:LMN589865 LWI589860:LWJ589865 MGE589860:MGF589865 MQA589860:MQB589865 MZW589860:MZX589865 NJS589860:NJT589865 NTO589860:NTP589865 ODK589860:ODL589865 ONG589860:ONH589865 OXC589860:OXD589865 PGY589860:PGZ589865 PQU589860:PQV589865 QAQ589860:QAR589865 QKM589860:QKN589865 QUI589860:QUJ589865 REE589860:REF589865 ROA589860:ROB589865 RXW589860:RXX589865 SHS589860:SHT589865 SRO589860:SRP589865 TBK589860:TBL589865 TLG589860:TLH589865 TVC589860:TVD589865 UEY589860:UEZ589865 UOU589860:UOV589865 UYQ589860:UYR589865 VIM589860:VIN589865 VSI589860:VSJ589865 WCE589860:WCF589865 WMA589860:WMB589865 WVW589860:WVX589865 O655396:P655401 JK655396:JL655401 TG655396:TH655401 ADC655396:ADD655401 AMY655396:AMZ655401 AWU655396:AWV655401 BGQ655396:BGR655401 BQM655396:BQN655401 CAI655396:CAJ655401 CKE655396:CKF655401 CUA655396:CUB655401 DDW655396:DDX655401 DNS655396:DNT655401 DXO655396:DXP655401 EHK655396:EHL655401 ERG655396:ERH655401 FBC655396:FBD655401 FKY655396:FKZ655401 FUU655396:FUV655401 GEQ655396:GER655401 GOM655396:GON655401 GYI655396:GYJ655401 HIE655396:HIF655401 HSA655396:HSB655401 IBW655396:IBX655401 ILS655396:ILT655401 IVO655396:IVP655401 JFK655396:JFL655401 JPG655396:JPH655401 JZC655396:JZD655401 KIY655396:KIZ655401 KSU655396:KSV655401 LCQ655396:LCR655401 LMM655396:LMN655401 LWI655396:LWJ655401 MGE655396:MGF655401 MQA655396:MQB655401 MZW655396:MZX655401 NJS655396:NJT655401 NTO655396:NTP655401 ODK655396:ODL655401 ONG655396:ONH655401 OXC655396:OXD655401 PGY655396:PGZ655401 PQU655396:PQV655401 QAQ655396:QAR655401 QKM655396:QKN655401 QUI655396:QUJ655401 REE655396:REF655401 ROA655396:ROB655401 RXW655396:RXX655401 SHS655396:SHT655401 SRO655396:SRP655401 TBK655396:TBL655401 TLG655396:TLH655401 TVC655396:TVD655401 UEY655396:UEZ655401 UOU655396:UOV655401 UYQ655396:UYR655401 VIM655396:VIN655401 VSI655396:VSJ655401 WCE655396:WCF655401 WMA655396:WMB655401 WVW655396:WVX655401 O720932:P720937 JK720932:JL720937 TG720932:TH720937 ADC720932:ADD720937 AMY720932:AMZ720937 AWU720932:AWV720937 BGQ720932:BGR720937 BQM720932:BQN720937 CAI720932:CAJ720937 CKE720932:CKF720937 CUA720932:CUB720937 DDW720932:DDX720937 DNS720932:DNT720937 DXO720932:DXP720937 EHK720932:EHL720937 ERG720932:ERH720937 FBC720932:FBD720937 FKY720932:FKZ720937 FUU720932:FUV720937 GEQ720932:GER720937 GOM720932:GON720937 GYI720932:GYJ720937 HIE720932:HIF720937 HSA720932:HSB720937 IBW720932:IBX720937 ILS720932:ILT720937 IVO720932:IVP720937 JFK720932:JFL720937 JPG720932:JPH720937 JZC720932:JZD720937 KIY720932:KIZ720937 KSU720932:KSV720937 LCQ720932:LCR720937 LMM720932:LMN720937 LWI720932:LWJ720937 MGE720932:MGF720937 MQA720932:MQB720937 MZW720932:MZX720937 NJS720932:NJT720937 NTO720932:NTP720937 ODK720932:ODL720937 ONG720932:ONH720937 OXC720932:OXD720937 PGY720932:PGZ720937 PQU720932:PQV720937 QAQ720932:QAR720937 QKM720932:QKN720937 QUI720932:QUJ720937 REE720932:REF720937 ROA720932:ROB720937 RXW720932:RXX720937 SHS720932:SHT720937 SRO720932:SRP720937 TBK720932:TBL720937 TLG720932:TLH720937 TVC720932:TVD720937 UEY720932:UEZ720937 UOU720932:UOV720937 UYQ720932:UYR720937 VIM720932:VIN720937 VSI720932:VSJ720937 WCE720932:WCF720937 WMA720932:WMB720937 WVW720932:WVX720937 O786468:P786473 JK786468:JL786473 TG786468:TH786473 ADC786468:ADD786473 AMY786468:AMZ786473 AWU786468:AWV786473 BGQ786468:BGR786473 BQM786468:BQN786473 CAI786468:CAJ786473 CKE786468:CKF786473 CUA786468:CUB786473 DDW786468:DDX786473 DNS786468:DNT786473 DXO786468:DXP786473 EHK786468:EHL786473 ERG786468:ERH786473 FBC786468:FBD786473 FKY786468:FKZ786473 FUU786468:FUV786473 GEQ786468:GER786473 GOM786468:GON786473 GYI786468:GYJ786473 HIE786468:HIF786473 HSA786468:HSB786473 IBW786468:IBX786473 ILS786468:ILT786473 IVO786468:IVP786473 JFK786468:JFL786473 JPG786468:JPH786473 JZC786468:JZD786473 KIY786468:KIZ786473 KSU786468:KSV786473 LCQ786468:LCR786473 LMM786468:LMN786473 LWI786468:LWJ786473 MGE786468:MGF786473 MQA786468:MQB786473 MZW786468:MZX786473 NJS786468:NJT786473 NTO786468:NTP786473 ODK786468:ODL786473 ONG786468:ONH786473 OXC786468:OXD786473 PGY786468:PGZ786473 PQU786468:PQV786473 QAQ786468:QAR786473 QKM786468:QKN786473 QUI786468:QUJ786473 REE786468:REF786473 ROA786468:ROB786473 RXW786468:RXX786473 SHS786468:SHT786473 SRO786468:SRP786473 TBK786468:TBL786473 TLG786468:TLH786473 TVC786468:TVD786473 UEY786468:UEZ786473 UOU786468:UOV786473 UYQ786468:UYR786473 VIM786468:VIN786473 VSI786468:VSJ786473 WCE786468:WCF786473 WMA786468:WMB786473 WVW786468:WVX786473 O852004:P852009 JK852004:JL852009 TG852004:TH852009 ADC852004:ADD852009 AMY852004:AMZ852009 AWU852004:AWV852009 BGQ852004:BGR852009 BQM852004:BQN852009 CAI852004:CAJ852009 CKE852004:CKF852009 CUA852004:CUB852009 DDW852004:DDX852009 DNS852004:DNT852009 DXO852004:DXP852009 EHK852004:EHL852009 ERG852004:ERH852009 FBC852004:FBD852009 FKY852004:FKZ852009 FUU852004:FUV852009 GEQ852004:GER852009 GOM852004:GON852009 GYI852004:GYJ852009 HIE852004:HIF852009 HSA852004:HSB852009 IBW852004:IBX852009 ILS852004:ILT852009 IVO852004:IVP852009 JFK852004:JFL852009 JPG852004:JPH852009 JZC852004:JZD852009 KIY852004:KIZ852009 KSU852004:KSV852009 LCQ852004:LCR852009 LMM852004:LMN852009 LWI852004:LWJ852009 MGE852004:MGF852009 MQA852004:MQB852009 MZW852004:MZX852009 NJS852004:NJT852009 NTO852004:NTP852009 ODK852004:ODL852009 ONG852004:ONH852009 OXC852004:OXD852009 PGY852004:PGZ852009 PQU852004:PQV852009 QAQ852004:QAR852009 QKM852004:QKN852009 QUI852004:QUJ852009 REE852004:REF852009 ROA852004:ROB852009 RXW852004:RXX852009 SHS852004:SHT852009 SRO852004:SRP852009 TBK852004:TBL852009 TLG852004:TLH852009 TVC852004:TVD852009 UEY852004:UEZ852009 UOU852004:UOV852009 UYQ852004:UYR852009 VIM852004:VIN852009 VSI852004:VSJ852009 WCE852004:WCF852009 WMA852004:WMB852009 WVW852004:WVX852009 O917540:P917545 JK917540:JL917545 TG917540:TH917545 ADC917540:ADD917545 AMY917540:AMZ917545 AWU917540:AWV917545 BGQ917540:BGR917545 BQM917540:BQN917545 CAI917540:CAJ917545 CKE917540:CKF917545 CUA917540:CUB917545 DDW917540:DDX917545 DNS917540:DNT917545 DXO917540:DXP917545 EHK917540:EHL917545 ERG917540:ERH917545 FBC917540:FBD917545 FKY917540:FKZ917545 FUU917540:FUV917545 GEQ917540:GER917545 GOM917540:GON917545 GYI917540:GYJ917545 HIE917540:HIF917545 HSA917540:HSB917545 IBW917540:IBX917545 ILS917540:ILT917545 IVO917540:IVP917545 JFK917540:JFL917545 JPG917540:JPH917545 JZC917540:JZD917545 KIY917540:KIZ917545 KSU917540:KSV917545 LCQ917540:LCR917545 LMM917540:LMN917545 LWI917540:LWJ917545 MGE917540:MGF917545 MQA917540:MQB917545 MZW917540:MZX917545 NJS917540:NJT917545 NTO917540:NTP917545 ODK917540:ODL917545 ONG917540:ONH917545 OXC917540:OXD917545 PGY917540:PGZ917545 PQU917540:PQV917545 QAQ917540:QAR917545 QKM917540:QKN917545 QUI917540:QUJ917545 REE917540:REF917545 ROA917540:ROB917545 RXW917540:RXX917545 SHS917540:SHT917545 SRO917540:SRP917545 TBK917540:TBL917545 TLG917540:TLH917545 TVC917540:TVD917545 UEY917540:UEZ917545 UOU917540:UOV917545 UYQ917540:UYR917545 VIM917540:VIN917545 VSI917540:VSJ917545 WCE917540:WCF917545 WMA917540:WMB917545 WVW917540:WVX917545 O983076:P983081 JK983076:JL983081 TG983076:TH983081 ADC983076:ADD983081 AMY983076:AMZ983081 AWU983076:AWV983081 BGQ983076:BGR983081 BQM983076:BQN983081 CAI983076:CAJ983081 CKE983076:CKF983081 CUA983076:CUB983081 DDW983076:DDX983081 DNS983076:DNT983081 DXO983076:DXP983081 EHK983076:EHL983081 ERG983076:ERH983081 FBC983076:FBD983081 FKY983076:FKZ983081 FUU983076:FUV983081 GEQ983076:GER983081 GOM983076:GON983081 GYI983076:GYJ983081 HIE983076:HIF983081 HSA983076:HSB983081 IBW983076:IBX983081 ILS983076:ILT983081 IVO983076:IVP983081 JFK983076:JFL983081 JPG983076:JPH983081 JZC983076:JZD983081 KIY983076:KIZ983081 KSU983076:KSV983081 LCQ983076:LCR983081 LMM983076:LMN983081 LWI983076:LWJ983081 MGE983076:MGF983081 MQA983076:MQB983081 MZW983076:MZX983081 NJS983076:NJT983081 NTO983076:NTP983081 ODK983076:ODL983081 ONG983076:ONH983081 OXC983076:OXD983081 PGY983076:PGZ983081 PQU983076:PQV983081 QAQ983076:QAR983081 QKM983076:QKN983081 QUI983076:QUJ983081 REE983076:REF983081 ROA983076:ROB983081 RXW983076:RXX983081 SHS983076:SHT983081 SRO983076:SRP983081 TBK983076:TBL983081 TLG983076:TLH983081 TVC983076:TVD983081 UEY983076:UEZ983081 UOU983076:UOV983081 UYQ983076:UYR983081 VIM983076:VIN983081 VSI983076:VSJ983081 WCE983076:WCF983081 WMA983076:WMB983081 WVW983076:WVX983081 WVW39:WVX41 WMA39:WMB41 WCE39:WCF41 VSI39:VSJ41 VIM39:VIN41 UYQ39:UYR41 UOU39:UOV41 UEY39:UEZ41 TVC39:TVD41 TLG39:TLH41 TBK39:TBL41 SRO39:SRP41 SHS39:SHT41 RXW39:RXX41 ROA39:ROB41 REE39:REF41 QUI39:QUJ41 QKM39:QKN41 QAQ39:QAR41 PQU39:PQV41 PGY39:PGZ41 OXC39:OXD41 ONG39:ONH41 ODK39:ODL41 NTO39:NTP41 NJS39:NJT41 MZW39:MZX41 MQA39:MQB41 MGE39:MGF41 LWI39:LWJ41 LMM39:LMN41 LCQ39:LCR41 KSU39:KSV41 KIY39:KIZ41 JZC39:JZD41 JPG39:JPH41 JFK39:JFL41 IVO39:IVP41 ILS39:ILT41 IBW39:IBX41 HSA39:HSB41 HIE39:HIF41 GYI39:GYJ41 GOM39:GON41 GEQ39:GER41 FUU39:FUV41 FKY39:FKZ41 FBC39:FBD41 ERG39:ERH41 EHK39:EHL41 DXO39:DXP41 DNS39:DNT41 DDW39:DDX41 CUA39:CUB41 CKE39:CKF41 CAI39:CAJ41 BQM39:BQN41 BGQ39:BGR41 AWU39:AWV41 AMY39:AMZ41 ADC39:ADD41 TG39:TH41 JK39:JL41 O39:P41">
      <formula1>"○"</formula1>
    </dataValidation>
    <dataValidation type="list" allowBlank="1" showInputMessage="1" showErrorMessage="1" sqref="V65572:V65577 JR65572:JR65577 TN65572:TN65577 ADJ65572:ADJ65577 ANF65572:ANF65577 AXB65572:AXB65577 BGX65572:BGX65577 BQT65572:BQT65577 CAP65572:CAP65577 CKL65572:CKL65577 CUH65572:CUH65577 DED65572:DED65577 DNZ65572:DNZ65577 DXV65572:DXV65577 EHR65572:EHR65577 ERN65572:ERN65577 FBJ65572:FBJ65577 FLF65572:FLF65577 FVB65572:FVB65577 GEX65572:GEX65577 GOT65572:GOT65577 GYP65572:GYP65577 HIL65572:HIL65577 HSH65572:HSH65577 ICD65572:ICD65577 ILZ65572:ILZ65577 IVV65572:IVV65577 JFR65572:JFR65577 JPN65572:JPN65577 JZJ65572:JZJ65577 KJF65572:KJF65577 KTB65572:KTB65577 LCX65572:LCX65577 LMT65572:LMT65577 LWP65572:LWP65577 MGL65572:MGL65577 MQH65572:MQH65577 NAD65572:NAD65577 NJZ65572:NJZ65577 NTV65572:NTV65577 ODR65572:ODR65577 ONN65572:ONN65577 OXJ65572:OXJ65577 PHF65572:PHF65577 PRB65572:PRB65577 QAX65572:QAX65577 QKT65572:QKT65577 QUP65572:QUP65577 REL65572:REL65577 ROH65572:ROH65577 RYD65572:RYD65577 SHZ65572:SHZ65577 SRV65572:SRV65577 TBR65572:TBR65577 TLN65572:TLN65577 TVJ65572:TVJ65577 UFF65572:UFF65577 UPB65572:UPB65577 UYX65572:UYX65577 VIT65572:VIT65577 VSP65572:VSP65577 WCL65572:WCL65577 WMH65572:WMH65577 WWD65572:WWD65577 V131108:V131113 JR131108:JR131113 TN131108:TN131113 ADJ131108:ADJ131113 ANF131108:ANF131113 AXB131108:AXB131113 BGX131108:BGX131113 BQT131108:BQT131113 CAP131108:CAP131113 CKL131108:CKL131113 CUH131108:CUH131113 DED131108:DED131113 DNZ131108:DNZ131113 DXV131108:DXV131113 EHR131108:EHR131113 ERN131108:ERN131113 FBJ131108:FBJ131113 FLF131108:FLF131113 FVB131108:FVB131113 GEX131108:GEX131113 GOT131108:GOT131113 GYP131108:GYP131113 HIL131108:HIL131113 HSH131108:HSH131113 ICD131108:ICD131113 ILZ131108:ILZ131113 IVV131108:IVV131113 JFR131108:JFR131113 JPN131108:JPN131113 JZJ131108:JZJ131113 KJF131108:KJF131113 KTB131108:KTB131113 LCX131108:LCX131113 LMT131108:LMT131113 LWP131108:LWP131113 MGL131108:MGL131113 MQH131108:MQH131113 NAD131108:NAD131113 NJZ131108:NJZ131113 NTV131108:NTV131113 ODR131108:ODR131113 ONN131108:ONN131113 OXJ131108:OXJ131113 PHF131108:PHF131113 PRB131108:PRB131113 QAX131108:QAX131113 QKT131108:QKT131113 QUP131108:QUP131113 REL131108:REL131113 ROH131108:ROH131113 RYD131108:RYD131113 SHZ131108:SHZ131113 SRV131108:SRV131113 TBR131108:TBR131113 TLN131108:TLN131113 TVJ131108:TVJ131113 UFF131108:UFF131113 UPB131108:UPB131113 UYX131108:UYX131113 VIT131108:VIT131113 VSP131108:VSP131113 WCL131108:WCL131113 WMH131108:WMH131113 WWD131108:WWD131113 V196644:V196649 JR196644:JR196649 TN196644:TN196649 ADJ196644:ADJ196649 ANF196644:ANF196649 AXB196644:AXB196649 BGX196644:BGX196649 BQT196644:BQT196649 CAP196644:CAP196649 CKL196644:CKL196649 CUH196644:CUH196649 DED196644:DED196649 DNZ196644:DNZ196649 DXV196644:DXV196649 EHR196644:EHR196649 ERN196644:ERN196649 FBJ196644:FBJ196649 FLF196644:FLF196649 FVB196644:FVB196649 GEX196644:GEX196649 GOT196644:GOT196649 GYP196644:GYP196649 HIL196644:HIL196649 HSH196644:HSH196649 ICD196644:ICD196649 ILZ196644:ILZ196649 IVV196644:IVV196649 JFR196644:JFR196649 JPN196644:JPN196649 JZJ196644:JZJ196649 KJF196644:KJF196649 KTB196644:KTB196649 LCX196644:LCX196649 LMT196644:LMT196649 LWP196644:LWP196649 MGL196644:MGL196649 MQH196644:MQH196649 NAD196644:NAD196649 NJZ196644:NJZ196649 NTV196644:NTV196649 ODR196644:ODR196649 ONN196644:ONN196649 OXJ196644:OXJ196649 PHF196644:PHF196649 PRB196644:PRB196649 QAX196644:QAX196649 QKT196644:QKT196649 QUP196644:QUP196649 REL196644:REL196649 ROH196644:ROH196649 RYD196644:RYD196649 SHZ196644:SHZ196649 SRV196644:SRV196649 TBR196644:TBR196649 TLN196644:TLN196649 TVJ196644:TVJ196649 UFF196644:UFF196649 UPB196644:UPB196649 UYX196644:UYX196649 VIT196644:VIT196649 VSP196644:VSP196649 WCL196644:WCL196649 WMH196644:WMH196649 WWD196644:WWD196649 V262180:V262185 JR262180:JR262185 TN262180:TN262185 ADJ262180:ADJ262185 ANF262180:ANF262185 AXB262180:AXB262185 BGX262180:BGX262185 BQT262180:BQT262185 CAP262180:CAP262185 CKL262180:CKL262185 CUH262180:CUH262185 DED262180:DED262185 DNZ262180:DNZ262185 DXV262180:DXV262185 EHR262180:EHR262185 ERN262180:ERN262185 FBJ262180:FBJ262185 FLF262180:FLF262185 FVB262180:FVB262185 GEX262180:GEX262185 GOT262180:GOT262185 GYP262180:GYP262185 HIL262180:HIL262185 HSH262180:HSH262185 ICD262180:ICD262185 ILZ262180:ILZ262185 IVV262180:IVV262185 JFR262180:JFR262185 JPN262180:JPN262185 JZJ262180:JZJ262185 KJF262180:KJF262185 KTB262180:KTB262185 LCX262180:LCX262185 LMT262180:LMT262185 LWP262180:LWP262185 MGL262180:MGL262185 MQH262180:MQH262185 NAD262180:NAD262185 NJZ262180:NJZ262185 NTV262180:NTV262185 ODR262180:ODR262185 ONN262180:ONN262185 OXJ262180:OXJ262185 PHF262180:PHF262185 PRB262180:PRB262185 QAX262180:QAX262185 QKT262180:QKT262185 QUP262180:QUP262185 REL262180:REL262185 ROH262180:ROH262185 RYD262180:RYD262185 SHZ262180:SHZ262185 SRV262180:SRV262185 TBR262180:TBR262185 TLN262180:TLN262185 TVJ262180:TVJ262185 UFF262180:UFF262185 UPB262180:UPB262185 UYX262180:UYX262185 VIT262180:VIT262185 VSP262180:VSP262185 WCL262180:WCL262185 WMH262180:WMH262185 WWD262180:WWD262185 V327716:V327721 JR327716:JR327721 TN327716:TN327721 ADJ327716:ADJ327721 ANF327716:ANF327721 AXB327716:AXB327721 BGX327716:BGX327721 BQT327716:BQT327721 CAP327716:CAP327721 CKL327716:CKL327721 CUH327716:CUH327721 DED327716:DED327721 DNZ327716:DNZ327721 DXV327716:DXV327721 EHR327716:EHR327721 ERN327716:ERN327721 FBJ327716:FBJ327721 FLF327716:FLF327721 FVB327716:FVB327721 GEX327716:GEX327721 GOT327716:GOT327721 GYP327716:GYP327721 HIL327716:HIL327721 HSH327716:HSH327721 ICD327716:ICD327721 ILZ327716:ILZ327721 IVV327716:IVV327721 JFR327716:JFR327721 JPN327716:JPN327721 JZJ327716:JZJ327721 KJF327716:KJF327721 KTB327716:KTB327721 LCX327716:LCX327721 LMT327716:LMT327721 LWP327716:LWP327721 MGL327716:MGL327721 MQH327716:MQH327721 NAD327716:NAD327721 NJZ327716:NJZ327721 NTV327716:NTV327721 ODR327716:ODR327721 ONN327716:ONN327721 OXJ327716:OXJ327721 PHF327716:PHF327721 PRB327716:PRB327721 QAX327716:QAX327721 QKT327716:QKT327721 QUP327716:QUP327721 REL327716:REL327721 ROH327716:ROH327721 RYD327716:RYD327721 SHZ327716:SHZ327721 SRV327716:SRV327721 TBR327716:TBR327721 TLN327716:TLN327721 TVJ327716:TVJ327721 UFF327716:UFF327721 UPB327716:UPB327721 UYX327716:UYX327721 VIT327716:VIT327721 VSP327716:VSP327721 WCL327716:WCL327721 WMH327716:WMH327721 WWD327716:WWD327721 V393252:V393257 JR393252:JR393257 TN393252:TN393257 ADJ393252:ADJ393257 ANF393252:ANF393257 AXB393252:AXB393257 BGX393252:BGX393257 BQT393252:BQT393257 CAP393252:CAP393257 CKL393252:CKL393257 CUH393252:CUH393257 DED393252:DED393257 DNZ393252:DNZ393257 DXV393252:DXV393257 EHR393252:EHR393257 ERN393252:ERN393257 FBJ393252:FBJ393257 FLF393252:FLF393257 FVB393252:FVB393257 GEX393252:GEX393257 GOT393252:GOT393257 GYP393252:GYP393257 HIL393252:HIL393257 HSH393252:HSH393257 ICD393252:ICD393257 ILZ393252:ILZ393257 IVV393252:IVV393257 JFR393252:JFR393257 JPN393252:JPN393257 JZJ393252:JZJ393257 KJF393252:KJF393257 KTB393252:KTB393257 LCX393252:LCX393257 LMT393252:LMT393257 LWP393252:LWP393257 MGL393252:MGL393257 MQH393252:MQH393257 NAD393252:NAD393257 NJZ393252:NJZ393257 NTV393252:NTV393257 ODR393252:ODR393257 ONN393252:ONN393257 OXJ393252:OXJ393257 PHF393252:PHF393257 PRB393252:PRB393257 QAX393252:QAX393257 QKT393252:QKT393257 QUP393252:QUP393257 REL393252:REL393257 ROH393252:ROH393257 RYD393252:RYD393257 SHZ393252:SHZ393257 SRV393252:SRV393257 TBR393252:TBR393257 TLN393252:TLN393257 TVJ393252:TVJ393257 UFF393252:UFF393257 UPB393252:UPB393257 UYX393252:UYX393257 VIT393252:VIT393257 VSP393252:VSP393257 WCL393252:WCL393257 WMH393252:WMH393257 WWD393252:WWD393257 V458788:V458793 JR458788:JR458793 TN458788:TN458793 ADJ458788:ADJ458793 ANF458788:ANF458793 AXB458788:AXB458793 BGX458788:BGX458793 BQT458788:BQT458793 CAP458788:CAP458793 CKL458788:CKL458793 CUH458788:CUH458793 DED458788:DED458793 DNZ458788:DNZ458793 DXV458788:DXV458793 EHR458788:EHR458793 ERN458788:ERN458793 FBJ458788:FBJ458793 FLF458788:FLF458793 FVB458788:FVB458793 GEX458788:GEX458793 GOT458788:GOT458793 GYP458788:GYP458793 HIL458788:HIL458793 HSH458788:HSH458793 ICD458788:ICD458793 ILZ458788:ILZ458793 IVV458788:IVV458793 JFR458788:JFR458793 JPN458788:JPN458793 JZJ458788:JZJ458793 KJF458788:KJF458793 KTB458788:KTB458793 LCX458788:LCX458793 LMT458788:LMT458793 LWP458788:LWP458793 MGL458788:MGL458793 MQH458788:MQH458793 NAD458788:NAD458793 NJZ458788:NJZ458793 NTV458788:NTV458793 ODR458788:ODR458793 ONN458788:ONN458793 OXJ458788:OXJ458793 PHF458788:PHF458793 PRB458788:PRB458793 QAX458788:QAX458793 QKT458788:QKT458793 QUP458788:QUP458793 REL458788:REL458793 ROH458788:ROH458793 RYD458788:RYD458793 SHZ458788:SHZ458793 SRV458788:SRV458793 TBR458788:TBR458793 TLN458788:TLN458793 TVJ458788:TVJ458793 UFF458788:UFF458793 UPB458788:UPB458793 UYX458788:UYX458793 VIT458788:VIT458793 VSP458788:VSP458793 WCL458788:WCL458793 WMH458788:WMH458793 WWD458788:WWD458793 V524324:V524329 JR524324:JR524329 TN524324:TN524329 ADJ524324:ADJ524329 ANF524324:ANF524329 AXB524324:AXB524329 BGX524324:BGX524329 BQT524324:BQT524329 CAP524324:CAP524329 CKL524324:CKL524329 CUH524324:CUH524329 DED524324:DED524329 DNZ524324:DNZ524329 DXV524324:DXV524329 EHR524324:EHR524329 ERN524324:ERN524329 FBJ524324:FBJ524329 FLF524324:FLF524329 FVB524324:FVB524329 GEX524324:GEX524329 GOT524324:GOT524329 GYP524324:GYP524329 HIL524324:HIL524329 HSH524324:HSH524329 ICD524324:ICD524329 ILZ524324:ILZ524329 IVV524324:IVV524329 JFR524324:JFR524329 JPN524324:JPN524329 JZJ524324:JZJ524329 KJF524324:KJF524329 KTB524324:KTB524329 LCX524324:LCX524329 LMT524324:LMT524329 LWP524324:LWP524329 MGL524324:MGL524329 MQH524324:MQH524329 NAD524324:NAD524329 NJZ524324:NJZ524329 NTV524324:NTV524329 ODR524324:ODR524329 ONN524324:ONN524329 OXJ524324:OXJ524329 PHF524324:PHF524329 PRB524324:PRB524329 QAX524324:QAX524329 QKT524324:QKT524329 QUP524324:QUP524329 REL524324:REL524329 ROH524324:ROH524329 RYD524324:RYD524329 SHZ524324:SHZ524329 SRV524324:SRV524329 TBR524324:TBR524329 TLN524324:TLN524329 TVJ524324:TVJ524329 UFF524324:UFF524329 UPB524324:UPB524329 UYX524324:UYX524329 VIT524324:VIT524329 VSP524324:VSP524329 WCL524324:WCL524329 WMH524324:WMH524329 WWD524324:WWD524329 V589860:V589865 JR589860:JR589865 TN589860:TN589865 ADJ589860:ADJ589865 ANF589860:ANF589865 AXB589860:AXB589865 BGX589860:BGX589865 BQT589860:BQT589865 CAP589860:CAP589865 CKL589860:CKL589865 CUH589860:CUH589865 DED589860:DED589865 DNZ589860:DNZ589865 DXV589860:DXV589865 EHR589860:EHR589865 ERN589860:ERN589865 FBJ589860:FBJ589865 FLF589860:FLF589865 FVB589860:FVB589865 GEX589860:GEX589865 GOT589860:GOT589865 GYP589860:GYP589865 HIL589860:HIL589865 HSH589860:HSH589865 ICD589860:ICD589865 ILZ589860:ILZ589865 IVV589860:IVV589865 JFR589860:JFR589865 JPN589860:JPN589865 JZJ589860:JZJ589865 KJF589860:KJF589865 KTB589860:KTB589865 LCX589860:LCX589865 LMT589860:LMT589865 LWP589860:LWP589865 MGL589860:MGL589865 MQH589860:MQH589865 NAD589860:NAD589865 NJZ589860:NJZ589865 NTV589860:NTV589865 ODR589860:ODR589865 ONN589860:ONN589865 OXJ589860:OXJ589865 PHF589860:PHF589865 PRB589860:PRB589865 QAX589860:QAX589865 QKT589860:QKT589865 QUP589860:QUP589865 REL589860:REL589865 ROH589860:ROH589865 RYD589860:RYD589865 SHZ589860:SHZ589865 SRV589860:SRV589865 TBR589860:TBR589865 TLN589860:TLN589865 TVJ589860:TVJ589865 UFF589860:UFF589865 UPB589860:UPB589865 UYX589860:UYX589865 VIT589860:VIT589865 VSP589860:VSP589865 WCL589860:WCL589865 WMH589860:WMH589865 WWD589860:WWD589865 V655396:V655401 JR655396:JR655401 TN655396:TN655401 ADJ655396:ADJ655401 ANF655396:ANF655401 AXB655396:AXB655401 BGX655396:BGX655401 BQT655396:BQT655401 CAP655396:CAP655401 CKL655396:CKL655401 CUH655396:CUH655401 DED655396:DED655401 DNZ655396:DNZ655401 DXV655396:DXV655401 EHR655396:EHR655401 ERN655396:ERN655401 FBJ655396:FBJ655401 FLF655396:FLF655401 FVB655396:FVB655401 GEX655396:GEX655401 GOT655396:GOT655401 GYP655396:GYP655401 HIL655396:HIL655401 HSH655396:HSH655401 ICD655396:ICD655401 ILZ655396:ILZ655401 IVV655396:IVV655401 JFR655396:JFR655401 JPN655396:JPN655401 JZJ655396:JZJ655401 KJF655396:KJF655401 KTB655396:KTB655401 LCX655396:LCX655401 LMT655396:LMT655401 LWP655396:LWP655401 MGL655396:MGL655401 MQH655396:MQH655401 NAD655396:NAD655401 NJZ655396:NJZ655401 NTV655396:NTV655401 ODR655396:ODR655401 ONN655396:ONN655401 OXJ655396:OXJ655401 PHF655396:PHF655401 PRB655396:PRB655401 QAX655396:QAX655401 QKT655396:QKT655401 QUP655396:QUP655401 REL655396:REL655401 ROH655396:ROH655401 RYD655396:RYD655401 SHZ655396:SHZ655401 SRV655396:SRV655401 TBR655396:TBR655401 TLN655396:TLN655401 TVJ655396:TVJ655401 UFF655396:UFF655401 UPB655396:UPB655401 UYX655396:UYX655401 VIT655396:VIT655401 VSP655396:VSP655401 WCL655396:WCL655401 WMH655396:WMH655401 WWD655396:WWD655401 V720932:V720937 JR720932:JR720937 TN720932:TN720937 ADJ720932:ADJ720937 ANF720932:ANF720937 AXB720932:AXB720937 BGX720932:BGX720937 BQT720932:BQT720937 CAP720932:CAP720937 CKL720932:CKL720937 CUH720932:CUH720937 DED720932:DED720937 DNZ720932:DNZ720937 DXV720932:DXV720937 EHR720932:EHR720937 ERN720932:ERN720937 FBJ720932:FBJ720937 FLF720932:FLF720937 FVB720932:FVB720937 GEX720932:GEX720937 GOT720932:GOT720937 GYP720932:GYP720937 HIL720932:HIL720937 HSH720932:HSH720937 ICD720932:ICD720937 ILZ720932:ILZ720937 IVV720932:IVV720937 JFR720932:JFR720937 JPN720932:JPN720937 JZJ720932:JZJ720937 KJF720932:KJF720937 KTB720932:KTB720937 LCX720932:LCX720937 LMT720932:LMT720937 LWP720932:LWP720937 MGL720932:MGL720937 MQH720932:MQH720937 NAD720932:NAD720937 NJZ720932:NJZ720937 NTV720932:NTV720937 ODR720932:ODR720937 ONN720932:ONN720937 OXJ720932:OXJ720937 PHF720932:PHF720937 PRB720932:PRB720937 QAX720932:QAX720937 QKT720932:QKT720937 QUP720932:QUP720937 REL720932:REL720937 ROH720932:ROH720937 RYD720932:RYD720937 SHZ720932:SHZ720937 SRV720932:SRV720937 TBR720932:TBR720937 TLN720932:TLN720937 TVJ720932:TVJ720937 UFF720932:UFF720937 UPB720932:UPB720937 UYX720932:UYX720937 VIT720932:VIT720937 VSP720932:VSP720937 WCL720932:WCL720937 WMH720932:WMH720937 WWD720932:WWD720937 V786468:V786473 JR786468:JR786473 TN786468:TN786473 ADJ786468:ADJ786473 ANF786468:ANF786473 AXB786468:AXB786473 BGX786468:BGX786473 BQT786468:BQT786473 CAP786468:CAP786473 CKL786468:CKL786473 CUH786468:CUH786473 DED786468:DED786473 DNZ786468:DNZ786473 DXV786468:DXV786473 EHR786468:EHR786473 ERN786468:ERN786473 FBJ786468:FBJ786473 FLF786468:FLF786473 FVB786468:FVB786473 GEX786468:GEX786473 GOT786468:GOT786473 GYP786468:GYP786473 HIL786468:HIL786473 HSH786468:HSH786473 ICD786468:ICD786473 ILZ786468:ILZ786473 IVV786468:IVV786473 JFR786468:JFR786473 JPN786468:JPN786473 JZJ786468:JZJ786473 KJF786468:KJF786473 KTB786468:KTB786473 LCX786468:LCX786473 LMT786468:LMT786473 LWP786468:LWP786473 MGL786468:MGL786473 MQH786468:MQH786473 NAD786468:NAD786473 NJZ786468:NJZ786473 NTV786468:NTV786473 ODR786468:ODR786473 ONN786468:ONN786473 OXJ786468:OXJ786473 PHF786468:PHF786473 PRB786468:PRB786473 QAX786468:QAX786473 QKT786468:QKT786473 QUP786468:QUP786473 REL786468:REL786473 ROH786468:ROH786473 RYD786468:RYD786473 SHZ786468:SHZ786473 SRV786468:SRV786473 TBR786468:TBR786473 TLN786468:TLN786473 TVJ786468:TVJ786473 UFF786468:UFF786473 UPB786468:UPB786473 UYX786468:UYX786473 VIT786468:VIT786473 VSP786468:VSP786473 WCL786468:WCL786473 WMH786468:WMH786473 WWD786468:WWD786473 V852004:V852009 JR852004:JR852009 TN852004:TN852009 ADJ852004:ADJ852009 ANF852004:ANF852009 AXB852004:AXB852009 BGX852004:BGX852009 BQT852004:BQT852009 CAP852004:CAP852009 CKL852004:CKL852009 CUH852004:CUH852009 DED852004:DED852009 DNZ852004:DNZ852009 DXV852004:DXV852009 EHR852004:EHR852009 ERN852004:ERN852009 FBJ852004:FBJ852009 FLF852004:FLF852009 FVB852004:FVB852009 GEX852004:GEX852009 GOT852004:GOT852009 GYP852004:GYP852009 HIL852004:HIL852009 HSH852004:HSH852009 ICD852004:ICD852009 ILZ852004:ILZ852009 IVV852004:IVV852009 JFR852004:JFR852009 JPN852004:JPN852009 JZJ852004:JZJ852009 KJF852004:KJF852009 KTB852004:KTB852009 LCX852004:LCX852009 LMT852004:LMT852009 LWP852004:LWP852009 MGL852004:MGL852009 MQH852004:MQH852009 NAD852004:NAD852009 NJZ852004:NJZ852009 NTV852004:NTV852009 ODR852004:ODR852009 ONN852004:ONN852009 OXJ852004:OXJ852009 PHF852004:PHF852009 PRB852004:PRB852009 QAX852004:QAX852009 QKT852004:QKT852009 QUP852004:QUP852009 REL852004:REL852009 ROH852004:ROH852009 RYD852004:RYD852009 SHZ852004:SHZ852009 SRV852004:SRV852009 TBR852004:TBR852009 TLN852004:TLN852009 TVJ852004:TVJ852009 UFF852004:UFF852009 UPB852004:UPB852009 UYX852004:UYX852009 VIT852004:VIT852009 VSP852004:VSP852009 WCL852004:WCL852009 WMH852004:WMH852009 WWD852004:WWD852009 V917540:V917545 JR917540:JR917545 TN917540:TN917545 ADJ917540:ADJ917545 ANF917540:ANF917545 AXB917540:AXB917545 BGX917540:BGX917545 BQT917540:BQT917545 CAP917540:CAP917545 CKL917540:CKL917545 CUH917540:CUH917545 DED917540:DED917545 DNZ917540:DNZ917545 DXV917540:DXV917545 EHR917540:EHR917545 ERN917540:ERN917545 FBJ917540:FBJ917545 FLF917540:FLF917545 FVB917540:FVB917545 GEX917540:GEX917545 GOT917540:GOT917545 GYP917540:GYP917545 HIL917540:HIL917545 HSH917540:HSH917545 ICD917540:ICD917545 ILZ917540:ILZ917545 IVV917540:IVV917545 JFR917540:JFR917545 JPN917540:JPN917545 JZJ917540:JZJ917545 KJF917540:KJF917545 KTB917540:KTB917545 LCX917540:LCX917545 LMT917540:LMT917545 LWP917540:LWP917545 MGL917540:MGL917545 MQH917540:MQH917545 NAD917540:NAD917545 NJZ917540:NJZ917545 NTV917540:NTV917545 ODR917540:ODR917545 ONN917540:ONN917545 OXJ917540:OXJ917545 PHF917540:PHF917545 PRB917540:PRB917545 QAX917540:QAX917545 QKT917540:QKT917545 QUP917540:QUP917545 REL917540:REL917545 ROH917540:ROH917545 RYD917540:RYD917545 SHZ917540:SHZ917545 SRV917540:SRV917545 TBR917540:TBR917545 TLN917540:TLN917545 TVJ917540:TVJ917545 UFF917540:UFF917545 UPB917540:UPB917545 UYX917540:UYX917545 VIT917540:VIT917545 VSP917540:VSP917545 WCL917540:WCL917545 WMH917540:WMH917545 WWD917540:WWD917545 V983076:V983081 JR983076:JR983081 TN983076:TN983081 ADJ983076:ADJ983081 ANF983076:ANF983081 AXB983076:AXB983081 BGX983076:BGX983081 BQT983076:BQT983081 CAP983076:CAP983081 CKL983076:CKL983081 CUH983076:CUH983081 DED983076:DED983081 DNZ983076:DNZ983081 DXV983076:DXV983081 EHR983076:EHR983081 ERN983076:ERN983081 FBJ983076:FBJ983081 FLF983076:FLF983081 FVB983076:FVB983081 GEX983076:GEX983081 GOT983076:GOT983081 GYP983076:GYP983081 HIL983076:HIL983081 HSH983076:HSH983081 ICD983076:ICD983081 ILZ983076:ILZ983081 IVV983076:IVV983081 JFR983076:JFR983081 JPN983076:JPN983081 JZJ983076:JZJ983081 KJF983076:KJF983081 KTB983076:KTB983081 LCX983076:LCX983081 LMT983076:LMT983081 LWP983076:LWP983081 MGL983076:MGL983081 MQH983076:MQH983081 NAD983076:NAD983081 NJZ983076:NJZ983081 NTV983076:NTV983081 ODR983076:ODR983081 ONN983076:ONN983081 OXJ983076:OXJ983081 PHF983076:PHF983081 PRB983076:PRB983081 QAX983076:QAX983081 QKT983076:QKT983081 QUP983076:QUP983081 REL983076:REL983081 ROH983076:ROH983081 RYD983076:RYD983081 SHZ983076:SHZ983081 SRV983076:SRV983081 TBR983076:TBR983081 TLN983076:TLN983081 TVJ983076:TVJ983081 UFF983076:UFF983081 UPB983076:UPB983081 UYX983076:UYX983081 VIT983076:VIT983081 VSP983076:VSP983081 WCL983076:WCL983081 WMH983076:WMH983081 WWD983076:WWD983081 Y65572:Y65577 JU65572:JU65577 TQ65572:TQ65577 ADM65572:ADM65577 ANI65572:ANI65577 AXE65572:AXE65577 BHA65572:BHA65577 BQW65572:BQW65577 CAS65572:CAS65577 CKO65572:CKO65577 CUK65572:CUK65577 DEG65572:DEG65577 DOC65572:DOC65577 DXY65572:DXY65577 EHU65572:EHU65577 ERQ65572:ERQ65577 FBM65572:FBM65577 FLI65572:FLI65577 FVE65572:FVE65577 GFA65572:GFA65577 GOW65572:GOW65577 GYS65572:GYS65577 HIO65572:HIO65577 HSK65572:HSK65577 ICG65572:ICG65577 IMC65572:IMC65577 IVY65572:IVY65577 JFU65572:JFU65577 JPQ65572:JPQ65577 JZM65572:JZM65577 KJI65572:KJI65577 KTE65572:KTE65577 LDA65572:LDA65577 LMW65572:LMW65577 LWS65572:LWS65577 MGO65572:MGO65577 MQK65572:MQK65577 NAG65572:NAG65577 NKC65572:NKC65577 NTY65572:NTY65577 ODU65572:ODU65577 ONQ65572:ONQ65577 OXM65572:OXM65577 PHI65572:PHI65577 PRE65572:PRE65577 QBA65572:QBA65577 QKW65572:QKW65577 QUS65572:QUS65577 REO65572:REO65577 ROK65572:ROK65577 RYG65572:RYG65577 SIC65572:SIC65577 SRY65572:SRY65577 TBU65572:TBU65577 TLQ65572:TLQ65577 TVM65572:TVM65577 UFI65572:UFI65577 UPE65572:UPE65577 UZA65572:UZA65577 VIW65572:VIW65577 VSS65572:VSS65577 WCO65572:WCO65577 WMK65572:WMK65577 WWG65572:WWG65577 Y131108:Y131113 JU131108:JU131113 TQ131108:TQ131113 ADM131108:ADM131113 ANI131108:ANI131113 AXE131108:AXE131113 BHA131108:BHA131113 BQW131108:BQW131113 CAS131108:CAS131113 CKO131108:CKO131113 CUK131108:CUK131113 DEG131108:DEG131113 DOC131108:DOC131113 DXY131108:DXY131113 EHU131108:EHU131113 ERQ131108:ERQ131113 FBM131108:FBM131113 FLI131108:FLI131113 FVE131108:FVE131113 GFA131108:GFA131113 GOW131108:GOW131113 GYS131108:GYS131113 HIO131108:HIO131113 HSK131108:HSK131113 ICG131108:ICG131113 IMC131108:IMC131113 IVY131108:IVY131113 JFU131108:JFU131113 JPQ131108:JPQ131113 JZM131108:JZM131113 KJI131108:KJI131113 KTE131108:KTE131113 LDA131108:LDA131113 LMW131108:LMW131113 LWS131108:LWS131113 MGO131108:MGO131113 MQK131108:MQK131113 NAG131108:NAG131113 NKC131108:NKC131113 NTY131108:NTY131113 ODU131108:ODU131113 ONQ131108:ONQ131113 OXM131108:OXM131113 PHI131108:PHI131113 PRE131108:PRE131113 QBA131108:QBA131113 QKW131108:QKW131113 QUS131108:QUS131113 REO131108:REO131113 ROK131108:ROK131113 RYG131108:RYG131113 SIC131108:SIC131113 SRY131108:SRY131113 TBU131108:TBU131113 TLQ131108:TLQ131113 TVM131108:TVM131113 UFI131108:UFI131113 UPE131108:UPE131113 UZA131108:UZA131113 VIW131108:VIW131113 VSS131108:VSS131113 WCO131108:WCO131113 WMK131108:WMK131113 WWG131108:WWG131113 Y196644:Y196649 JU196644:JU196649 TQ196644:TQ196649 ADM196644:ADM196649 ANI196644:ANI196649 AXE196644:AXE196649 BHA196644:BHA196649 BQW196644:BQW196649 CAS196644:CAS196649 CKO196644:CKO196649 CUK196644:CUK196649 DEG196644:DEG196649 DOC196644:DOC196649 DXY196644:DXY196649 EHU196644:EHU196649 ERQ196644:ERQ196649 FBM196644:FBM196649 FLI196644:FLI196649 FVE196644:FVE196649 GFA196644:GFA196649 GOW196644:GOW196649 GYS196644:GYS196649 HIO196644:HIO196649 HSK196644:HSK196649 ICG196644:ICG196649 IMC196644:IMC196649 IVY196644:IVY196649 JFU196644:JFU196649 JPQ196644:JPQ196649 JZM196644:JZM196649 KJI196644:KJI196649 KTE196644:KTE196649 LDA196644:LDA196649 LMW196644:LMW196649 LWS196644:LWS196649 MGO196644:MGO196649 MQK196644:MQK196649 NAG196644:NAG196649 NKC196644:NKC196649 NTY196644:NTY196649 ODU196644:ODU196649 ONQ196644:ONQ196649 OXM196644:OXM196649 PHI196644:PHI196649 PRE196644:PRE196649 QBA196644:QBA196649 QKW196644:QKW196649 QUS196644:QUS196649 REO196644:REO196649 ROK196644:ROK196649 RYG196644:RYG196649 SIC196644:SIC196649 SRY196644:SRY196649 TBU196644:TBU196649 TLQ196644:TLQ196649 TVM196644:TVM196649 UFI196644:UFI196649 UPE196644:UPE196649 UZA196644:UZA196649 VIW196644:VIW196649 VSS196644:VSS196649 WCO196644:WCO196649 WMK196644:WMK196649 WWG196644:WWG196649 Y262180:Y262185 JU262180:JU262185 TQ262180:TQ262185 ADM262180:ADM262185 ANI262180:ANI262185 AXE262180:AXE262185 BHA262180:BHA262185 BQW262180:BQW262185 CAS262180:CAS262185 CKO262180:CKO262185 CUK262180:CUK262185 DEG262180:DEG262185 DOC262180:DOC262185 DXY262180:DXY262185 EHU262180:EHU262185 ERQ262180:ERQ262185 FBM262180:FBM262185 FLI262180:FLI262185 FVE262180:FVE262185 GFA262180:GFA262185 GOW262180:GOW262185 GYS262180:GYS262185 HIO262180:HIO262185 HSK262180:HSK262185 ICG262180:ICG262185 IMC262180:IMC262185 IVY262180:IVY262185 JFU262180:JFU262185 JPQ262180:JPQ262185 JZM262180:JZM262185 KJI262180:KJI262185 KTE262180:KTE262185 LDA262180:LDA262185 LMW262180:LMW262185 LWS262180:LWS262185 MGO262180:MGO262185 MQK262180:MQK262185 NAG262180:NAG262185 NKC262180:NKC262185 NTY262180:NTY262185 ODU262180:ODU262185 ONQ262180:ONQ262185 OXM262180:OXM262185 PHI262180:PHI262185 PRE262180:PRE262185 QBA262180:QBA262185 QKW262180:QKW262185 QUS262180:QUS262185 REO262180:REO262185 ROK262180:ROK262185 RYG262180:RYG262185 SIC262180:SIC262185 SRY262180:SRY262185 TBU262180:TBU262185 TLQ262180:TLQ262185 TVM262180:TVM262185 UFI262180:UFI262185 UPE262180:UPE262185 UZA262180:UZA262185 VIW262180:VIW262185 VSS262180:VSS262185 WCO262180:WCO262185 WMK262180:WMK262185 WWG262180:WWG262185 Y327716:Y327721 JU327716:JU327721 TQ327716:TQ327721 ADM327716:ADM327721 ANI327716:ANI327721 AXE327716:AXE327721 BHA327716:BHA327721 BQW327716:BQW327721 CAS327716:CAS327721 CKO327716:CKO327721 CUK327716:CUK327721 DEG327716:DEG327721 DOC327716:DOC327721 DXY327716:DXY327721 EHU327716:EHU327721 ERQ327716:ERQ327721 FBM327716:FBM327721 FLI327716:FLI327721 FVE327716:FVE327721 GFA327716:GFA327721 GOW327716:GOW327721 GYS327716:GYS327721 HIO327716:HIO327721 HSK327716:HSK327721 ICG327716:ICG327721 IMC327716:IMC327721 IVY327716:IVY327721 JFU327716:JFU327721 JPQ327716:JPQ327721 JZM327716:JZM327721 KJI327716:KJI327721 KTE327716:KTE327721 LDA327716:LDA327721 LMW327716:LMW327721 LWS327716:LWS327721 MGO327716:MGO327721 MQK327716:MQK327721 NAG327716:NAG327721 NKC327716:NKC327721 NTY327716:NTY327721 ODU327716:ODU327721 ONQ327716:ONQ327721 OXM327716:OXM327721 PHI327716:PHI327721 PRE327716:PRE327721 QBA327716:QBA327721 QKW327716:QKW327721 QUS327716:QUS327721 REO327716:REO327721 ROK327716:ROK327721 RYG327716:RYG327721 SIC327716:SIC327721 SRY327716:SRY327721 TBU327716:TBU327721 TLQ327716:TLQ327721 TVM327716:TVM327721 UFI327716:UFI327721 UPE327716:UPE327721 UZA327716:UZA327721 VIW327716:VIW327721 VSS327716:VSS327721 WCO327716:WCO327721 WMK327716:WMK327721 WWG327716:WWG327721 Y393252:Y393257 JU393252:JU393257 TQ393252:TQ393257 ADM393252:ADM393257 ANI393252:ANI393257 AXE393252:AXE393257 BHA393252:BHA393257 BQW393252:BQW393257 CAS393252:CAS393257 CKO393252:CKO393257 CUK393252:CUK393257 DEG393252:DEG393257 DOC393252:DOC393257 DXY393252:DXY393257 EHU393252:EHU393257 ERQ393252:ERQ393257 FBM393252:FBM393257 FLI393252:FLI393257 FVE393252:FVE393257 GFA393252:GFA393257 GOW393252:GOW393257 GYS393252:GYS393257 HIO393252:HIO393257 HSK393252:HSK393257 ICG393252:ICG393257 IMC393252:IMC393257 IVY393252:IVY393257 JFU393252:JFU393257 JPQ393252:JPQ393257 JZM393252:JZM393257 KJI393252:KJI393257 KTE393252:KTE393257 LDA393252:LDA393257 LMW393252:LMW393257 LWS393252:LWS393257 MGO393252:MGO393257 MQK393252:MQK393257 NAG393252:NAG393257 NKC393252:NKC393257 NTY393252:NTY393257 ODU393252:ODU393257 ONQ393252:ONQ393257 OXM393252:OXM393257 PHI393252:PHI393257 PRE393252:PRE393257 QBA393252:QBA393257 QKW393252:QKW393257 QUS393252:QUS393257 REO393252:REO393257 ROK393252:ROK393257 RYG393252:RYG393257 SIC393252:SIC393257 SRY393252:SRY393257 TBU393252:TBU393257 TLQ393252:TLQ393257 TVM393252:TVM393257 UFI393252:UFI393257 UPE393252:UPE393257 UZA393252:UZA393257 VIW393252:VIW393257 VSS393252:VSS393257 WCO393252:WCO393257 WMK393252:WMK393257 WWG393252:WWG393257 Y458788:Y458793 JU458788:JU458793 TQ458788:TQ458793 ADM458788:ADM458793 ANI458788:ANI458793 AXE458788:AXE458793 BHA458788:BHA458793 BQW458788:BQW458793 CAS458788:CAS458793 CKO458788:CKO458793 CUK458788:CUK458793 DEG458788:DEG458793 DOC458788:DOC458793 DXY458788:DXY458793 EHU458788:EHU458793 ERQ458788:ERQ458793 FBM458788:FBM458793 FLI458788:FLI458793 FVE458788:FVE458793 GFA458788:GFA458793 GOW458788:GOW458793 GYS458788:GYS458793 HIO458788:HIO458793 HSK458788:HSK458793 ICG458788:ICG458793 IMC458788:IMC458793 IVY458788:IVY458793 JFU458788:JFU458793 JPQ458788:JPQ458793 JZM458788:JZM458793 KJI458788:KJI458793 KTE458788:KTE458793 LDA458788:LDA458793 LMW458788:LMW458793 LWS458788:LWS458793 MGO458788:MGO458793 MQK458788:MQK458793 NAG458788:NAG458793 NKC458788:NKC458793 NTY458788:NTY458793 ODU458788:ODU458793 ONQ458788:ONQ458793 OXM458788:OXM458793 PHI458788:PHI458793 PRE458788:PRE458793 QBA458788:QBA458793 QKW458788:QKW458793 QUS458788:QUS458793 REO458788:REO458793 ROK458788:ROK458793 RYG458788:RYG458793 SIC458788:SIC458793 SRY458788:SRY458793 TBU458788:TBU458793 TLQ458788:TLQ458793 TVM458788:TVM458793 UFI458788:UFI458793 UPE458788:UPE458793 UZA458788:UZA458793 VIW458788:VIW458793 VSS458788:VSS458793 WCO458788:WCO458793 WMK458788:WMK458793 WWG458788:WWG458793 Y524324:Y524329 JU524324:JU524329 TQ524324:TQ524329 ADM524324:ADM524329 ANI524324:ANI524329 AXE524324:AXE524329 BHA524324:BHA524329 BQW524324:BQW524329 CAS524324:CAS524329 CKO524324:CKO524329 CUK524324:CUK524329 DEG524324:DEG524329 DOC524324:DOC524329 DXY524324:DXY524329 EHU524324:EHU524329 ERQ524324:ERQ524329 FBM524324:FBM524329 FLI524324:FLI524329 FVE524324:FVE524329 GFA524324:GFA524329 GOW524324:GOW524329 GYS524324:GYS524329 HIO524324:HIO524329 HSK524324:HSK524329 ICG524324:ICG524329 IMC524324:IMC524329 IVY524324:IVY524329 JFU524324:JFU524329 JPQ524324:JPQ524329 JZM524324:JZM524329 KJI524324:KJI524329 KTE524324:KTE524329 LDA524324:LDA524329 LMW524324:LMW524329 LWS524324:LWS524329 MGO524324:MGO524329 MQK524324:MQK524329 NAG524324:NAG524329 NKC524324:NKC524329 NTY524324:NTY524329 ODU524324:ODU524329 ONQ524324:ONQ524329 OXM524324:OXM524329 PHI524324:PHI524329 PRE524324:PRE524329 QBA524324:QBA524329 QKW524324:QKW524329 QUS524324:QUS524329 REO524324:REO524329 ROK524324:ROK524329 RYG524324:RYG524329 SIC524324:SIC524329 SRY524324:SRY524329 TBU524324:TBU524329 TLQ524324:TLQ524329 TVM524324:TVM524329 UFI524324:UFI524329 UPE524324:UPE524329 UZA524324:UZA524329 VIW524324:VIW524329 VSS524324:VSS524329 WCO524324:WCO524329 WMK524324:WMK524329 WWG524324:WWG524329 Y589860:Y589865 JU589860:JU589865 TQ589860:TQ589865 ADM589860:ADM589865 ANI589860:ANI589865 AXE589860:AXE589865 BHA589860:BHA589865 BQW589860:BQW589865 CAS589860:CAS589865 CKO589860:CKO589865 CUK589860:CUK589865 DEG589860:DEG589865 DOC589860:DOC589865 DXY589860:DXY589865 EHU589860:EHU589865 ERQ589860:ERQ589865 FBM589860:FBM589865 FLI589860:FLI589865 FVE589860:FVE589865 GFA589860:GFA589865 GOW589860:GOW589865 GYS589860:GYS589865 HIO589860:HIO589865 HSK589860:HSK589865 ICG589860:ICG589865 IMC589860:IMC589865 IVY589860:IVY589865 JFU589860:JFU589865 JPQ589860:JPQ589865 JZM589860:JZM589865 KJI589860:KJI589865 KTE589860:KTE589865 LDA589860:LDA589865 LMW589860:LMW589865 LWS589860:LWS589865 MGO589860:MGO589865 MQK589860:MQK589865 NAG589860:NAG589865 NKC589860:NKC589865 NTY589860:NTY589865 ODU589860:ODU589865 ONQ589860:ONQ589865 OXM589860:OXM589865 PHI589860:PHI589865 PRE589860:PRE589865 QBA589860:QBA589865 QKW589860:QKW589865 QUS589860:QUS589865 REO589860:REO589865 ROK589860:ROK589865 RYG589860:RYG589865 SIC589860:SIC589865 SRY589860:SRY589865 TBU589860:TBU589865 TLQ589860:TLQ589865 TVM589860:TVM589865 UFI589860:UFI589865 UPE589860:UPE589865 UZA589860:UZA589865 VIW589860:VIW589865 VSS589860:VSS589865 WCO589860:WCO589865 WMK589860:WMK589865 WWG589860:WWG589865 Y655396:Y655401 JU655396:JU655401 TQ655396:TQ655401 ADM655396:ADM655401 ANI655396:ANI655401 AXE655396:AXE655401 BHA655396:BHA655401 BQW655396:BQW655401 CAS655396:CAS655401 CKO655396:CKO655401 CUK655396:CUK655401 DEG655396:DEG655401 DOC655396:DOC655401 DXY655396:DXY655401 EHU655396:EHU655401 ERQ655396:ERQ655401 FBM655396:FBM655401 FLI655396:FLI655401 FVE655396:FVE655401 GFA655396:GFA655401 GOW655396:GOW655401 GYS655396:GYS655401 HIO655396:HIO655401 HSK655396:HSK655401 ICG655396:ICG655401 IMC655396:IMC655401 IVY655396:IVY655401 JFU655396:JFU655401 JPQ655396:JPQ655401 JZM655396:JZM655401 KJI655396:KJI655401 KTE655396:KTE655401 LDA655396:LDA655401 LMW655396:LMW655401 LWS655396:LWS655401 MGO655396:MGO655401 MQK655396:MQK655401 NAG655396:NAG655401 NKC655396:NKC655401 NTY655396:NTY655401 ODU655396:ODU655401 ONQ655396:ONQ655401 OXM655396:OXM655401 PHI655396:PHI655401 PRE655396:PRE655401 QBA655396:QBA655401 QKW655396:QKW655401 QUS655396:QUS655401 REO655396:REO655401 ROK655396:ROK655401 RYG655396:RYG655401 SIC655396:SIC655401 SRY655396:SRY655401 TBU655396:TBU655401 TLQ655396:TLQ655401 TVM655396:TVM655401 UFI655396:UFI655401 UPE655396:UPE655401 UZA655396:UZA655401 VIW655396:VIW655401 VSS655396:VSS655401 WCO655396:WCO655401 WMK655396:WMK655401 WWG655396:WWG655401 Y720932:Y720937 JU720932:JU720937 TQ720932:TQ720937 ADM720932:ADM720937 ANI720932:ANI720937 AXE720932:AXE720937 BHA720932:BHA720937 BQW720932:BQW720937 CAS720932:CAS720937 CKO720932:CKO720937 CUK720932:CUK720937 DEG720932:DEG720937 DOC720932:DOC720937 DXY720932:DXY720937 EHU720932:EHU720937 ERQ720932:ERQ720937 FBM720932:FBM720937 FLI720932:FLI720937 FVE720932:FVE720937 GFA720932:GFA720937 GOW720932:GOW720937 GYS720932:GYS720937 HIO720932:HIO720937 HSK720932:HSK720937 ICG720932:ICG720937 IMC720932:IMC720937 IVY720932:IVY720937 JFU720932:JFU720937 JPQ720932:JPQ720937 JZM720932:JZM720937 KJI720932:KJI720937 KTE720932:KTE720937 LDA720932:LDA720937 LMW720932:LMW720937 LWS720932:LWS720937 MGO720932:MGO720937 MQK720932:MQK720937 NAG720932:NAG720937 NKC720932:NKC720937 NTY720932:NTY720937 ODU720932:ODU720937 ONQ720932:ONQ720937 OXM720932:OXM720937 PHI720932:PHI720937 PRE720932:PRE720937 QBA720932:QBA720937 QKW720932:QKW720937 QUS720932:QUS720937 REO720932:REO720937 ROK720932:ROK720937 RYG720932:RYG720937 SIC720932:SIC720937 SRY720932:SRY720937 TBU720932:TBU720937 TLQ720932:TLQ720937 TVM720932:TVM720937 UFI720932:UFI720937 UPE720932:UPE720937 UZA720932:UZA720937 VIW720932:VIW720937 VSS720932:VSS720937 WCO720932:WCO720937 WMK720932:WMK720937 WWG720932:WWG720937 Y786468:Y786473 JU786468:JU786473 TQ786468:TQ786473 ADM786468:ADM786473 ANI786468:ANI786473 AXE786468:AXE786473 BHA786468:BHA786473 BQW786468:BQW786473 CAS786468:CAS786473 CKO786468:CKO786473 CUK786468:CUK786473 DEG786468:DEG786473 DOC786468:DOC786473 DXY786468:DXY786473 EHU786468:EHU786473 ERQ786468:ERQ786473 FBM786468:FBM786473 FLI786468:FLI786473 FVE786468:FVE786473 GFA786468:GFA786473 GOW786468:GOW786473 GYS786468:GYS786473 HIO786468:HIO786473 HSK786468:HSK786473 ICG786468:ICG786473 IMC786468:IMC786473 IVY786468:IVY786473 JFU786468:JFU786473 JPQ786468:JPQ786473 JZM786468:JZM786473 KJI786468:KJI786473 KTE786468:KTE786473 LDA786468:LDA786473 LMW786468:LMW786473 LWS786468:LWS786473 MGO786468:MGO786473 MQK786468:MQK786473 NAG786468:NAG786473 NKC786468:NKC786473 NTY786468:NTY786473 ODU786468:ODU786473 ONQ786468:ONQ786473 OXM786468:OXM786473 PHI786468:PHI786473 PRE786468:PRE786473 QBA786468:QBA786473 QKW786468:QKW786473 QUS786468:QUS786473 REO786468:REO786473 ROK786468:ROK786473 RYG786468:RYG786473 SIC786468:SIC786473 SRY786468:SRY786473 TBU786468:TBU786473 TLQ786468:TLQ786473 TVM786468:TVM786473 UFI786468:UFI786473 UPE786468:UPE786473 UZA786468:UZA786473 VIW786468:VIW786473 VSS786468:VSS786473 WCO786468:WCO786473 WMK786468:WMK786473 WWG786468:WWG786473 Y852004:Y852009 JU852004:JU852009 TQ852004:TQ852009 ADM852004:ADM852009 ANI852004:ANI852009 AXE852004:AXE852009 BHA852004:BHA852009 BQW852004:BQW852009 CAS852004:CAS852009 CKO852004:CKO852009 CUK852004:CUK852009 DEG852004:DEG852009 DOC852004:DOC852009 DXY852004:DXY852009 EHU852004:EHU852009 ERQ852004:ERQ852009 FBM852004:FBM852009 FLI852004:FLI852009 FVE852004:FVE852009 GFA852004:GFA852009 GOW852004:GOW852009 GYS852004:GYS852009 HIO852004:HIO852009 HSK852004:HSK852009 ICG852004:ICG852009 IMC852004:IMC852009 IVY852004:IVY852009 JFU852004:JFU852009 JPQ852004:JPQ852009 JZM852004:JZM852009 KJI852004:KJI852009 KTE852004:KTE852009 LDA852004:LDA852009 LMW852004:LMW852009 LWS852004:LWS852009 MGO852004:MGO852009 MQK852004:MQK852009 NAG852004:NAG852009 NKC852004:NKC852009 NTY852004:NTY852009 ODU852004:ODU852009 ONQ852004:ONQ852009 OXM852004:OXM852009 PHI852004:PHI852009 PRE852004:PRE852009 QBA852004:QBA852009 QKW852004:QKW852009 QUS852004:QUS852009 REO852004:REO852009 ROK852004:ROK852009 RYG852004:RYG852009 SIC852004:SIC852009 SRY852004:SRY852009 TBU852004:TBU852009 TLQ852004:TLQ852009 TVM852004:TVM852009 UFI852004:UFI852009 UPE852004:UPE852009 UZA852004:UZA852009 VIW852004:VIW852009 VSS852004:VSS852009 WCO852004:WCO852009 WMK852004:WMK852009 WWG852004:WWG852009 Y917540:Y917545 JU917540:JU917545 TQ917540:TQ917545 ADM917540:ADM917545 ANI917540:ANI917545 AXE917540:AXE917545 BHA917540:BHA917545 BQW917540:BQW917545 CAS917540:CAS917545 CKO917540:CKO917545 CUK917540:CUK917545 DEG917540:DEG917545 DOC917540:DOC917545 DXY917540:DXY917545 EHU917540:EHU917545 ERQ917540:ERQ917545 FBM917540:FBM917545 FLI917540:FLI917545 FVE917540:FVE917545 GFA917540:GFA917545 GOW917540:GOW917545 GYS917540:GYS917545 HIO917540:HIO917545 HSK917540:HSK917545 ICG917540:ICG917545 IMC917540:IMC917545 IVY917540:IVY917545 JFU917540:JFU917545 JPQ917540:JPQ917545 JZM917540:JZM917545 KJI917540:KJI917545 KTE917540:KTE917545 LDA917540:LDA917545 LMW917540:LMW917545 LWS917540:LWS917545 MGO917540:MGO917545 MQK917540:MQK917545 NAG917540:NAG917545 NKC917540:NKC917545 NTY917540:NTY917545 ODU917540:ODU917545 ONQ917540:ONQ917545 OXM917540:OXM917545 PHI917540:PHI917545 PRE917540:PRE917545 QBA917540:QBA917545 QKW917540:QKW917545 QUS917540:QUS917545 REO917540:REO917545 ROK917540:ROK917545 RYG917540:RYG917545 SIC917540:SIC917545 SRY917540:SRY917545 TBU917540:TBU917545 TLQ917540:TLQ917545 TVM917540:TVM917545 UFI917540:UFI917545 UPE917540:UPE917545 UZA917540:UZA917545 VIW917540:VIW917545 VSS917540:VSS917545 WCO917540:WCO917545 WMK917540:WMK917545 WWG917540:WWG917545 Y983076:Y983081 JU983076:JU983081 TQ983076:TQ983081 ADM983076:ADM983081 ANI983076:ANI983081 AXE983076:AXE983081 BHA983076:BHA983081 BQW983076:BQW983081 CAS983076:CAS983081 CKO983076:CKO983081 CUK983076:CUK983081 DEG983076:DEG983081 DOC983076:DOC983081 DXY983076:DXY983081 EHU983076:EHU983081 ERQ983076:ERQ983081 FBM983076:FBM983081 FLI983076:FLI983081 FVE983076:FVE983081 GFA983076:GFA983081 GOW983076:GOW983081 GYS983076:GYS983081 HIO983076:HIO983081 HSK983076:HSK983081 ICG983076:ICG983081 IMC983076:IMC983081 IVY983076:IVY983081 JFU983076:JFU983081 JPQ983076:JPQ983081 JZM983076:JZM983081 KJI983076:KJI983081 KTE983076:KTE983081 LDA983076:LDA983081 LMW983076:LMW983081 LWS983076:LWS983081 MGO983076:MGO983081 MQK983076:MQK983081 NAG983076:NAG983081 NKC983076:NKC983081 NTY983076:NTY983081 ODU983076:ODU983081 ONQ983076:ONQ983081 OXM983076:OXM983081 PHI983076:PHI983081 PRE983076:PRE983081 QBA983076:QBA983081 QKW983076:QKW983081 QUS983076:QUS983081 REO983076:REO983081 ROK983076:ROK983081 RYG983076:RYG983081 SIC983076:SIC983081 SRY983076:SRY983081 TBU983076:TBU983081 TLQ983076:TLQ983081 TVM983076:TVM983081 UFI983076:UFI983081 UPE983076:UPE983081 UZA983076:UZA983081 VIW983076:VIW983081 VSS983076:VSS983081 WCO983076:WCO983081 WMK983076:WMK983081 WWG983076:WWG983081 AB65572:AB65577 JX65572:JX65577 TT65572:TT65577 ADP65572:ADP65577 ANL65572:ANL65577 AXH65572:AXH65577 BHD65572:BHD65577 BQZ65572:BQZ65577 CAV65572:CAV65577 CKR65572:CKR65577 CUN65572:CUN65577 DEJ65572:DEJ65577 DOF65572:DOF65577 DYB65572:DYB65577 EHX65572:EHX65577 ERT65572:ERT65577 FBP65572:FBP65577 FLL65572:FLL65577 FVH65572:FVH65577 GFD65572:GFD65577 GOZ65572:GOZ65577 GYV65572:GYV65577 HIR65572:HIR65577 HSN65572:HSN65577 ICJ65572:ICJ65577 IMF65572:IMF65577 IWB65572:IWB65577 JFX65572:JFX65577 JPT65572:JPT65577 JZP65572:JZP65577 KJL65572:KJL65577 KTH65572:KTH65577 LDD65572:LDD65577 LMZ65572:LMZ65577 LWV65572:LWV65577 MGR65572:MGR65577 MQN65572:MQN65577 NAJ65572:NAJ65577 NKF65572:NKF65577 NUB65572:NUB65577 ODX65572:ODX65577 ONT65572:ONT65577 OXP65572:OXP65577 PHL65572:PHL65577 PRH65572:PRH65577 QBD65572:QBD65577 QKZ65572:QKZ65577 QUV65572:QUV65577 RER65572:RER65577 RON65572:RON65577 RYJ65572:RYJ65577 SIF65572:SIF65577 SSB65572:SSB65577 TBX65572:TBX65577 TLT65572:TLT65577 TVP65572:TVP65577 UFL65572:UFL65577 UPH65572:UPH65577 UZD65572:UZD65577 VIZ65572:VIZ65577 VSV65572:VSV65577 WCR65572:WCR65577 WMN65572:WMN65577 WWJ65572:WWJ65577 AB131108:AB131113 JX131108:JX131113 TT131108:TT131113 ADP131108:ADP131113 ANL131108:ANL131113 AXH131108:AXH131113 BHD131108:BHD131113 BQZ131108:BQZ131113 CAV131108:CAV131113 CKR131108:CKR131113 CUN131108:CUN131113 DEJ131108:DEJ131113 DOF131108:DOF131113 DYB131108:DYB131113 EHX131108:EHX131113 ERT131108:ERT131113 FBP131108:FBP131113 FLL131108:FLL131113 FVH131108:FVH131113 GFD131108:GFD131113 GOZ131108:GOZ131113 GYV131108:GYV131113 HIR131108:HIR131113 HSN131108:HSN131113 ICJ131108:ICJ131113 IMF131108:IMF131113 IWB131108:IWB131113 JFX131108:JFX131113 JPT131108:JPT131113 JZP131108:JZP131113 KJL131108:KJL131113 KTH131108:KTH131113 LDD131108:LDD131113 LMZ131108:LMZ131113 LWV131108:LWV131113 MGR131108:MGR131113 MQN131108:MQN131113 NAJ131108:NAJ131113 NKF131108:NKF131113 NUB131108:NUB131113 ODX131108:ODX131113 ONT131108:ONT131113 OXP131108:OXP131113 PHL131108:PHL131113 PRH131108:PRH131113 QBD131108:QBD131113 QKZ131108:QKZ131113 QUV131108:QUV131113 RER131108:RER131113 RON131108:RON131113 RYJ131108:RYJ131113 SIF131108:SIF131113 SSB131108:SSB131113 TBX131108:TBX131113 TLT131108:TLT131113 TVP131108:TVP131113 UFL131108:UFL131113 UPH131108:UPH131113 UZD131108:UZD131113 VIZ131108:VIZ131113 VSV131108:VSV131113 WCR131108:WCR131113 WMN131108:WMN131113 WWJ131108:WWJ131113 AB196644:AB196649 JX196644:JX196649 TT196644:TT196649 ADP196644:ADP196649 ANL196644:ANL196649 AXH196644:AXH196649 BHD196644:BHD196649 BQZ196644:BQZ196649 CAV196644:CAV196649 CKR196644:CKR196649 CUN196644:CUN196649 DEJ196644:DEJ196649 DOF196644:DOF196649 DYB196644:DYB196649 EHX196644:EHX196649 ERT196644:ERT196649 FBP196644:FBP196649 FLL196644:FLL196649 FVH196644:FVH196649 GFD196644:GFD196649 GOZ196644:GOZ196649 GYV196644:GYV196649 HIR196644:HIR196649 HSN196644:HSN196649 ICJ196644:ICJ196649 IMF196644:IMF196649 IWB196644:IWB196649 JFX196644:JFX196649 JPT196644:JPT196649 JZP196644:JZP196649 KJL196644:KJL196649 KTH196644:KTH196649 LDD196644:LDD196649 LMZ196644:LMZ196649 LWV196644:LWV196649 MGR196644:MGR196649 MQN196644:MQN196649 NAJ196644:NAJ196649 NKF196644:NKF196649 NUB196644:NUB196649 ODX196644:ODX196649 ONT196644:ONT196649 OXP196644:OXP196649 PHL196644:PHL196649 PRH196644:PRH196649 QBD196644:QBD196649 QKZ196644:QKZ196649 QUV196644:QUV196649 RER196644:RER196649 RON196644:RON196649 RYJ196644:RYJ196649 SIF196644:SIF196649 SSB196644:SSB196649 TBX196644:TBX196649 TLT196644:TLT196649 TVP196644:TVP196649 UFL196644:UFL196649 UPH196644:UPH196649 UZD196644:UZD196649 VIZ196644:VIZ196649 VSV196644:VSV196649 WCR196644:WCR196649 WMN196644:WMN196649 WWJ196644:WWJ196649 AB262180:AB262185 JX262180:JX262185 TT262180:TT262185 ADP262180:ADP262185 ANL262180:ANL262185 AXH262180:AXH262185 BHD262180:BHD262185 BQZ262180:BQZ262185 CAV262180:CAV262185 CKR262180:CKR262185 CUN262180:CUN262185 DEJ262180:DEJ262185 DOF262180:DOF262185 DYB262180:DYB262185 EHX262180:EHX262185 ERT262180:ERT262185 FBP262180:FBP262185 FLL262180:FLL262185 FVH262180:FVH262185 GFD262180:GFD262185 GOZ262180:GOZ262185 GYV262180:GYV262185 HIR262180:HIR262185 HSN262180:HSN262185 ICJ262180:ICJ262185 IMF262180:IMF262185 IWB262180:IWB262185 JFX262180:JFX262185 JPT262180:JPT262185 JZP262180:JZP262185 KJL262180:KJL262185 KTH262180:KTH262185 LDD262180:LDD262185 LMZ262180:LMZ262185 LWV262180:LWV262185 MGR262180:MGR262185 MQN262180:MQN262185 NAJ262180:NAJ262185 NKF262180:NKF262185 NUB262180:NUB262185 ODX262180:ODX262185 ONT262180:ONT262185 OXP262180:OXP262185 PHL262180:PHL262185 PRH262180:PRH262185 QBD262180:QBD262185 QKZ262180:QKZ262185 QUV262180:QUV262185 RER262180:RER262185 RON262180:RON262185 RYJ262180:RYJ262185 SIF262180:SIF262185 SSB262180:SSB262185 TBX262180:TBX262185 TLT262180:TLT262185 TVP262180:TVP262185 UFL262180:UFL262185 UPH262180:UPH262185 UZD262180:UZD262185 VIZ262180:VIZ262185 VSV262180:VSV262185 WCR262180:WCR262185 WMN262180:WMN262185 WWJ262180:WWJ262185 AB327716:AB327721 JX327716:JX327721 TT327716:TT327721 ADP327716:ADP327721 ANL327716:ANL327721 AXH327716:AXH327721 BHD327716:BHD327721 BQZ327716:BQZ327721 CAV327716:CAV327721 CKR327716:CKR327721 CUN327716:CUN327721 DEJ327716:DEJ327721 DOF327716:DOF327721 DYB327716:DYB327721 EHX327716:EHX327721 ERT327716:ERT327721 FBP327716:FBP327721 FLL327716:FLL327721 FVH327716:FVH327721 GFD327716:GFD327721 GOZ327716:GOZ327721 GYV327716:GYV327721 HIR327716:HIR327721 HSN327716:HSN327721 ICJ327716:ICJ327721 IMF327716:IMF327721 IWB327716:IWB327721 JFX327716:JFX327721 JPT327716:JPT327721 JZP327716:JZP327721 KJL327716:KJL327721 KTH327716:KTH327721 LDD327716:LDD327721 LMZ327716:LMZ327721 LWV327716:LWV327721 MGR327716:MGR327721 MQN327716:MQN327721 NAJ327716:NAJ327721 NKF327716:NKF327721 NUB327716:NUB327721 ODX327716:ODX327721 ONT327716:ONT327721 OXP327716:OXP327721 PHL327716:PHL327721 PRH327716:PRH327721 QBD327716:QBD327721 QKZ327716:QKZ327721 QUV327716:QUV327721 RER327716:RER327721 RON327716:RON327721 RYJ327716:RYJ327721 SIF327716:SIF327721 SSB327716:SSB327721 TBX327716:TBX327721 TLT327716:TLT327721 TVP327716:TVP327721 UFL327716:UFL327721 UPH327716:UPH327721 UZD327716:UZD327721 VIZ327716:VIZ327721 VSV327716:VSV327721 WCR327716:WCR327721 WMN327716:WMN327721 WWJ327716:WWJ327721 AB393252:AB393257 JX393252:JX393257 TT393252:TT393257 ADP393252:ADP393257 ANL393252:ANL393257 AXH393252:AXH393257 BHD393252:BHD393257 BQZ393252:BQZ393257 CAV393252:CAV393257 CKR393252:CKR393257 CUN393252:CUN393257 DEJ393252:DEJ393257 DOF393252:DOF393257 DYB393252:DYB393257 EHX393252:EHX393257 ERT393252:ERT393257 FBP393252:FBP393257 FLL393252:FLL393257 FVH393252:FVH393257 GFD393252:GFD393257 GOZ393252:GOZ393257 GYV393252:GYV393257 HIR393252:HIR393257 HSN393252:HSN393257 ICJ393252:ICJ393257 IMF393252:IMF393257 IWB393252:IWB393257 JFX393252:JFX393257 JPT393252:JPT393257 JZP393252:JZP393257 KJL393252:KJL393257 KTH393252:KTH393257 LDD393252:LDD393257 LMZ393252:LMZ393257 LWV393252:LWV393257 MGR393252:MGR393257 MQN393252:MQN393257 NAJ393252:NAJ393257 NKF393252:NKF393257 NUB393252:NUB393257 ODX393252:ODX393257 ONT393252:ONT393257 OXP393252:OXP393257 PHL393252:PHL393257 PRH393252:PRH393257 QBD393252:QBD393257 QKZ393252:QKZ393257 QUV393252:QUV393257 RER393252:RER393257 RON393252:RON393257 RYJ393252:RYJ393257 SIF393252:SIF393257 SSB393252:SSB393257 TBX393252:TBX393257 TLT393252:TLT393257 TVP393252:TVP393257 UFL393252:UFL393257 UPH393252:UPH393257 UZD393252:UZD393257 VIZ393252:VIZ393257 VSV393252:VSV393257 WCR393252:WCR393257 WMN393252:WMN393257 WWJ393252:WWJ393257 AB458788:AB458793 JX458788:JX458793 TT458788:TT458793 ADP458788:ADP458793 ANL458788:ANL458793 AXH458788:AXH458793 BHD458788:BHD458793 BQZ458788:BQZ458793 CAV458788:CAV458793 CKR458788:CKR458793 CUN458788:CUN458793 DEJ458788:DEJ458793 DOF458788:DOF458793 DYB458788:DYB458793 EHX458788:EHX458793 ERT458788:ERT458793 FBP458788:FBP458793 FLL458788:FLL458793 FVH458788:FVH458793 GFD458788:GFD458793 GOZ458788:GOZ458793 GYV458788:GYV458793 HIR458788:HIR458793 HSN458788:HSN458793 ICJ458788:ICJ458793 IMF458788:IMF458793 IWB458788:IWB458793 JFX458788:JFX458793 JPT458788:JPT458793 JZP458788:JZP458793 KJL458788:KJL458793 KTH458788:KTH458793 LDD458788:LDD458793 LMZ458788:LMZ458793 LWV458788:LWV458793 MGR458788:MGR458793 MQN458788:MQN458793 NAJ458788:NAJ458793 NKF458788:NKF458793 NUB458788:NUB458793 ODX458788:ODX458793 ONT458788:ONT458793 OXP458788:OXP458793 PHL458788:PHL458793 PRH458788:PRH458793 QBD458788:QBD458793 QKZ458788:QKZ458793 QUV458788:QUV458793 RER458788:RER458793 RON458788:RON458793 RYJ458788:RYJ458793 SIF458788:SIF458793 SSB458788:SSB458793 TBX458788:TBX458793 TLT458788:TLT458793 TVP458788:TVP458793 UFL458788:UFL458793 UPH458788:UPH458793 UZD458788:UZD458793 VIZ458788:VIZ458793 VSV458788:VSV458793 WCR458788:WCR458793 WMN458788:WMN458793 WWJ458788:WWJ458793 AB524324:AB524329 JX524324:JX524329 TT524324:TT524329 ADP524324:ADP524329 ANL524324:ANL524329 AXH524324:AXH524329 BHD524324:BHD524329 BQZ524324:BQZ524329 CAV524324:CAV524329 CKR524324:CKR524329 CUN524324:CUN524329 DEJ524324:DEJ524329 DOF524324:DOF524329 DYB524324:DYB524329 EHX524324:EHX524329 ERT524324:ERT524329 FBP524324:FBP524329 FLL524324:FLL524329 FVH524324:FVH524329 GFD524324:GFD524329 GOZ524324:GOZ524329 GYV524324:GYV524329 HIR524324:HIR524329 HSN524324:HSN524329 ICJ524324:ICJ524329 IMF524324:IMF524329 IWB524324:IWB524329 JFX524324:JFX524329 JPT524324:JPT524329 JZP524324:JZP524329 KJL524324:KJL524329 KTH524324:KTH524329 LDD524324:LDD524329 LMZ524324:LMZ524329 LWV524324:LWV524329 MGR524324:MGR524329 MQN524324:MQN524329 NAJ524324:NAJ524329 NKF524324:NKF524329 NUB524324:NUB524329 ODX524324:ODX524329 ONT524324:ONT524329 OXP524324:OXP524329 PHL524324:PHL524329 PRH524324:PRH524329 QBD524324:QBD524329 QKZ524324:QKZ524329 QUV524324:QUV524329 RER524324:RER524329 RON524324:RON524329 RYJ524324:RYJ524329 SIF524324:SIF524329 SSB524324:SSB524329 TBX524324:TBX524329 TLT524324:TLT524329 TVP524324:TVP524329 UFL524324:UFL524329 UPH524324:UPH524329 UZD524324:UZD524329 VIZ524324:VIZ524329 VSV524324:VSV524329 WCR524324:WCR524329 WMN524324:WMN524329 WWJ524324:WWJ524329 AB589860:AB589865 JX589860:JX589865 TT589860:TT589865 ADP589860:ADP589865 ANL589860:ANL589865 AXH589860:AXH589865 BHD589860:BHD589865 BQZ589860:BQZ589865 CAV589860:CAV589865 CKR589860:CKR589865 CUN589860:CUN589865 DEJ589860:DEJ589865 DOF589860:DOF589865 DYB589860:DYB589865 EHX589860:EHX589865 ERT589860:ERT589865 FBP589860:FBP589865 FLL589860:FLL589865 FVH589860:FVH589865 GFD589860:GFD589865 GOZ589860:GOZ589865 GYV589860:GYV589865 HIR589860:HIR589865 HSN589860:HSN589865 ICJ589860:ICJ589865 IMF589860:IMF589865 IWB589860:IWB589865 JFX589860:JFX589865 JPT589860:JPT589865 JZP589860:JZP589865 KJL589860:KJL589865 KTH589860:KTH589865 LDD589860:LDD589865 LMZ589860:LMZ589865 LWV589860:LWV589865 MGR589860:MGR589865 MQN589860:MQN589865 NAJ589860:NAJ589865 NKF589860:NKF589865 NUB589860:NUB589865 ODX589860:ODX589865 ONT589860:ONT589865 OXP589860:OXP589865 PHL589860:PHL589865 PRH589860:PRH589865 QBD589860:QBD589865 QKZ589860:QKZ589865 QUV589860:QUV589865 RER589860:RER589865 RON589860:RON589865 RYJ589860:RYJ589865 SIF589860:SIF589865 SSB589860:SSB589865 TBX589860:TBX589865 TLT589860:TLT589865 TVP589860:TVP589865 UFL589860:UFL589865 UPH589860:UPH589865 UZD589860:UZD589865 VIZ589860:VIZ589865 VSV589860:VSV589865 WCR589860:WCR589865 WMN589860:WMN589865 WWJ589860:WWJ589865 AB655396:AB655401 JX655396:JX655401 TT655396:TT655401 ADP655396:ADP655401 ANL655396:ANL655401 AXH655396:AXH655401 BHD655396:BHD655401 BQZ655396:BQZ655401 CAV655396:CAV655401 CKR655396:CKR655401 CUN655396:CUN655401 DEJ655396:DEJ655401 DOF655396:DOF655401 DYB655396:DYB655401 EHX655396:EHX655401 ERT655396:ERT655401 FBP655396:FBP655401 FLL655396:FLL655401 FVH655396:FVH655401 GFD655396:GFD655401 GOZ655396:GOZ655401 GYV655396:GYV655401 HIR655396:HIR655401 HSN655396:HSN655401 ICJ655396:ICJ655401 IMF655396:IMF655401 IWB655396:IWB655401 JFX655396:JFX655401 JPT655396:JPT655401 JZP655396:JZP655401 KJL655396:KJL655401 KTH655396:KTH655401 LDD655396:LDD655401 LMZ655396:LMZ655401 LWV655396:LWV655401 MGR655396:MGR655401 MQN655396:MQN655401 NAJ655396:NAJ655401 NKF655396:NKF655401 NUB655396:NUB655401 ODX655396:ODX655401 ONT655396:ONT655401 OXP655396:OXP655401 PHL655396:PHL655401 PRH655396:PRH655401 QBD655396:QBD655401 QKZ655396:QKZ655401 QUV655396:QUV655401 RER655396:RER655401 RON655396:RON655401 RYJ655396:RYJ655401 SIF655396:SIF655401 SSB655396:SSB655401 TBX655396:TBX655401 TLT655396:TLT655401 TVP655396:TVP655401 UFL655396:UFL655401 UPH655396:UPH655401 UZD655396:UZD655401 VIZ655396:VIZ655401 VSV655396:VSV655401 WCR655396:WCR655401 WMN655396:WMN655401 WWJ655396:WWJ655401 AB720932:AB720937 JX720932:JX720937 TT720932:TT720937 ADP720932:ADP720937 ANL720932:ANL720937 AXH720932:AXH720937 BHD720932:BHD720937 BQZ720932:BQZ720937 CAV720932:CAV720937 CKR720932:CKR720937 CUN720932:CUN720937 DEJ720932:DEJ720937 DOF720932:DOF720937 DYB720932:DYB720937 EHX720932:EHX720937 ERT720932:ERT720937 FBP720932:FBP720937 FLL720932:FLL720937 FVH720932:FVH720937 GFD720932:GFD720937 GOZ720932:GOZ720937 GYV720932:GYV720937 HIR720932:HIR720937 HSN720932:HSN720937 ICJ720932:ICJ720937 IMF720932:IMF720937 IWB720932:IWB720937 JFX720932:JFX720937 JPT720932:JPT720937 JZP720932:JZP720937 KJL720932:KJL720937 KTH720932:KTH720937 LDD720932:LDD720937 LMZ720932:LMZ720937 LWV720932:LWV720937 MGR720932:MGR720937 MQN720932:MQN720937 NAJ720932:NAJ720937 NKF720932:NKF720937 NUB720932:NUB720937 ODX720932:ODX720937 ONT720932:ONT720937 OXP720932:OXP720937 PHL720932:PHL720937 PRH720932:PRH720937 QBD720932:QBD720937 QKZ720932:QKZ720937 QUV720932:QUV720937 RER720932:RER720937 RON720932:RON720937 RYJ720932:RYJ720937 SIF720932:SIF720937 SSB720932:SSB720937 TBX720932:TBX720937 TLT720932:TLT720937 TVP720932:TVP720937 UFL720932:UFL720937 UPH720932:UPH720937 UZD720932:UZD720937 VIZ720932:VIZ720937 VSV720932:VSV720937 WCR720932:WCR720937 WMN720932:WMN720937 WWJ720932:WWJ720937 AB786468:AB786473 JX786468:JX786473 TT786468:TT786473 ADP786468:ADP786473 ANL786468:ANL786473 AXH786468:AXH786473 BHD786468:BHD786473 BQZ786468:BQZ786473 CAV786468:CAV786473 CKR786468:CKR786473 CUN786468:CUN786473 DEJ786468:DEJ786473 DOF786468:DOF786473 DYB786468:DYB786473 EHX786468:EHX786473 ERT786468:ERT786473 FBP786468:FBP786473 FLL786468:FLL786473 FVH786468:FVH786473 GFD786468:GFD786473 GOZ786468:GOZ786473 GYV786468:GYV786473 HIR786468:HIR786473 HSN786468:HSN786473 ICJ786468:ICJ786473 IMF786468:IMF786473 IWB786468:IWB786473 JFX786468:JFX786473 JPT786468:JPT786473 JZP786468:JZP786473 KJL786468:KJL786473 KTH786468:KTH786473 LDD786468:LDD786473 LMZ786468:LMZ786473 LWV786468:LWV786473 MGR786468:MGR786473 MQN786468:MQN786473 NAJ786468:NAJ786473 NKF786468:NKF786473 NUB786468:NUB786473 ODX786468:ODX786473 ONT786468:ONT786473 OXP786468:OXP786473 PHL786468:PHL786473 PRH786468:PRH786473 QBD786468:QBD786473 QKZ786468:QKZ786473 QUV786468:QUV786473 RER786468:RER786473 RON786468:RON786473 RYJ786468:RYJ786473 SIF786468:SIF786473 SSB786468:SSB786473 TBX786468:TBX786473 TLT786468:TLT786473 TVP786468:TVP786473 UFL786468:UFL786473 UPH786468:UPH786473 UZD786468:UZD786473 VIZ786468:VIZ786473 VSV786468:VSV786473 WCR786468:WCR786473 WMN786468:WMN786473 WWJ786468:WWJ786473 AB852004:AB852009 JX852004:JX852009 TT852004:TT852009 ADP852004:ADP852009 ANL852004:ANL852009 AXH852004:AXH852009 BHD852004:BHD852009 BQZ852004:BQZ852009 CAV852004:CAV852009 CKR852004:CKR852009 CUN852004:CUN852009 DEJ852004:DEJ852009 DOF852004:DOF852009 DYB852004:DYB852009 EHX852004:EHX852009 ERT852004:ERT852009 FBP852004:FBP852009 FLL852004:FLL852009 FVH852004:FVH852009 GFD852004:GFD852009 GOZ852004:GOZ852009 GYV852004:GYV852009 HIR852004:HIR852009 HSN852004:HSN852009 ICJ852004:ICJ852009 IMF852004:IMF852009 IWB852004:IWB852009 JFX852004:JFX852009 JPT852004:JPT852009 JZP852004:JZP852009 KJL852004:KJL852009 KTH852004:KTH852009 LDD852004:LDD852009 LMZ852004:LMZ852009 LWV852004:LWV852009 MGR852004:MGR852009 MQN852004:MQN852009 NAJ852004:NAJ852009 NKF852004:NKF852009 NUB852004:NUB852009 ODX852004:ODX852009 ONT852004:ONT852009 OXP852004:OXP852009 PHL852004:PHL852009 PRH852004:PRH852009 QBD852004:QBD852009 QKZ852004:QKZ852009 QUV852004:QUV852009 RER852004:RER852009 RON852004:RON852009 RYJ852004:RYJ852009 SIF852004:SIF852009 SSB852004:SSB852009 TBX852004:TBX852009 TLT852004:TLT852009 TVP852004:TVP852009 UFL852004:UFL852009 UPH852004:UPH852009 UZD852004:UZD852009 VIZ852004:VIZ852009 VSV852004:VSV852009 WCR852004:WCR852009 WMN852004:WMN852009 WWJ852004:WWJ852009 AB917540:AB917545 JX917540:JX917545 TT917540:TT917545 ADP917540:ADP917545 ANL917540:ANL917545 AXH917540:AXH917545 BHD917540:BHD917545 BQZ917540:BQZ917545 CAV917540:CAV917545 CKR917540:CKR917545 CUN917540:CUN917545 DEJ917540:DEJ917545 DOF917540:DOF917545 DYB917540:DYB917545 EHX917540:EHX917545 ERT917540:ERT917545 FBP917540:FBP917545 FLL917540:FLL917545 FVH917540:FVH917545 GFD917540:GFD917545 GOZ917540:GOZ917545 GYV917540:GYV917545 HIR917540:HIR917545 HSN917540:HSN917545 ICJ917540:ICJ917545 IMF917540:IMF917545 IWB917540:IWB917545 JFX917540:JFX917545 JPT917540:JPT917545 JZP917540:JZP917545 KJL917540:KJL917545 KTH917540:KTH917545 LDD917540:LDD917545 LMZ917540:LMZ917545 LWV917540:LWV917545 MGR917540:MGR917545 MQN917540:MQN917545 NAJ917540:NAJ917545 NKF917540:NKF917545 NUB917540:NUB917545 ODX917540:ODX917545 ONT917540:ONT917545 OXP917540:OXP917545 PHL917540:PHL917545 PRH917540:PRH917545 QBD917540:QBD917545 QKZ917540:QKZ917545 QUV917540:QUV917545 RER917540:RER917545 RON917540:RON917545 RYJ917540:RYJ917545 SIF917540:SIF917545 SSB917540:SSB917545 TBX917540:TBX917545 TLT917540:TLT917545 TVP917540:TVP917545 UFL917540:UFL917545 UPH917540:UPH917545 UZD917540:UZD917545 VIZ917540:VIZ917545 VSV917540:VSV917545 WCR917540:WCR917545 WMN917540:WMN917545 WWJ917540:WWJ917545 AB983076:AB983081 JX983076:JX983081 TT983076:TT983081 ADP983076:ADP983081 ANL983076:ANL983081 AXH983076:AXH983081 BHD983076:BHD983081 BQZ983076:BQZ983081 CAV983076:CAV983081 CKR983076:CKR983081 CUN983076:CUN983081 DEJ983076:DEJ983081 DOF983076:DOF983081 DYB983076:DYB983081 EHX983076:EHX983081 ERT983076:ERT983081 FBP983076:FBP983081 FLL983076:FLL983081 FVH983076:FVH983081 GFD983076:GFD983081 GOZ983076:GOZ983081 GYV983076:GYV983081 HIR983076:HIR983081 HSN983076:HSN983081 ICJ983076:ICJ983081 IMF983076:IMF983081 IWB983076:IWB983081 JFX983076:JFX983081 JPT983076:JPT983081 JZP983076:JZP983081 KJL983076:KJL983081 KTH983076:KTH983081 LDD983076:LDD983081 LMZ983076:LMZ983081 LWV983076:LWV983081 MGR983076:MGR983081 MQN983076:MQN983081 NAJ983076:NAJ983081 NKF983076:NKF983081 NUB983076:NUB983081 ODX983076:ODX983081 ONT983076:ONT983081 OXP983076:OXP983081 PHL983076:PHL983081 PRH983076:PRH983081 QBD983076:QBD983081 QKZ983076:QKZ983081 QUV983076:QUV983081 RER983076:RER983081 RON983076:RON983081 RYJ983076:RYJ983081 SIF983076:SIF983081 SSB983076:SSB983081 TBX983076:TBX983081 TLT983076:TLT983081 TVP983076:TVP983081 UFL983076:UFL983081 UPH983076:UPH983081 UZD983076:UZD983081 VIZ983076:VIZ983081 VSV983076:VSV983081 WCR983076:WCR983081 WMN983076:WMN983081 WWJ983076:WWJ983081 WWJ39:WWJ41 WMN39:WMN41 WCR39:WCR41 VSV39:VSV41 VIZ39:VIZ41 UZD39:UZD41 UPH39:UPH41 UFL39:UFL41 TVP39:TVP41 TLT39:TLT41 TBX39:TBX41 SSB39:SSB41 SIF39:SIF41 RYJ39:RYJ41 RON39:RON41 RER39:RER41 QUV39:QUV41 QKZ39:QKZ41 QBD39:QBD41 PRH39:PRH41 PHL39:PHL41 OXP39:OXP41 ONT39:ONT41 ODX39:ODX41 NUB39:NUB41 NKF39:NKF41 NAJ39:NAJ41 MQN39:MQN41 MGR39:MGR41 LWV39:LWV41 LMZ39:LMZ41 LDD39:LDD41 KTH39:KTH41 KJL39:KJL41 JZP39:JZP41 JPT39:JPT41 JFX39:JFX41 IWB39:IWB41 IMF39:IMF41 ICJ39:ICJ41 HSN39:HSN41 HIR39:HIR41 GYV39:GYV41 GOZ39:GOZ41 GFD39:GFD41 FVH39:FVH41 FLL39:FLL41 FBP39:FBP41 ERT39:ERT41 EHX39:EHX41 DYB39:DYB41 DOF39:DOF41 DEJ39:DEJ41 CUN39:CUN41 CKR39:CKR41 CAV39:CAV41 BQZ39:BQZ41 BHD39:BHD41 AXH39:AXH41 ANL39:ANL41 ADP39:ADP41 TT39:TT41 JX39:JX41 AB39:AB41 WWG39:WWG41 WMK39:WMK41 WCO39:WCO41 VSS39:VSS41 VIW39:VIW41 UZA39:UZA41 UPE39:UPE41 UFI39:UFI41 TVM39:TVM41 TLQ39:TLQ41 TBU39:TBU41 SRY39:SRY41 SIC39:SIC41 RYG39:RYG41 ROK39:ROK41 REO39:REO41 QUS39:QUS41 QKW39:QKW41 QBA39:QBA41 PRE39:PRE41 PHI39:PHI41 OXM39:OXM41 ONQ39:ONQ41 ODU39:ODU41 NTY39:NTY41 NKC39:NKC41 NAG39:NAG41 MQK39:MQK41 MGO39:MGO41 LWS39:LWS41 LMW39:LMW41 LDA39:LDA41 KTE39:KTE41 KJI39:KJI41 JZM39:JZM41 JPQ39:JPQ41 JFU39:JFU41 IVY39:IVY41 IMC39:IMC41 ICG39:ICG41 HSK39:HSK41 HIO39:HIO41 GYS39:GYS41 GOW39:GOW41 GFA39:GFA41 FVE39:FVE41 FLI39:FLI41 FBM39:FBM41 ERQ39:ERQ41 EHU39:EHU41 DXY39:DXY41 DOC39:DOC41 DEG39:DEG41 CUK39:CUK41 CKO39:CKO41 CAS39:CAS41 BQW39:BQW41 BHA39:BHA41 AXE39:AXE41 ANI39:ANI41 ADM39:ADM41 TQ39:TQ41 JU39:JU41 Y39:Y41 WWD39:WWD41 WMH39:WMH41 WCL39:WCL41 VSP39:VSP41 VIT39:VIT41 UYX39:UYX41 UPB39:UPB41 UFF39:UFF41 TVJ39:TVJ41 TLN39:TLN41 TBR39:TBR41 SRV39:SRV41 SHZ39:SHZ41 RYD39:RYD41 ROH39:ROH41 REL39:REL41 QUP39:QUP41 QKT39:QKT41 QAX39:QAX41 PRB39:PRB41 PHF39:PHF41 OXJ39:OXJ41 ONN39:ONN41 ODR39:ODR41 NTV39:NTV41 NJZ39:NJZ41 NAD39:NAD41 MQH39:MQH41 MGL39:MGL41 LWP39:LWP41 LMT39:LMT41 LCX39:LCX41 KTB39:KTB41 KJF39:KJF41 JZJ39:JZJ41 JPN39:JPN41 JFR39:JFR41 IVV39:IVV41 ILZ39:ILZ41 ICD39:ICD41 HSH39:HSH41 HIL39:HIL41 GYP39:GYP41 GOT39:GOT41 GEX39:GEX41 FVB39:FVB41 FLF39:FLF41 FBJ39:FBJ41 ERN39:ERN41 EHR39:EHR41 DXV39:DXV41 DNZ39:DNZ41 DED39:DED41 CUH39:CUH41 CKL39:CKL41 CAP39:CAP41 BQT39:BQT41 BGX39:BGX41 AXB39:AXB41 ANF39:ANF41 ADJ39:ADJ41 TN39:TN41 JR39:JR41 V39:V41">
      <formula1>"□,■"</formula1>
    </dataValidation>
    <dataValidation type="list" allowBlank="1" showInputMessage="1" sqref="M20:U20">
      <formula1>"社会福祉法人,医療法人,社団法人,財団法人,株式会社,有限会社,その他"</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view="pageBreakPreview" zoomScale="60" zoomScaleNormal="70" workbookViewId="0">
      <selection activeCell="AH30" sqref="AH30:AK34"/>
    </sheetView>
  </sheetViews>
  <sheetFormatPr defaultRowHeight="13" x14ac:dyDescent="0.2"/>
  <cols>
    <col min="1" max="1" width="0.83203125" style="215" customWidth="1"/>
    <col min="2" max="2" width="13.08203125" style="215" customWidth="1"/>
    <col min="3" max="3" width="3" style="215" customWidth="1"/>
    <col min="4" max="4" width="12.5" style="215" customWidth="1"/>
    <col min="5" max="5" width="15.83203125" style="215" customWidth="1"/>
    <col min="6" max="36" width="3.33203125" style="215" customWidth="1"/>
    <col min="37" max="37" width="5.33203125" style="215" customWidth="1"/>
    <col min="38" max="38" width="6.5" style="215" customWidth="1"/>
    <col min="39" max="39" width="1.83203125" style="215" customWidth="1"/>
    <col min="40" max="256" width="8.58203125" style="215"/>
    <col min="257" max="257" width="0.83203125" style="215" customWidth="1"/>
    <col min="258" max="258" width="13.08203125" style="215" customWidth="1"/>
    <col min="259" max="259" width="3" style="215" customWidth="1"/>
    <col min="260" max="260" width="12.5" style="215" customWidth="1"/>
    <col min="261" max="261" width="15.83203125" style="215" customWidth="1"/>
    <col min="262" max="292" width="3.33203125" style="215" customWidth="1"/>
    <col min="293" max="293" width="5.33203125" style="215" customWidth="1"/>
    <col min="294" max="294" width="6.5" style="215" customWidth="1"/>
    <col min="295" max="295" width="1.83203125" style="215" customWidth="1"/>
    <col min="296" max="512" width="8.58203125" style="215"/>
    <col min="513" max="513" width="0.83203125" style="215" customWidth="1"/>
    <col min="514" max="514" width="13.08203125" style="215" customWidth="1"/>
    <col min="515" max="515" width="3" style="215" customWidth="1"/>
    <col min="516" max="516" width="12.5" style="215" customWidth="1"/>
    <col min="517" max="517" width="15.83203125" style="215" customWidth="1"/>
    <col min="518" max="548" width="3.33203125" style="215" customWidth="1"/>
    <col min="549" max="549" width="5.33203125" style="215" customWidth="1"/>
    <col min="550" max="550" width="6.5" style="215" customWidth="1"/>
    <col min="551" max="551" width="1.83203125" style="215" customWidth="1"/>
    <col min="552" max="768" width="8.58203125" style="215"/>
    <col min="769" max="769" width="0.83203125" style="215" customWidth="1"/>
    <col min="770" max="770" width="13.08203125" style="215" customWidth="1"/>
    <col min="771" max="771" width="3" style="215" customWidth="1"/>
    <col min="772" max="772" width="12.5" style="215" customWidth="1"/>
    <col min="773" max="773" width="15.83203125" style="215" customWidth="1"/>
    <col min="774" max="804" width="3.33203125" style="215" customWidth="1"/>
    <col min="805" max="805" width="5.33203125" style="215" customWidth="1"/>
    <col min="806" max="806" width="6.5" style="215" customWidth="1"/>
    <col min="807" max="807" width="1.83203125" style="215" customWidth="1"/>
    <col min="808" max="1024" width="8.58203125" style="215"/>
    <col min="1025" max="1025" width="0.83203125" style="215" customWidth="1"/>
    <col min="1026" max="1026" width="13.08203125" style="215" customWidth="1"/>
    <col min="1027" max="1027" width="3" style="215" customWidth="1"/>
    <col min="1028" max="1028" width="12.5" style="215" customWidth="1"/>
    <col min="1029" max="1029" width="15.83203125" style="215" customWidth="1"/>
    <col min="1030" max="1060" width="3.33203125" style="215" customWidth="1"/>
    <col min="1061" max="1061" width="5.33203125" style="215" customWidth="1"/>
    <col min="1062" max="1062" width="6.5" style="215" customWidth="1"/>
    <col min="1063" max="1063" width="1.83203125" style="215" customWidth="1"/>
    <col min="1064" max="1280" width="8.58203125" style="215"/>
    <col min="1281" max="1281" width="0.83203125" style="215" customWidth="1"/>
    <col min="1282" max="1282" width="13.08203125" style="215" customWidth="1"/>
    <col min="1283" max="1283" width="3" style="215" customWidth="1"/>
    <col min="1284" max="1284" width="12.5" style="215" customWidth="1"/>
    <col min="1285" max="1285" width="15.83203125" style="215" customWidth="1"/>
    <col min="1286" max="1316" width="3.33203125" style="215" customWidth="1"/>
    <col min="1317" max="1317" width="5.33203125" style="215" customWidth="1"/>
    <col min="1318" max="1318" width="6.5" style="215" customWidth="1"/>
    <col min="1319" max="1319" width="1.83203125" style="215" customWidth="1"/>
    <col min="1320" max="1536" width="8.58203125" style="215"/>
    <col min="1537" max="1537" width="0.83203125" style="215" customWidth="1"/>
    <col min="1538" max="1538" width="13.08203125" style="215" customWidth="1"/>
    <col min="1539" max="1539" width="3" style="215" customWidth="1"/>
    <col min="1540" max="1540" width="12.5" style="215" customWidth="1"/>
    <col min="1541" max="1541" width="15.83203125" style="215" customWidth="1"/>
    <col min="1542" max="1572" width="3.33203125" style="215" customWidth="1"/>
    <col min="1573" max="1573" width="5.33203125" style="215" customWidth="1"/>
    <col min="1574" max="1574" width="6.5" style="215" customWidth="1"/>
    <col min="1575" max="1575" width="1.83203125" style="215" customWidth="1"/>
    <col min="1576" max="1792" width="8.58203125" style="215"/>
    <col min="1793" max="1793" width="0.83203125" style="215" customWidth="1"/>
    <col min="1794" max="1794" width="13.08203125" style="215" customWidth="1"/>
    <col min="1795" max="1795" width="3" style="215" customWidth="1"/>
    <col min="1796" max="1796" width="12.5" style="215" customWidth="1"/>
    <col min="1797" max="1797" width="15.83203125" style="215" customWidth="1"/>
    <col min="1798" max="1828" width="3.33203125" style="215" customWidth="1"/>
    <col min="1829" max="1829" width="5.33203125" style="215" customWidth="1"/>
    <col min="1830" max="1830" width="6.5" style="215" customWidth="1"/>
    <col min="1831" max="1831" width="1.83203125" style="215" customWidth="1"/>
    <col min="1832" max="2048" width="8.58203125" style="215"/>
    <col min="2049" max="2049" width="0.83203125" style="215" customWidth="1"/>
    <col min="2050" max="2050" width="13.08203125" style="215" customWidth="1"/>
    <col min="2051" max="2051" width="3" style="215" customWidth="1"/>
    <col min="2052" max="2052" width="12.5" style="215" customWidth="1"/>
    <col min="2053" max="2053" width="15.83203125" style="215" customWidth="1"/>
    <col min="2054" max="2084" width="3.33203125" style="215" customWidth="1"/>
    <col min="2085" max="2085" width="5.33203125" style="215" customWidth="1"/>
    <col min="2086" max="2086" width="6.5" style="215" customWidth="1"/>
    <col min="2087" max="2087" width="1.83203125" style="215" customWidth="1"/>
    <col min="2088" max="2304" width="8.58203125" style="215"/>
    <col min="2305" max="2305" width="0.83203125" style="215" customWidth="1"/>
    <col min="2306" max="2306" width="13.08203125" style="215" customWidth="1"/>
    <col min="2307" max="2307" width="3" style="215" customWidth="1"/>
    <col min="2308" max="2308" width="12.5" style="215" customWidth="1"/>
    <col min="2309" max="2309" width="15.83203125" style="215" customWidth="1"/>
    <col min="2310" max="2340" width="3.33203125" style="215" customWidth="1"/>
    <col min="2341" max="2341" width="5.33203125" style="215" customWidth="1"/>
    <col min="2342" max="2342" width="6.5" style="215" customWidth="1"/>
    <col min="2343" max="2343" width="1.83203125" style="215" customWidth="1"/>
    <col min="2344" max="2560" width="8.58203125" style="215"/>
    <col min="2561" max="2561" width="0.83203125" style="215" customWidth="1"/>
    <col min="2562" max="2562" width="13.08203125" style="215" customWidth="1"/>
    <col min="2563" max="2563" width="3" style="215" customWidth="1"/>
    <col min="2564" max="2564" width="12.5" style="215" customWidth="1"/>
    <col min="2565" max="2565" width="15.83203125" style="215" customWidth="1"/>
    <col min="2566" max="2596" width="3.33203125" style="215" customWidth="1"/>
    <col min="2597" max="2597" width="5.33203125" style="215" customWidth="1"/>
    <col min="2598" max="2598" width="6.5" style="215" customWidth="1"/>
    <col min="2599" max="2599" width="1.83203125" style="215" customWidth="1"/>
    <col min="2600" max="2816" width="8.58203125" style="215"/>
    <col min="2817" max="2817" width="0.83203125" style="215" customWidth="1"/>
    <col min="2818" max="2818" width="13.08203125" style="215" customWidth="1"/>
    <col min="2819" max="2819" width="3" style="215" customWidth="1"/>
    <col min="2820" max="2820" width="12.5" style="215" customWidth="1"/>
    <col min="2821" max="2821" width="15.83203125" style="215" customWidth="1"/>
    <col min="2822" max="2852" width="3.33203125" style="215" customWidth="1"/>
    <col min="2853" max="2853" width="5.33203125" style="215" customWidth="1"/>
    <col min="2854" max="2854" width="6.5" style="215" customWidth="1"/>
    <col min="2855" max="2855" width="1.83203125" style="215" customWidth="1"/>
    <col min="2856" max="3072" width="8.58203125" style="215"/>
    <col min="3073" max="3073" width="0.83203125" style="215" customWidth="1"/>
    <col min="3074" max="3074" width="13.08203125" style="215" customWidth="1"/>
    <col min="3075" max="3075" width="3" style="215" customWidth="1"/>
    <col min="3076" max="3076" width="12.5" style="215" customWidth="1"/>
    <col min="3077" max="3077" width="15.83203125" style="215" customWidth="1"/>
    <col min="3078" max="3108" width="3.33203125" style="215" customWidth="1"/>
    <col min="3109" max="3109" width="5.33203125" style="215" customWidth="1"/>
    <col min="3110" max="3110" width="6.5" style="215" customWidth="1"/>
    <col min="3111" max="3111" width="1.83203125" style="215" customWidth="1"/>
    <col min="3112" max="3328" width="8.58203125" style="215"/>
    <col min="3329" max="3329" width="0.83203125" style="215" customWidth="1"/>
    <col min="3330" max="3330" width="13.08203125" style="215" customWidth="1"/>
    <col min="3331" max="3331" width="3" style="215" customWidth="1"/>
    <col min="3332" max="3332" width="12.5" style="215" customWidth="1"/>
    <col min="3333" max="3333" width="15.83203125" style="215" customWidth="1"/>
    <col min="3334" max="3364" width="3.33203125" style="215" customWidth="1"/>
    <col min="3365" max="3365" width="5.33203125" style="215" customWidth="1"/>
    <col min="3366" max="3366" width="6.5" style="215" customWidth="1"/>
    <col min="3367" max="3367" width="1.83203125" style="215" customWidth="1"/>
    <col min="3368" max="3584" width="8.58203125" style="215"/>
    <col min="3585" max="3585" width="0.83203125" style="215" customWidth="1"/>
    <col min="3586" max="3586" width="13.08203125" style="215" customWidth="1"/>
    <col min="3587" max="3587" width="3" style="215" customWidth="1"/>
    <col min="3588" max="3588" width="12.5" style="215" customWidth="1"/>
    <col min="3589" max="3589" width="15.83203125" style="215" customWidth="1"/>
    <col min="3590" max="3620" width="3.33203125" style="215" customWidth="1"/>
    <col min="3621" max="3621" width="5.33203125" style="215" customWidth="1"/>
    <col min="3622" max="3622" width="6.5" style="215" customWidth="1"/>
    <col min="3623" max="3623" width="1.83203125" style="215" customWidth="1"/>
    <col min="3624" max="3840" width="8.58203125" style="215"/>
    <col min="3841" max="3841" width="0.83203125" style="215" customWidth="1"/>
    <col min="3842" max="3842" width="13.08203125" style="215" customWidth="1"/>
    <col min="3843" max="3843" width="3" style="215" customWidth="1"/>
    <col min="3844" max="3844" width="12.5" style="215" customWidth="1"/>
    <col min="3845" max="3845" width="15.83203125" style="215" customWidth="1"/>
    <col min="3846" max="3876" width="3.33203125" style="215" customWidth="1"/>
    <col min="3877" max="3877" width="5.33203125" style="215" customWidth="1"/>
    <col min="3878" max="3878" width="6.5" style="215" customWidth="1"/>
    <col min="3879" max="3879" width="1.83203125" style="215" customWidth="1"/>
    <col min="3880" max="4096" width="8.58203125" style="215"/>
    <col min="4097" max="4097" width="0.83203125" style="215" customWidth="1"/>
    <col min="4098" max="4098" width="13.08203125" style="215" customWidth="1"/>
    <col min="4099" max="4099" width="3" style="215" customWidth="1"/>
    <col min="4100" max="4100" width="12.5" style="215" customWidth="1"/>
    <col min="4101" max="4101" width="15.83203125" style="215" customWidth="1"/>
    <col min="4102" max="4132" width="3.33203125" style="215" customWidth="1"/>
    <col min="4133" max="4133" width="5.33203125" style="215" customWidth="1"/>
    <col min="4134" max="4134" width="6.5" style="215" customWidth="1"/>
    <col min="4135" max="4135" width="1.83203125" style="215" customWidth="1"/>
    <col min="4136" max="4352" width="8.58203125" style="215"/>
    <col min="4353" max="4353" width="0.83203125" style="215" customWidth="1"/>
    <col min="4354" max="4354" width="13.08203125" style="215" customWidth="1"/>
    <col min="4355" max="4355" width="3" style="215" customWidth="1"/>
    <col min="4356" max="4356" width="12.5" style="215" customWidth="1"/>
    <col min="4357" max="4357" width="15.83203125" style="215" customWidth="1"/>
    <col min="4358" max="4388" width="3.33203125" style="215" customWidth="1"/>
    <col min="4389" max="4389" width="5.33203125" style="215" customWidth="1"/>
    <col min="4390" max="4390" width="6.5" style="215" customWidth="1"/>
    <col min="4391" max="4391" width="1.83203125" style="215" customWidth="1"/>
    <col min="4392" max="4608" width="8.58203125" style="215"/>
    <col min="4609" max="4609" width="0.83203125" style="215" customWidth="1"/>
    <col min="4610" max="4610" width="13.08203125" style="215" customWidth="1"/>
    <col min="4611" max="4611" width="3" style="215" customWidth="1"/>
    <col min="4612" max="4612" width="12.5" style="215" customWidth="1"/>
    <col min="4613" max="4613" width="15.83203125" style="215" customWidth="1"/>
    <col min="4614" max="4644" width="3.33203125" style="215" customWidth="1"/>
    <col min="4645" max="4645" width="5.33203125" style="215" customWidth="1"/>
    <col min="4646" max="4646" width="6.5" style="215" customWidth="1"/>
    <col min="4647" max="4647" width="1.83203125" style="215" customWidth="1"/>
    <col min="4648" max="4864" width="8.58203125" style="215"/>
    <col min="4865" max="4865" width="0.83203125" style="215" customWidth="1"/>
    <col min="4866" max="4866" width="13.08203125" style="215" customWidth="1"/>
    <col min="4867" max="4867" width="3" style="215" customWidth="1"/>
    <col min="4868" max="4868" width="12.5" style="215" customWidth="1"/>
    <col min="4869" max="4869" width="15.83203125" style="215" customWidth="1"/>
    <col min="4870" max="4900" width="3.33203125" style="215" customWidth="1"/>
    <col min="4901" max="4901" width="5.33203125" style="215" customWidth="1"/>
    <col min="4902" max="4902" width="6.5" style="215" customWidth="1"/>
    <col min="4903" max="4903" width="1.83203125" style="215" customWidth="1"/>
    <col min="4904" max="5120" width="8.58203125" style="215"/>
    <col min="5121" max="5121" width="0.83203125" style="215" customWidth="1"/>
    <col min="5122" max="5122" width="13.08203125" style="215" customWidth="1"/>
    <col min="5123" max="5123" width="3" style="215" customWidth="1"/>
    <col min="5124" max="5124" width="12.5" style="215" customWidth="1"/>
    <col min="5125" max="5125" width="15.83203125" style="215" customWidth="1"/>
    <col min="5126" max="5156" width="3.33203125" style="215" customWidth="1"/>
    <col min="5157" max="5157" width="5.33203125" style="215" customWidth="1"/>
    <col min="5158" max="5158" width="6.5" style="215" customWidth="1"/>
    <col min="5159" max="5159" width="1.83203125" style="215" customWidth="1"/>
    <col min="5160" max="5376" width="8.58203125" style="215"/>
    <col min="5377" max="5377" width="0.83203125" style="215" customWidth="1"/>
    <col min="5378" max="5378" width="13.08203125" style="215" customWidth="1"/>
    <col min="5379" max="5379" width="3" style="215" customWidth="1"/>
    <col min="5380" max="5380" width="12.5" style="215" customWidth="1"/>
    <col min="5381" max="5381" width="15.83203125" style="215" customWidth="1"/>
    <col min="5382" max="5412" width="3.33203125" style="215" customWidth="1"/>
    <col min="5413" max="5413" width="5.33203125" style="215" customWidth="1"/>
    <col min="5414" max="5414" width="6.5" style="215" customWidth="1"/>
    <col min="5415" max="5415" width="1.83203125" style="215" customWidth="1"/>
    <col min="5416" max="5632" width="8.58203125" style="215"/>
    <col min="5633" max="5633" width="0.83203125" style="215" customWidth="1"/>
    <col min="5634" max="5634" width="13.08203125" style="215" customWidth="1"/>
    <col min="5635" max="5635" width="3" style="215" customWidth="1"/>
    <col min="5636" max="5636" width="12.5" style="215" customWidth="1"/>
    <col min="5637" max="5637" width="15.83203125" style="215" customWidth="1"/>
    <col min="5638" max="5668" width="3.33203125" style="215" customWidth="1"/>
    <col min="5669" max="5669" width="5.33203125" style="215" customWidth="1"/>
    <col min="5670" max="5670" width="6.5" style="215" customWidth="1"/>
    <col min="5671" max="5671" width="1.83203125" style="215" customWidth="1"/>
    <col min="5672" max="5888" width="8.58203125" style="215"/>
    <col min="5889" max="5889" width="0.83203125" style="215" customWidth="1"/>
    <col min="5890" max="5890" width="13.08203125" style="215" customWidth="1"/>
    <col min="5891" max="5891" width="3" style="215" customWidth="1"/>
    <col min="5892" max="5892" width="12.5" style="215" customWidth="1"/>
    <col min="5893" max="5893" width="15.83203125" style="215" customWidth="1"/>
    <col min="5894" max="5924" width="3.33203125" style="215" customWidth="1"/>
    <col min="5925" max="5925" width="5.33203125" style="215" customWidth="1"/>
    <col min="5926" max="5926" width="6.5" style="215" customWidth="1"/>
    <col min="5927" max="5927" width="1.83203125" style="215" customWidth="1"/>
    <col min="5928" max="6144" width="8.58203125" style="215"/>
    <col min="6145" max="6145" width="0.83203125" style="215" customWidth="1"/>
    <col min="6146" max="6146" width="13.08203125" style="215" customWidth="1"/>
    <col min="6147" max="6147" width="3" style="215" customWidth="1"/>
    <col min="6148" max="6148" width="12.5" style="215" customWidth="1"/>
    <col min="6149" max="6149" width="15.83203125" style="215" customWidth="1"/>
    <col min="6150" max="6180" width="3.33203125" style="215" customWidth="1"/>
    <col min="6181" max="6181" width="5.33203125" style="215" customWidth="1"/>
    <col min="6182" max="6182" width="6.5" style="215" customWidth="1"/>
    <col min="6183" max="6183" width="1.83203125" style="215" customWidth="1"/>
    <col min="6184" max="6400" width="8.58203125" style="215"/>
    <col min="6401" max="6401" width="0.83203125" style="215" customWidth="1"/>
    <col min="6402" max="6402" width="13.08203125" style="215" customWidth="1"/>
    <col min="6403" max="6403" width="3" style="215" customWidth="1"/>
    <col min="6404" max="6404" width="12.5" style="215" customWidth="1"/>
    <col min="6405" max="6405" width="15.83203125" style="215" customWidth="1"/>
    <col min="6406" max="6436" width="3.33203125" style="215" customWidth="1"/>
    <col min="6437" max="6437" width="5.33203125" style="215" customWidth="1"/>
    <col min="6438" max="6438" width="6.5" style="215" customWidth="1"/>
    <col min="6439" max="6439" width="1.83203125" style="215" customWidth="1"/>
    <col min="6440" max="6656" width="8.58203125" style="215"/>
    <col min="6657" max="6657" width="0.83203125" style="215" customWidth="1"/>
    <col min="6658" max="6658" width="13.08203125" style="215" customWidth="1"/>
    <col min="6659" max="6659" width="3" style="215" customWidth="1"/>
    <col min="6660" max="6660" width="12.5" style="215" customWidth="1"/>
    <col min="6661" max="6661" width="15.83203125" style="215" customWidth="1"/>
    <col min="6662" max="6692" width="3.33203125" style="215" customWidth="1"/>
    <col min="6693" max="6693" width="5.33203125" style="215" customWidth="1"/>
    <col min="6694" max="6694" width="6.5" style="215" customWidth="1"/>
    <col min="6695" max="6695" width="1.83203125" style="215" customWidth="1"/>
    <col min="6696" max="6912" width="8.58203125" style="215"/>
    <col min="6913" max="6913" width="0.83203125" style="215" customWidth="1"/>
    <col min="6914" max="6914" width="13.08203125" style="215" customWidth="1"/>
    <col min="6915" max="6915" width="3" style="215" customWidth="1"/>
    <col min="6916" max="6916" width="12.5" style="215" customWidth="1"/>
    <col min="6917" max="6917" width="15.83203125" style="215" customWidth="1"/>
    <col min="6918" max="6948" width="3.33203125" style="215" customWidth="1"/>
    <col min="6949" max="6949" width="5.33203125" style="215" customWidth="1"/>
    <col min="6950" max="6950" width="6.5" style="215" customWidth="1"/>
    <col min="6951" max="6951" width="1.83203125" style="215" customWidth="1"/>
    <col min="6952" max="7168" width="8.58203125" style="215"/>
    <col min="7169" max="7169" width="0.83203125" style="215" customWidth="1"/>
    <col min="7170" max="7170" width="13.08203125" style="215" customWidth="1"/>
    <col min="7171" max="7171" width="3" style="215" customWidth="1"/>
    <col min="7172" max="7172" width="12.5" style="215" customWidth="1"/>
    <col min="7173" max="7173" width="15.83203125" style="215" customWidth="1"/>
    <col min="7174" max="7204" width="3.33203125" style="215" customWidth="1"/>
    <col min="7205" max="7205" width="5.33203125" style="215" customWidth="1"/>
    <col min="7206" max="7206" width="6.5" style="215" customWidth="1"/>
    <col min="7207" max="7207" width="1.83203125" style="215" customWidth="1"/>
    <col min="7208" max="7424" width="8.58203125" style="215"/>
    <col min="7425" max="7425" width="0.83203125" style="215" customWidth="1"/>
    <col min="7426" max="7426" width="13.08203125" style="215" customWidth="1"/>
    <col min="7427" max="7427" width="3" style="215" customWidth="1"/>
    <col min="7428" max="7428" width="12.5" style="215" customWidth="1"/>
    <col min="7429" max="7429" width="15.83203125" style="215" customWidth="1"/>
    <col min="7430" max="7460" width="3.33203125" style="215" customWidth="1"/>
    <col min="7461" max="7461" width="5.33203125" style="215" customWidth="1"/>
    <col min="7462" max="7462" width="6.5" style="215" customWidth="1"/>
    <col min="7463" max="7463" width="1.83203125" style="215" customWidth="1"/>
    <col min="7464" max="7680" width="8.58203125" style="215"/>
    <col min="7681" max="7681" width="0.83203125" style="215" customWidth="1"/>
    <col min="7682" max="7682" width="13.08203125" style="215" customWidth="1"/>
    <col min="7683" max="7683" width="3" style="215" customWidth="1"/>
    <col min="7684" max="7684" width="12.5" style="215" customWidth="1"/>
    <col min="7685" max="7685" width="15.83203125" style="215" customWidth="1"/>
    <col min="7686" max="7716" width="3.33203125" style="215" customWidth="1"/>
    <col min="7717" max="7717" width="5.33203125" style="215" customWidth="1"/>
    <col min="7718" max="7718" width="6.5" style="215" customWidth="1"/>
    <col min="7719" max="7719" width="1.83203125" style="215" customWidth="1"/>
    <col min="7720" max="7936" width="8.58203125" style="215"/>
    <col min="7937" max="7937" width="0.83203125" style="215" customWidth="1"/>
    <col min="7938" max="7938" width="13.08203125" style="215" customWidth="1"/>
    <col min="7939" max="7939" width="3" style="215" customWidth="1"/>
    <col min="7940" max="7940" width="12.5" style="215" customWidth="1"/>
    <col min="7941" max="7941" width="15.83203125" style="215" customWidth="1"/>
    <col min="7942" max="7972" width="3.33203125" style="215" customWidth="1"/>
    <col min="7973" max="7973" width="5.33203125" style="215" customWidth="1"/>
    <col min="7974" max="7974" width="6.5" style="215" customWidth="1"/>
    <col min="7975" max="7975" width="1.83203125" style="215" customWidth="1"/>
    <col min="7976" max="8192" width="8.58203125" style="215"/>
    <col min="8193" max="8193" width="0.83203125" style="215" customWidth="1"/>
    <col min="8194" max="8194" width="13.08203125" style="215" customWidth="1"/>
    <col min="8195" max="8195" width="3" style="215" customWidth="1"/>
    <col min="8196" max="8196" width="12.5" style="215" customWidth="1"/>
    <col min="8197" max="8197" width="15.83203125" style="215" customWidth="1"/>
    <col min="8198" max="8228" width="3.33203125" style="215" customWidth="1"/>
    <col min="8229" max="8229" width="5.33203125" style="215" customWidth="1"/>
    <col min="8230" max="8230" width="6.5" style="215" customWidth="1"/>
    <col min="8231" max="8231" width="1.83203125" style="215" customWidth="1"/>
    <col min="8232" max="8448" width="8.58203125" style="215"/>
    <col min="8449" max="8449" width="0.83203125" style="215" customWidth="1"/>
    <col min="8450" max="8450" width="13.08203125" style="215" customWidth="1"/>
    <col min="8451" max="8451" width="3" style="215" customWidth="1"/>
    <col min="8452" max="8452" width="12.5" style="215" customWidth="1"/>
    <col min="8453" max="8453" width="15.83203125" style="215" customWidth="1"/>
    <col min="8454" max="8484" width="3.33203125" style="215" customWidth="1"/>
    <col min="8485" max="8485" width="5.33203125" style="215" customWidth="1"/>
    <col min="8486" max="8486" width="6.5" style="215" customWidth="1"/>
    <col min="8487" max="8487" width="1.83203125" style="215" customWidth="1"/>
    <col min="8488" max="8704" width="8.58203125" style="215"/>
    <col min="8705" max="8705" width="0.83203125" style="215" customWidth="1"/>
    <col min="8706" max="8706" width="13.08203125" style="215" customWidth="1"/>
    <col min="8707" max="8707" width="3" style="215" customWidth="1"/>
    <col min="8708" max="8708" width="12.5" style="215" customWidth="1"/>
    <col min="8709" max="8709" width="15.83203125" style="215" customWidth="1"/>
    <col min="8710" max="8740" width="3.33203125" style="215" customWidth="1"/>
    <col min="8741" max="8741" width="5.33203125" style="215" customWidth="1"/>
    <col min="8742" max="8742" width="6.5" style="215" customWidth="1"/>
    <col min="8743" max="8743" width="1.83203125" style="215" customWidth="1"/>
    <col min="8744" max="8960" width="8.58203125" style="215"/>
    <col min="8961" max="8961" width="0.83203125" style="215" customWidth="1"/>
    <col min="8962" max="8962" width="13.08203125" style="215" customWidth="1"/>
    <col min="8963" max="8963" width="3" style="215" customWidth="1"/>
    <col min="8964" max="8964" width="12.5" style="215" customWidth="1"/>
    <col min="8965" max="8965" width="15.83203125" style="215" customWidth="1"/>
    <col min="8966" max="8996" width="3.33203125" style="215" customWidth="1"/>
    <col min="8997" max="8997" width="5.33203125" style="215" customWidth="1"/>
    <col min="8998" max="8998" width="6.5" style="215" customWidth="1"/>
    <col min="8999" max="8999" width="1.83203125" style="215" customWidth="1"/>
    <col min="9000" max="9216" width="8.58203125" style="215"/>
    <col min="9217" max="9217" width="0.83203125" style="215" customWidth="1"/>
    <col min="9218" max="9218" width="13.08203125" style="215" customWidth="1"/>
    <col min="9219" max="9219" width="3" style="215" customWidth="1"/>
    <col min="9220" max="9220" width="12.5" style="215" customWidth="1"/>
    <col min="9221" max="9221" width="15.83203125" style="215" customWidth="1"/>
    <col min="9222" max="9252" width="3.33203125" style="215" customWidth="1"/>
    <col min="9253" max="9253" width="5.33203125" style="215" customWidth="1"/>
    <col min="9254" max="9254" width="6.5" style="215" customWidth="1"/>
    <col min="9255" max="9255" width="1.83203125" style="215" customWidth="1"/>
    <col min="9256" max="9472" width="8.58203125" style="215"/>
    <col min="9473" max="9473" width="0.83203125" style="215" customWidth="1"/>
    <col min="9474" max="9474" width="13.08203125" style="215" customWidth="1"/>
    <col min="9475" max="9475" width="3" style="215" customWidth="1"/>
    <col min="9476" max="9476" width="12.5" style="215" customWidth="1"/>
    <col min="9477" max="9477" width="15.83203125" style="215" customWidth="1"/>
    <col min="9478" max="9508" width="3.33203125" style="215" customWidth="1"/>
    <col min="9509" max="9509" width="5.33203125" style="215" customWidth="1"/>
    <col min="9510" max="9510" width="6.5" style="215" customWidth="1"/>
    <col min="9511" max="9511" width="1.83203125" style="215" customWidth="1"/>
    <col min="9512" max="9728" width="8.58203125" style="215"/>
    <col min="9729" max="9729" width="0.83203125" style="215" customWidth="1"/>
    <col min="9730" max="9730" width="13.08203125" style="215" customWidth="1"/>
    <col min="9731" max="9731" width="3" style="215" customWidth="1"/>
    <col min="9732" max="9732" width="12.5" style="215" customWidth="1"/>
    <col min="9733" max="9733" width="15.83203125" style="215" customWidth="1"/>
    <col min="9734" max="9764" width="3.33203125" style="215" customWidth="1"/>
    <col min="9765" max="9765" width="5.33203125" style="215" customWidth="1"/>
    <col min="9766" max="9766" width="6.5" style="215" customWidth="1"/>
    <col min="9767" max="9767" width="1.83203125" style="215" customWidth="1"/>
    <col min="9768" max="9984" width="8.58203125" style="215"/>
    <col min="9985" max="9985" width="0.83203125" style="215" customWidth="1"/>
    <col min="9986" max="9986" width="13.08203125" style="215" customWidth="1"/>
    <col min="9987" max="9987" width="3" style="215" customWidth="1"/>
    <col min="9988" max="9988" width="12.5" style="215" customWidth="1"/>
    <col min="9989" max="9989" width="15.83203125" style="215" customWidth="1"/>
    <col min="9990" max="10020" width="3.33203125" style="215" customWidth="1"/>
    <col min="10021" max="10021" width="5.33203125" style="215" customWidth="1"/>
    <col min="10022" max="10022" width="6.5" style="215" customWidth="1"/>
    <col min="10023" max="10023" width="1.83203125" style="215" customWidth="1"/>
    <col min="10024" max="10240" width="8.58203125" style="215"/>
    <col min="10241" max="10241" width="0.83203125" style="215" customWidth="1"/>
    <col min="10242" max="10242" width="13.08203125" style="215" customWidth="1"/>
    <col min="10243" max="10243" width="3" style="215" customWidth="1"/>
    <col min="10244" max="10244" width="12.5" style="215" customWidth="1"/>
    <col min="10245" max="10245" width="15.83203125" style="215" customWidth="1"/>
    <col min="10246" max="10276" width="3.33203125" style="215" customWidth="1"/>
    <col min="10277" max="10277" width="5.33203125" style="215" customWidth="1"/>
    <col min="10278" max="10278" width="6.5" style="215" customWidth="1"/>
    <col min="10279" max="10279" width="1.83203125" style="215" customWidth="1"/>
    <col min="10280" max="10496" width="8.58203125" style="215"/>
    <col min="10497" max="10497" width="0.83203125" style="215" customWidth="1"/>
    <col min="10498" max="10498" width="13.08203125" style="215" customWidth="1"/>
    <col min="10499" max="10499" width="3" style="215" customWidth="1"/>
    <col min="10500" max="10500" width="12.5" style="215" customWidth="1"/>
    <col min="10501" max="10501" width="15.83203125" style="215" customWidth="1"/>
    <col min="10502" max="10532" width="3.33203125" style="215" customWidth="1"/>
    <col min="10533" max="10533" width="5.33203125" style="215" customWidth="1"/>
    <col min="10534" max="10534" width="6.5" style="215" customWidth="1"/>
    <col min="10535" max="10535" width="1.83203125" style="215" customWidth="1"/>
    <col min="10536" max="10752" width="8.58203125" style="215"/>
    <col min="10753" max="10753" width="0.83203125" style="215" customWidth="1"/>
    <col min="10754" max="10754" width="13.08203125" style="215" customWidth="1"/>
    <col min="10755" max="10755" width="3" style="215" customWidth="1"/>
    <col min="10756" max="10756" width="12.5" style="215" customWidth="1"/>
    <col min="10757" max="10757" width="15.83203125" style="215" customWidth="1"/>
    <col min="10758" max="10788" width="3.33203125" style="215" customWidth="1"/>
    <col min="10789" max="10789" width="5.33203125" style="215" customWidth="1"/>
    <col min="10790" max="10790" width="6.5" style="215" customWidth="1"/>
    <col min="10791" max="10791" width="1.83203125" style="215" customWidth="1"/>
    <col min="10792" max="11008" width="8.58203125" style="215"/>
    <col min="11009" max="11009" width="0.83203125" style="215" customWidth="1"/>
    <col min="11010" max="11010" width="13.08203125" style="215" customWidth="1"/>
    <col min="11011" max="11011" width="3" style="215" customWidth="1"/>
    <col min="11012" max="11012" width="12.5" style="215" customWidth="1"/>
    <col min="11013" max="11013" width="15.83203125" style="215" customWidth="1"/>
    <col min="11014" max="11044" width="3.33203125" style="215" customWidth="1"/>
    <col min="11045" max="11045" width="5.33203125" style="215" customWidth="1"/>
    <col min="11046" max="11046" width="6.5" style="215" customWidth="1"/>
    <col min="11047" max="11047" width="1.83203125" style="215" customWidth="1"/>
    <col min="11048" max="11264" width="8.58203125" style="215"/>
    <col min="11265" max="11265" width="0.83203125" style="215" customWidth="1"/>
    <col min="11266" max="11266" width="13.08203125" style="215" customWidth="1"/>
    <col min="11267" max="11267" width="3" style="215" customWidth="1"/>
    <col min="11268" max="11268" width="12.5" style="215" customWidth="1"/>
    <col min="11269" max="11269" width="15.83203125" style="215" customWidth="1"/>
    <col min="11270" max="11300" width="3.33203125" style="215" customWidth="1"/>
    <col min="11301" max="11301" width="5.33203125" style="215" customWidth="1"/>
    <col min="11302" max="11302" width="6.5" style="215" customWidth="1"/>
    <col min="11303" max="11303" width="1.83203125" style="215" customWidth="1"/>
    <col min="11304" max="11520" width="8.58203125" style="215"/>
    <col min="11521" max="11521" width="0.83203125" style="215" customWidth="1"/>
    <col min="11522" max="11522" width="13.08203125" style="215" customWidth="1"/>
    <col min="11523" max="11523" width="3" style="215" customWidth="1"/>
    <col min="11524" max="11524" width="12.5" style="215" customWidth="1"/>
    <col min="11525" max="11525" width="15.83203125" style="215" customWidth="1"/>
    <col min="11526" max="11556" width="3.33203125" style="215" customWidth="1"/>
    <col min="11557" max="11557" width="5.33203125" style="215" customWidth="1"/>
    <col min="11558" max="11558" width="6.5" style="215" customWidth="1"/>
    <col min="11559" max="11559" width="1.83203125" style="215" customWidth="1"/>
    <col min="11560" max="11776" width="8.58203125" style="215"/>
    <col min="11777" max="11777" width="0.83203125" style="215" customWidth="1"/>
    <col min="11778" max="11778" width="13.08203125" style="215" customWidth="1"/>
    <col min="11779" max="11779" width="3" style="215" customWidth="1"/>
    <col min="11780" max="11780" width="12.5" style="215" customWidth="1"/>
    <col min="11781" max="11781" width="15.83203125" style="215" customWidth="1"/>
    <col min="11782" max="11812" width="3.33203125" style="215" customWidth="1"/>
    <col min="11813" max="11813" width="5.33203125" style="215" customWidth="1"/>
    <col min="11814" max="11814" width="6.5" style="215" customWidth="1"/>
    <col min="11815" max="11815" width="1.83203125" style="215" customWidth="1"/>
    <col min="11816" max="12032" width="8.58203125" style="215"/>
    <col min="12033" max="12033" width="0.83203125" style="215" customWidth="1"/>
    <col min="12034" max="12034" width="13.08203125" style="215" customWidth="1"/>
    <col min="12035" max="12035" width="3" style="215" customWidth="1"/>
    <col min="12036" max="12036" width="12.5" style="215" customWidth="1"/>
    <col min="12037" max="12037" width="15.83203125" style="215" customWidth="1"/>
    <col min="12038" max="12068" width="3.33203125" style="215" customWidth="1"/>
    <col min="12069" max="12069" width="5.33203125" style="215" customWidth="1"/>
    <col min="12070" max="12070" width="6.5" style="215" customWidth="1"/>
    <col min="12071" max="12071" width="1.83203125" style="215" customWidth="1"/>
    <col min="12072" max="12288" width="8.58203125" style="215"/>
    <col min="12289" max="12289" width="0.83203125" style="215" customWidth="1"/>
    <col min="12290" max="12290" width="13.08203125" style="215" customWidth="1"/>
    <col min="12291" max="12291" width="3" style="215" customWidth="1"/>
    <col min="12292" max="12292" width="12.5" style="215" customWidth="1"/>
    <col min="12293" max="12293" width="15.83203125" style="215" customWidth="1"/>
    <col min="12294" max="12324" width="3.33203125" style="215" customWidth="1"/>
    <col min="12325" max="12325" width="5.33203125" style="215" customWidth="1"/>
    <col min="12326" max="12326" width="6.5" style="215" customWidth="1"/>
    <col min="12327" max="12327" width="1.83203125" style="215" customWidth="1"/>
    <col min="12328" max="12544" width="8.58203125" style="215"/>
    <col min="12545" max="12545" width="0.83203125" style="215" customWidth="1"/>
    <col min="12546" max="12546" width="13.08203125" style="215" customWidth="1"/>
    <col min="12547" max="12547" width="3" style="215" customWidth="1"/>
    <col min="12548" max="12548" width="12.5" style="215" customWidth="1"/>
    <col min="12549" max="12549" width="15.83203125" style="215" customWidth="1"/>
    <col min="12550" max="12580" width="3.33203125" style="215" customWidth="1"/>
    <col min="12581" max="12581" width="5.33203125" style="215" customWidth="1"/>
    <col min="12582" max="12582" width="6.5" style="215" customWidth="1"/>
    <col min="12583" max="12583" width="1.83203125" style="215" customWidth="1"/>
    <col min="12584" max="12800" width="8.58203125" style="215"/>
    <col min="12801" max="12801" width="0.83203125" style="215" customWidth="1"/>
    <col min="12802" max="12802" width="13.08203125" style="215" customWidth="1"/>
    <col min="12803" max="12803" width="3" style="215" customWidth="1"/>
    <col min="12804" max="12804" width="12.5" style="215" customWidth="1"/>
    <col min="12805" max="12805" width="15.83203125" style="215" customWidth="1"/>
    <col min="12806" max="12836" width="3.33203125" style="215" customWidth="1"/>
    <col min="12837" max="12837" width="5.33203125" style="215" customWidth="1"/>
    <col min="12838" max="12838" width="6.5" style="215" customWidth="1"/>
    <col min="12839" max="12839" width="1.83203125" style="215" customWidth="1"/>
    <col min="12840" max="13056" width="8.58203125" style="215"/>
    <col min="13057" max="13057" width="0.83203125" style="215" customWidth="1"/>
    <col min="13058" max="13058" width="13.08203125" style="215" customWidth="1"/>
    <col min="13059" max="13059" width="3" style="215" customWidth="1"/>
    <col min="13060" max="13060" width="12.5" style="215" customWidth="1"/>
    <col min="13061" max="13061" width="15.83203125" style="215" customWidth="1"/>
    <col min="13062" max="13092" width="3.33203125" style="215" customWidth="1"/>
    <col min="13093" max="13093" width="5.33203125" style="215" customWidth="1"/>
    <col min="13094" max="13094" width="6.5" style="215" customWidth="1"/>
    <col min="13095" max="13095" width="1.83203125" style="215" customWidth="1"/>
    <col min="13096" max="13312" width="8.58203125" style="215"/>
    <col min="13313" max="13313" width="0.83203125" style="215" customWidth="1"/>
    <col min="13314" max="13314" width="13.08203125" style="215" customWidth="1"/>
    <col min="13315" max="13315" width="3" style="215" customWidth="1"/>
    <col min="13316" max="13316" width="12.5" style="215" customWidth="1"/>
    <col min="13317" max="13317" width="15.83203125" style="215" customWidth="1"/>
    <col min="13318" max="13348" width="3.33203125" style="215" customWidth="1"/>
    <col min="13349" max="13349" width="5.33203125" style="215" customWidth="1"/>
    <col min="13350" max="13350" width="6.5" style="215" customWidth="1"/>
    <col min="13351" max="13351" width="1.83203125" style="215" customWidth="1"/>
    <col min="13352" max="13568" width="8.58203125" style="215"/>
    <col min="13569" max="13569" width="0.83203125" style="215" customWidth="1"/>
    <col min="13570" max="13570" width="13.08203125" style="215" customWidth="1"/>
    <col min="13571" max="13571" width="3" style="215" customWidth="1"/>
    <col min="13572" max="13572" width="12.5" style="215" customWidth="1"/>
    <col min="13573" max="13573" width="15.83203125" style="215" customWidth="1"/>
    <col min="13574" max="13604" width="3.33203125" style="215" customWidth="1"/>
    <col min="13605" max="13605" width="5.33203125" style="215" customWidth="1"/>
    <col min="13606" max="13606" width="6.5" style="215" customWidth="1"/>
    <col min="13607" max="13607" width="1.83203125" style="215" customWidth="1"/>
    <col min="13608" max="13824" width="8.58203125" style="215"/>
    <col min="13825" max="13825" width="0.83203125" style="215" customWidth="1"/>
    <col min="13826" max="13826" width="13.08203125" style="215" customWidth="1"/>
    <col min="13827" max="13827" width="3" style="215" customWidth="1"/>
    <col min="13828" max="13828" width="12.5" style="215" customWidth="1"/>
    <col min="13829" max="13829" width="15.83203125" style="215" customWidth="1"/>
    <col min="13830" max="13860" width="3.33203125" style="215" customWidth="1"/>
    <col min="13861" max="13861" width="5.33203125" style="215" customWidth="1"/>
    <col min="13862" max="13862" width="6.5" style="215" customWidth="1"/>
    <col min="13863" max="13863" width="1.83203125" style="215" customWidth="1"/>
    <col min="13864" max="14080" width="8.58203125" style="215"/>
    <col min="14081" max="14081" width="0.83203125" style="215" customWidth="1"/>
    <col min="14082" max="14082" width="13.08203125" style="215" customWidth="1"/>
    <col min="14083" max="14083" width="3" style="215" customWidth="1"/>
    <col min="14084" max="14084" width="12.5" style="215" customWidth="1"/>
    <col min="14085" max="14085" width="15.83203125" style="215" customWidth="1"/>
    <col min="14086" max="14116" width="3.33203125" style="215" customWidth="1"/>
    <col min="14117" max="14117" width="5.33203125" style="215" customWidth="1"/>
    <col min="14118" max="14118" width="6.5" style="215" customWidth="1"/>
    <col min="14119" max="14119" width="1.83203125" style="215" customWidth="1"/>
    <col min="14120" max="14336" width="8.58203125" style="215"/>
    <col min="14337" max="14337" width="0.83203125" style="215" customWidth="1"/>
    <col min="14338" max="14338" width="13.08203125" style="215" customWidth="1"/>
    <col min="14339" max="14339" width="3" style="215" customWidth="1"/>
    <col min="14340" max="14340" width="12.5" style="215" customWidth="1"/>
    <col min="14341" max="14341" width="15.83203125" style="215" customWidth="1"/>
    <col min="14342" max="14372" width="3.33203125" style="215" customWidth="1"/>
    <col min="14373" max="14373" width="5.33203125" style="215" customWidth="1"/>
    <col min="14374" max="14374" width="6.5" style="215" customWidth="1"/>
    <col min="14375" max="14375" width="1.83203125" style="215" customWidth="1"/>
    <col min="14376" max="14592" width="8.58203125" style="215"/>
    <col min="14593" max="14593" width="0.83203125" style="215" customWidth="1"/>
    <col min="14594" max="14594" width="13.08203125" style="215" customWidth="1"/>
    <col min="14595" max="14595" width="3" style="215" customWidth="1"/>
    <col min="14596" max="14596" width="12.5" style="215" customWidth="1"/>
    <col min="14597" max="14597" width="15.83203125" style="215" customWidth="1"/>
    <col min="14598" max="14628" width="3.33203125" style="215" customWidth="1"/>
    <col min="14629" max="14629" width="5.33203125" style="215" customWidth="1"/>
    <col min="14630" max="14630" width="6.5" style="215" customWidth="1"/>
    <col min="14631" max="14631" width="1.83203125" style="215" customWidth="1"/>
    <col min="14632" max="14848" width="8.58203125" style="215"/>
    <col min="14849" max="14849" width="0.83203125" style="215" customWidth="1"/>
    <col min="14850" max="14850" width="13.08203125" style="215" customWidth="1"/>
    <col min="14851" max="14851" width="3" style="215" customWidth="1"/>
    <col min="14852" max="14852" width="12.5" style="215" customWidth="1"/>
    <col min="14853" max="14853" width="15.83203125" style="215" customWidth="1"/>
    <col min="14854" max="14884" width="3.33203125" style="215" customWidth="1"/>
    <col min="14885" max="14885" width="5.33203125" style="215" customWidth="1"/>
    <col min="14886" max="14886" width="6.5" style="215" customWidth="1"/>
    <col min="14887" max="14887" width="1.83203125" style="215" customWidth="1"/>
    <col min="14888" max="15104" width="8.58203125" style="215"/>
    <col min="15105" max="15105" width="0.83203125" style="215" customWidth="1"/>
    <col min="15106" max="15106" width="13.08203125" style="215" customWidth="1"/>
    <col min="15107" max="15107" width="3" style="215" customWidth="1"/>
    <col min="15108" max="15108" width="12.5" style="215" customWidth="1"/>
    <col min="15109" max="15109" width="15.83203125" style="215" customWidth="1"/>
    <col min="15110" max="15140" width="3.33203125" style="215" customWidth="1"/>
    <col min="15141" max="15141" width="5.33203125" style="215" customWidth="1"/>
    <col min="15142" max="15142" width="6.5" style="215" customWidth="1"/>
    <col min="15143" max="15143" width="1.83203125" style="215" customWidth="1"/>
    <col min="15144" max="15360" width="8.58203125" style="215"/>
    <col min="15361" max="15361" width="0.83203125" style="215" customWidth="1"/>
    <col min="15362" max="15362" width="13.08203125" style="215" customWidth="1"/>
    <col min="15363" max="15363" width="3" style="215" customWidth="1"/>
    <col min="15364" max="15364" width="12.5" style="215" customWidth="1"/>
    <col min="15365" max="15365" width="15.83203125" style="215" customWidth="1"/>
    <col min="15366" max="15396" width="3.33203125" style="215" customWidth="1"/>
    <col min="15397" max="15397" width="5.33203125" style="215" customWidth="1"/>
    <col min="15398" max="15398" width="6.5" style="215" customWidth="1"/>
    <col min="15399" max="15399" width="1.83203125" style="215" customWidth="1"/>
    <col min="15400" max="15616" width="8.58203125" style="215"/>
    <col min="15617" max="15617" width="0.83203125" style="215" customWidth="1"/>
    <col min="15618" max="15618" width="13.08203125" style="215" customWidth="1"/>
    <col min="15619" max="15619" width="3" style="215" customWidth="1"/>
    <col min="15620" max="15620" width="12.5" style="215" customWidth="1"/>
    <col min="15621" max="15621" width="15.83203125" style="215" customWidth="1"/>
    <col min="15622" max="15652" width="3.33203125" style="215" customWidth="1"/>
    <col min="15653" max="15653" width="5.33203125" style="215" customWidth="1"/>
    <col min="15654" max="15654" width="6.5" style="215" customWidth="1"/>
    <col min="15655" max="15655" width="1.83203125" style="215" customWidth="1"/>
    <col min="15656" max="15872" width="8.58203125" style="215"/>
    <col min="15873" max="15873" width="0.83203125" style="215" customWidth="1"/>
    <col min="15874" max="15874" width="13.08203125" style="215" customWidth="1"/>
    <col min="15875" max="15875" width="3" style="215" customWidth="1"/>
    <col min="15876" max="15876" width="12.5" style="215" customWidth="1"/>
    <col min="15877" max="15877" width="15.83203125" style="215" customWidth="1"/>
    <col min="15878" max="15908" width="3.33203125" style="215" customWidth="1"/>
    <col min="15909" max="15909" width="5.33203125" style="215" customWidth="1"/>
    <col min="15910" max="15910" width="6.5" style="215" customWidth="1"/>
    <col min="15911" max="15911" width="1.83203125" style="215" customWidth="1"/>
    <col min="15912" max="16128" width="8.58203125" style="215"/>
    <col min="16129" max="16129" width="0.83203125" style="215" customWidth="1"/>
    <col min="16130" max="16130" width="13.08203125" style="215" customWidth="1"/>
    <col min="16131" max="16131" width="3" style="215" customWidth="1"/>
    <col min="16132" max="16132" width="12.5" style="215" customWidth="1"/>
    <col min="16133" max="16133" width="15.83203125" style="215" customWidth="1"/>
    <col min="16134" max="16164" width="3.33203125" style="215" customWidth="1"/>
    <col min="16165" max="16165" width="5.33203125" style="215" customWidth="1"/>
    <col min="16166" max="16166" width="6.5" style="215" customWidth="1"/>
    <col min="16167" max="16167" width="1.83203125" style="215" customWidth="1"/>
    <col min="16168" max="16384" width="8.58203125" style="215"/>
  </cols>
  <sheetData>
    <row r="1" spans="1:42" x14ac:dyDescent="0.2">
      <c r="A1" s="268"/>
      <c r="B1" s="215" t="s">
        <v>401</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M1" s="268"/>
    </row>
    <row r="2" spans="1:42" ht="18.75" customHeight="1" x14ac:dyDescent="0.2">
      <c r="A2" s="268"/>
      <c r="B2" s="329" t="s">
        <v>400</v>
      </c>
      <c r="C2" s="252"/>
      <c r="D2" s="252"/>
      <c r="E2" s="252"/>
      <c r="F2" s="252"/>
      <c r="G2" s="252"/>
      <c r="H2" s="252"/>
      <c r="I2" s="252"/>
      <c r="J2" s="268"/>
      <c r="L2" s="252" t="s">
        <v>399</v>
      </c>
      <c r="M2" s="330"/>
      <c r="N2" s="252" t="s">
        <v>398</v>
      </c>
      <c r="P2" s="252" t="s">
        <v>397</v>
      </c>
      <c r="Q2" s="252"/>
      <c r="S2" s="258" t="s">
        <v>396</v>
      </c>
      <c r="T2" s="252"/>
      <c r="U2" s="252"/>
      <c r="V2" s="252"/>
      <c r="W2" s="252"/>
      <c r="X2" s="252"/>
      <c r="Y2" s="252"/>
      <c r="Z2" s="252"/>
      <c r="AA2" s="252"/>
      <c r="AB2" s="252"/>
      <c r="AC2" s="252"/>
      <c r="AD2" s="252"/>
      <c r="AE2" s="252"/>
      <c r="AF2" s="252"/>
      <c r="AG2" s="252"/>
      <c r="AH2" s="252"/>
      <c r="AI2" s="252"/>
      <c r="AJ2" s="252"/>
      <c r="AK2" s="252"/>
      <c r="AM2" s="252"/>
      <c r="AN2" s="251"/>
      <c r="AO2" s="251"/>
      <c r="AP2" s="251"/>
    </row>
    <row r="3" spans="1:42" ht="21.75" customHeight="1" x14ac:dyDescent="0.2">
      <c r="A3" s="268"/>
      <c r="B3" s="329"/>
      <c r="C3" s="323"/>
      <c r="D3" s="323"/>
      <c r="E3" s="252"/>
      <c r="F3" s="258" t="s">
        <v>395</v>
      </c>
      <c r="G3" s="252"/>
      <c r="H3" s="252"/>
      <c r="I3" s="252">
        <v>14</v>
      </c>
      <c r="J3" s="252"/>
      <c r="K3" s="252"/>
      <c r="L3" s="252"/>
      <c r="M3" s="252"/>
      <c r="N3" s="252"/>
      <c r="O3" s="252"/>
      <c r="P3" s="252"/>
      <c r="Q3" s="328" t="s">
        <v>393</v>
      </c>
      <c r="S3" s="258" t="s">
        <v>394</v>
      </c>
      <c r="T3" s="252"/>
      <c r="U3" s="252"/>
      <c r="V3" s="252"/>
      <c r="W3" s="252"/>
      <c r="X3" s="252"/>
      <c r="Y3" s="252"/>
      <c r="Z3" s="252"/>
      <c r="AA3" s="252"/>
      <c r="AB3" s="252"/>
      <c r="AC3" s="252"/>
      <c r="AD3" s="252"/>
      <c r="AE3" s="252"/>
      <c r="AF3" s="252"/>
      <c r="AG3" s="252"/>
      <c r="AH3" s="252"/>
      <c r="AI3" s="253" t="s">
        <v>393</v>
      </c>
      <c r="AJ3" s="252"/>
      <c r="AK3" s="252"/>
      <c r="AL3" s="268"/>
      <c r="AM3" s="252"/>
      <c r="AN3" s="251"/>
      <c r="AO3" s="251"/>
      <c r="AP3" s="251"/>
    </row>
    <row r="4" spans="1:42" ht="27" customHeight="1" x14ac:dyDescent="0.2">
      <c r="A4" s="268"/>
      <c r="B4" s="327" t="s">
        <v>392</v>
      </c>
      <c r="C4" s="325" t="s">
        <v>391</v>
      </c>
      <c r="D4" s="323"/>
      <c r="E4" s="325" t="s">
        <v>390</v>
      </c>
      <c r="F4" s="252"/>
      <c r="G4" s="252"/>
      <c r="H4" s="252"/>
      <c r="I4" s="252"/>
      <c r="J4" s="252"/>
      <c r="K4" s="252"/>
      <c r="M4" s="326" t="s">
        <v>389</v>
      </c>
      <c r="N4" s="252"/>
      <c r="O4" s="252"/>
      <c r="P4" s="252"/>
      <c r="Q4" s="268"/>
      <c r="S4" s="258"/>
      <c r="T4" s="252"/>
      <c r="U4" s="252"/>
      <c r="V4" s="252"/>
      <c r="W4" s="252"/>
      <c r="X4" s="252"/>
      <c r="Y4" s="252"/>
      <c r="Z4" s="252"/>
      <c r="AA4" s="252"/>
      <c r="AB4" s="252"/>
      <c r="AC4" s="252"/>
      <c r="AD4" s="252"/>
      <c r="AE4" s="252"/>
      <c r="AF4" s="252"/>
      <c r="AG4" s="252"/>
      <c r="AH4" s="252"/>
      <c r="AI4" s="252"/>
      <c r="AJ4" s="252"/>
      <c r="AK4" s="252"/>
      <c r="AL4" s="252"/>
      <c r="AM4" s="252"/>
      <c r="AN4" s="251"/>
      <c r="AO4" s="251"/>
      <c r="AP4" s="251"/>
    </row>
    <row r="5" spans="1:42" ht="9.75" customHeight="1" x14ac:dyDescent="0.2">
      <c r="A5" s="268"/>
      <c r="B5" s="325"/>
      <c r="C5" s="323"/>
      <c r="D5" s="323"/>
      <c r="E5" s="258"/>
      <c r="F5" s="252"/>
      <c r="G5" s="252"/>
      <c r="H5" s="252"/>
      <c r="I5" s="252"/>
      <c r="J5" s="252"/>
      <c r="K5" s="252"/>
      <c r="L5" s="252"/>
      <c r="M5" s="252"/>
      <c r="O5" s="252"/>
      <c r="P5" s="252"/>
      <c r="Q5" s="268"/>
      <c r="S5" s="258"/>
      <c r="T5" s="252"/>
      <c r="U5" s="252"/>
      <c r="V5" s="252"/>
      <c r="W5" s="252"/>
      <c r="X5" s="252"/>
      <c r="Y5" s="252"/>
      <c r="Z5" s="252"/>
      <c r="AA5" s="252"/>
      <c r="AB5" s="252"/>
      <c r="AC5" s="252"/>
      <c r="AD5" s="252"/>
      <c r="AE5" s="252"/>
      <c r="AF5" s="252"/>
      <c r="AG5" s="252"/>
      <c r="AH5" s="252"/>
      <c r="AI5" s="252"/>
      <c r="AJ5" s="252"/>
      <c r="AK5" s="252"/>
      <c r="AL5" s="252"/>
      <c r="AM5" s="252"/>
      <c r="AN5" s="251"/>
      <c r="AO5" s="251"/>
      <c r="AP5" s="251"/>
    </row>
    <row r="6" spans="1:42" ht="21" customHeight="1" thickBot="1" x14ac:dyDescent="0.25">
      <c r="A6" s="268"/>
      <c r="B6" s="324"/>
      <c r="C6" s="323"/>
      <c r="D6" s="323"/>
      <c r="E6" s="252"/>
      <c r="F6" s="252"/>
      <c r="G6" s="252"/>
      <c r="H6" s="252"/>
      <c r="I6" s="252"/>
      <c r="J6" s="252"/>
      <c r="K6" s="252"/>
      <c r="L6" s="252"/>
      <c r="M6" s="252"/>
      <c r="N6" s="252"/>
      <c r="O6" s="252"/>
      <c r="P6" s="252"/>
      <c r="Q6" s="268"/>
      <c r="S6" s="258"/>
      <c r="T6" s="252"/>
      <c r="U6" s="252"/>
      <c r="V6" s="252"/>
      <c r="W6" s="252"/>
      <c r="X6" s="252"/>
      <c r="Y6" s="252"/>
      <c r="Z6" s="252"/>
      <c r="AA6" s="252"/>
      <c r="AB6" s="252"/>
      <c r="AC6" s="252"/>
      <c r="AD6" s="252"/>
      <c r="AE6" s="252"/>
      <c r="AF6" s="252"/>
      <c r="AG6" s="252"/>
      <c r="AH6" s="252"/>
      <c r="AI6" s="252"/>
      <c r="AJ6" s="252"/>
      <c r="AK6" s="252"/>
      <c r="AL6" s="252"/>
      <c r="AM6" s="252"/>
      <c r="AN6" s="251"/>
      <c r="AO6" s="251"/>
      <c r="AP6" s="251"/>
    </row>
    <row r="7" spans="1:42" ht="18" customHeight="1" x14ac:dyDescent="0.2">
      <c r="A7" s="268"/>
      <c r="B7" s="322" t="s">
        <v>388</v>
      </c>
      <c r="C7" s="321" t="s">
        <v>387</v>
      </c>
      <c r="D7" s="320" t="s">
        <v>386</v>
      </c>
      <c r="E7" s="319" t="s">
        <v>385</v>
      </c>
      <c r="F7" s="318">
        <v>1</v>
      </c>
      <c r="G7" s="315">
        <v>2</v>
      </c>
      <c r="H7" s="315">
        <v>3</v>
      </c>
      <c r="I7" s="315">
        <v>4</v>
      </c>
      <c r="J7" s="315">
        <v>5</v>
      </c>
      <c r="K7" s="315">
        <v>6</v>
      </c>
      <c r="L7" s="315">
        <v>7</v>
      </c>
      <c r="M7" s="317">
        <v>8</v>
      </c>
      <c r="N7" s="315">
        <v>9</v>
      </c>
      <c r="O7" s="315">
        <v>10</v>
      </c>
      <c r="P7" s="315">
        <v>11</v>
      </c>
      <c r="Q7" s="315">
        <v>12</v>
      </c>
      <c r="R7" s="315">
        <v>13</v>
      </c>
      <c r="S7" s="315">
        <v>14</v>
      </c>
      <c r="T7" s="317">
        <v>15</v>
      </c>
      <c r="U7" s="315">
        <v>16</v>
      </c>
      <c r="V7" s="315">
        <v>17</v>
      </c>
      <c r="W7" s="315">
        <v>18</v>
      </c>
      <c r="X7" s="315">
        <v>19</v>
      </c>
      <c r="Y7" s="315">
        <v>20</v>
      </c>
      <c r="Z7" s="315">
        <v>21</v>
      </c>
      <c r="AA7" s="317">
        <v>22</v>
      </c>
      <c r="AB7" s="315">
        <v>23</v>
      </c>
      <c r="AC7" s="315">
        <v>24</v>
      </c>
      <c r="AD7" s="315">
        <v>25</v>
      </c>
      <c r="AE7" s="315">
        <v>26</v>
      </c>
      <c r="AF7" s="315">
        <v>27</v>
      </c>
      <c r="AG7" s="316">
        <v>28</v>
      </c>
      <c r="AH7" s="315">
        <v>29</v>
      </c>
      <c r="AI7" s="315">
        <v>30</v>
      </c>
      <c r="AJ7" s="314">
        <v>31</v>
      </c>
      <c r="AK7" s="313" t="s">
        <v>384</v>
      </c>
      <c r="AL7" s="690" t="s">
        <v>383</v>
      </c>
      <c r="AM7" s="251"/>
      <c r="AN7" s="251"/>
      <c r="AO7" s="251"/>
    </row>
    <row r="8" spans="1:42" ht="18" customHeight="1" thickBot="1" x14ac:dyDescent="0.25">
      <c r="A8" s="268"/>
      <c r="B8" s="312"/>
      <c r="C8" s="311" t="s">
        <v>382</v>
      </c>
      <c r="D8" s="310"/>
      <c r="E8" s="309"/>
      <c r="F8" s="308"/>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6"/>
      <c r="AK8" s="305" t="s">
        <v>381</v>
      </c>
      <c r="AL8" s="691"/>
      <c r="AM8" s="251"/>
      <c r="AN8" s="251"/>
      <c r="AO8" s="251"/>
    </row>
    <row r="9" spans="1:42" ht="22" customHeight="1" x14ac:dyDescent="0.2">
      <c r="A9" s="268"/>
      <c r="B9" s="304" t="s">
        <v>380</v>
      </c>
      <c r="C9" s="303"/>
      <c r="D9" s="302"/>
      <c r="E9" s="301"/>
      <c r="F9" s="300"/>
      <c r="G9" s="299"/>
      <c r="H9" s="299"/>
      <c r="I9" s="299"/>
      <c r="J9" s="299"/>
      <c r="K9" s="299"/>
      <c r="L9" s="299"/>
      <c r="M9" s="299"/>
      <c r="N9" s="298"/>
      <c r="O9" s="299"/>
      <c r="P9" s="299"/>
      <c r="Q9" s="299"/>
      <c r="R9" s="299"/>
      <c r="S9" s="299"/>
      <c r="T9" s="299"/>
      <c r="U9" s="298"/>
      <c r="V9" s="299"/>
      <c r="W9" s="299"/>
      <c r="X9" s="299"/>
      <c r="Y9" s="299"/>
      <c r="Z9" s="299"/>
      <c r="AA9" s="299"/>
      <c r="AB9" s="298"/>
      <c r="AC9" s="299"/>
      <c r="AD9" s="299"/>
      <c r="AE9" s="299"/>
      <c r="AF9" s="299"/>
      <c r="AG9" s="299"/>
      <c r="AH9" s="299"/>
      <c r="AI9" s="298"/>
      <c r="AJ9" s="297"/>
      <c r="AK9" s="296"/>
      <c r="AL9" s="295"/>
      <c r="AM9" s="251"/>
      <c r="AN9" s="251"/>
      <c r="AO9" s="251"/>
    </row>
    <row r="10" spans="1:42" ht="22" customHeight="1" x14ac:dyDescent="0.2">
      <c r="A10" s="268"/>
      <c r="B10" s="289"/>
      <c r="C10" s="272"/>
      <c r="D10" s="288"/>
      <c r="E10" s="276"/>
      <c r="F10" s="293"/>
      <c r="G10" s="272"/>
      <c r="H10" s="272"/>
      <c r="I10" s="272"/>
      <c r="J10" s="272"/>
      <c r="K10" s="272"/>
      <c r="L10" s="272"/>
      <c r="M10" s="272"/>
      <c r="N10" s="274"/>
      <c r="O10" s="272"/>
      <c r="P10" s="272"/>
      <c r="Q10" s="272"/>
      <c r="R10" s="272"/>
      <c r="S10" s="272"/>
      <c r="T10" s="272"/>
      <c r="U10" s="274"/>
      <c r="V10" s="272"/>
      <c r="W10" s="272"/>
      <c r="X10" s="272"/>
      <c r="Y10" s="272"/>
      <c r="Z10" s="272"/>
      <c r="AA10" s="272"/>
      <c r="AB10" s="274"/>
      <c r="AC10" s="272"/>
      <c r="AD10" s="272"/>
      <c r="AE10" s="272"/>
      <c r="AF10" s="272"/>
      <c r="AG10" s="272"/>
      <c r="AH10" s="273"/>
      <c r="AI10" s="272"/>
      <c r="AJ10" s="271"/>
      <c r="AK10" s="270"/>
      <c r="AL10" s="287"/>
      <c r="AM10" s="251"/>
      <c r="AN10" s="251"/>
      <c r="AO10" s="251"/>
    </row>
    <row r="11" spans="1:42" ht="22" customHeight="1" x14ac:dyDescent="0.2">
      <c r="A11" s="268"/>
      <c r="B11" s="289" t="s">
        <v>379</v>
      </c>
      <c r="C11" s="292"/>
      <c r="D11" s="294"/>
      <c r="E11" s="276"/>
      <c r="F11" s="293"/>
      <c r="G11" s="272"/>
      <c r="H11" s="272"/>
      <c r="I11" s="272"/>
      <c r="J11" s="272"/>
      <c r="K11" s="272"/>
      <c r="L11" s="272"/>
      <c r="M11" s="272"/>
      <c r="N11" s="274"/>
      <c r="O11" s="272"/>
      <c r="P11" s="272"/>
      <c r="Q11" s="272"/>
      <c r="R11" s="272"/>
      <c r="S11" s="272"/>
      <c r="T11" s="272"/>
      <c r="U11" s="274"/>
      <c r="V11" s="272"/>
      <c r="W11" s="272"/>
      <c r="X11" s="272"/>
      <c r="Y11" s="272"/>
      <c r="Z11" s="272"/>
      <c r="AA11" s="272"/>
      <c r="AB11" s="274"/>
      <c r="AC11" s="272"/>
      <c r="AD11" s="272"/>
      <c r="AE11" s="272"/>
      <c r="AF11" s="272"/>
      <c r="AG11" s="272"/>
      <c r="AH11" s="272"/>
      <c r="AI11" s="274"/>
      <c r="AJ11" s="271"/>
      <c r="AK11" s="270"/>
      <c r="AL11" s="287"/>
      <c r="AM11" s="251"/>
      <c r="AN11" s="251"/>
      <c r="AO11" s="251"/>
    </row>
    <row r="12" spans="1:42" ht="22" customHeight="1" x14ac:dyDescent="0.2">
      <c r="A12" s="268"/>
      <c r="B12" s="289"/>
      <c r="C12" s="272"/>
      <c r="D12" s="288"/>
      <c r="E12" s="276"/>
      <c r="F12" s="293"/>
      <c r="G12" s="272"/>
      <c r="H12" s="272"/>
      <c r="I12" s="272"/>
      <c r="J12" s="272"/>
      <c r="K12" s="272"/>
      <c r="L12" s="272"/>
      <c r="M12" s="272"/>
      <c r="N12" s="274"/>
      <c r="O12" s="272"/>
      <c r="P12" s="272"/>
      <c r="Q12" s="272"/>
      <c r="R12" s="272"/>
      <c r="S12" s="272"/>
      <c r="T12" s="272"/>
      <c r="U12" s="274"/>
      <c r="V12" s="272"/>
      <c r="W12" s="272"/>
      <c r="X12" s="272"/>
      <c r="Y12" s="272"/>
      <c r="Z12" s="272"/>
      <c r="AA12" s="272"/>
      <c r="AB12" s="274"/>
      <c r="AC12" s="272"/>
      <c r="AD12" s="272"/>
      <c r="AE12" s="272"/>
      <c r="AF12" s="272"/>
      <c r="AG12" s="272"/>
      <c r="AH12" s="273"/>
      <c r="AI12" s="272"/>
      <c r="AJ12" s="271"/>
      <c r="AK12" s="270"/>
      <c r="AL12" s="287"/>
      <c r="AM12" s="251"/>
      <c r="AN12" s="251"/>
      <c r="AO12" s="251"/>
    </row>
    <row r="13" spans="1:42" ht="22" customHeight="1" x14ac:dyDescent="0.2">
      <c r="A13" s="268"/>
      <c r="B13" s="289" t="s">
        <v>378</v>
      </c>
      <c r="C13" s="292"/>
      <c r="D13" s="288"/>
      <c r="E13" s="276"/>
      <c r="F13" s="293"/>
      <c r="G13" s="272"/>
      <c r="H13" s="272"/>
      <c r="I13" s="272"/>
      <c r="J13" s="272"/>
      <c r="K13" s="272"/>
      <c r="L13" s="272"/>
      <c r="M13" s="272"/>
      <c r="N13" s="274"/>
      <c r="O13" s="272"/>
      <c r="P13" s="272"/>
      <c r="Q13" s="272"/>
      <c r="R13" s="272"/>
      <c r="S13" s="272"/>
      <c r="T13" s="272"/>
      <c r="U13" s="274"/>
      <c r="V13" s="272"/>
      <c r="W13" s="272"/>
      <c r="X13" s="272"/>
      <c r="Y13" s="272"/>
      <c r="Z13" s="272"/>
      <c r="AA13" s="272"/>
      <c r="AB13" s="274"/>
      <c r="AC13" s="272"/>
      <c r="AD13" s="272"/>
      <c r="AE13" s="272"/>
      <c r="AF13" s="272"/>
      <c r="AG13" s="272"/>
      <c r="AH13" s="272"/>
      <c r="AI13" s="274"/>
      <c r="AJ13" s="271"/>
      <c r="AK13" s="270"/>
      <c r="AL13" s="287"/>
      <c r="AM13" s="251"/>
      <c r="AN13" s="251"/>
      <c r="AO13" s="251"/>
    </row>
    <row r="14" spans="1:42" ht="22" customHeight="1" x14ac:dyDescent="0.2">
      <c r="A14" s="268"/>
      <c r="B14" s="289"/>
      <c r="C14" s="292"/>
      <c r="D14" s="288"/>
      <c r="E14" s="276"/>
      <c r="F14" s="293"/>
      <c r="G14" s="272"/>
      <c r="H14" s="272"/>
      <c r="I14" s="272"/>
      <c r="J14" s="272"/>
      <c r="K14" s="272"/>
      <c r="L14" s="272"/>
      <c r="M14" s="272"/>
      <c r="N14" s="274"/>
      <c r="O14" s="272"/>
      <c r="P14" s="272"/>
      <c r="Q14" s="272"/>
      <c r="R14" s="272"/>
      <c r="S14" s="272"/>
      <c r="T14" s="272"/>
      <c r="U14" s="274"/>
      <c r="V14" s="272"/>
      <c r="W14" s="272"/>
      <c r="X14" s="272"/>
      <c r="Y14" s="272"/>
      <c r="Z14" s="272"/>
      <c r="AA14" s="272"/>
      <c r="AB14" s="274"/>
      <c r="AC14" s="272"/>
      <c r="AD14" s="272"/>
      <c r="AE14" s="272"/>
      <c r="AF14" s="272"/>
      <c r="AG14" s="272"/>
      <c r="AH14" s="272"/>
      <c r="AI14" s="274"/>
      <c r="AJ14" s="271"/>
      <c r="AK14" s="270"/>
      <c r="AL14" s="287"/>
      <c r="AM14" s="251"/>
      <c r="AN14" s="251"/>
      <c r="AO14" s="251"/>
    </row>
    <row r="15" spans="1:42" ht="22" customHeight="1" x14ac:dyDescent="0.2">
      <c r="A15" s="268"/>
      <c r="B15" s="289" t="s">
        <v>377</v>
      </c>
      <c r="C15" s="292"/>
      <c r="D15" s="294"/>
      <c r="E15" s="276"/>
      <c r="F15" s="293"/>
      <c r="G15" s="272"/>
      <c r="H15" s="272"/>
      <c r="I15" s="272"/>
      <c r="J15" s="272"/>
      <c r="K15" s="272"/>
      <c r="L15" s="272"/>
      <c r="M15" s="272"/>
      <c r="N15" s="274"/>
      <c r="O15" s="272"/>
      <c r="P15" s="272"/>
      <c r="Q15" s="272"/>
      <c r="R15" s="272"/>
      <c r="S15" s="272"/>
      <c r="T15" s="272"/>
      <c r="U15" s="274"/>
      <c r="V15" s="272"/>
      <c r="W15" s="272"/>
      <c r="X15" s="272"/>
      <c r="Y15" s="272"/>
      <c r="Z15" s="272"/>
      <c r="AA15" s="272"/>
      <c r="AB15" s="274"/>
      <c r="AC15" s="272"/>
      <c r="AD15" s="272"/>
      <c r="AE15" s="272"/>
      <c r="AF15" s="272"/>
      <c r="AG15" s="272"/>
      <c r="AH15" s="272"/>
      <c r="AI15" s="274"/>
      <c r="AJ15" s="271"/>
      <c r="AK15" s="270"/>
      <c r="AL15" s="287"/>
      <c r="AM15" s="251"/>
      <c r="AN15" s="251"/>
      <c r="AO15" s="251"/>
    </row>
    <row r="16" spans="1:42" ht="22" customHeight="1" x14ac:dyDescent="0.2">
      <c r="A16" s="268"/>
      <c r="B16" s="289" t="s">
        <v>376</v>
      </c>
      <c r="C16" s="272"/>
      <c r="D16" s="288"/>
      <c r="E16" s="276"/>
      <c r="F16" s="293"/>
      <c r="G16" s="272"/>
      <c r="H16" s="272"/>
      <c r="I16" s="272"/>
      <c r="J16" s="272"/>
      <c r="K16" s="272"/>
      <c r="L16" s="272"/>
      <c r="M16" s="272"/>
      <c r="N16" s="274"/>
      <c r="O16" s="272"/>
      <c r="P16" s="272"/>
      <c r="Q16" s="272"/>
      <c r="R16" s="272"/>
      <c r="S16" s="272"/>
      <c r="T16" s="272"/>
      <c r="U16" s="274"/>
      <c r="V16" s="272"/>
      <c r="W16" s="272"/>
      <c r="X16" s="272"/>
      <c r="Y16" s="272"/>
      <c r="Z16" s="272"/>
      <c r="AA16" s="272"/>
      <c r="AB16" s="274"/>
      <c r="AC16" s="272"/>
      <c r="AD16" s="272"/>
      <c r="AE16" s="272"/>
      <c r="AF16" s="272"/>
      <c r="AG16" s="272"/>
      <c r="AH16" s="273"/>
      <c r="AI16" s="272"/>
      <c r="AJ16" s="271"/>
      <c r="AK16" s="270"/>
      <c r="AL16" s="287"/>
      <c r="AM16" s="251"/>
      <c r="AN16" s="251"/>
      <c r="AO16" s="251"/>
    </row>
    <row r="17" spans="1:42" ht="22" customHeight="1" x14ac:dyDescent="0.2">
      <c r="A17" s="268"/>
      <c r="B17" s="289" t="s">
        <v>375</v>
      </c>
      <c r="C17" s="272"/>
      <c r="D17" s="290"/>
      <c r="E17" s="276"/>
      <c r="F17" s="293"/>
      <c r="G17" s="272"/>
      <c r="H17" s="272"/>
      <c r="I17" s="272"/>
      <c r="J17" s="272"/>
      <c r="K17" s="272"/>
      <c r="L17" s="272"/>
      <c r="M17" s="272"/>
      <c r="N17" s="274"/>
      <c r="O17" s="272"/>
      <c r="P17" s="272"/>
      <c r="Q17" s="272"/>
      <c r="R17" s="272"/>
      <c r="S17" s="272"/>
      <c r="T17" s="272"/>
      <c r="U17" s="274"/>
      <c r="V17" s="272"/>
      <c r="W17" s="272"/>
      <c r="X17" s="272"/>
      <c r="Y17" s="272"/>
      <c r="Z17" s="272"/>
      <c r="AA17" s="272"/>
      <c r="AB17" s="274"/>
      <c r="AC17" s="272"/>
      <c r="AD17" s="272"/>
      <c r="AE17" s="272"/>
      <c r="AF17" s="272"/>
      <c r="AG17" s="272"/>
      <c r="AH17" s="273"/>
      <c r="AI17" s="272"/>
      <c r="AJ17" s="271"/>
      <c r="AK17" s="270"/>
      <c r="AL17" s="287"/>
      <c r="AM17" s="251"/>
      <c r="AN17" s="251"/>
      <c r="AO17" s="251"/>
    </row>
    <row r="18" spans="1:42" ht="22" customHeight="1" x14ac:dyDescent="0.2">
      <c r="A18" s="268"/>
      <c r="B18" s="289"/>
      <c r="C18" s="292"/>
      <c r="D18" s="288"/>
      <c r="E18" s="276"/>
      <c r="F18" s="293"/>
      <c r="G18" s="272"/>
      <c r="H18" s="272"/>
      <c r="I18" s="272"/>
      <c r="J18" s="272"/>
      <c r="K18" s="272"/>
      <c r="L18" s="272"/>
      <c r="M18" s="272"/>
      <c r="N18" s="274"/>
      <c r="O18" s="272"/>
      <c r="P18" s="272"/>
      <c r="Q18" s="272"/>
      <c r="R18" s="272"/>
      <c r="S18" s="272"/>
      <c r="T18" s="272"/>
      <c r="U18" s="274"/>
      <c r="V18" s="272"/>
      <c r="W18" s="272"/>
      <c r="X18" s="272"/>
      <c r="Y18" s="272"/>
      <c r="Z18" s="272"/>
      <c r="AA18" s="272"/>
      <c r="AB18" s="274"/>
      <c r="AC18" s="272"/>
      <c r="AD18" s="272"/>
      <c r="AE18" s="272"/>
      <c r="AF18" s="272"/>
      <c r="AG18" s="272"/>
      <c r="AH18" s="272"/>
      <c r="AI18" s="274"/>
      <c r="AJ18" s="271"/>
      <c r="AK18" s="270"/>
      <c r="AL18" s="287"/>
      <c r="AM18" s="251"/>
      <c r="AN18" s="251"/>
      <c r="AO18" s="251"/>
    </row>
    <row r="19" spans="1:42" ht="22" customHeight="1" x14ac:dyDescent="0.2">
      <c r="A19" s="268"/>
      <c r="B19" s="289"/>
      <c r="C19" s="272"/>
      <c r="D19" s="288"/>
      <c r="E19" s="276"/>
      <c r="F19" s="293"/>
      <c r="G19" s="272"/>
      <c r="H19" s="272"/>
      <c r="I19" s="272"/>
      <c r="J19" s="272"/>
      <c r="K19" s="272"/>
      <c r="L19" s="272"/>
      <c r="M19" s="272"/>
      <c r="N19" s="274"/>
      <c r="O19" s="272"/>
      <c r="P19" s="272"/>
      <c r="Q19" s="272"/>
      <c r="R19" s="272"/>
      <c r="S19" s="272"/>
      <c r="T19" s="272"/>
      <c r="U19" s="274"/>
      <c r="V19" s="272"/>
      <c r="W19" s="272"/>
      <c r="X19" s="272"/>
      <c r="Y19" s="272"/>
      <c r="Z19" s="272"/>
      <c r="AA19" s="272"/>
      <c r="AB19" s="274"/>
      <c r="AC19" s="272"/>
      <c r="AD19" s="272"/>
      <c r="AE19" s="272"/>
      <c r="AF19" s="272"/>
      <c r="AG19" s="272"/>
      <c r="AH19" s="273"/>
      <c r="AI19" s="272"/>
      <c r="AJ19" s="271"/>
      <c r="AK19" s="270"/>
      <c r="AL19" s="287"/>
      <c r="AM19" s="251"/>
      <c r="AN19" s="251"/>
      <c r="AO19" s="251"/>
    </row>
    <row r="20" spans="1:42" ht="22" customHeight="1" x14ac:dyDescent="0.2">
      <c r="A20" s="268"/>
      <c r="B20" s="289"/>
      <c r="C20" s="292"/>
      <c r="D20" s="288"/>
      <c r="E20" s="276"/>
      <c r="F20" s="293"/>
      <c r="G20" s="272"/>
      <c r="H20" s="272"/>
      <c r="I20" s="272"/>
      <c r="J20" s="272"/>
      <c r="K20" s="272"/>
      <c r="L20" s="272"/>
      <c r="M20" s="272"/>
      <c r="N20" s="274"/>
      <c r="O20" s="272"/>
      <c r="P20" s="272"/>
      <c r="Q20" s="272"/>
      <c r="R20" s="272"/>
      <c r="S20" s="272"/>
      <c r="T20" s="272"/>
      <c r="U20" s="274"/>
      <c r="V20" s="272"/>
      <c r="W20" s="272"/>
      <c r="X20" s="272"/>
      <c r="Y20" s="272"/>
      <c r="Z20" s="272"/>
      <c r="AA20" s="272"/>
      <c r="AB20" s="274"/>
      <c r="AC20" s="272"/>
      <c r="AD20" s="272"/>
      <c r="AE20" s="272"/>
      <c r="AF20" s="272"/>
      <c r="AG20" s="272"/>
      <c r="AH20" s="272"/>
      <c r="AI20" s="274"/>
      <c r="AJ20" s="271"/>
      <c r="AK20" s="270"/>
      <c r="AL20" s="287"/>
      <c r="AM20" s="251"/>
      <c r="AN20" s="251"/>
      <c r="AO20" s="251"/>
    </row>
    <row r="21" spans="1:42" ht="22" customHeight="1" x14ac:dyDescent="0.3">
      <c r="A21" s="268"/>
      <c r="B21" s="289"/>
      <c r="C21" s="292"/>
      <c r="D21" s="291"/>
      <c r="E21" s="276"/>
      <c r="F21" s="275"/>
      <c r="G21" s="272"/>
      <c r="H21" s="272"/>
      <c r="I21" s="272"/>
      <c r="J21" s="272"/>
      <c r="K21" s="272"/>
      <c r="L21" s="272"/>
      <c r="M21" s="274"/>
      <c r="N21" s="272"/>
      <c r="O21" s="272"/>
      <c r="P21" s="272"/>
      <c r="Q21" s="272"/>
      <c r="R21" s="272"/>
      <c r="S21" s="272"/>
      <c r="T21" s="274"/>
      <c r="U21" s="272"/>
      <c r="V21" s="272"/>
      <c r="W21" s="272"/>
      <c r="X21" s="272"/>
      <c r="Y21" s="272"/>
      <c r="Z21" s="272"/>
      <c r="AA21" s="274"/>
      <c r="AB21" s="272"/>
      <c r="AC21" s="272"/>
      <c r="AD21" s="272"/>
      <c r="AE21" s="272"/>
      <c r="AF21" s="272"/>
      <c r="AG21" s="273"/>
      <c r="AH21" s="272"/>
      <c r="AI21" s="272"/>
      <c r="AJ21" s="271"/>
      <c r="AK21" s="270"/>
      <c r="AL21" s="287"/>
      <c r="AM21" s="251"/>
      <c r="AN21" s="251"/>
      <c r="AO21" s="251"/>
    </row>
    <row r="22" spans="1:42" ht="22" customHeight="1" x14ac:dyDescent="0.2">
      <c r="A22" s="268"/>
      <c r="B22" s="289"/>
      <c r="C22" s="272"/>
      <c r="D22" s="290"/>
      <c r="E22" s="276"/>
      <c r="F22" s="275"/>
      <c r="G22" s="272"/>
      <c r="H22" s="272"/>
      <c r="I22" s="272"/>
      <c r="J22" s="272"/>
      <c r="K22" s="272"/>
      <c r="L22" s="272"/>
      <c r="M22" s="274"/>
      <c r="N22" s="272"/>
      <c r="O22" s="272"/>
      <c r="P22" s="272"/>
      <c r="Q22" s="272"/>
      <c r="R22" s="272"/>
      <c r="S22" s="272"/>
      <c r="T22" s="274"/>
      <c r="U22" s="272"/>
      <c r="V22" s="272"/>
      <c r="W22" s="272"/>
      <c r="X22" s="272"/>
      <c r="Y22" s="272"/>
      <c r="Z22" s="272"/>
      <c r="AA22" s="274"/>
      <c r="AB22" s="272"/>
      <c r="AC22" s="272"/>
      <c r="AD22" s="272"/>
      <c r="AE22" s="272"/>
      <c r="AF22" s="272"/>
      <c r="AG22" s="273"/>
      <c r="AH22" s="272"/>
      <c r="AI22" s="272"/>
      <c r="AJ22" s="271"/>
      <c r="AK22" s="270"/>
      <c r="AL22" s="287"/>
      <c r="AM22" s="251"/>
      <c r="AN22" s="251"/>
      <c r="AO22" s="251"/>
    </row>
    <row r="23" spans="1:42" ht="22" customHeight="1" x14ac:dyDescent="0.2">
      <c r="A23" s="268"/>
      <c r="B23" s="289"/>
      <c r="C23" s="272"/>
      <c r="D23" s="288"/>
      <c r="E23" s="276"/>
      <c r="F23" s="275"/>
      <c r="G23" s="272"/>
      <c r="H23" s="272"/>
      <c r="I23" s="272"/>
      <c r="J23" s="272"/>
      <c r="K23" s="272"/>
      <c r="L23" s="272"/>
      <c r="M23" s="274"/>
      <c r="N23" s="272"/>
      <c r="O23" s="272"/>
      <c r="P23" s="272"/>
      <c r="Q23" s="272"/>
      <c r="R23" s="272"/>
      <c r="S23" s="272"/>
      <c r="T23" s="274"/>
      <c r="U23" s="272"/>
      <c r="V23" s="272"/>
      <c r="W23" s="272"/>
      <c r="X23" s="272"/>
      <c r="Y23" s="272"/>
      <c r="Z23" s="272"/>
      <c r="AA23" s="274"/>
      <c r="AB23" s="272"/>
      <c r="AC23" s="272"/>
      <c r="AD23" s="272"/>
      <c r="AE23" s="272"/>
      <c r="AF23" s="272"/>
      <c r="AG23" s="273"/>
      <c r="AH23" s="272"/>
      <c r="AI23" s="272"/>
      <c r="AJ23" s="271"/>
      <c r="AK23" s="270"/>
      <c r="AL23" s="287"/>
      <c r="AM23" s="251"/>
      <c r="AN23" s="251"/>
      <c r="AO23" s="251"/>
    </row>
    <row r="24" spans="1:42" ht="22" customHeight="1" x14ac:dyDescent="0.2">
      <c r="A24" s="268"/>
      <c r="B24" s="278"/>
      <c r="C24" s="272"/>
      <c r="D24" s="277"/>
      <c r="E24" s="286"/>
      <c r="F24" s="285"/>
      <c r="G24" s="282"/>
      <c r="H24" s="282"/>
      <c r="I24" s="282"/>
      <c r="J24" s="282"/>
      <c r="K24" s="282"/>
      <c r="L24" s="282"/>
      <c r="M24" s="284"/>
      <c r="N24" s="282"/>
      <c r="O24" s="282"/>
      <c r="P24" s="282"/>
      <c r="Q24" s="282"/>
      <c r="R24" s="282"/>
      <c r="S24" s="282"/>
      <c r="T24" s="284"/>
      <c r="U24" s="282"/>
      <c r="V24" s="282"/>
      <c r="W24" s="282"/>
      <c r="X24" s="282"/>
      <c r="Y24" s="282"/>
      <c r="Z24" s="282"/>
      <c r="AA24" s="284"/>
      <c r="AB24" s="282"/>
      <c r="AC24" s="282"/>
      <c r="AD24" s="282"/>
      <c r="AE24" s="282"/>
      <c r="AF24" s="282"/>
      <c r="AG24" s="283"/>
      <c r="AH24" s="282"/>
      <c r="AI24" s="282"/>
      <c r="AJ24" s="281"/>
      <c r="AK24" s="280"/>
      <c r="AL24" s="279"/>
      <c r="AM24" s="251"/>
      <c r="AN24" s="251"/>
      <c r="AO24" s="251"/>
    </row>
    <row r="25" spans="1:42" ht="22" customHeight="1" thickBot="1" x14ac:dyDescent="0.25">
      <c r="A25" s="268"/>
      <c r="B25" s="278"/>
      <c r="C25" s="272"/>
      <c r="D25" s="277"/>
      <c r="E25" s="276"/>
      <c r="F25" s="275"/>
      <c r="G25" s="272"/>
      <c r="H25" s="272"/>
      <c r="I25" s="272"/>
      <c r="J25" s="272"/>
      <c r="K25" s="272"/>
      <c r="L25" s="272"/>
      <c r="M25" s="274"/>
      <c r="N25" s="272"/>
      <c r="O25" s="272"/>
      <c r="P25" s="272"/>
      <c r="Q25" s="272"/>
      <c r="R25" s="272"/>
      <c r="S25" s="272"/>
      <c r="T25" s="274"/>
      <c r="U25" s="272"/>
      <c r="V25" s="272"/>
      <c r="W25" s="272"/>
      <c r="X25" s="272"/>
      <c r="Y25" s="272"/>
      <c r="Z25" s="272"/>
      <c r="AA25" s="274"/>
      <c r="AB25" s="272"/>
      <c r="AC25" s="272"/>
      <c r="AD25" s="272"/>
      <c r="AE25" s="272"/>
      <c r="AF25" s="272"/>
      <c r="AG25" s="273"/>
      <c r="AH25" s="272"/>
      <c r="AI25" s="272"/>
      <c r="AJ25" s="271"/>
      <c r="AK25" s="270"/>
      <c r="AL25" s="269"/>
      <c r="AM25" s="251"/>
      <c r="AN25" s="251"/>
      <c r="AO25" s="251"/>
    </row>
    <row r="26" spans="1:42" ht="22" customHeight="1" thickBot="1" x14ac:dyDescent="0.25">
      <c r="A26" s="268"/>
      <c r="B26" s="267"/>
      <c r="C26" s="264"/>
      <c r="D26" s="266"/>
      <c r="E26" s="265"/>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3" t="s">
        <v>374</v>
      </c>
      <c r="AL26" s="262"/>
      <c r="AM26" s="251"/>
      <c r="AN26" s="251"/>
      <c r="AO26" s="251"/>
    </row>
    <row r="27" spans="1:42" ht="22" customHeight="1" x14ac:dyDescent="0.2">
      <c r="A27" s="261"/>
      <c r="B27" s="257" t="s">
        <v>373</v>
      </c>
      <c r="C27" s="254"/>
      <c r="D27" s="256"/>
      <c r="E27" s="255"/>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60"/>
      <c r="AH27" s="254"/>
      <c r="AI27" s="254"/>
      <c r="AJ27" s="254"/>
      <c r="AK27" s="259"/>
      <c r="AL27" s="259"/>
      <c r="AM27" s="252"/>
      <c r="AN27" s="251"/>
      <c r="AO27" s="251"/>
      <c r="AP27" s="251"/>
    </row>
    <row r="28" spans="1:42" ht="16.5" customHeight="1" x14ac:dyDescent="0.2">
      <c r="A28" s="258"/>
      <c r="B28" s="257" t="s">
        <v>372</v>
      </c>
      <c r="C28" s="252"/>
      <c r="D28" s="256"/>
      <c r="E28" s="255"/>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692"/>
      <c r="AI28" s="692"/>
      <c r="AJ28" s="692"/>
      <c r="AK28" s="693"/>
      <c r="AL28" s="253"/>
      <c r="AM28" s="252"/>
      <c r="AN28" s="251"/>
      <c r="AO28" s="251"/>
      <c r="AP28" s="251"/>
    </row>
    <row r="29" spans="1:42" ht="7.5" customHeight="1" thickBot="1" x14ac:dyDescent="0.25">
      <c r="A29" s="258"/>
      <c r="B29" s="257"/>
      <c r="C29" s="252"/>
      <c r="D29" s="256"/>
      <c r="E29" s="255"/>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692"/>
      <c r="AI29" s="692"/>
      <c r="AJ29" s="692"/>
      <c r="AK29" s="693"/>
      <c r="AL29" s="253"/>
      <c r="AM29" s="252"/>
      <c r="AN29" s="251"/>
      <c r="AO29" s="251"/>
      <c r="AP29" s="251"/>
    </row>
    <row r="30" spans="1:42" s="216" customFormat="1" ht="26.15" customHeight="1" thickBot="1" x14ac:dyDescent="0.25">
      <c r="A30" s="246"/>
      <c r="B30" s="246" t="s">
        <v>371</v>
      </c>
      <c r="C30" s="245"/>
      <c r="D30" s="220"/>
      <c r="E30" s="220"/>
      <c r="F30" s="220"/>
      <c r="G30" s="242"/>
      <c r="H30" s="238"/>
      <c r="I30" s="682"/>
      <c r="J30" s="683"/>
      <c r="K30" s="220" t="s">
        <v>20</v>
      </c>
      <c r="L30" s="221" t="s">
        <v>370</v>
      </c>
      <c r="M30" s="220"/>
      <c r="N30" s="220" t="s">
        <v>369</v>
      </c>
      <c r="O30" s="682"/>
      <c r="P30" s="683"/>
      <c r="Q30" s="220" t="s">
        <v>359</v>
      </c>
      <c r="R30" s="220"/>
      <c r="S30" s="221" t="s">
        <v>368</v>
      </c>
      <c r="T30" s="241"/>
      <c r="U30" s="241"/>
      <c r="V30" s="241"/>
      <c r="W30" s="241"/>
      <c r="X30" s="241"/>
      <c r="Y30" s="241"/>
      <c r="Z30" s="247"/>
      <c r="AA30" s="247"/>
      <c r="AB30" s="247"/>
      <c r="AC30" s="247"/>
      <c r="AD30" s="247"/>
      <c r="AE30" s="250"/>
      <c r="AF30" s="248"/>
      <c r="AG30" s="249"/>
      <c r="AH30" s="694"/>
      <c r="AI30" s="694"/>
      <c r="AJ30" s="694"/>
      <c r="AK30" s="694"/>
      <c r="AL30" s="248"/>
      <c r="AM30" s="247"/>
      <c r="AN30" s="220"/>
    </row>
    <row r="31" spans="1:42" s="216" customFormat="1" ht="8.15" customHeight="1" thickBot="1" x14ac:dyDescent="0.6">
      <c r="A31" s="246"/>
      <c r="B31" s="245"/>
      <c r="C31" s="245"/>
      <c r="D31" s="220"/>
      <c r="E31" s="220"/>
      <c r="F31" s="220"/>
      <c r="G31" s="242"/>
      <c r="H31" s="220"/>
      <c r="I31" s="221"/>
      <c r="J31" s="220"/>
      <c r="K31" s="220"/>
      <c r="L31" s="242"/>
      <c r="M31" s="221"/>
      <c r="N31" s="220"/>
      <c r="O31" s="220"/>
      <c r="P31" s="221"/>
      <c r="R31" s="241"/>
      <c r="S31" s="241"/>
      <c r="T31" s="241"/>
      <c r="U31" s="241"/>
      <c r="V31" s="241"/>
      <c r="W31" s="241"/>
      <c r="X31" s="241"/>
      <c r="Y31" s="241"/>
      <c r="Z31" s="240"/>
      <c r="AA31" s="219"/>
      <c r="AB31" s="219"/>
      <c r="AC31" s="219"/>
      <c r="AD31" s="219"/>
      <c r="AE31" s="219"/>
      <c r="AF31" s="219"/>
      <c r="AG31" s="219"/>
      <c r="AH31" s="694"/>
      <c r="AI31" s="694"/>
      <c r="AJ31" s="694"/>
      <c r="AK31" s="694"/>
      <c r="AL31" s="239"/>
      <c r="AM31" s="219"/>
      <c r="AN31" s="220"/>
    </row>
    <row r="32" spans="1:42" s="216" customFormat="1" ht="26.15" customHeight="1" thickBot="1" x14ac:dyDescent="0.6">
      <c r="A32" s="246"/>
      <c r="B32" s="246" t="s">
        <v>367</v>
      </c>
      <c r="C32" s="245"/>
      <c r="D32" s="220"/>
      <c r="E32" s="220"/>
      <c r="F32" s="682"/>
      <c r="G32" s="683"/>
      <c r="H32" s="220" t="s">
        <v>359</v>
      </c>
      <c r="J32" s="221" t="s">
        <v>366</v>
      </c>
      <c r="K32" s="220"/>
      <c r="L32" s="242"/>
      <c r="M32" s="221"/>
      <c r="N32" s="220"/>
      <c r="O32" s="220"/>
      <c r="P32" s="221"/>
      <c r="R32" s="241"/>
      <c r="S32" s="241"/>
      <c r="T32" s="241"/>
      <c r="U32" s="241"/>
      <c r="V32" s="241"/>
      <c r="W32" s="241"/>
      <c r="X32" s="241"/>
      <c r="Y32" s="241"/>
      <c r="Z32" s="240"/>
      <c r="AA32" s="219"/>
      <c r="AB32" s="219"/>
      <c r="AC32" s="219"/>
      <c r="AD32" s="219"/>
      <c r="AE32" s="219"/>
      <c r="AF32" s="219"/>
      <c r="AG32" s="219"/>
      <c r="AH32" s="694"/>
      <c r="AI32" s="694"/>
      <c r="AJ32" s="694"/>
      <c r="AK32" s="694"/>
      <c r="AL32" s="239"/>
      <c r="AM32" s="219"/>
      <c r="AN32" s="220"/>
    </row>
    <row r="33" spans="1:41" s="216" customFormat="1" ht="8.15" customHeight="1" thickBot="1" x14ac:dyDescent="0.6">
      <c r="A33" s="246"/>
      <c r="B33" s="245"/>
      <c r="C33" s="245"/>
      <c r="D33" s="220"/>
      <c r="E33" s="220"/>
      <c r="F33" s="244"/>
      <c r="G33" s="243"/>
      <c r="H33" s="220"/>
      <c r="I33" s="221"/>
      <c r="J33" s="220"/>
      <c r="K33" s="220"/>
      <c r="L33" s="242"/>
      <c r="M33" s="221"/>
      <c r="N33" s="220"/>
      <c r="O33" s="220"/>
      <c r="P33" s="221"/>
      <c r="R33" s="241"/>
      <c r="S33" s="241"/>
      <c r="T33" s="241"/>
      <c r="U33" s="241"/>
      <c r="V33" s="241"/>
      <c r="W33" s="241"/>
      <c r="X33" s="241"/>
      <c r="Y33" s="241"/>
      <c r="Z33" s="240"/>
      <c r="AA33" s="219"/>
      <c r="AB33" s="219"/>
      <c r="AC33" s="219"/>
      <c r="AD33" s="219"/>
      <c r="AE33" s="219"/>
      <c r="AF33" s="219"/>
      <c r="AG33" s="219"/>
      <c r="AH33" s="694"/>
      <c r="AI33" s="694"/>
      <c r="AJ33" s="694"/>
      <c r="AK33" s="694"/>
      <c r="AL33" s="239"/>
      <c r="AM33" s="219"/>
      <c r="AN33" s="220"/>
    </row>
    <row r="34" spans="1:41" s="216" customFormat="1" ht="21.75" customHeight="1" thickBot="1" x14ac:dyDescent="0.6">
      <c r="A34" s="218"/>
      <c r="B34" s="222" t="s">
        <v>365</v>
      </c>
      <c r="C34" s="238"/>
      <c r="E34" s="238"/>
      <c r="F34" s="684"/>
      <c r="G34" s="685"/>
      <c r="H34" s="686"/>
      <c r="I34" s="218" t="s">
        <v>364</v>
      </c>
      <c r="S34" s="220"/>
      <c r="T34" s="220"/>
      <c r="U34" s="220"/>
      <c r="V34" s="220"/>
      <c r="W34" s="220"/>
      <c r="X34" s="220"/>
      <c r="Y34" s="220"/>
      <c r="Z34" s="220"/>
      <c r="AA34" s="220"/>
      <c r="AB34" s="220"/>
      <c r="AC34" s="220"/>
      <c r="AD34" s="220"/>
      <c r="AE34" s="220"/>
      <c r="AF34" s="220"/>
      <c r="AG34" s="220"/>
      <c r="AH34" s="694"/>
      <c r="AI34" s="694"/>
      <c r="AJ34" s="694"/>
      <c r="AK34" s="694"/>
      <c r="AL34" s="223"/>
      <c r="AM34" s="219"/>
      <c r="AN34" s="221"/>
      <c r="AO34" s="220"/>
    </row>
    <row r="35" spans="1:41" s="216" customFormat="1" ht="5.25" customHeight="1" x14ac:dyDescent="0.55000000000000004">
      <c r="A35" s="218"/>
      <c r="B35" s="222"/>
      <c r="C35" s="220"/>
      <c r="E35" s="220"/>
      <c r="F35" s="237"/>
      <c r="G35" s="237"/>
      <c r="H35" s="237"/>
      <c r="I35" s="218"/>
      <c r="S35" s="220"/>
      <c r="T35" s="220"/>
      <c r="U35" s="220"/>
      <c r="V35" s="220"/>
      <c r="W35" s="220"/>
      <c r="X35" s="220"/>
      <c r="Y35" s="220"/>
      <c r="Z35" s="220"/>
      <c r="AA35" s="220"/>
      <c r="AB35" s="220"/>
      <c r="AC35" s="220"/>
      <c r="AD35" s="220"/>
      <c r="AE35" s="220"/>
      <c r="AF35" s="220"/>
      <c r="AG35" s="220"/>
      <c r="AH35" s="220"/>
      <c r="AI35" s="220"/>
      <c r="AJ35" s="220"/>
      <c r="AK35" s="223"/>
      <c r="AL35" s="223"/>
      <c r="AM35" s="219"/>
      <c r="AN35" s="221"/>
      <c r="AO35" s="220"/>
    </row>
    <row r="36" spans="1:41" s="225" customFormat="1" ht="21.75" customHeight="1" x14ac:dyDescent="0.55000000000000004">
      <c r="B36" s="236" t="s">
        <v>363</v>
      </c>
      <c r="C36" s="234"/>
      <c r="D36" s="234"/>
      <c r="E36" s="234"/>
      <c r="F36" s="235"/>
      <c r="G36" s="234"/>
      <c r="H36" s="234"/>
      <c r="I36" s="234"/>
      <c r="J36" s="234"/>
      <c r="K36" s="234"/>
      <c r="L36" s="234"/>
      <c r="M36" s="234"/>
      <c r="N36" s="234"/>
      <c r="O36" s="234"/>
      <c r="P36" s="234"/>
      <c r="Q36" s="234"/>
      <c r="R36" s="234"/>
      <c r="S36" s="234"/>
      <c r="T36" s="234"/>
      <c r="U36" s="234"/>
      <c r="V36" s="234"/>
      <c r="W36" s="234"/>
      <c r="X36" s="234"/>
      <c r="Y36" s="234"/>
      <c r="Z36" s="234"/>
      <c r="AA36" s="234"/>
      <c r="AB36" s="234"/>
      <c r="AC36" s="233"/>
      <c r="AD36" s="226"/>
      <c r="AE36" s="226"/>
      <c r="AF36" s="226"/>
      <c r="AG36" s="226"/>
      <c r="AH36" s="226"/>
      <c r="AI36" s="226"/>
      <c r="AJ36" s="226"/>
      <c r="AK36" s="228"/>
      <c r="AL36" s="228"/>
      <c r="AM36" s="227"/>
      <c r="AN36" s="226"/>
      <c r="AO36" s="226"/>
    </row>
    <row r="37" spans="1:41" s="225" customFormat="1" ht="21.75" customHeight="1" x14ac:dyDescent="0.55000000000000004">
      <c r="B37" s="232" t="s">
        <v>362</v>
      </c>
      <c r="C37" s="230"/>
      <c r="D37" s="230"/>
      <c r="E37" s="230"/>
      <c r="F37" s="231"/>
      <c r="G37" s="230"/>
      <c r="H37" s="230"/>
      <c r="I37" s="230"/>
      <c r="J37" s="230"/>
      <c r="K37" s="230"/>
      <c r="L37" s="230"/>
      <c r="M37" s="230"/>
      <c r="N37" s="230"/>
      <c r="O37" s="230"/>
      <c r="P37" s="230"/>
      <c r="Q37" s="230"/>
      <c r="R37" s="230"/>
      <c r="S37" s="230"/>
      <c r="T37" s="230"/>
      <c r="U37" s="230"/>
      <c r="V37" s="230"/>
      <c r="W37" s="230"/>
      <c r="X37" s="230"/>
      <c r="Y37" s="230"/>
      <c r="Z37" s="230"/>
      <c r="AA37" s="230"/>
      <c r="AB37" s="230"/>
      <c r="AC37" s="229"/>
      <c r="AD37" s="226"/>
      <c r="AE37" s="226"/>
      <c r="AF37" s="226"/>
      <c r="AG37" s="226"/>
      <c r="AH37" s="226"/>
      <c r="AI37" s="226"/>
      <c r="AJ37" s="226"/>
      <c r="AK37" s="228"/>
      <c r="AL37" s="228"/>
      <c r="AM37" s="227"/>
      <c r="AN37" s="226"/>
      <c r="AO37" s="226"/>
    </row>
    <row r="38" spans="1:41" s="216" customFormat="1" ht="8.15" customHeight="1" thickBot="1" x14ac:dyDescent="0.6">
      <c r="A38" s="218"/>
      <c r="B38" s="221"/>
      <c r="C38" s="220"/>
      <c r="E38" s="220"/>
      <c r="F38" s="224"/>
      <c r="G38" s="220"/>
      <c r="H38" s="218"/>
      <c r="S38" s="220"/>
      <c r="T38" s="220"/>
      <c r="U38" s="220"/>
      <c r="V38" s="220"/>
      <c r="W38" s="220"/>
      <c r="X38" s="220"/>
      <c r="Y38" s="220"/>
      <c r="Z38" s="220"/>
      <c r="AA38" s="220"/>
      <c r="AB38" s="220"/>
      <c r="AC38" s="220"/>
      <c r="AD38" s="220"/>
      <c r="AE38" s="220"/>
      <c r="AF38" s="220"/>
      <c r="AG38" s="220"/>
      <c r="AH38" s="220"/>
      <c r="AI38" s="220"/>
      <c r="AJ38" s="220"/>
      <c r="AK38" s="223"/>
      <c r="AL38" s="223"/>
      <c r="AM38" s="219"/>
      <c r="AN38" s="221"/>
      <c r="AO38" s="220"/>
    </row>
    <row r="39" spans="1:41" s="216" customFormat="1" ht="27" customHeight="1" thickBot="1" x14ac:dyDescent="0.6">
      <c r="A39" s="218"/>
      <c r="B39" s="222" t="s">
        <v>361</v>
      </c>
      <c r="C39" s="218"/>
      <c r="E39" s="218"/>
      <c r="F39" s="218" t="s">
        <v>360</v>
      </c>
      <c r="J39" s="687"/>
      <c r="K39" s="688"/>
      <c r="L39" s="689"/>
      <c r="M39" s="218" t="s">
        <v>359</v>
      </c>
      <c r="O39" s="218" t="s">
        <v>358</v>
      </c>
      <c r="AE39" s="221"/>
      <c r="AF39" s="220"/>
      <c r="AG39" s="220"/>
      <c r="AH39" s="220"/>
      <c r="AI39" s="220"/>
      <c r="AJ39" s="220"/>
      <c r="AK39" s="220"/>
      <c r="AL39" s="220"/>
      <c r="AM39" s="219"/>
    </row>
    <row r="40" spans="1:41" s="216" customFormat="1" ht="8.15" customHeight="1" x14ac:dyDescent="0.55000000000000004">
      <c r="AM40" s="217"/>
    </row>
    <row r="41" spans="1:41" s="216" customFormat="1" ht="27" customHeight="1" x14ac:dyDescent="0.55000000000000004">
      <c r="B41" s="218" t="s">
        <v>357</v>
      </c>
      <c r="AM41" s="217"/>
    </row>
  </sheetData>
  <mergeCells count="9">
    <mergeCell ref="F32:G32"/>
    <mergeCell ref="F34:H34"/>
    <mergeCell ref="J39:L39"/>
    <mergeCell ref="AL7:AL8"/>
    <mergeCell ref="AH28:AJ29"/>
    <mergeCell ref="AK28:AK29"/>
    <mergeCell ref="I30:J30"/>
    <mergeCell ref="O30:P30"/>
    <mergeCell ref="AH30:AK34"/>
  </mergeCells>
  <phoneticPr fontId="6"/>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ormula1>C27:C33&lt;&gt;"A"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8:C29 IY28:IY29 SU28:SU29 ACQ28:ACQ29 AMM28:AMM29 AWI28:AWI29 BGE28:BGE29 BQA28:BQA29 BZW28:BZW29 CJS28:CJS29 CTO28:CTO29 DDK28:DDK29 DNG28:DNG29 DXC28:DXC29 EGY28:EGY29 EQU28:EQU29 FAQ28:FAQ29 FKM28:FKM29 FUI28:FUI29 GEE28:GEE29 GOA28:GOA29 GXW28:GXW29 HHS28:HHS29 HRO28:HRO29 IBK28:IBK29 ILG28:ILG29 IVC28:IVC29 JEY28:JEY29 JOU28:JOU29 JYQ28:JYQ29 KIM28:KIM29 KSI28:KSI29 LCE28:LCE29 LMA28:LMA29 LVW28:LVW29 MFS28:MFS29 MPO28:MPO29 MZK28:MZK29 NJG28:NJG29 NTC28:NTC29 OCY28:OCY29 OMU28:OMU29 OWQ28:OWQ29 PGM28:PGM29 PQI28:PQI29 QAE28:QAE29 QKA28:QKA29 QTW28:QTW29 RDS28:RDS29 RNO28:RNO29 RXK28:RXK29 SHG28:SHG29 SRC28:SRC29 TAY28:TAY29 TKU28:TKU29 TUQ28:TUQ29 UEM28:UEM29 UOI28:UOI29 UYE28:UYE29 VIA28:VIA29 VRW28:VRW29 WBS28:WBS29 WLO28:WLO29 WVK28:WVK29 C65564:C65565 IY65564:IY65565 SU65564:SU65565 ACQ65564:ACQ65565 AMM65564:AMM65565 AWI65564:AWI65565 BGE65564:BGE65565 BQA65564:BQA65565 BZW65564:BZW65565 CJS65564:CJS65565 CTO65564:CTO65565 DDK65564:DDK65565 DNG65564:DNG65565 DXC65564:DXC65565 EGY65564:EGY65565 EQU65564:EQU65565 FAQ65564:FAQ65565 FKM65564:FKM65565 FUI65564:FUI65565 GEE65564:GEE65565 GOA65564:GOA65565 GXW65564:GXW65565 HHS65564:HHS65565 HRO65564:HRO65565 IBK65564:IBK65565 ILG65564:ILG65565 IVC65564:IVC65565 JEY65564:JEY65565 JOU65564:JOU65565 JYQ65564:JYQ65565 KIM65564:KIM65565 KSI65564:KSI65565 LCE65564:LCE65565 LMA65564:LMA65565 LVW65564:LVW65565 MFS65564:MFS65565 MPO65564:MPO65565 MZK65564:MZK65565 NJG65564:NJG65565 NTC65564:NTC65565 OCY65564:OCY65565 OMU65564:OMU65565 OWQ65564:OWQ65565 PGM65564:PGM65565 PQI65564:PQI65565 QAE65564:QAE65565 QKA65564:QKA65565 QTW65564:QTW65565 RDS65564:RDS65565 RNO65564:RNO65565 RXK65564:RXK65565 SHG65564:SHG65565 SRC65564:SRC65565 TAY65564:TAY65565 TKU65564:TKU65565 TUQ65564:TUQ65565 UEM65564:UEM65565 UOI65564:UOI65565 UYE65564:UYE65565 VIA65564:VIA65565 VRW65564:VRW65565 WBS65564:WBS65565 WLO65564:WLO65565 WVK65564:WVK65565 C131100:C131101 IY131100:IY131101 SU131100:SU131101 ACQ131100:ACQ131101 AMM131100:AMM131101 AWI131100:AWI131101 BGE131100:BGE131101 BQA131100:BQA131101 BZW131100:BZW131101 CJS131100:CJS131101 CTO131100:CTO131101 DDK131100:DDK131101 DNG131100:DNG131101 DXC131100:DXC131101 EGY131100:EGY131101 EQU131100:EQU131101 FAQ131100:FAQ131101 FKM131100:FKM131101 FUI131100:FUI131101 GEE131100:GEE131101 GOA131100:GOA131101 GXW131100:GXW131101 HHS131100:HHS131101 HRO131100:HRO131101 IBK131100:IBK131101 ILG131100:ILG131101 IVC131100:IVC131101 JEY131100:JEY131101 JOU131100:JOU131101 JYQ131100:JYQ131101 KIM131100:KIM131101 KSI131100:KSI131101 LCE131100:LCE131101 LMA131100:LMA131101 LVW131100:LVW131101 MFS131100:MFS131101 MPO131100:MPO131101 MZK131100:MZK131101 NJG131100:NJG131101 NTC131100:NTC131101 OCY131100:OCY131101 OMU131100:OMU131101 OWQ131100:OWQ131101 PGM131100:PGM131101 PQI131100:PQI131101 QAE131100:QAE131101 QKA131100:QKA131101 QTW131100:QTW131101 RDS131100:RDS131101 RNO131100:RNO131101 RXK131100:RXK131101 SHG131100:SHG131101 SRC131100:SRC131101 TAY131100:TAY131101 TKU131100:TKU131101 TUQ131100:TUQ131101 UEM131100:UEM131101 UOI131100:UOI131101 UYE131100:UYE131101 VIA131100:VIA131101 VRW131100:VRW131101 WBS131100:WBS131101 WLO131100:WLO131101 WVK131100:WVK131101 C196636:C196637 IY196636:IY196637 SU196636:SU196637 ACQ196636:ACQ196637 AMM196636:AMM196637 AWI196636:AWI196637 BGE196636:BGE196637 BQA196636:BQA196637 BZW196636:BZW196637 CJS196636:CJS196637 CTO196636:CTO196637 DDK196636:DDK196637 DNG196636:DNG196637 DXC196636:DXC196637 EGY196636:EGY196637 EQU196636:EQU196637 FAQ196636:FAQ196637 FKM196636:FKM196637 FUI196636:FUI196637 GEE196636:GEE196637 GOA196636:GOA196637 GXW196636:GXW196637 HHS196636:HHS196637 HRO196636:HRO196637 IBK196636:IBK196637 ILG196636:ILG196637 IVC196636:IVC196637 JEY196636:JEY196637 JOU196636:JOU196637 JYQ196636:JYQ196637 KIM196636:KIM196637 KSI196636:KSI196637 LCE196636:LCE196637 LMA196636:LMA196637 LVW196636:LVW196637 MFS196636:MFS196637 MPO196636:MPO196637 MZK196636:MZK196637 NJG196636:NJG196637 NTC196636:NTC196637 OCY196636:OCY196637 OMU196636:OMU196637 OWQ196636:OWQ196637 PGM196636:PGM196637 PQI196636:PQI196637 QAE196636:QAE196637 QKA196636:QKA196637 QTW196636:QTW196637 RDS196636:RDS196637 RNO196636:RNO196637 RXK196636:RXK196637 SHG196636:SHG196637 SRC196636:SRC196637 TAY196636:TAY196637 TKU196636:TKU196637 TUQ196636:TUQ196637 UEM196636:UEM196637 UOI196636:UOI196637 UYE196636:UYE196637 VIA196636:VIA196637 VRW196636:VRW196637 WBS196636:WBS196637 WLO196636:WLO196637 WVK196636:WVK196637 C262172:C262173 IY262172:IY262173 SU262172:SU262173 ACQ262172:ACQ262173 AMM262172:AMM262173 AWI262172:AWI262173 BGE262172:BGE262173 BQA262172:BQA262173 BZW262172:BZW262173 CJS262172:CJS262173 CTO262172:CTO262173 DDK262172:DDK262173 DNG262172:DNG262173 DXC262172:DXC262173 EGY262172:EGY262173 EQU262172:EQU262173 FAQ262172:FAQ262173 FKM262172:FKM262173 FUI262172:FUI262173 GEE262172:GEE262173 GOA262172:GOA262173 GXW262172:GXW262173 HHS262172:HHS262173 HRO262172:HRO262173 IBK262172:IBK262173 ILG262172:ILG262173 IVC262172:IVC262173 JEY262172:JEY262173 JOU262172:JOU262173 JYQ262172:JYQ262173 KIM262172:KIM262173 KSI262172:KSI262173 LCE262172:LCE262173 LMA262172:LMA262173 LVW262172:LVW262173 MFS262172:MFS262173 MPO262172:MPO262173 MZK262172:MZK262173 NJG262172:NJG262173 NTC262172:NTC262173 OCY262172:OCY262173 OMU262172:OMU262173 OWQ262172:OWQ262173 PGM262172:PGM262173 PQI262172:PQI262173 QAE262172:QAE262173 QKA262172:QKA262173 QTW262172:QTW262173 RDS262172:RDS262173 RNO262172:RNO262173 RXK262172:RXK262173 SHG262172:SHG262173 SRC262172:SRC262173 TAY262172:TAY262173 TKU262172:TKU262173 TUQ262172:TUQ262173 UEM262172:UEM262173 UOI262172:UOI262173 UYE262172:UYE262173 VIA262172:VIA262173 VRW262172:VRW262173 WBS262172:WBS262173 WLO262172:WLO262173 WVK262172:WVK262173 C327708:C327709 IY327708:IY327709 SU327708:SU327709 ACQ327708:ACQ327709 AMM327708:AMM327709 AWI327708:AWI327709 BGE327708:BGE327709 BQA327708:BQA327709 BZW327708:BZW327709 CJS327708:CJS327709 CTO327708:CTO327709 DDK327708:DDK327709 DNG327708:DNG327709 DXC327708:DXC327709 EGY327708:EGY327709 EQU327708:EQU327709 FAQ327708:FAQ327709 FKM327708:FKM327709 FUI327708:FUI327709 GEE327708:GEE327709 GOA327708:GOA327709 GXW327708:GXW327709 HHS327708:HHS327709 HRO327708:HRO327709 IBK327708:IBK327709 ILG327708:ILG327709 IVC327708:IVC327709 JEY327708:JEY327709 JOU327708:JOU327709 JYQ327708:JYQ327709 KIM327708:KIM327709 KSI327708:KSI327709 LCE327708:LCE327709 LMA327708:LMA327709 LVW327708:LVW327709 MFS327708:MFS327709 MPO327708:MPO327709 MZK327708:MZK327709 NJG327708:NJG327709 NTC327708:NTC327709 OCY327708:OCY327709 OMU327708:OMU327709 OWQ327708:OWQ327709 PGM327708:PGM327709 PQI327708:PQI327709 QAE327708:QAE327709 QKA327708:QKA327709 QTW327708:QTW327709 RDS327708:RDS327709 RNO327708:RNO327709 RXK327708:RXK327709 SHG327708:SHG327709 SRC327708:SRC327709 TAY327708:TAY327709 TKU327708:TKU327709 TUQ327708:TUQ327709 UEM327708:UEM327709 UOI327708:UOI327709 UYE327708:UYE327709 VIA327708:VIA327709 VRW327708:VRW327709 WBS327708:WBS327709 WLO327708:WLO327709 WVK327708:WVK327709 C393244:C393245 IY393244:IY393245 SU393244:SU393245 ACQ393244:ACQ393245 AMM393244:AMM393245 AWI393244:AWI393245 BGE393244:BGE393245 BQA393244:BQA393245 BZW393244:BZW393245 CJS393244:CJS393245 CTO393244:CTO393245 DDK393244:DDK393245 DNG393244:DNG393245 DXC393244:DXC393245 EGY393244:EGY393245 EQU393244:EQU393245 FAQ393244:FAQ393245 FKM393244:FKM393245 FUI393244:FUI393245 GEE393244:GEE393245 GOA393244:GOA393245 GXW393244:GXW393245 HHS393244:HHS393245 HRO393244:HRO393245 IBK393244:IBK393245 ILG393244:ILG393245 IVC393244:IVC393245 JEY393244:JEY393245 JOU393244:JOU393245 JYQ393244:JYQ393245 KIM393244:KIM393245 KSI393244:KSI393245 LCE393244:LCE393245 LMA393244:LMA393245 LVW393244:LVW393245 MFS393244:MFS393245 MPO393244:MPO393245 MZK393244:MZK393245 NJG393244:NJG393245 NTC393244:NTC393245 OCY393244:OCY393245 OMU393244:OMU393245 OWQ393244:OWQ393245 PGM393244:PGM393245 PQI393244:PQI393245 QAE393244:QAE393245 QKA393244:QKA393245 QTW393244:QTW393245 RDS393244:RDS393245 RNO393244:RNO393245 RXK393244:RXK393245 SHG393244:SHG393245 SRC393244:SRC393245 TAY393244:TAY393245 TKU393244:TKU393245 TUQ393244:TUQ393245 UEM393244:UEM393245 UOI393244:UOI393245 UYE393244:UYE393245 VIA393244:VIA393245 VRW393244:VRW393245 WBS393244:WBS393245 WLO393244:WLO393245 WVK393244:WVK393245 C458780:C458781 IY458780:IY458781 SU458780:SU458781 ACQ458780:ACQ458781 AMM458780:AMM458781 AWI458780:AWI458781 BGE458780:BGE458781 BQA458780:BQA458781 BZW458780:BZW458781 CJS458780:CJS458781 CTO458780:CTO458781 DDK458780:DDK458781 DNG458780:DNG458781 DXC458780:DXC458781 EGY458780:EGY458781 EQU458780:EQU458781 FAQ458780:FAQ458781 FKM458780:FKM458781 FUI458780:FUI458781 GEE458780:GEE458781 GOA458780:GOA458781 GXW458780:GXW458781 HHS458780:HHS458781 HRO458780:HRO458781 IBK458780:IBK458781 ILG458780:ILG458781 IVC458780:IVC458781 JEY458780:JEY458781 JOU458780:JOU458781 JYQ458780:JYQ458781 KIM458780:KIM458781 KSI458780:KSI458781 LCE458780:LCE458781 LMA458780:LMA458781 LVW458780:LVW458781 MFS458780:MFS458781 MPO458780:MPO458781 MZK458780:MZK458781 NJG458780:NJG458781 NTC458780:NTC458781 OCY458780:OCY458781 OMU458780:OMU458781 OWQ458780:OWQ458781 PGM458780:PGM458781 PQI458780:PQI458781 QAE458780:QAE458781 QKA458780:QKA458781 QTW458780:QTW458781 RDS458780:RDS458781 RNO458780:RNO458781 RXK458780:RXK458781 SHG458780:SHG458781 SRC458780:SRC458781 TAY458780:TAY458781 TKU458780:TKU458781 TUQ458780:TUQ458781 UEM458780:UEM458781 UOI458780:UOI458781 UYE458780:UYE458781 VIA458780:VIA458781 VRW458780:VRW458781 WBS458780:WBS458781 WLO458780:WLO458781 WVK458780:WVK458781 C524316:C524317 IY524316:IY524317 SU524316:SU524317 ACQ524316:ACQ524317 AMM524316:AMM524317 AWI524316:AWI524317 BGE524316:BGE524317 BQA524316:BQA524317 BZW524316:BZW524317 CJS524316:CJS524317 CTO524316:CTO524317 DDK524316:DDK524317 DNG524316:DNG524317 DXC524316:DXC524317 EGY524316:EGY524317 EQU524316:EQU524317 FAQ524316:FAQ524317 FKM524316:FKM524317 FUI524316:FUI524317 GEE524316:GEE524317 GOA524316:GOA524317 GXW524316:GXW524317 HHS524316:HHS524317 HRO524316:HRO524317 IBK524316:IBK524317 ILG524316:ILG524317 IVC524316:IVC524317 JEY524316:JEY524317 JOU524316:JOU524317 JYQ524316:JYQ524317 KIM524316:KIM524317 KSI524316:KSI524317 LCE524316:LCE524317 LMA524316:LMA524317 LVW524316:LVW524317 MFS524316:MFS524317 MPO524316:MPO524317 MZK524316:MZK524317 NJG524316:NJG524317 NTC524316:NTC524317 OCY524316:OCY524317 OMU524316:OMU524317 OWQ524316:OWQ524317 PGM524316:PGM524317 PQI524316:PQI524317 QAE524316:QAE524317 QKA524316:QKA524317 QTW524316:QTW524317 RDS524316:RDS524317 RNO524316:RNO524317 RXK524316:RXK524317 SHG524316:SHG524317 SRC524316:SRC524317 TAY524316:TAY524317 TKU524316:TKU524317 TUQ524316:TUQ524317 UEM524316:UEM524317 UOI524316:UOI524317 UYE524316:UYE524317 VIA524316:VIA524317 VRW524316:VRW524317 WBS524316:WBS524317 WLO524316:WLO524317 WVK524316:WVK524317 C589852:C589853 IY589852:IY589853 SU589852:SU589853 ACQ589852:ACQ589853 AMM589852:AMM589853 AWI589852:AWI589853 BGE589852:BGE589853 BQA589852:BQA589853 BZW589852:BZW589853 CJS589852:CJS589853 CTO589852:CTO589853 DDK589852:DDK589853 DNG589852:DNG589853 DXC589852:DXC589853 EGY589852:EGY589853 EQU589852:EQU589853 FAQ589852:FAQ589853 FKM589852:FKM589853 FUI589852:FUI589853 GEE589852:GEE589853 GOA589852:GOA589853 GXW589852:GXW589853 HHS589852:HHS589853 HRO589852:HRO589853 IBK589852:IBK589853 ILG589852:ILG589853 IVC589852:IVC589853 JEY589852:JEY589853 JOU589852:JOU589853 JYQ589852:JYQ589853 KIM589852:KIM589853 KSI589852:KSI589853 LCE589852:LCE589853 LMA589852:LMA589853 LVW589852:LVW589853 MFS589852:MFS589853 MPO589852:MPO589853 MZK589852:MZK589853 NJG589852:NJG589853 NTC589852:NTC589853 OCY589852:OCY589853 OMU589852:OMU589853 OWQ589852:OWQ589853 PGM589852:PGM589853 PQI589852:PQI589853 QAE589852:QAE589853 QKA589852:QKA589853 QTW589852:QTW589853 RDS589852:RDS589853 RNO589852:RNO589853 RXK589852:RXK589853 SHG589852:SHG589853 SRC589852:SRC589853 TAY589852:TAY589853 TKU589852:TKU589853 TUQ589852:TUQ589853 UEM589852:UEM589853 UOI589852:UOI589853 UYE589852:UYE589853 VIA589852:VIA589853 VRW589852:VRW589853 WBS589852:WBS589853 WLO589852:WLO589853 WVK589852:WVK589853 C655388:C655389 IY655388:IY655389 SU655388:SU655389 ACQ655388:ACQ655389 AMM655388:AMM655389 AWI655388:AWI655389 BGE655388:BGE655389 BQA655388:BQA655389 BZW655388:BZW655389 CJS655388:CJS655389 CTO655388:CTO655389 DDK655388:DDK655389 DNG655388:DNG655389 DXC655388:DXC655389 EGY655388:EGY655389 EQU655388:EQU655389 FAQ655388:FAQ655389 FKM655388:FKM655389 FUI655388:FUI655389 GEE655388:GEE655389 GOA655388:GOA655389 GXW655388:GXW655389 HHS655388:HHS655389 HRO655388:HRO655389 IBK655388:IBK655389 ILG655388:ILG655389 IVC655388:IVC655389 JEY655388:JEY655389 JOU655388:JOU655389 JYQ655388:JYQ655389 KIM655388:KIM655389 KSI655388:KSI655389 LCE655388:LCE655389 LMA655388:LMA655389 LVW655388:LVW655389 MFS655388:MFS655389 MPO655388:MPO655389 MZK655388:MZK655389 NJG655388:NJG655389 NTC655388:NTC655389 OCY655388:OCY655389 OMU655388:OMU655389 OWQ655388:OWQ655389 PGM655388:PGM655389 PQI655388:PQI655389 QAE655388:QAE655389 QKA655388:QKA655389 QTW655388:QTW655389 RDS655388:RDS655389 RNO655388:RNO655389 RXK655388:RXK655389 SHG655388:SHG655389 SRC655388:SRC655389 TAY655388:TAY655389 TKU655388:TKU655389 TUQ655388:TUQ655389 UEM655388:UEM655389 UOI655388:UOI655389 UYE655388:UYE655389 VIA655388:VIA655389 VRW655388:VRW655389 WBS655388:WBS655389 WLO655388:WLO655389 WVK655388:WVK655389 C720924:C720925 IY720924:IY720925 SU720924:SU720925 ACQ720924:ACQ720925 AMM720924:AMM720925 AWI720924:AWI720925 BGE720924:BGE720925 BQA720924:BQA720925 BZW720924:BZW720925 CJS720924:CJS720925 CTO720924:CTO720925 DDK720924:DDK720925 DNG720924:DNG720925 DXC720924:DXC720925 EGY720924:EGY720925 EQU720924:EQU720925 FAQ720924:FAQ720925 FKM720924:FKM720925 FUI720924:FUI720925 GEE720924:GEE720925 GOA720924:GOA720925 GXW720924:GXW720925 HHS720924:HHS720925 HRO720924:HRO720925 IBK720924:IBK720925 ILG720924:ILG720925 IVC720924:IVC720925 JEY720924:JEY720925 JOU720924:JOU720925 JYQ720924:JYQ720925 KIM720924:KIM720925 KSI720924:KSI720925 LCE720924:LCE720925 LMA720924:LMA720925 LVW720924:LVW720925 MFS720924:MFS720925 MPO720924:MPO720925 MZK720924:MZK720925 NJG720924:NJG720925 NTC720924:NTC720925 OCY720924:OCY720925 OMU720924:OMU720925 OWQ720924:OWQ720925 PGM720924:PGM720925 PQI720924:PQI720925 QAE720924:QAE720925 QKA720924:QKA720925 QTW720924:QTW720925 RDS720924:RDS720925 RNO720924:RNO720925 RXK720924:RXK720925 SHG720924:SHG720925 SRC720924:SRC720925 TAY720924:TAY720925 TKU720924:TKU720925 TUQ720924:TUQ720925 UEM720924:UEM720925 UOI720924:UOI720925 UYE720924:UYE720925 VIA720924:VIA720925 VRW720924:VRW720925 WBS720924:WBS720925 WLO720924:WLO720925 WVK720924:WVK720925 C786460:C786461 IY786460:IY786461 SU786460:SU786461 ACQ786460:ACQ786461 AMM786460:AMM786461 AWI786460:AWI786461 BGE786460:BGE786461 BQA786460:BQA786461 BZW786460:BZW786461 CJS786460:CJS786461 CTO786460:CTO786461 DDK786460:DDK786461 DNG786460:DNG786461 DXC786460:DXC786461 EGY786460:EGY786461 EQU786460:EQU786461 FAQ786460:FAQ786461 FKM786460:FKM786461 FUI786460:FUI786461 GEE786460:GEE786461 GOA786460:GOA786461 GXW786460:GXW786461 HHS786460:HHS786461 HRO786460:HRO786461 IBK786460:IBK786461 ILG786460:ILG786461 IVC786460:IVC786461 JEY786460:JEY786461 JOU786460:JOU786461 JYQ786460:JYQ786461 KIM786460:KIM786461 KSI786460:KSI786461 LCE786460:LCE786461 LMA786460:LMA786461 LVW786460:LVW786461 MFS786460:MFS786461 MPO786460:MPO786461 MZK786460:MZK786461 NJG786460:NJG786461 NTC786460:NTC786461 OCY786460:OCY786461 OMU786460:OMU786461 OWQ786460:OWQ786461 PGM786460:PGM786461 PQI786460:PQI786461 QAE786460:QAE786461 QKA786460:QKA786461 QTW786460:QTW786461 RDS786460:RDS786461 RNO786460:RNO786461 RXK786460:RXK786461 SHG786460:SHG786461 SRC786460:SRC786461 TAY786460:TAY786461 TKU786460:TKU786461 TUQ786460:TUQ786461 UEM786460:UEM786461 UOI786460:UOI786461 UYE786460:UYE786461 VIA786460:VIA786461 VRW786460:VRW786461 WBS786460:WBS786461 WLO786460:WLO786461 WVK786460:WVK786461 C851996:C851997 IY851996:IY851997 SU851996:SU851997 ACQ851996:ACQ851997 AMM851996:AMM851997 AWI851996:AWI851997 BGE851996:BGE851997 BQA851996:BQA851997 BZW851996:BZW851997 CJS851996:CJS851997 CTO851996:CTO851997 DDK851996:DDK851997 DNG851996:DNG851997 DXC851996:DXC851997 EGY851996:EGY851997 EQU851996:EQU851997 FAQ851996:FAQ851997 FKM851996:FKM851997 FUI851996:FUI851997 GEE851996:GEE851997 GOA851996:GOA851997 GXW851996:GXW851997 HHS851996:HHS851997 HRO851996:HRO851997 IBK851996:IBK851997 ILG851996:ILG851997 IVC851996:IVC851997 JEY851996:JEY851997 JOU851996:JOU851997 JYQ851996:JYQ851997 KIM851996:KIM851997 KSI851996:KSI851997 LCE851996:LCE851997 LMA851996:LMA851997 LVW851996:LVW851997 MFS851996:MFS851997 MPO851996:MPO851997 MZK851996:MZK851997 NJG851996:NJG851997 NTC851996:NTC851997 OCY851996:OCY851997 OMU851996:OMU851997 OWQ851996:OWQ851997 PGM851996:PGM851997 PQI851996:PQI851997 QAE851996:QAE851997 QKA851996:QKA851997 QTW851996:QTW851997 RDS851996:RDS851997 RNO851996:RNO851997 RXK851996:RXK851997 SHG851996:SHG851997 SRC851996:SRC851997 TAY851996:TAY851997 TKU851996:TKU851997 TUQ851996:TUQ851997 UEM851996:UEM851997 UOI851996:UOI851997 UYE851996:UYE851997 VIA851996:VIA851997 VRW851996:VRW851997 WBS851996:WBS851997 WLO851996:WLO851997 WVK851996:WVK851997 C917532:C917533 IY917532:IY917533 SU917532:SU917533 ACQ917532:ACQ917533 AMM917532:AMM917533 AWI917532:AWI917533 BGE917532:BGE917533 BQA917532:BQA917533 BZW917532:BZW917533 CJS917532:CJS917533 CTO917532:CTO917533 DDK917532:DDK917533 DNG917532:DNG917533 DXC917532:DXC917533 EGY917532:EGY917533 EQU917532:EQU917533 FAQ917532:FAQ917533 FKM917532:FKM917533 FUI917532:FUI917533 GEE917532:GEE917533 GOA917532:GOA917533 GXW917532:GXW917533 HHS917532:HHS917533 HRO917532:HRO917533 IBK917532:IBK917533 ILG917532:ILG917533 IVC917532:IVC917533 JEY917532:JEY917533 JOU917532:JOU917533 JYQ917532:JYQ917533 KIM917532:KIM917533 KSI917532:KSI917533 LCE917532:LCE917533 LMA917532:LMA917533 LVW917532:LVW917533 MFS917532:MFS917533 MPO917532:MPO917533 MZK917532:MZK917533 NJG917532:NJG917533 NTC917532:NTC917533 OCY917532:OCY917533 OMU917532:OMU917533 OWQ917532:OWQ917533 PGM917532:PGM917533 PQI917532:PQI917533 QAE917532:QAE917533 QKA917532:QKA917533 QTW917532:QTW917533 RDS917532:RDS917533 RNO917532:RNO917533 RXK917532:RXK917533 SHG917532:SHG917533 SRC917532:SRC917533 TAY917532:TAY917533 TKU917532:TKU917533 TUQ917532:TUQ917533 UEM917532:UEM917533 UOI917532:UOI917533 UYE917532:UYE917533 VIA917532:VIA917533 VRW917532:VRW917533 WBS917532:WBS917533 WLO917532:WLO917533 WVK917532:WVK917533 C983068:C983069 IY983068:IY983069 SU983068:SU983069 ACQ983068:ACQ983069 AMM983068:AMM983069 AWI983068:AWI983069 BGE983068:BGE983069 BQA983068:BQA983069 BZW983068:BZW983069 CJS983068:CJS983069 CTO983068:CTO983069 DDK983068:DDK983069 DNG983068:DNG983069 DXC983068:DXC983069 EGY983068:EGY983069 EQU983068:EQU983069 FAQ983068:FAQ983069 FKM983068:FKM983069 FUI983068:FUI983069 GEE983068:GEE983069 GOA983068:GOA983069 GXW983068:GXW983069 HHS983068:HHS983069 HRO983068:HRO983069 IBK983068:IBK983069 ILG983068:ILG983069 IVC983068:IVC983069 JEY983068:JEY983069 JOU983068:JOU983069 JYQ983068:JYQ983069 KIM983068:KIM983069 KSI983068:KSI983069 LCE983068:LCE983069 LMA983068:LMA983069 LVW983068:LVW983069 MFS983068:MFS983069 MPO983068:MPO983069 MZK983068:MZK983069 NJG983068:NJG983069 NTC983068:NTC983069 OCY983068:OCY983069 OMU983068:OMU983069 OWQ983068:OWQ983069 PGM983068:PGM983069 PQI983068:PQI983069 QAE983068:QAE983069 QKA983068:QKA983069 QTW983068:QTW983069 RDS983068:RDS983069 RNO983068:RNO983069 RXK983068:RXK983069 SHG983068:SHG983069 SRC983068:SRC983069 TAY983068:TAY983069 TKU983068:TKU983069 TUQ983068:TUQ983069 UEM983068:UEM983069 UOI983068:UOI983069 UYE983068:UYE983069 VIA983068:VIA983069 VRW983068:VRW983069 WBS983068:WBS983069 WLO983068:WLO983069 WVK983068:WVK983069">
      <formula1>C28:C36&lt;&gt;"A"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30:C33 IY30:IY33 SU30:SU33 ACQ30:ACQ33 AMM30:AMM33 AWI30:AWI33 BGE30:BGE33 BQA30:BQA33 BZW30:BZW33 CJS30:CJS33 CTO30:CTO33 DDK30:DDK33 DNG30:DNG33 DXC30:DXC33 EGY30:EGY33 EQU30:EQU33 FAQ30:FAQ33 FKM30:FKM33 FUI30:FUI33 GEE30:GEE33 GOA30:GOA33 GXW30:GXW33 HHS30:HHS33 HRO30:HRO33 IBK30:IBK33 ILG30:ILG33 IVC30:IVC33 JEY30:JEY33 JOU30:JOU33 JYQ30:JYQ33 KIM30:KIM33 KSI30:KSI33 LCE30:LCE33 LMA30:LMA33 LVW30:LVW33 MFS30:MFS33 MPO30:MPO33 MZK30:MZK33 NJG30:NJG33 NTC30:NTC33 OCY30:OCY33 OMU30:OMU33 OWQ30:OWQ33 PGM30:PGM33 PQI30:PQI33 QAE30:QAE33 QKA30:QKA33 QTW30:QTW33 RDS30:RDS33 RNO30:RNO33 RXK30:RXK33 SHG30:SHG33 SRC30:SRC33 TAY30:TAY33 TKU30:TKU33 TUQ30:TUQ33 UEM30:UEM33 UOI30:UOI33 UYE30:UYE33 VIA30:VIA33 VRW30:VRW33 WBS30:WBS33 WLO30:WLO33 WVK30:WVK33 C65566:C65569 IY65566:IY65569 SU65566:SU65569 ACQ65566:ACQ65569 AMM65566:AMM65569 AWI65566:AWI65569 BGE65566:BGE65569 BQA65566:BQA65569 BZW65566:BZW65569 CJS65566:CJS65569 CTO65566:CTO65569 DDK65566:DDK65569 DNG65566:DNG65569 DXC65566:DXC65569 EGY65566:EGY65569 EQU65566:EQU65569 FAQ65566:FAQ65569 FKM65566:FKM65569 FUI65566:FUI65569 GEE65566:GEE65569 GOA65566:GOA65569 GXW65566:GXW65569 HHS65566:HHS65569 HRO65566:HRO65569 IBK65566:IBK65569 ILG65566:ILG65569 IVC65566:IVC65569 JEY65566:JEY65569 JOU65566:JOU65569 JYQ65566:JYQ65569 KIM65566:KIM65569 KSI65566:KSI65569 LCE65566:LCE65569 LMA65566:LMA65569 LVW65566:LVW65569 MFS65566:MFS65569 MPO65566:MPO65569 MZK65566:MZK65569 NJG65566:NJG65569 NTC65566:NTC65569 OCY65566:OCY65569 OMU65566:OMU65569 OWQ65566:OWQ65569 PGM65566:PGM65569 PQI65566:PQI65569 QAE65566:QAE65569 QKA65566:QKA65569 QTW65566:QTW65569 RDS65566:RDS65569 RNO65566:RNO65569 RXK65566:RXK65569 SHG65566:SHG65569 SRC65566:SRC65569 TAY65566:TAY65569 TKU65566:TKU65569 TUQ65566:TUQ65569 UEM65566:UEM65569 UOI65566:UOI65569 UYE65566:UYE65569 VIA65566:VIA65569 VRW65566:VRW65569 WBS65566:WBS65569 WLO65566:WLO65569 WVK65566:WVK65569 C131102:C131105 IY131102:IY131105 SU131102:SU131105 ACQ131102:ACQ131105 AMM131102:AMM131105 AWI131102:AWI131105 BGE131102:BGE131105 BQA131102:BQA131105 BZW131102:BZW131105 CJS131102:CJS131105 CTO131102:CTO131105 DDK131102:DDK131105 DNG131102:DNG131105 DXC131102:DXC131105 EGY131102:EGY131105 EQU131102:EQU131105 FAQ131102:FAQ131105 FKM131102:FKM131105 FUI131102:FUI131105 GEE131102:GEE131105 GOA131102:GOA131105 GXW131102:GXW131105 HHS131102:HHS131105 HRO131102:HRO131105 IBK131102:IBK131105 ILG131102:ILG131105 IVC131102:IVC131105 JEY131102:JEY131105 JOU131102:JOU131105 JYQ131102:JYQ131105 KIM131102:KIM131105 KSI131102:KSI131105 LCE131102:LCE131105 LMA131102:LMA131105 LVW131102:LVW131105 MFS131102:MFS131105 MPO131102:MPO131105 MZK131102:MZK131105 NJG131102:NJG131105 NTC131102:NTC131105 OCY131102:OCY131105 OMU131102:OMU131105 OWQ131102:OWQ131105 PGM131102:PGM131105 PQI131102:PQI131105 QAE131102:QAE131105 QKA131102:QKA131105 QTW131102:QTW131105 RDS131102:RDS131105 RNO131102:RNO131105 RXK131102:RXK131105 SHG131102:SHG131105 SRC131102:SRC131105 TAY131102:TAY131105 TKU131102:TKU131105 TUQ131102:TUQ131105 UEM131102:UEM131105 UOI131102:UOI131105 UYE131102:UYE131105 VIA131102:VIA131105 VRW131102:VRW131105 WBS131102:WBS131105 WLO131102:WLO131105 WVK131102:WVK131105 C196638:C196641 IY196638:IY196641 SU196638:SU196641 ACQ196638:ACQ196641 AMM196638:AMM196641 AWI196638:AWI196641 BGE196638:BGE196641 BQA196638:BQA196641 BZW196638:BZW196641 CJS196638:CJS196641 CTO196638:CTO196641 DDK196638:DDK196641 DNG196638:DNG196641 DXC196638:DXC196641 EGY196638:EGY196641 EQU196638:EQU196641 FAQ196638:FAQ196641 FKM196638:FKM196641 FUI196638:FUI196641 GEE196638:GEE196641 GOA196638:GOA196641 GXW196638:GXW196641 HHS196638:HHS196641 HRO196638:HRO196641 IBK196638:IBK196641 ILG196638:ILG196641 IVC196638:IVC196641 JEY196638:JEY196641 JOU196638:JOU196641 JYQ196638:JYQ196641 KIM196638:KIM196641 KSI196638:KSI196641 LCE196638:LCE196641 LMA196638:LMA196641 LVW196638:LVW196641 MFS196638:MFS196641 MPO196638:MPO196641 MZK196638:MZK196641 NJG196638:NJG196641 NTC196638:NTC196641 OCY196638:OCY196641 OMU196638:OMU196641 OWQ196638:OWQ196641 PGM196638:PGM196641 PQI196638:PQI196641 QAE196638:QAE196641 QKA196638:QKA196641 QTW196638:QTW196641 RDS196638:RDS196641 RNO196638:RNO196641 RXK196638:RXK196641 SHG196638:SHG196641 SRC196638:SRC196641 TAY196638:TAY196641 TKU196638:TKU196641 TUQ196638:TUQ196641 UEM196638:UEM196641 UOI196638:UOI196641 UYE196638:UYE196641 VIA196638:VIA196641 VRW196638:VRW196641 WBS196638:WBS196641 WLO196638:WLO196641 WVK196638:WVK196641 C262174:C262177 IY262174:IY262177 SU262174:SU262177 ACQ262174:ACQ262177 AMM262174:AMM262177 AWI262174:AWI262177 BGE262174:BGE262177 BQA262174:BQA262177 BZW262174:BZW262177 CJS262174:CJS262177 CTO262174:CTO262177 DDK262174:DDK262177 DNG262174:DNG262177 DXC262174:DXC262177 EGY262174:EGY262177 EQU262174:EQU262177 FAQ262174:FAQ262177 FKM262174:FKM262177 FUI262174:FUI262177 GEE262174:GEE262177 GOA262174:GOA262177 GXW262174:GXW262177 HHS262174:HHS262177 HRO262174:HRO262177 IBK262174:IBK262177 ILG262174:ILG262177 IVC262174:IVC262177 JEY262174:JEY262177 JOU262174:JOU262177 JYQ262174:JYQ262177 KIM262174:KIM262177 KSI262174:KSI262177 LCE262174:LCE262177 LMA262174:LMA262177 LVW262174:LVW262177 MFS262174:MFS262177 MPO262174:MPO262177 MZK262174:MZK262177 NJG262174:NJG262177 NTC262174:NTC262177 OCY262174:OCY262177 OMU262174:OMU262177 OWQ262174:OWQ262177 PGM262174:PGM262177 PQI262174:PQI262177 QAE262174:QAE262177 QKA262174:QKA262177 QTW262174:QTW262177 RDS262174:RDS262177 RNO262174:RNO262177 RXK262174:RXK262177 SHG262174:SHG262177 SRC262174:SRC262177 TAY262174:TAY262177 TKU262174:TKU262177 TUQ262174:TUQ262177 UEM262174:UEM262177 UOI262174:UOI262177 UYE262174:UYE262177 VIA262174:VIA262177 VRW262174:VRW262177 WBS262174:WBS262177 WLO262174:WLO262177 WVK262174:WVK262177 C327710:C327713 IY327710:IY327713 SU327710:SU327713 ACQ327710:ACQ327713 AMM327710:AMM327713 AWI327710:AWI327713 BGE327710:BGE327713 BQA327710:BQA327713 BZW327710:BZW327713 CJS327710:CJS327713 CTO327710:CTO327713 DDK327710:DDK327713 DNG327710:DNG327713 DXC327710:DXC327713 EGY327710:EGY327713 EQU327710:EQU327713 FAQ327710:FAQ327713 FKM327710:FKM327713 FUI327710:FUI327713 GEE327710:GEE327713 GOA327710:GOA327713 GXW327710:GXW327713 HHS327710:HHS327713 HRO327710:HRO327713 IBK327710:IBK327713 ILG327710:ILG327713 IVC327710:IVC327713 JEY327710:JEY327713 JOU327710:JOU327713 JYQ327710:JYQ327713 KIM327710:KIM327713 KSI327710:KSI327713 LCE327710:LCE327713 LMA327710:LMA327713 LVW327710:LVW327713 MFS327710:MFS327713 MPO327710:MPO327713 MZK327710:MZK327713 NJG327710:NJG327713 NTC327710:NTC327713 OCY327710:OCY327713 OMU327710:OMU327713 OWQ327710:OWQ327713 PGM327710:PGM327713 PQI327710:PQI327713 QAE327710:QAE327713 QKA327710:QKA327713 QTW327710:QTW327713 RDS327710:RDS327713 RNO327710:RNO327713 RXK327710:RXK327713 SHG327710:SHG327713 SRC327710:SRC327713 TAY327710:TAY327713 TKU327710:TKU327713 TUQ327710:TUQ327713 UEM327710:UEM327713 UOI327710:UOI327713 UYE327710:UYE327713 VIA327710:VIA327713 VRW327710:VRW327713 WBS327710:WBS327713 WLO327710:WLO327713 WVK327710:WVK327713 C393246:C393249 IY393246:IY393249 SU393246:SU393249 ACQ393246:ACQ393249 AMM393246:AMM393249 AWI393246:AWI393249 BGE393246:BGE393249 BQA393246:BQA393249 BZW393246:BZW393249 CJS393246:CJS393249 CTO393246:CTO393249 DDK393246:DDK393249 DNG393246:DNG393249 DXC393246:DXC393249 EGY393246:EGY393249 EQU393246:EQU393249 FAQ393246:FAQ393249 FKM393246:FKM393249 FUI393246:FUI393249 GEE393246:GEE393249 GOA393246:GOA393249 GXW393246:GXW393249 HHS393246:HHS393249 HRO393246:HRO393249 IBK393246:IBK393249 ILG393246:ILG393249 IVC393246:IVC393249 JEY393246:JEY393249 JOU393246:JOU393249 JYQ393246:JYQ393249 KIM393246:KIM393249 KSI393246:KSI393249 LCE393246:LCE393249 LMA393246:LMA393249 LVW393246:LVW393249 MFS393246:MFS393249 MPO393246:MPO393249 MZK393246:MZK393249 NJG393246:NJG393249 NTC393246:NTC393249 OCY393246:OCY393249 OMU393246:OMU393249 OWQ393246:OWQ393249 PGM393246:PGM393249 PQI393246:PQI393249 QAE393246:QAE393249 QKA393246:QKA393249 QTW393246:QTW393249 RDS393246:RDS393249 RNO393246:RNO393249 RXK393246:RXK393249 SHG393246:SHG393249 SRC393246:SRC393249 TAY393246:TAY393249 TKU393246:TKU393249 TUQ393246:TUQ393249 UEM393246:UEM393249 UOI393246:UOI393249 UYE393246:UYE393249 VIA393246:VIA393249 VRW393246:VRW393249 WBS393246:WBS393249 WLO393246:WLO393249 WVK393246:WVK393249 C458782:C458785 IY458782:IY458785 SU458782:SU458785 ACQ458782:ACQ458785 AMM458782:AMM458785 AWI458782:AWI458785 BGE458782:BGE458785 BQA458782:BQA458785 BZW458782:BZW458785 CJS458782:CJS458785 CTO458782:CTO458785 DDK458782:DDK458785 DNG458782:DNG458785 DXC458782:DXC458785 EGY458782:EGY458785 EQU458782:EQU458785 FAQ458782:FAQ458785 FKM458782:FKM458785 FUI458782:FUI458785 GEE458782:GEE458785 GOA458782:GOA458785 GXW458782:GXW458785 HHS458782:HHS458785 HRO458782:HRO458785 IBK458782:IBK458785 ILG458782:ILG458785 IVC458782:IVC458785 JEY458782:JEY458785 JOU458782:JOU458785 JYQ458782:JYQ458785 KIM458782:KIM458785 KSI458782:KSI458785 LCE458782:LCE458785 LMA458782:LMA458785 LVW458782:LVW458785 MFS458782:MFS458785 MPO458782:MPO458785 MZK458782:MZK458785 NJG458782:NJG458785 NTC458782:NTC458785 OCY458782:OCY458785 OMU458782:OMU458785 OWQ458782:OWQ458785 PGM458782:PGM458785 PQI458782:PQI458785 QAE458782:QAE458785 QKA458782:QKA458785 QTW458782:QTW458785 RDS458782:RDS458785 RNO458782:RNO458785 RXK458782:RXK458785 SHG458782:SHG458785 SRC458782:SRC458785 TAY458782:TAY458785 TKU458782:TKU458785 TUQ458782:TUQ458785 UEM458782:UEM458785 UOI458782:UOI458785 UYE458782:UYE458785 VIA458782:VIA458785 VRW458782:VRW458785 WBS458782:WBS458785 WLO458782:WLO458785 WVK458782:WVK458785 C524318:C524321 IY524318:IY524321 SU524318:SU524321 ACQ524318:ACQ524321 AMM524318:AMM524321 AWI524318:AWI524321 BGE524318:BGE524321 BQA524318:BQA524321 BZW524318:BZW524321 CJS524318:CJS524321 CTO524318:CTO524321 DDK524318:DDK524321 DNG524318:DNG524321 DXC524318:DXC524321 EGY524318:EGY524321 EQU524318:EQU524321 FAQ524318:FAQ524321 FKM524318:FKM524321 FUI524318:FUI524321 GEE524318:GEE524321 GOA524318:GOA524321 GXW524318:GXW524321 HHS524318:HHS524321 HRO524318:HRO524321 IBK524318:IBK524321 ILG524318:ILG524321 IVC524318:IVC524321 JEY524318:JEY524321 JOU524318:JOU524321 JYQ524318:JYQ524321 KIM524318:KIM524321 KSI524318:KSI524321 LCE524318:LCE524321 LMA524318:LMA524321 LVW524318:LVW524321 MFS524318:MFS524321 MPO524318:MPO524321 MZK524318:MZK524321 NJG524318:NJG524321 NTC524318:NTC524321 OCY524318:OCY524321 OMU524318:OMU524321 OWQ524318:OWQ524321 PGM524318:PGM524321 PQI524318:PQI524321 QAE524318:QAE524321 QKA524318:QKA524321 QTW524318:QTW524321 RDS524318:RDS524321 RNO524318:RNO524321 RXK524318:RXK524321 SHG524318:SHG524321 SRC524318:SRC524321 TAY524318:TAY524321 TKU524318:TKU524321 TUQ524318:TUQ524321 UEM524318:UEM524321 UOI524318:UOI524321 UYE524318:UYE524321 VIA524318:VIA524321 VRW524318:VRW524321 WBS524318:WBS524321 WLO524318:WLO524321 WVK524318:WVK524321 C589854:C589857 IY589854:IY589857 SU589854:SU589857 ACQ589854:ACQ589857 AMM589854:AMM589857 AWI589854:AWI589857 BGE589854:BGE589857 BQA589854:BQA589857 BZW589854:BZW589857 CJS589854:CJS589857 CTO589854:CTO589857 DDK589854:DDK589857 DNG589854:DNG589857 DXC589854:DXC589857 EGY589854:EGY589857 EQU589854:EQU589857 FAQ589854:FAQ589857 FKM589854:FKM589857 FUI589854:FUI589857 GEE589854:GEE589857 GOA589854:GOA589857 GXW589854:GXW589857 HHS589854:HHS589857 HRO589854:HRO589857 IBK589854:IBK589857 ILG589854:ILG589857 IVC589854:IVC589857 JEY589854:JEY589857 JOU589854:JOU589857 JYQ589854:JYQ589857 KIM589854:KIM589857 KSI589854:KSI589857 LCE589854:LCE589857 LMA589854:LMA589857 LVW589854:LVW589857 MFS589854:MFS589857 MPO589854:MPO589857 MZK589854:MZK589857 NJG589854:NJG589857 NTC589854:NTC589857 OCY589854:OCY589857 OMU589854:OMU589857 OWQ589854:OWQ589857 PGM589854:PGM589857 PQI589854:PQI589857 QAE589854:QAE589857 QKA589854:QKA589857 QTW589854:QTW589857 RDS589854:RDS589857 RNO589854:RNO589857 RXK589854:RXK589857 SHG589854:SHG589857 SRC589854:SRC589857 TAY589854:TAY589857 TKU589854:TKU589857 TUQ589854:TUQ589857 UEM589854:UEM589857 UOI589854:UOI589857 UYE589854:UYE589857 VIA589854:VIA589857 VRW589854:VRW589857 WBS589854:WBS589857 WLO589854:WLO589857 WVK589854:WVK589857 C655390:C655393 IY655390:IY655393 SU655390:SU655393 ACQ655390:ACQ655393 AMM655390:AMM655393 AWI655390:AWI655393 BGE655390:BGE655393 BQA655390:BQA655393 BZW655390:BZW655393 CJS655390:CJS655393 CTO655390:CTO655393 DDK655390:DDK655393 DNG655390:DNG655393 DXC655390:DXC655393 EGY655390:EGY655393 EQU655390:EQU655393 FAQ655390:FAQ655393 FKM655390:FKM655393 FUI655390:FUI655393 GEE655390:GEE655393 GOA655390:GOA655393 GXW655390:GXW655393 HHS655390:HHS655393 HRO655390:HRO655393 IBK655390:IBK655393 ILG655390:ILG655393 IVC655390:IVC655393 JEY655390:JEY655393 JOU655390:JOU655393 JYQ655390:JYQ655393 KIM655390:KIM655393 KSI655390:KSI655393 LCE655390:LCE655393 LMA655390:LMA655393 LVW655390:LVW655393 MFS655390:MFS655393 MPO655390:MPO655393 MZK655390:MZK655393 NJG655390:NJG655393 NTC655390:NTC655393 OCY655390:OCY655393 OMU655390:OMU655393 OWQ655390:OWQ655393 PGM655390:PGM655393 PQI655390:PQI655393 QAE655390:QAE655393 QKA655390:QKA655393 QTW655390:QTW655393 RDS655390:RDS655393 RNO655390:RNO655393 RXK655390:RXK655393 SHG655390:SHG655393 SRC655390:SRC655393 TAY655390:TAY655393 TKU655390:TKU655393 TUQ655390:TUQ655393 UEM655390:UEM655393 UOI655390:UOI655393 UYE655390:UYE655393 VIA655390:VIA655393 VRW655390:VRW655393 WBS655390:WBS655393 WLO655390:WLO655393 WVK655390:WVK655393 C720926:C720929 IY720926:IY720929 SU720926:SU720929 ACQ720926:ACQ720929 AMM720926:AMM720929 AWI720926:AWI720929 BGE720926:BGE720929 BQA720926:BQA720929 BZW720926:BZW720929 CJS720926:CJS720929 CTO720926:CTO720929 DDK720926:DDK720929 DNG720926:DNG720929 DXC720926:DXC720929 EGY720926:EGY720929 EQU720926:EQU720929 FAQ720926:FAQ720929 FKM720926:FKM720929 FUI720926:FUI720929 GEE720926:GEE720929 GOA720926:GOA720929 GXW720926:GXW720929 HHS720926:HHS720929 HRO720926:HRO720929 IBK720926:IBK720929 ILG720926:ILG720929 IVC720926:IVC720929 JEY720926:JEY720929 JOU720926:JOU720929 JYQ720926:JYQ720929 KIM720926:KIM720929 KSI720926:KSI720929 LCE720926:LCE720929 LMA720926:LMA720929 LVW720926:LVW720929 MFS720926:MFS720929 MPO720926:MPO720929 MZK720926:MZK720929 NJG720926:NJG720929 NTC720926:NTC720929 OCY720926:OCY720929 OMU720926:OMU720929 OWQ720926:OWQ720929 PGM720926:PGM720929 PQI720926:PQI720929 QAE720926:QAE720929 QKA720926:QKA720929 QTW720926:QTW720929 RDS720926:RDS720929 RNO720926:RNO720929 RXK720926:RXK720929 SHG720926:SHG720929 SRC720926:SRC720929 TAY720926:TAY720929 TKU720926:TKU720929 TUQ720926:TUQ720929 UEM720926:UEM720929 UOI720926:UOI720929 UYE720926:UYE720929 VIA720926:VIA720929 VRW720926:VRW720929 WBS720926:WBS720929 WLO720926:WLO720929 WVK720926:WVK720929 C786462:C786465 IY786462:IY786465 SU786462:SU786465 ACQ786462:ACQ786465 AMM786462:AMM786465 AWI786462:AWI786465 BGE786462:BGE786465 BQA786462:BQA786465 BZW786462:BZW786465 CJS786462:CJS786465 CTO786462:CTO786465 DDK786462:DDK786465 DNG786462:DNG786465 DXC786462:DXC786465 EGY786462:EGY786465 EQU786462:EQU786465 FAQ786462:FAQ786465 FKM786462:FKM786465 FUI786462:FUI786465 GEE786462:GEE786465 GOA786462:GOA786465 GXW786462:GXW786465 HHS786462:HHS786465 HRO786462:HRO786465 IBK786462:IBK786465 ILG786462:ILG786465 IVC786462:IVC786465 JEY786462:JEY786465 JOU786462:JOU786465 JYQ786462:JYQ786465 KIM786462:KIM786465 KSI786462:KSI786465 LCE786462:LCE786465 LMA786462:LMA786465 LVW786462:LVW786465 MFS786462:MFS786465 MPO786462:MPO786465 MZK786462:MZK786465 NJG786462:NJG786465 NTC786462:NTC786465 OCY786462:OCY786465 OMU786462:OMU786465 OWQ786462:OWQ786465 PGM786462:PGM786465 PQI786462:PQI786465 QAE786462:QAE786465 QKA786462:QKA786465 QTW786462:QTW786465 RDS786462:RDS786465 RNO786462:RNO786465 RXK786462:RXK786465 SHG786462:SHG786465 SRC786462:SRC786465 TAY786462:TAY786465 TKU786462:TKU786465 TUQ786462:TUQ786465 UEM786462:UEM786465 UOI786462:UOI786465 UYE786462:UYE786465 VIA786462:VIA786465 VRW786462:VRW786465 WBS786462:WBS786465 WLO786462:WLO786465 WVK786462:WVK786465 C851998:C852001 IY851998:IY852001 SU851998:SU852001 ACQ851998:ACQ852001 AMM851998:AMM852001 AWI851998:AWI852001 BGE851998:BGE852001 BQA851998:BQA852001 BZW851998:BZW852001 CJS851998:CJS852001 CTO851998:CTO852001 DDK851998:DDK852001 DNG851998:DNG852001 DXC851998:DXC852001 EGY851998:EGY852001 EQU851998:EQU852001 FAQ851998:FAQ852001 FKM851998:FKM852001 FUI851998:FUI852001 GEE851998:GEE852001 GOA851998:GOA852001 GXW851998:GXW852001 HHS851998:HHS852001 HRO851998:HRO852001 IBK851998:IBK852001 ILG851998:ILG852001 IVC851998:IVC852001 JEY851998:JEY852001 JOU851998:JOU852001 JYQ851998:JYQ852001 KIM851998:KIM852001 KSI851998:KSI852001 LCE851998:LCE852001 LMA851998:LMA852001 LVW851998:LVW852001 MFS851998:MFS852001 MPO851998:MPO852001 MZK851998:MZK852001 NJG851998:NJG852001 NTC851998:NTC852001 OCY851998:OCY852001 OMU851998:OMU852001 OWQ851998:OWQ852001 PGM851998:PGM852001 PQI851998:PQI852001 QAE851998:QAE852001 QKA851998:QKA852001 QTW851998:QTW852001 RDS851998:RDS852001 RNO851998:RNO852001 RXK851998:RXK852001 SHG851998:SHG852001 SRC851998:SRC852001 TAY851998:TAY852001 TKU851998:TKU852001 TUQ851998:TUQ852001 UEM851998:UEM852001 UOI851998:UOI852001 UYE851998:UYE852001 VIA851998:VIA852001 VRW851998:VRW852001 WBS851998:WBS852001 WLO851998:WLO852001 WVK851998:WVK852001 C917534:C917537 IY917534:IY917537 SU917534:SU917537 ACQ917534:ACQ917537 AMM917534:AMM917537 AWI917534:AWI917537 BGE917534:BGE917537 BQA917534:BQA917537 BZW917534:BZW917537 CJS917534:CJS917537 CTO917534:CTO917537 DDK917534:DDK917537 DNG917534:DNG917537 DXC917534:DXC917537 EGY917534:EGY917537 EQU917534:EQU917537 FAQ917534:FAQ917537 FKM917534:FKM917537 FUI917534:FUI917537 GEE917534:GEE917537 GOA917534:GOA917537 GXW917534:GXW917537 HHS917534:HHS917537 HRO917534:HRO917537 IBK917534:IBK917537 ILG917534:ILG917537 IVC917534:IVC917537 JEY917534:JEY917537 JOU917534:JOU917537 JYQ917534:JYQ917537 KIM917534:KIM917537 KSI917534:KSI917537 LCE917534:LCE917537 LMA917534:LMA917537 LVW917534:LVW917537 MFS917534:MFS917537 MPO917534:MPO917537 MZK917534:MZK917537 NJG917534:NJG917537 NTC917534:NTC917537 OCY917534:OCY917537 OMU917534:OMU917537 OWQ917534:OWQ917537 PGM917534:PGM917537 PQI917534:PQI917537 QAE917534:QAE917537 QKA917534:QKA917537 QTW917534:QTW917537 RDS917534:RDS917537 RNO917534:RNO917537 RXK917534:RXK917537 SHG917534:SHG917537 SRC917534:SRC917537 TAY917534:TAY917537 TKU917534:TKU917537 TUQ917534:TUQ917537 UEM917534:UEM917537 UOI917534:UOI917537 UYE917534:UYE917537 VIA917534:VIA917537 VRW917534:VRW917537 WBS917534:WBS917537 WLO917534:WLO917537 WVK917534:WVK917537 C983070:C983073 IY983070:IY983073 SU983070:SU983073 ACQ983070:ACQ983073 AMM983070:AMM983073 AWI983070:AWI983073 BGE983070:BGE983073 BQA983070:BQA983073 BZW983070:BZW983073 CJS983070:CJS983073 CTO983070:CTO983073 DDK983070:DDK983073 DNG983070:DNG983073 DXC983070:DXC983073 EGY983070:EGY983073 EQU983070:EQU983073 FAQ983070:FAQ983073 FKM983070:FKM983073 FUI983070:FUI983073 GEE983070:GEE983073 GOA983070:GOA983073 GXW983070:GXW983073 HHS983070:HHS983073 HRO983070:HRO983073 IBK983070:IBK983073 ILG983070:ILG983073 IVC983070:IVC983073 JEY983070:JEY983073 JOU983070:JOU983073 JYQ983070:JYQ983073 KIM983070:KIM983073 KSI983070:KSI983073 LCE983070:LCE983073 LMA983070:LMA983073 LVW983070:LVW983073 MFS983070:MFS983073 MPO983070:MPO983073 MZK983070:MZK983073 NJG983070:NJG983073 NTC983070:NTC983073 OCY983070:OCY983073 OMU983070:OMU983073 OWQ983070:OWQ983073 PGM983070:PGM983073 PQI983070:PQI983073 QAE983070:QAE983073 QKA983070:QKA983073 QTW983070:QTW983073 RDS983070:RDS983073 RNO983070:RNO983073 RXK983070:RXK983073 SHG983070:SHG983073 SRC983070:SRC983073 TAY983070:TAY983073 TKU983070:TKU983073 TUQ983070:TUQ983073 UEM983070:UEM983073 UOI983070:UOI983073 UYE983070:UYE983073 VIA983070:VIA983073 VRW983070:VRW983073 WBS983070:WBS983073 WLO983070:WLO983073 WVK983070:WVK983073">
      <formula1>C30:C37&lt;&gt;"A"</formula1>
    </dataValidation>
  </dataValidations>
  <pageMargins left="0.7" right="0.7" top="0.75" bottom="0.75" header="0.3" footer="0.3"/>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AF30"/>
  <sheetViews>
    <sheetView view="pageBreakPreview" zoomScaleNormal="100" zoomScaleSheetLayoutView="100" workbookViewId="0">
      <selection activeCell="B26" sqref="B26"/>
    </sheetView>
  </sheetViews>
  <sheetFormatPr defaultColWidth="4" defaultRowHeight="16.5" x14ac:dyDescent="0.55000000000000004"/>
  <cols>
    <col min="1" max="12" width="3.25" style="86" customWidth="1"/>
    <col min="13" max="13" width="13" style="86" customWidth="1"/>
    <col min="14" max="14" width="4.08203125" style="86" bestFit="1" customWidth="1"/>
    <col min="15" max="36" width="3.25" style="86" customWidth="1"/>
    <col min="37" max="16384" width="4" style="86"/>
  </cols>
  <sheetData>
    <row r="2" spans="1:32" x14ac:dyDescent="0.55000000000000004">
      <c r="B2" s="88" t="s">
        <v>252</v>
      </c>
    </row>
    <row r="4" spans="1:32" x14ac:dyDescent="0.55000000000000004">
      <c r="W4" s="94" t="s">
        <v>17</v>
      </c>
      <c r="X4" s="695"/>
      <c r="Y4" s="695"/>
      <c r="Z4" s="95" t="s">
        <v>18</v>
      </c>
      <c r="AA4" s="695"/>
      <c r="AB4" s="695"/>
      <c r="AC4" s="95" t="s">
        <v>19</v>
      </c>
      <c r="AD4" s="695"/>
      <c r="AE4" s="695"/>
      <c r="AF4" s="86" t="s">
        <v>20</v>
      </c>
    </row>
    <row r="5" spans="1:32" x14ac:dyDescent="0.55000000000000004">
      <c r="B5" s="715" t="s">
        <v>305</v>
      </c>
      <c r="C5" s="715"/>
      <c r="D5" s="715"/>
      <c r="E5" s="715"/>
      <c r="F5" s="715"/>
      <c r="G5" s="715"/>
      <c r="H5" s="715"/>
      <c r="I5" s="715"/>
      <c r="J5" s="715"/>
      <c r="K5" s="86" t="s">
        <v>114</v>
      </c>
    </row>
    <row r="7" spans="1:32" x14ac:dyDescent="0.55000000000000004">
      <c r="U7" s="94" t="s">
        <v>253</v>
      </c>
      <c r="V7" s="716"/>
      <c r="W7" s="716"/>
      <c r="X7" s="716"/>
      <c r="Y7" s="716"/>
      <c r="Z7" s="716"/>
      <c r="AA7" s="716"/>
      <c r="AB7" s="716"/>
      <c r="AC7" s="716"/>
      <c r="AD7" s="716"/>
      <c r="AE7" s="716"/>
      <c r="AF7" s="716"/>
    </row>
    <row r="8" spans="1:32" x14ac:dyDescent="0.55000000000000004">
      <c r="V8" s="716"/>
      <c r="W8" s="716"/>
      <c r="X8" s="716"/>
      <c r="Y8" s="716"/>
      <c r="Z8" s="716"/>
      <c r="AA8" s="716"/>
      <c r="AB8" s="716"/>
      <c r="AC8" s="716"/>
      <c r="AD8" s="716"/>
      <c r="AE8" s="716"/>
      <c r="AF8" s="716"/>
    </row>
    <row r="9" spans="1:32" ht="20.25" customHeight="1" x14ac:dyDescent="0.55000000000000004">
      <c r="B9" s="717" t="s">
        <v>254</v>
      </c>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row>
    <row r="10" spans="1:32" ht="20.25" customHeight="1" x14ac:dyDescent="0.55000000000000004">
      <c r="B10" s="717"/>
      <c r="C10" s="717"/>
      <c r="D10" s="717"/>
      <c r="E10" s="717"/>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row>
    <row r="11" spans="1:32" x14ac:dyDescent="0.55000000000000004">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row>
    <row r="12" spans="1:32" x14ac:dyDescent="0.55000000000000004">
      <c r="A12" s="86" t="s">
        <v>242</v>
      </c>
    </row>
    <row r="14" spans="1:32" ht="36" customHeight="1" x14ac:dyDescent="0.55000000000000004">
      <c r="R14" s="718" t="s">
        <v>243</v>
      </c>
      <c r="S14" s="719"/>
      <c r="T14" s="719"/>
      <c r="U14" s="719"/>
      <c r="V14" s="720"/>
      <c r="W14" s="96"/>
      <c r="X14" s="97"/>
      <c r="Y14" s="97"/>
      <c r="Z14" s="97"/>
      <c r="AA14" s="97"/>
      <c r="AB14" s="97"/>
      <c r="AC14" s="97"/>
      <c r="AD14" s="97"/>
      <c r="AE14" s="97"/>
      <c r="AF14" s="98"/>
    </row>
    <row r="15" spans="1:32" ht="13.5" customHeight="1" x14ac:dyDescent="0.55000000000000004"/>
    <row r="16" spans="1:32" s="88" customFormat="1" ht="34.5" customHeight="1" x14ac:dyDescent="0.55000000000000004">
      <c r="B16" s="718" t="s">
        <v>244</v>
      </c>
      <c r="C16" s="719"/>
      <c r="D16" s="719"/>
      <c r="E16" s="719"/>
      <c r="F16" s="719"/>
      <c r="G16" s="719"/>
      <c r="H16" s="719"/>
      <c r="I16" s="719"/>
      <c r="J16" s="719"/>
      <c r="K16" s="719"/>
      <c r="L16" s="720"/>
      <c r="M16" s="719" t="s">
        <v>245</v>
      </c>
      <c r="N16" s="720"/>
      <c r="O16" s="718" t="s">
        <v>246</v>
      </c>
      <c r="P16" s="719"/>
      <c r="Q16" s="719"/>
      <c r="R16" s="719"/>
      <c r="S16" s="719"/>
      <c r="T16" s="719"/>
      <c r="U16" s="719"/>
      <c r="V16" s="719"/>
      <c r="W16" s="719"/>
      <c r="X16" s="719"/>
      <c r="Y16" s="719"/>
      <c r="Z16" s="719"/>
      <c r="AA16" s="719"/>
      <c r="AB16" s="719"/>
      <c r="AC16" s="719"/>
      <c r="AD16" s="719"/>
      <c r="AE16" s="719"/>
      <c r="AF16" s="720"/>
    </row>
    <row r="17" spans="1:32" s="88" customFormat="1" ht="19.5" customHeight="1" x14ac:dyDescent="0.55000000000000004">
      <c r="B17" s="697" t="s">
        <v>432</v>
      </c>
      <c r="C17" s="698"/>
      <c r="D17" s="698"/>
      <c r="E17" s="698"/>
      <c r="F17" s="698"/>
      <c r="G17" s="698"/>
      <c r="H17" s="698"/>
      <c r="I17" s="698"/>
      <c r="J17" s="698"/>
      <c r="K17" s="698"/>
      <c r="L17" s="699"/>
      <c r="M17" s="99"/>
      <c r="N17" s="90" t="s">
        <v>247</v>
      </c>
      <c r="O17" s="706"/>
      <c r="P17" s="707"/>
      <c r="Q17" s="707"/>
      <c r="R17" s="707"/>
      <c r="S17" s="707"/>
      <c r="T17" s="707"/>
      <c r="U17" s="707"/>
      <c r="V17" s="707"/>
      <c r="W17" s="707"/>
      <c r="X17" s="707"/>
      <c r="Y17" s="707"/>
      <c r="Z17" s="707"/>
      <c r="AA17" s="707"/>
      <c r="AB17" s="707"/>
      <c r="AC17" s="707"/>
      <c r="AD17" s="707"/>
      <c r="AE17" s="707"/>
      <c r="AF17" s="708"/>
    </row>
    <row r="18" spans="1:32" s="88" customFormat="1" ht="19.5" customHeight="1" x14ac:dyDescent="0.55000000000000004">
      <c r="B18" s="709"/>
      <c r="C18" s="710"/>
      <c r="D18" s="710"/>
      <c r="E18" s="710"/>
      <c r="F18" s="710"/>
      <c r="G18" s="710"/>
      <c r="H18" s="710"/>
      <c r="I18" s="710"/>
      <c r="J18" s="710"/>
      <c r="K18" s="710"/>
      <c r="L18" s="711"/>
      <c r="M18" s="99"/>
      <c r="N18" s="90" t="s">
        <v>247</v>
      </c>
      <c r="O18" s="706"/>
      <c r="P18" s="707"/>
      <c r="Q18" s="707"/>
      <c r="R18" s="707"/>
      <c r="S18" s="707"/>
      <c r="T18" s="707"/>
      <c r="U18" s="707"/>
      <c r="V18" s="707"/>
      <c r="W18" s="707"/>
      <c r="X18" s="707"/>
      <c r="Y18" s="707"/>
      <c r="Z18" s="707"/>
      <c r="AA18" s="707"/>
      <c r="AB18" s="707"/>
      <c r="AC18" s="707"/>
      <c r="AD18" s="707"/>
      <c r="AE18" s="707"/>
      <c r="AF18" s="708"/>
    </row>
    <row r="19" spans="1:32" s="88" customFormat="1" ht="19.5" customHeight="1" x14ac:dyDescent="0.55000000000000004">
      <c r="B19" s="712"/>
      <c r="C19" s="713"/>
      <c r="D19" s="713"/>
      <c r="E19" s="713"/>
      <c r="F19" s="713"/>
      <c r="G19" s="713"/>
      <c r="H19" s="713"/>
      <c r="I19" s="713"/>
      <c r="J19" s="713"/>
      <c r="K19" s="713"/>
      <c r="L19" s="714"/>
      <c r="M19" s="100"/>
      <c r="N19" s="91" t="s">
        <v>247</v>
      </c>
      <c r="O19" s="706"/>
      <c r="P19" s="707"/>
      <c r="Q19" s="707"/>
      <c r="R19" s="707"/>
      <c r="S19" s="707"/>
      <c r="T19" s="707"/>
      <c r="U19" s="707"/>
      <c r="V19" s="707"/>
      <c r="W19" s="707"/>
      <c r="X19" s="707"/>
      <c r="Y19" s="707"/>
      <c r="Z19" s="707"/>
      <c r="AA19" s="707"/>
      <c r="AB19" s="707"/>
      <c r="AC19" s="707"/>
      <c r="AD19" s="707"/>
      <c r="AE19" s="707"/>
      <c r="AF19" s="708"/>
    </row>
    <row r="20" spans="1:32" s="88" customFormat="1" ht="19.5" customHeight="1" x14ac:dyDescent="0.55000000000000004">
      <c r="B20" s="697" t="s">
        <v>433</v>
      </c>
      <c r="C20" s="698"/>
      <c r="D20" s="698"/>
      <c r="E20" s="698"/>
      <c r="F20" s="698"/>
      <c r="G20" s="698"/>
      <c r="H20" s="698"/>
      <c r="I20" s="698"/>
      <c r="J20" s="698"/>
      <c r="K20" s="698"/>
      <c r="L20" s="699"/>
      <c r="M20" s="99"/>
      <c r="N20" s="89" t="s">
        <v>247</v>
      </c>
      <c r="O20" s="706"/>
      <c r="P20" s="707"/>
      <c r="Q20" s="707"/>
      <c r="R20" s="707"/>
      <c r="S20" s="707"/>
      <c r="T20" s="707"/>
      <c r="U20" s="707"/>
      <c r="V20" s="707"/>
      <c r="W20" s="707"/>
      <c r="X20" s="707"/>
      <c r="Y20" s="707"/>
      <c r="Z20" s="707"/>
      <c r="AA20" s="707"/>
      <c r="AB20" s="707"/>
      <c r="AC20" s="707"/>
      <c r="AD20" s="707"/>
      <c r="AE20" s="707"/>
      <c r="AF20" s="708"/>
    </row>
    <row r="21" spans="1:32" s="88" customFormat="1" ht="19.5" customHeight="1" x14ac:dyDescent="0.55000000000000004">
      <c r="B21" s="700"/>
      <c r="C21" s="701"/>
      <c r="D21" s="701"/>
      <c r="E21" s="701"/>
      <c r="F21" s="701"/>
      <c r="G21" s="701"/>
      <c r="H21" s="701"/>
      <c r="I21" s="701"/>
      <c r="J21" s="701"/>
      <c r="K21" s="701"/>
      <c r="L21" s="702"/>
      <c r="M21" s="99"/>
      <c r="N21" s="89" t="s">
        <v>247</v>
      </c>
      <c r="O21" s="706"/>
      <c r="P21" s="707"/>
      <c r="Q21" s="707"/>
      <c r="R21" s="707"/>
      <c r="S21" s="707"/>
      <c r="T21" s="707"/>
      <c r="U21" s="707"/>
      <c r="V21" s="707"/>
      <c r="W21" s="707"/>
      <c r="X21" s="707"/>
      <c r="Y21" s="707"/>
      <c r="Z21" s="707"/>
      <c r="AA21" s="707"/>
      <c r="AB21" s="707"/>
      <c r="AC21" s="707"/>
      <c r="AD21" s="707"/>
      <c r="AE21" s="707"/>
      <c r="AF21" s="708"/>
    </row>
    <row r="22" spans="1:32" s="88" customFormat="1" ht="19.5" customHeight="1" x14ac:dyDescent="0.55000000000000004">
      <c r="B22" s="703"/>
      <c r="C22" s="704"/>
      <c r="D22" s="704"/>
      <c r="E22" s="704"/>
      <c r="F22" s="704"/>
      <c r="G22" s="704"/>
      <c r="H22" s="704"/>
      <c r="I22" s="704"/>
      <c r="J22" s="704"/>
      <c r="K22" s="704"/>
      <c r="L22" s="705"/>
      <c r="M22" s="99"/>
      <c r="N22" s="89" t="s">
        <v>247</v>
      </c>
      <c r="O22" s="706"/>
      <c r="P22" s="707"/>
      <c r="Q22" s="707"/>
      <c r="R22" s="707"/>
      <c r="S22" s="707"/>
      <c r="T22" s="707"/>
      <c r="U22" s="707"/>
      <c r="V22" s="707"/>
      <c r="W22" s="707"/>
      <c r="X22" s="707"/>
      <c r="Y22" s="707"/>
      <c r="Z22" s="707"/>
      <c r="AA22" s="707"/>
      <c r="AB22" s="707"/>
      <c r="AC22" s="707"/>
      <c r="AD22" s="707"/>
      <c r="AE22" s="707"/>
      <c r="AF22" s="708"/>
    </row>
    <row r="23" spans="1:32" s="88" customFormat="1" ht="19.5" customHeight="1" x14ac:dyDescent="0.55000000000000004">
      <c r="B23" s="697" t="s">
        <v>434</v>
      </c>
      <c r="C23" s="698"/>
      <c r="D23" s="698"/>
      <c r="E23" s="698"/>
      <c r="F23" s="698"/>
      <c r="G23" s="698"/>
      <c r="H23" s="698"/>
      <c r="I23" s="698"/>
      <c r="J23" s="698"/>
      <c r="K23" s="698"/>
      <c r="L23" s="699"/>
      <c r="M23" s="92"/>
      <c r="N23" s="90" t="s">
        <v>247</v>
      </c>
      <c r="O23" s="706"/>
      <c r="P23" s="707"/>
      <c r="Q23" s="707"/>
      <c r="R23" s="707"/>
      <c r="S23" s="707"/>
      <c r="T23" s="707"/>
      <c r="U23" s="707"/>
      <c r="V23" s="707"/>
      <c r="W23" s="707"/>
      <c r="X23" s="707"/>
      <c r="Y23" s="707"/>
      <c r="Z23" s="707"/>
      <c r="AA23" s="707"/>
      <c r="AB23" s="707"/>
      <c r="AC23" s="707"/>
      <c r="AD23" s="707"/>
      <c r="AE23" s="707"/>
      <c r="AF23" s="708"/>
    </row>
    <row r="24" spans="1:32" s="88" customFormat="1" ht="19.5" customHeight="1" x14ac:dyDescent="0.55000000000000004">
      <c r="B24" s="700"/>
      <c r="C24" s="701"/>
      <c r="D24" s="701"/>
      <c r="E24" s="701"/>
      <c r="F24" s="701"/>
      <c r="G24" s="701"/>
      <c r="H24" s="701"/>
      <c r="I24" s="701"/>
      <c r="J24" s="701"/>
      <c r="K24" s="701"/>
      <c r="L24" s="702"/>
      <c r="M24" s="92"/>
      <c r="N24" s="90" t="s">
        <v>247</v>
      </c>
      <c r="O24" s="706"/>
      <c r="P24" s="707"/>
      <c r="Q24" s="707"/>
      <c r="R24" s="707"/>
      <c r="S24" s="707"/>
      <c r="T24" s="707"/>
      <c r="U24" s="707"/>
      <c r="V24" s="707"/>
      <c r="W24" s="707"/>
      <c r="X24" s="707"/>
      <c r="Y24" s="707"/>
      <c r="Z24" s="707"/>
      <c r="AA24" s="707"/>
      <c r="AB24" s="707"/>
      <c r="AC24" s="707"/>
      <c r="AD24" s="707"/>
      <c r="AE24" s="707"/>
      <c r="AF24" s="708"/>
    </row>
    <row r="25" spans="1:32" s="88" customFormat="1" ht="19.5" customHeight="1" x14ac:dyDescent="0.55000000000000004">
      <c r="B25" s="703"/>
      <c r="C25" s="704"/>
      <c r="D25" s="704"/>
      <c r="E25" s="704"/>
      <c r="F25" s="704"/>
      <c r="G25" s="704"/>
      <c r="H25" s="704"/>
      <c r="I25" s="704"/>
      <c r="J25" s="704"/>
      <c r="K25" s="704"/>
      <c r="L25" s="705"/>
      <c r="M25" s="99"/>
      <c r="N25" s="89" t="s">
        <v>247</v>
      </c>
      <c r="O25" s="706"/>
      <c r="P25" s="707"/>
      <c r="Q25" s="707"/>
      <c r="R25" s="707"/>
      <c r="S25" s="707"/>
      <c r="T25" s="707"/>
      <c r="U25" s="707"/>
      <c r="V25" s="707"/>
      <c r="W25" s="707"/>
      <c r="X25" s="707"/>
      <c r="Y25" s="707"/>
      <c r="Z25" s="707"/>
      <c r="AA25" s="707"/>
      <c r="AB25" s="707"/>
      <c r="AC25" s="707"/>
      <c r="AD25" s="707"/>
      <c r="AE25" s="707"/>
      <c r="AF25" s="708"/>
    </row>
    <row r="27" spans="1:32" x14ac:dyDescent="0.55000000000000004">
      <c r="B27" s="86" t="s">
        <v>248</v>
      </c>
    </row>
    <row r="28" spans="1:32" x14ac:dyDescent="0.55000000000000004">
      <c r="B28" s="86" t="s">
        <v>249</v>
      </c>
    </row>
    <row r="30" spans="1:32" x14ac:dyDescent="0.55000000000000004">
      <c r="A30" s="86" t="s">
        <v>250</v>
      </c>
      <c r="J30" s="695"/>
      <c r="K30" s="695"/>
      <c r="L30" s="695"/>
      <c r="M30" s="93"/>
      <c r="N30" s="86" t="s">
        <v>18</v>
      </c>
      <c r="O30" s="696"/>
      <c r="P30" s="696"/>
      <c r="Q30" s="86" t="s">
        <v>251</v>
      </c>
      <c r="R30" s="696"/>
      <c r="S30" s="696"/>
      <c r="T30" s="86" t="s">
        <v>20</v>
      </c>
    </row>
  </sheetData>
  <mergeCells count="26">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J30:L30"/>
    <mergeCell ref="O30:P30"/>
    <mergeCell ref="R30:S30"/>
    <mergeCell ref="B20:L22"/>
    <mergeCell ref="O20:AF20"/>
    <mergeCell ref="O21:AF21"/>
    <mergeCell ref="O22:AF22"/>
    <mergeCell ref="B23:L25"/>
    <mergeCell ref="O23:AF23"/>
    <mergeCell ref="O24:AF24"/>
    <mergeCell ref="O25:AF25"/>
  </mergeCells>
  <phoneticPr fontId="6"/>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AE59"/>
  <sheetViews>
    <sheetView view="pageBreakPreview" zoomScaleNormal="100" zoomScaleSheetLayoutView="100" workbookViewId="0">
      <selection activeCell="AK7" sqref="AK7"/>
    </sheetView>
  </sheetViews>
  <sheetFormatPr defaultColWidth="3.5" defaultRowHeight="13" x14ac:dyDescent="0.2"/>
  <cols>
    <col min="1" max="1" width="1.25" style="13" customWidth="1"/>
    <col min="2" max="2" width="3.08203125" style="42" customWidth="1"/>
    <col min="3" max="30" width="3.08203125" style="13" customWidth="1"/>
    <col min="31" max="31" width="1.25" style="13" customWidth="1"/>
    <col min="32" max="16384" width="3.5" style="13"/>
  </cols>
  <sheetData>
    <row r="1" spans="2:30" s="7" customFormat="1" x14ac:dyDescent="0.55000000000000004"/>
    <row r="2" spans="2:30" s="7" customFormat="1" x14ac:dyDescent="0.55000000000000004">
      <c r="B2" s="7" t="s">
        <v>231</v>
      </c>
    </row>
    <row r="3" spans="2:30" s="7" customFormat="1" x14ac:dyDescent="0.55000000000000004">
      <c r="U3" s="49" t="s">
        <v>17</v>
      </c>
      <c r="V3" s="758"/>
      <c r="W3" s="758"/>
      <c r="X3" s="62" t="s">
        <v>18</v>
      </c>
      <c r="Y3" s="758"/>
      <c r="Z3" s="758"/>
      <c r="AA3" s="62" t="s">
        <v>19</v>
      </c>
      <c r="AB3" s="758"/>
      <c r="AC3" s="758"/>
      <c r="AD3" s="62" t="s">
        <v>20</v>
      </c>
    </row>
    <row r="4" spans="2:30" s="7" customFormat="1" x14ac:dyDescent="0.55000000000000004">
      <c r="AD4" s="49"/>
    </row>
    <row r="5" spans="2:30" s="7" customFormat="1" ht="27.75" customHeight="1" x14ac:dyDescent="0.55000000000000004">
      <c r="B5" s="759" t="s">
        <v>232</v>
      </c>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row>
    <row r="6" spans="2:30" s="7" customFormat="1" x14ac:dyDescent="0.55000000000000004"/>
    <row r="7" spans="2:30" s="7" customFormat="1" ht="23.25" customHeight="1" x14ac:dyDescent="0.55000000000000004">
      <c r="B7" s="760" t="s">
        <v>21</v>
      </c>
      <c r="C7" s="760"/>
      <c r="D7" s="760"/>
      <c r="E7" s="760"/>
      <c r="F7" s="743"/>
      <c r="G7" s="743"/>
      <c r="H7" s="744"/>
      <c r="I7" s="744"/>
      <c r="J7" s="744"/>
      <c r="K7" s="744"/>
      <c r="L7" s="744"/>
      <c r="M7" s="744"/>
      <c r="N7" s="744"/>
      <c r="O7" s="744"/>
      <c r="P7" s="744"/>
      <c r="Q7" s="744"/>
      <c r="R7" s="744"/>
      <c r="S7" s="744"/>
      <c r="T7" s="744"/>
      <c r="U7" s="744"/>
      <c r="V7" s="744"/>
      <c r="W7" s="744"/>
      <c r="X7" s="744"/>
      <c r="Y7" s="744"/>
      <c r="Z7" s="744"/>
      <c r="AA7" s="744"/>
      <c r="AB7" s="744"/>
      <c r="AC7" s="744"/>
      <c r="AD7" s="745"/>
    </row>
    <row r="8" spans="2:30" ht="23.25" customHeight="1" x14ac:dyDescent="0.2">
      <c r="B8" s="743" t="s">
        <v>22</v>
      </c>
      <c r="C8" s="744"/>
      <c r="D8" s="744"/>
      <c r="E8" s="744"/>
      <c r="F8" s="745"/>
      <c r="G8" s="61" t="s">
        <v>7</v>
      </c>
      <c r="H8" s="70" t="s">
        <v>8</v>
      </c>
      <c r="I8" s="70"/>
      <c r="J8" s="70"/>
      <c r="K8" s="70"/>
      <c r="L8" s="69" t="s">
        <v>7</v>
      </c>
      <c r="M8" s="70" t="s">
        <v>9</v>
      </c>
      <c r="N8" s="70"/>
      <c r="O8" s="70"/>
      <c r="P8" s="70"/>
      <c r="Q8" s="69" t="s">
        <v>7</v>
      </c>
      <c r="R8" s="70" t="s">
        <v>10</v>
      </c>
      <c r="S8" s="11"/>
      <c r="T8" s="11"/>
      <c r="U8" s="11"/>
      <c r="V8" s="11"/>
      <c r="W8" s="11"/>
      <c r="X8" s="11"/>
      <c r="Y8" s="11"/>
      <c r="Z8" s="11"/>
      <c r="AA8" s="11"/>
      <c r="AB8" s="11"/>
      <c r="AC8" s="11"/>
      <c r="AD8" s="12"/>
    </row>
    <row r="9" spans="2:30" ht="23.25" customHeight="1" x14ac:dyDescent="0.2">
      <c r="B9" s="746" t="s">
        <v>233</v>
      </c>
      <c r="C9" s="747"/>
      <c r="D9" s="747"/>
      <c r="E9" s="747"/>
      <c r="F9" s="748"/>
      <c r="G9" s="69" t="s">
        <v>7</v>
      </c>
      <c r="H9" s="43" t="s">
        <v>234</v>
      </c>
      <c r="I9" s="43"/>
      <c r="J9" s="43"/>
      <c r="K9" s="43"/>
      <c r="L9" s="43"/>
      <c r="M9" s="43"/>
      <c r="N9" s="43"/>
      <c r="O9" s="43"/>
      <c r="P9" s="43"/>
      <c r="Q9" s="43"/>
      <c r="R9" s="43"/>
      <c r="S9" s="14"/>
      <c r="T9" s="14"/>
      <c r="U9" s="14"/>
      <c r="V9" s="14"/>
      <c r="W9" s="14"/>
      <c r="X9" s="14"/>
      <c r="Y9" s="14"/>
      <c r="Z9" s="14"/>
      <c r="AA9" s="14"/>
      <c r="AB9" s="14"/>
      <c r="AC9" s="14"/>
      <c r="AD9" s="15"/>
    </row>
    <row r="10" spans="2:30" ht="23.25" customHeight="1" x14ac:dyDescent="0.2">
      <c r="B10" s="749"/>
      <c r="C10" s="750"/>
      <c r="D10" s="750"/>
      <c r="E10" s="750"/>
      <c r="F10" s="751"/>
      <c r="G10" s="69" t="s">
        <v>7</v>
      </c>
      <c r="H10" s="10" t="s">
        <v>235</v>
      </c>
      <c r="I10" s="10"/>
      <c r="J10" s="10"/>
      <c r="K10" s="10"/>
      <c r="L10" s="10"/>
      <c r="M10" s="10"/>
      <c r="N10" s="10"/>
      <c r="O10" s="10"/>
      <c r="P10" s="10"/>
      <c r="Q10" s="10"/>
      <c r="R10" s="10"/>
      <c r="S10" s="79"/>
      <c r="T10" s="79"/>
      <c r="U10" s="79"/>
      <c r="V10" s="79"/>
      <c r="W10" s="79"/>
      <c r="X10" s="79"/>
      <c r="Y10" s="79"/>
      <c r="Z10" s="79"/>
      <c r="AA10" s="79"/>
      <c r="AB10" s="79"/>
      <c r="AC10" s="79"/>
      <c r="AD10" s="80"/>
    </row>
    <row r="11" spans="2:30" ht="23.25" customHeight="1" x14ac:dyDescent="0.2">
      <c r="B11" s="752"/>
      <c r="C11" s="753"/>
      <c r="D11" s="753"/>
      <c r="E11" s="753"/>
      <c r="F11" s="754"/>
      <c r="G11" s="64" t="s">
        <v>7</v>
      </c>
      <c r="H11" s="71" t="s">
        <v>236</v>
      </c>
      <c r="I11" s="16"/>
      <c r="J11" s="16"/>
      <c r="K11" s="16"/>
      <c r="L11" s="16"/>
      <c r="M11" s="16"/>
      <c r="N11" s="16"/>
      <c r="O11" s="16"/>
      <c r="P11" s="16"/>
      <c r="Q11" s="16"/>
      <c r="R11" s="16"/>
      <c r="S11" s="16"/>
      <c r="T11" s="16"/>
      <c r="U11" s="16"/>
      <c r="V11" s="16"/>
      <c r="W11" s="16"/>
      <c r="X11" s="16"/>
      <c r="Y11" s="16"/>
      <c r="Z11" s="16"/>
      <c r="AA11" s="16"/>
      <c r="AB11" s="16"/>
      <c r="AC11" s="16"/>
      <c r="AD11" s="47"/>
    </row>
    <row r="12" spans="2:30" s="63" customFormat="1" x14ac:dyDescent="0.55000000000000004"/>
    <row r="13" spans="2:30" s="63" customFormat="1" x14ac:dyDescent="0.55000000000000004">
      <c r="B13" s="63" t="s">
        <v>188</v>
      </c>
    </row>
    <row r="14" spans="2:30" s="63" customFormat="1" x14ac:dyDescent="0.55000000000000004">
      <c r="B14" s="63" t="s">
        <v>23</v>
      </c>
      <c r="AC14" s="10"/>
      <c r="AD14" s="10"/>
    </row>
    <row r="15" spans="2:30" s="63" customFormat="1" ht="6" customHeight="1" x14ac:dyDescent="0.55000000000000004"/>
    <row r="16" spans="2:30" s="63" customFormat="1" ht="4.5" customHeight="1" x14ac:dyDescent="0.55000000000000004">
      <c r="B16" s="724" t="s">
        <v>24</v>
      </c>
      <c r="C16" s="725"/>
      <c r="D16" s="725"/>
      <c r="E16" s="725"/>
      <c r="F16" s="726"/>
      <c r="G16" s="72"/>
      <c r="H16" s="73"/>
      <c r="I16" s="73"/>
      <c r="J16" s="73"/>
      <c r="K16" s="73"/>
      <c r="L16" s="73"/>
      <c r="M16" s="73"/>
      <c r="N16" s="73"/>
      <c r="O16" s="73"/>
      <c r="P16" s="73"/>
      <c r="Q16" s="73"/>
      <c r="R16" s="73"/>
      <c r="S16" s="73"/>
      <c r="T16" s="73"/>
      <c r="U16" s="73"/>
      <c r="V16" s="73"/>
      <c r="W16" s="73"/>
      <c r="X16" s="73"/>
      <c r="Y16" s="73"/>
      <c r="Z16" s="72"/>
      <c r="AA16" s="73"/>
      <c r="AB16" s="73"/>
      <c r="AC16" s="755"/>
      <c r="AD16" s="756"/>
    </row>
    <row r="17" spans="2:30" s="63" customFormat="1" ht="15.75" customHeight="1" x14ac:dyDescent="0.55000000000000004">
      <c r="B17" s="727"/>
      <c r="C17" s="728"/>
      <c r="D17" s="728"/>
      <c r="E17" s="728"/>
      <c r="F17" s="729"/>
      <c r="G17" s="40"/>
      <c r="H17" s="63" t="s">
        <v>189</v>
      </c>
      <c r="Z17" s="48"/>
      <c r="AA17" s="8" t="s">
        <v>11</v>
      </c>
      <c r="AB17" s="8" t="s">
        <v>12</v>
      </c>
      <c r="AC17" s="8" t="s">
        <v>13</v>
      </c>
      <c r="AD17" s="9"/>
    </row>
    <row r="18" spans="2:30" s="63" customFormat="1" ht="18.75" customHeight="1" x14ac:dyDescent="0.55000000000000004">
      <c r="B18" s="727"/>
      <c r="C18" s="728"/>
      <c r="D18" s="728"/>
      <c r="E18" s="728"/>
      <c r="F18" s="729"/>
      <c r="G18" s="40"/>
      <c r="I18" s="66" t="s">
        <v>14</v>
      </c>
      <c r="J18" s="738" t="s">
        <v>179</v>
      </c>
      <c r="K18" s="739"/>
      <c r="L18" s="739"/>
      <c r="M18" s="739"/>
      <c r="N18" s="739"/>
      <c r="O18" s="739"/>
      <c r="P18" s="739"/>
      <c r="Q18" s="739"/>
      <c r="R18" s="739"/>
      <c r="S18" s="739"/>
      <c r="T18" s="739"/>
      <c r="U18" s="67"/>
      <c r="V18" s="737"/>
      <c r="W18" s="740"/>
      <c r="X18" s="68" t="s">
        <v>25</v>
      </c>
      <c r="Z18" s="19"/>
      <c r="AA18" s="8"/>
      <c r="AB18" s="8"/>
      <c r="AC18" s="8"/>
      <c r="AD18" s="9"/>
    </row>
    <row r="19" spans="2:30" s="7" customFormat="1" ht="18.75" customHeight="1" x14ac:dyDescent="0.55000000000000004">
      <c r="B19" s="727"/>
      <c r="C19" s="728"/>
      <c r="D19" s="728"/>
      <c r="E19" s="728"/>
      <c r="F19" s="729"/>
      <c r="G19" s="40"/>
      <c r="H19" s="63"/>
      <c r="I19" s="66" t="s">
        <v>15</v>
      </c>
      <c r="J19" s="77" t="s">
        <v>26</v>
      </c>
      <c r="K19" s="67"/>
      <c r="L19" s="67"/>
      <c r="M19" s="67"/>
      <c r="N19" s="67"/>
      <c r="O19" s="67"/>
      <c r="P19" s="67"/>
      <c r="Q19" s="67"/>
      <c r="R19" s="67"/>
      <c r="S19" s="67"/>
      <c r="T19" s="67"/>
      <c r="U19" s="68"/>
      <c r="V19" s="741"/>
      <c r="W19" s="742"/>
      <c r="X19" s="76" t="s">
        <v>25</v>
      </c>
      <c r="Y19" s="18"/>
      <c r="Z19" s="19"/>
      <c r="AA19" s="69" t="s">
        <v>7</v>
      </c>
      <c r="AB19" s="69" t="s">
        <v>12</v>
      </c>
      <c r="AC19" s="69" t="s">
        <v>7</v>
      </c>
      <c r="AD19" s="9"/>
    </row>
    <row r="20" spans="2:30" s="7" customFormat="1" x14ac:dyDescent="0.55000000000000004">
      <c r="B20" s="727"/>
      <c r="C20" s="728"/>
      <c r="D20" s="728"/>
      <c r="E20" s="728"/>
      <c r="F20" s="729"/>
      <c r="G20" s="40"/>
      <c r="H20" s="63" t="s">
        <v>27</v>
      </c>
      <c r="I20" s="63"/>
      <c r="J20" s="63"/>
      <c r="K20" s="63"/>
      <c r="L20" s="63"/>
      <c r="M20" s="63"/>
      <c r="N20" s="63"/>
      <c r="O20" s="63"/>
      <c r="P20" s="63"/>
      <c r="Q20" s="63"/>
      <c r="R20" s="63"/>
      <c r="S20" s="63"/>
      <c r="T20" s="63"/>
      <c r="U20" s="63"/>
      <c r="V20" s="63"/>
      <c r="W20" s="63"/>
      <c r="X20" s="63"/>
      <c r="Y20" s="63"/>
      <c r="Z20" s="40"/>
      <c r="AA20" s="10"/>
      <c r="AB20" s="69"/>
      <c r="AC20" s="10"/>
      <c r="AD20" s="9"/>
    </row>
    <row r="21" spans="2:30" s="7" customFormat="1" ht="15.75" customHeight="1" x14ac:dyDescent="0.55000000000000004">
      <c r="B21" s="727"/>
      <c r="C21" s="728"/>
      <c r="D21" s="728"/>
      <c r="E21" s="728"/>
      <c r="F21" s="729"/>
      <c r="G21" s="40"/>
      <c r="H21" s="63" t="s">
        <v>28</v>
      </c>
      <c r="I21" s="63"/>
      <c r="J21" s="63"/>
      <c r="K21" s="63"/>
      <c r="L21" s="63"/>
      <c r="M21" s="63"/>
      <c r="N21" s="63"/>
      <c r="O21" s="63"/>
      <c r="P21" s="63"/>
      <c r="Q21" s="63"/>
      <c r="R21" s="63"/>
      <c r="S21" s="63"/>
      <c r="T21" s="18"/>
      <c r="U21" s="63"/>
      <c r="V21" s="18"/>
      <c r="W21" s="63"/>
      <c r="X21" s="63"/>
      <c r="Y21" s="63"/>
      <c r="Z21" s="19"/>
      <c r="AA21" s="10"/>
      <c r="AB21" s="10"/>
      <c r="AC21" s="10"/>
      <c r="AD21" s="9"/>
    </row>
    <row r="22" spans="2:30" s="7" customFormat="1" ht="30" customHeight="1" x14ac:dyDescent="0.55000000000000004">
      <c r="B22" s="727"/>
      <c r="C22" s="728"/>
      <c r="D22" s="728"/>
      <c r="E22" s="728"/>
      <c r="F22" s="729"/>
      <c r="G22" s="40"/>
      <c r="H22" s="63"/>
      <c r="I22" s="66" t="s">
        <v>16</v>
      </c>
      <c r="J22" s="738" t="s">
        <v>29</v>
      </c>
      <c r="K22" s="739"/>
      <c r="L22" s="739"/>
      <c r="M22" s="739"/>
      <c r="N22" s="739"/>
      <c r="O22" s="739"/>
      <c r="P22" s="739"/>
      <c r="Q22" s="739"/>
      <c r="R22" s="739"/>
      <c r="S22" s="739"/>
      <c r="T22" s="739"/>
      <c r="U22" s="757"/>
      <c r="V22" s="737"/>
      <c r="W22" s="740"/>
      <c r="X22" s="68" t="s">
        <v>25</v>
      </c>
      <c r="Y22" s="18"/>
      <c r="Z22" s="19"/>
      <c r="AA22" s="69" t="s">
        <v>7</v>
      </c>
      <c r="AB22" s="69" t="s">
        <v>12</v>
      </c>
      <c r="AC22" s="69" t="s">
        <v>7</v>
      </c>
      <c r="AD22" s="9"/>
    </row>
    <row r="23" spans="2:30" s="7" customFormat="1" ht="6" customHeight="1" x14ac:dyDescent="0.55000000000000004">
      <c r="B23" s="730"/>
      <c r="C23" s="731"/>
      <c r="D23" s="731"/>
      <c r="E23" s="731"/>
      <c r="F23" s="732"/>
      <c r="G23" s="74"/>
      <c r="H23" s="75"/>
      <c r="I23" s="75"/>
      <c r="J23" s="75"/>
      <c r="K23" s="75"/>
      <c r="L23" s="75"/>
      <c r="M23" s="75"/>
      <c r="N23" s="75"/>
      <c r="O23" s="75"/>
      <c r="P23" s="75"/>
      <c r="Q23" s="75"/>
      <c r="R23" s="75"/>
      <c r="S23" s="75"/>
      <c r="T23" s="20"/>
      <c r="U23" s="20"/>
      <c r="V23" s="75"/>
      <c r="W23" s="75"/>
      <c r="X23" s="75"/>
      <c r="Y23" s="75"/>
      <c r="Z23" s="74"/>
      <c r="AA23" s="75"/>
      <c r="AB23" s="75"/>
      <c r="AC23" s="71"/>
      <c r="AD23" s="45"/>
    </row>
    <row r="24" spans="2:30" s="7" customFormat="1" ht="9.75" customHeight="1" x14ac:dyDescent="0.55000000000000004">
      <c r="B24" s="65"/>
      <c r="C24" s="65"/>
      <c r="D24" s="65"/>
      <c r="E24" s="65"/>
      <c r="F24" s="65"/>
      <c r="G24" s="63"/>
      <c r="H24" s="63"/>
      <c r="I24" s="63"/>
      <c r="J24" s="63"/>
      <c r="K24" s="63"/>
      <c r="L24" s="63"/>
      <c r="M24" s="63"/>
      <c r="N24" s="63"/>
      <c r="O24" s="63"/>
      <c r="P24" s="63"/>
      <c r="Q24" s="63"/>
      <c r="R24" s="63"/>
      <c r="S24" s="63"/>
      <c r="T24" s="18"/>
      <c r="U24" s="18"/>
      <c r="V24" s="63"/>
      <c r="W24" s="63"/>
      <c r="X24" s="63"/>
      <c r="Y24" s="63"/>
      <c r="Z24" s="63"/>
      <c r="AA24" s="63"/>
      <c r="AB24" s="63"/>
      <c r="AC24" s="63"/>
      <c r="AD24" s="63"/>
    </row>
    <row r="25" spans="2:30" s="7" customFormat="1" x14ac:dyDescent="0.55000000000000004">
      <c r="B25" s="63" t="s">
        <v>30</v>
      </c>
      <c r="C25" s="65"/>
      <c r="D25" s="65"/>
      <c r="E25" s="65"/>
      <c r="F25" s="65"/>
      <c r="G25" s="63"/>
      <c r="H25" s="63"/>
      <c r="I25" s="63"/>
      <c r="J25" s="63"/>
      <c r="K25" s="63"/>
      <c r="L25" s="63"/>
      <c r="M25" s="63"/>
      <c r="N25" s="63"/>
      <c r="O25" s="63"/>
      <c r="P25" s="63"/>
      <c r="Q25" s="63"/>
      <c r="R25" s="63"/>
      <c r="S25" s="63"/>
      <c r="T25" s="18"/>
      <c r="U25" s="18"/>
      <c r="V25" s="63"/>
      <c r="W25" s="63"/>
      <c r="X25" s="63"/>
      <c r="Y25" s="63"/>
      <c r="Z25" s="63"/>
      <c r="AA25" s="63"/>
      <c r="AB25" s="63"/>
      <c r="AC25" s="63"/>
      <c r="AD25" s="63"/>
    </row>
    <row r="26" spans="2:30" s="7" customFormat="1" ht="6.75" customHeight="1" x14ac:dyDescent="0.55000000000000004">
      <c r="B26" s="65"/>
      <c r="C26" s="65"/>
      <c r="D26" s="65"/>
      <c r="E26" s="65"/>
      <c r="F26" s="65"/>
      <c r="G26" s="63"/>
      <c r="H26" s="63"/>
      <c r="I26" s="63"/>
      <c r="J26" s="63"/>
      <c r="K26" s="63"/>
      <c r="L26" s="63"/>
      <c r="M26" s="63"/>
      <c r="N26" s="63"/>
      <c r="O26" s="63"/>
      <c r="P26" s="63"/>
      <c r="Q26" s="63"/>
      <c r="R26" s="63"/>
      <c r="S26" s="63"/>
      <c r="T26" s="18"/>
      <c r="U26" s="18"/>
      <c r="V26" s="63"/>
      <c r="W26" s="63"/>
      <c r="X26" s="63"/>
      <c r="Y26" s="63"/>
      <c r="Z26" s="63"/>
      <c r="AA26" s="63"/>
      <c r="AB26" s="63"/>
      <c r="AC26" s="63"/>
      <c r="AD26" s="63"/>
    </row>
    <row r="27" spans="2:30" s="7" customFormat="1" ht="4.5" customHeight="1" x14ac:dyDescent="0.55000000000000004">
      <c r="B27" s="724" t="s">
        <v>24</v>
      </c>
      <c r="C27" s="725"/>
      <c r="D27" s="725"/>
      <c r="E27" s="725"/>
      <c r="F27" s="726"/>
      <c r="G27" s="72"/>
      <c r="H27" s="73"/>
      <c r="I27" s="73"/>
      <c r="J27" s="73"/>
      <c r="K27" s="73"/>
      <c r="L27" s="73"/>
      <c r="M27" s="73"/>
      <c r="N27" s="73"/>
      <c r="O27" s="73"/>
      <c r="P27" s="73"/>
      <c r="Q27" s="73"/>
      <c r="R27" s="73"/>
      <c r="S27" s="73"/>
      <c r="T27" s="73"/>
      <c r="U27" s="73"/>
      <c r="V27" s="73"/>
      <c r="W27" s="73"/>
      <c r="X27" s="73"/>
      <c r="Y27" s="73"/>
      <c r="Z27" s="72"/>
      <c r="AA27" s="73"/>
      <c r="AB27" s="73"/>
      <c r="AC27" s="43"/>
      <c r="AD27" s="44"/>
    </row>
    <row r="28" spans="2:30" s="7" customFormat="1" ht="15.75" customHeight="1" x14ac:dyDescent="0.55000000000000004">
      <c r="B28" s="727"/>
      <c r="C28" s="728"/>
      <c r="D28" s="728"/>
      <c r="E28" s="728"/>
      <c r="F28" s="729"/>
      <c r="G28" s="40"/>
      <c r="H28" s="63" t="s">
        <v>190</v>
      </c>
      <c r="I28" s="63"/>
      <c r="J28" s="63"/>
      <c r="K28" s="63"/>
      <c r="L28" s="63"/>
      <c r="M28" s="63"/>
      <c r="N28" s="63"/>
      <c r="O28" s="63"/>
      <c r="P28" s="63"/>
      <c r="Q28" s="63"/>
      <c r="R28" s="63"/>
      <c r="S28" s="63"/>
      <c r="T28" s="63"/>
      <c r="U28" s="63"/>
      <c r="V28" s="63"/>
      <c r="W28" s="63"/>
      <c r="X28" s="63"/>
      <c r="Y28" s="63"/>
      <c r="Z28" s="40"/>
      <c r="AA28" s="8" t="s">
        <v>11</v>
      </c>
      <c r="AB28" s="8" t="s">
        <v>12</v>
      </c>
      <c r="AC28" s="8" t="s">
        <v>13</v>
      </c>
      <c r="AD28" s="17"/>
    </row>
    <row r="29" spans="2:30" s="7" customFormat="1" ht="18.75" customHeight="1" x14ac:dyDescent="0.55000000000000004">
      <c r="B29" s="727"/>
      <c r="C29" s="728"/>
      <c r="D29" s="728"/>
      <c r="E29" s="728"/>
      <c r="F29" s="729"/>
      <c r="G29" s="40"/>
      <c r="H29" s="63"/>
      <c r="I29" s="66" t="s">
        <v>14</v>
      </c>
      <c r="J29" s="738" t="s">
        <v>179</v>
      </c>
      <c r="K29" s="739"/>
      <c r="L29" s="739"/>
      <c r="M29" s="739"/>
      <c r="N29" s="739"/>
      <c r="O29" s="739"/>
      <c r="P29" s="739"/>
      <c r="Q29" s="739"/>
      <c r="R29" s="739"/>
      <c r="S29" s="739"/>
      <c r="T29" s="739"/>
      <c r="U29" s="68"/>
      <c r="V29" s="737"/>
      <c r="W29" s="740"/>
      <c r="X29" s="68" t="s">
        <v>25</v>
      </c>
      <c r="Y29" s="63"/>
      <c r="Z29" s="40"/>
      <c r="AA29" s="8"/>
      <c r="AB29" s="8"/>
      <c r="AC29" s="8"/>
      <c r="AD29" s="9"/>
    </row>
    <row r="30" spans="2:30" s="7" customFormat="1" ht="18.75" customHeight="1" x14ac:dyDescent="0.55000000000000004">
      <c r="B30" s="727"/>
      <c r="C30" s="728"/>
      <c r="D30" s="728"/>
      <c r="E30" s="728"/>
      <c r="F30" s="729"/>
      <c r="G30" s="40"/>
      <c r="H30" s="63"/>
      <c r="I30" s="41" t="s">
        <v>15</v>
      </c>
      <c r="J30" s="59" t="s">
        <v>26</v>
      </c>
      <c r="K30" s="75"/>
      <c r="L30" s="75"/>
      <c r="M30" s="75"/>
      <c r="N30" s="75"/>
      <c r="O30" s="75"/>
      <c r="P30" s="75"/>
      <c r="Q30" s="75"/>
      <c r="R30" s="75"/>
      <c r="S30" s="75"/>
      <c r="T30" s="75"/>
      <c r="U30" s="76"/>
      <c r="V30" s="741"/>
      <c r="W30" s="742"/>
      <c r="X30" s="76" t="s">
        <v>25</v>
      </c>
      <c r="Y30" s="18"/>
      <c r="Z30" s="19"/>
      <c r="AA30" s="69" t="s">
        <v>7</v>
      </c>
      <c r="AB30" s="69" t="s">
        <v>12</v>
      </c>
      <c r="AC30" s="69" t="s">
        <v>7</v>
      </c>
      <c r="AD30" s="9"/>
    </row>
    <row r="31" spans="2:30" s="7" customFormat="1" ht="6" customHeight="1" x14ac:dyDescent="0.55000000000000004">
      <c r="B31" s="730"/>
      <c r="C31" s="731"/>
      <c r="D31" s="731"/>
      <c r="E31" s="731"/>
      <c r="F31" s="732"/>
      <c r="G31" s="74"/>
      <c r="H31" s="75"/>
      <c r="I31" s="75"/>
      <c r="J31" s="75"/>
      <c r="K31" s="75"/>
      <c r="L31" s="75"/>
      <c r="M31" s="75"/>
      <c r="N31" s="75"/>
      <c r="O31" s="75"/>
      <c r="P31" s="75"/>
      <c r="Q31" s="75"/>
      <c r="R31" s="75"/>
      <c r="S31" s="75"/>
      <c r="T31" s="20"/>
      <c r="U31" s="20"/>
      <c r="V31" s="75"/>
      <c r="W31" s="75"/>
      <c r="X31" s="75"/>
      <c r="Y31" s="75"/>
      <c r="Z31" s="74"/>
      <c r="AA31" s="75"/>
      <c r="AB31" s="75"/>
      <c r="AC31" s="71"/>
      <c r="AD31" s="45"/>
    </row>
    <row r="32" spans="2:30" s="7" customFormat="1" ht="9.75" customHeight="1" x14ac:dyDescent="0.55000000000000004">
      <c r="B32" s="65"/>
      <c r="C32" s="65"/>
      <c r="D32" s="65"/>
      <c r="E32" s="65"/>
      <c r="F32" s="65"/>
      <c r="G32" s="63"/>
      <c r="H32" s="63"/>
      <c r="I32" s="63"/>
      <c r="J32" s="63"/>
      <c r="K32" s="63"/>
      <c r="L32" s="63"/>
      <c r="M32" s="63"/>
      <c r="N32" s="63"/>
      <c r="O32" s="63"/>
      <c r="P32" s="63"/>
      <c r="Q32" s="63"/>
      <c r="R32" s="63"/>
      <c r="S32" s="63"/>
      <c r="T32" s="18"/>
      <c r="U32" s="18"/>
      <c r="V32" s="63"/>
      <c r="W32" s="63"/>
      <c r="X32" s="63"/>
      <c r="Y32" s="63"/>
      <c r="Z32" s="63"/>
      <c r="AA32" s="63"/>
      <c r="AB32" s="63"/>
      <c r="AC32" s="63"/>
      <c r="AD32" s="63"/>
    </row>
    <row r="33" spans="2:31" s="7" customFormat="1" ht="13.5" customHeight="1" x14ac:dyDescent="0.55000000000000004">
      <c r="B33" s="63" t="s">
        <v>191</v>
      </c>
      <c r="C33" s="65"/>
      <c r="D33" s="65"/>
      <c r="E33" s="65"/>
      <c r="F33" s="65"/>
      <c r="G33" s="63"/>
      <c r="H33" s="63"/>
      <c r="I33" s="63"/>
      <c r="J33" s="63"/>
      <c r="K33" s="63"/>
      <c r="L33" s="63"/>
      <c r="M33" s="63"/>
      <c r="N33" s="63"/>
      <c r="O33" s="63"/>
      <c r="P33" s="63"/>
      <c r="Q33" s="63"/>
      <c r="R33" s="63"/>
      <c r="S33" s="63"/>
      <c r="T33" s="18"/>
      <c r="U33" s="18"/>
      <c r="V33" s="63"/>
      <c r="W33" s="63"/>
      <c r="X33" s="63"/>
      <c r="Y33" s="63"/>
      <c r="Z33" s="63"/>
      <c r="AA33" s="63"/>
      <c r="AB33" s="63"/>
      <c r="AC33" s="63"/>
      <c r="AD33" s="63"/>
    </row>
    <row r="34" spans="2:31" s="7" customFormat="1" ht="6.75" customHeight="1" x14ac:dyDescent="0.55000000000000004">
      <c r="B34" s="65"/>
      <c r="C34" s="65"/>
      <c r="D34" s="65"/>
      <c r="E34" s="65"/>
      <c r="F34" s="65"/>
      <c r="G34" s="63"/>
      <c r="H34" s="63"/>
      <c r="I34" s="63"/>
      <c r="J34" s="63"/>
      <c r="K34" s="63"/>
      <c r="L34" s="63"/>
      <c r="M34" s="63"/>
      <c r="N34" s="63"/>
      <c r="O34" s="63"/>
      <c r="P34" s="63"/>
      <c r="Q34" s="63"/>
      <c r="R34" s="63"/>
      <c r="S34" s="63"/>
      <c r="T34" s="18"/>
      <c r="U34" s="18"/>
      <c r="V34" s="63"/>
      <c r="W34" s="63"/>
      <c r="X34" s="63"/>
      <c r="Y34" s="63"/>
      <c r="Z34" s="63"/>
      <c r="AA34" s="63"/>
      <c r="AB34" s="63"/>
      <c r="AC34" s="63"/>
      <c r="AD34" s="63"/>
    </row>
    <row r="35" spans="2:31" s="7" customFormat="1" ht="4.5" customHeight="1" x14ac:dyDescent="0.55000000000000004">
      <c r="B35" s="724" t="s">
        <v>24</v>
      </c>
      <c r="C35" s="725"/>
      <c r="D35" s="725"/>
      <c r="E35" s="725"/>
      <c r="F35" s="726"/>
      <c r="G35" s="72"/>
      <c r="H35" s="73"/>
      <c r="I35" s="73"/>
      <c r="J35" s="73"/>
      <c r="K35" s="73"/>
      <c r="L35" s="73"/>
      <c r="M35" s="73"/>
      <c r="N35" s="73"/>
      <c r="O35" s="73"/>
      <c r="P35" s="73"/>
      <c r="Q35" s="73"/>
      <c r="R35" s="73"/>
      <c r="S35" s="73"/>
      <c r="T35" s="73"/>
      <c r="U35" s="73"/>
      <c r="V35" s="73"/>
      <c r="W35" s="73"/>
      <c r="X35" s="73"/>
      <c r="Y35" s="73"/>
      <c r="Z35" s="72"/>
      <c r="AA35" s="73"/>
      <c r="AB35" s="73"/>
      <c r="AC35" s="43"/>
      <c r="AD35" s="44"/>
    </row>
    <row r="36" spans="2:31" s="7" customFormat="1" ht="15.75" customHeight="1" x14ac:dyDescent="0.55000000000000004">
      <c r="B36" s="727"/>
      <c r="C36" s="728"/>
      <c r="D36" s="728"/>
      <c r="E36" s="728"/>
      <c r="F36" s="729"/>
      <c r="G36" s="40"/>
      <c r="H36" s="63" t="s">
        <v>178</v>
      </c>
      <c r="I36" s="63"/>
      <c r="J36" s="63"/>
      <c r="K36" s="63"/>
      <c r="L36" s="63"/>
      <c r="M36" s="63"/>
      <c r="N36" s="63"/>
      <c r="O36" s="63"/>
      <c r="P36" s="63"/>
      <c r="Q36" s="63"/>
      <c r="R36" s="63"/>
      <c r="S36" s="63"/>
      <c r="T36" s="63"/>
      <c r="U36" s="63"/>
      <c r="V36" s="63"/>
      <c r="W36" s="63"/>
      <c r="X36" s="63"/>
      <c r="Y36" s="63"/>
      <c r="Z36" s="40"/>
      <c r="AA36" s="8" t="s">
        <v>11</v>
      </c>
      <c r="AB36" s="8" t="s">
        <v>12</v>
      </c>
      <c r="AC36" s="8" t="s">
        <v>13</v>
      </c>
      <c r="AD36" s="17"/>
    </row>
    <row r="37" spans="2:31" s="7" customFormat="1" ht="18.75" customHeight="1" x14ac:dyDescent="0.55000000000000004">
      <c r="B37" s="727"/>
      <c r="C37" s="728"/>
      <c r="D37" s="728"/>
      <c r="E37" s="728"/>
      <c r="F37" s="729"/>
      <c r="G37" s="40"/>
      <c r="H37" s="63"/>
      <c r="I37" s="66" t="s">
        <v>14</v>
      </c>
      <c r="J37" s="738" t="s">
        <v>179</v>
      </c>
      <c r="K37" s="739"/>
      <c r="L37" s="739"/>
      <c r="M37" s="739"/>
      <c r="N37" s="739"/>
      <c r="O37" s="739"/>
      <c r="P37" s="739"/>
      <c r="Q37" s="739"/>
      <c r="R37" s="739"/>
      <c r="S37" s="739"/>
      <c r="T37" s="739"/>
      <c r="U37" s="68"/>
      <c r="V37" s="736"/>
      <c r="W37" s="737"/>
      <c r="X37" s="68" t="s">
        <v>25</v>
      </c>
      <c r="Y37" s="63"/>
      <c r="Z37" s="40"/>
      <c r="AA37" s="8"/>
      <c r="AB37" s="8"/>
      <c r="AC37" s="8"/>
      <c r="AD37" s="9"/>
    </row>
    <row r="38" spans="2:31" s="7" customFormat="1" ht="18.75" customHeight="1" x14ac:dyDescent="0.55000000000000004">
      <c r="B38" s="727"/>
      <c r="C38" s="728"/>
      <c r="D38" s="728"/>
      <c r="E38" s="728"/>
      <c r="F38" s="729"/>
      <c r="G38" s="40"/>
      <c r="H38" s="63"/>
      <c r="I38" s="41" t="s">
        <v>15</v>
      </c>
      <c r="J38" s="59" t="s">
        <v>26</v>
      </c>
      <c r="K38" s="75"/>
      <c r="L38" s="75"/>
      <c r="M38" s="75"/>
      <c r="N38" s="75"/>
      <c r="O38" s="75"/>
      <c r="P38" s="75"/>
      <c r="Q38" s="75"/>
      <c r="R38" s="75"/>
      <c r="S38" s="75"/>
      <c r="T38" s="75"/>
      <c r="U38" s="76"/>
      <c r="V38" s="736"/>
      <c r="W38" s="737"/>
      <c r="X38" s="76" t="s">
        <v>25</v>
      </c>
      <c r="Y38" s="18"/>
      <c r="Z38" s="19"/>
      <c r="AA38" s="69" t="s">
        <v>7</v>
      </c>
      <c r="AB38" s="69" t="s">
        <v>12</v>
      </c>
      <c r="AC38" s="69" t="s">
        <v>7</v>
      </c>
      <c r="AD38" s="9"/>
    </row>
    <row r="39" spans="2:31" s="7" customFormat="1" ht="6" customHeight="1" x14ac:dyDescent="0.55000000000000004">
      <c r="B39" s="730"/>
      <c r="C39" s="731"/>
      <c r="D39" s="731"/>
      <c r="E39" s="731"/>
      <c r="F39" s="732"/>
      <c r="G39" s="74"/>
      <c r="H39" s="75"/>
      <c r="I39" s="75"/>
      <c r="J39" s="75"/>
      <c r="K39" s="75"/>
      <c r="L39" s="75"/>
      <c r="M39" s="75"/>
      <c r="N39" s="75"/>
      <c r="O39" s="75"/>
      <c r="P39" s="75"/>
      <c r="Q39" s="75"/>
      <c r="R39" s="75"/>
      <c r="S39" s="75"/>
      <c r="T39" s="20"/>
      <c r="U39" s="20"/>
      <c r="V39" s="75"/>
      <c r="W39" s="75"/>
      <c r="X39" s="75"/>
      <c r="Y39" s="75"/>
      <c r="Z39" s="74"/>
      <c r="AA39" s="75"/>
      <c r="AB39" s="75"/>
      <c r="AC39" s="71"/>
      <c r="AD39" s="45"/>
    </row>
    <row r="40" spans="2:31" s="7" customFormat="1" ht="4.5" customHeight="1" x14ac:dyDescent="0.55000000000000004">
      <c r="B40" s="724" t="s">
        <v>31</v>
      </c>
      <c r="C40" s="725"/>
      <c r="D40" s="725"/>
      <c r="E40" s="725"/>
      <c r="F40" s="726"/>
      <c r="G40" s="72"/>
      <c r="H40" s="73"/>
      <c r="I40" s="73"/>
      <c r="J40" s="73"/>
      <c r="K40" s="73"/>
      <c r="L40" s="73"/>
      <c r="M40" s="73"/>
      <c r="N40" s="73"/>
      <c r="O40" s="73"/>
      <c r="P40" s="73"/>
      <c r="Q40" s="73"/>
      <c r="R40" s="73"/>
      <c r="S40" s="73"/>
      <c r="T40" s="73"/>
      <c r="U40" s="73"/>
      <c r="V40" s="73"/>
      <c r="W40" s="73"/>
      <c r="X40" s="73"/>
      <c r="Y40" s="73"/>
      <c r="Z40" s="72"/>
      <c r="AA40" s="73"/>
      <c r="AB40" s="73"/>
      <c r="AC40" s="43"/>
      <c r="AD40" s="44"/>
    </row>
    <row r="41" spans="2:31" s="7" customFormat="1" ht="15.75" customHeight="1" x14ac:dyDescent="0.55000000000000004">
      <c r="B41" s="727"/>
      <c r="C41" s="728"/>
      <c r="D41" s="728"/>
      <c r="E41" s="728"/>
      <c r="F41" s="729"/>
      <c r="G41" s="40"/>
      <c r="H41" s="63" t="s">
        <v>32</v>
      </c>
      <c r="I41" s="63"/>
      <c r="J41" s="63"/>
      <c r="K41" s="63"/>
      <c r="L41" s="63"/>
      <c r="M41" s="63"/>
      <c r="N41" s="63"/>
      <c r="O41" s="63"/>
      <c r="P41" s="63"/>
      <c r="Q41" s="63"/>
      <c r="R41" s="63"/>
      <c r="S41" s="63"/>
      <c r="T41" s="63"/>
      <c r="U41" s="63"/>
      <c r="V41" s="63"/>
      <c r="W41" s="63"/>
      <c r="X41" s="63"/>
      <c r="Y41" s="63"/>
      <c r="Z41" s="40"/>
      <c r="AA41" s="8" t="s">
        <v>11</v>
      </c>
      <c r="AB41" s="8" t="s">
        <v>12</v>
      </c>
      <c r="AC41" s="8" t="s">
        <v>13</v>
      </c>
      <c r="AD41" s="17"/>
    </row>
    <row r="42" spans="2:31" s="7" customFormat="1" ht="30" customHeight="1" x14ac:dyDescent="0.55000000000000004">
      <c r="B42" s="727"/>
      <c r="C42" s="728"/>
      <c r="D42" s="728"/>
      <c r="E42" s="728"/>
      <c r="F42" s="729"/>
      <c r="G42" s="40"/>
      <c r="H42" s="63"/>
      <c r="I42" s="66" t="s">
        <v>14</v>
      </c>
      <c r="J42" s="733" t="s">
        <v>192</v>
      </c>
      <c r="K42" s="734"/>
      <c r="L42" s="734"/>
      <c r="M42" s="734"/>
      <c r="N42" s="734"/>
      <c r="O42" s="734"/>
      <c r="P42" s="734"/>
      <c r="Q42" s="734"/>
      <c r="R42" s="734"/>
      <c r="S42" s="734"/>
      <c r="T42" s="734"/>
      <c r="U42" s="735"/>
      <c r="V42" s="736"/>
      <c r="W42" s="737"/>
      <c r="X42" s="68" t="s">
        <v>25</v>
      </c>
      <c r="Y42" s="63"/>
      <c r="Z42" s="40"/>
      <c r="AA42" s="63"/>
      <c r="AB42" s="63"/>
      <c r="AC42" s="10"/>
      <c r="AD42" s="9"/>
    </row>
    <row r="43" spans="2:31" s="7" customFormat="1" ht="33" customHeight="1" x14ac:dyDescent="0.55000000000000004">
      <c r="B43" s="727"/>
      <c r="C43" s="728"/>
      <c r="D43" s="728"/>
      <c r="E43" s="728"/>
      <c r="F43" s="729"/>
      <c r="G43" s="40"/>
      <c r="H43" s="63"/>
      <c r="I43" s="66" t="s">
        <v>15</v>
      </c>
      <c r="J43" s="733" t="s">
        <v>193</v>
      </c>
      <c r="K43" s="734"/>
      <c r="L43" s="734"/>
      <c r="M43" s="734"/>
      <c r="N43" s="734"/>
      <c r="O43" s="734"/>
      <c r="P43" s="734"/>
      <c r="Q43" s="734"/>
      <c r="R43" s="734"/>
      <c r="S43" s="734"/>
      <c r="T43" s="734"/>
      <c r="U43" s="735"/>
      <c r="V43" s="736"/>
      <c r="W43" s="737"/>
      <c r="X43" s="76" t="s">
        <v>25</v>
      </c>
      <c r="Y43" s="18"/>
      <c r="Z43" s="19"/>
      <c r="AA43" s="69" t="s">
        <v>7</v>
      </c>
      <c r="AB43" s="69" t="s">
        <v>12</v>
      </c>
      <c r="AC43" s="69" t="s">
        <v>7</v>
      </c>
      <c r="AD43" s="9"/>
    </row>
    <row r="44" spans="2:31" s="7" customFormat="1" ht="6" customHeight="1" x14ac:dyDescent="0.55000000000000004">
      <c r="B44" s="730"/>
      <c r="C44" s="731"/>
      <c r="D44" s="731"/>
      <c r="E44" s="731"/>
      <c r="F44" s="732"/>
      <c r="G44" s="74"/>
      <c r="H44" s="75"/>
      <c r="I44" s="75"/>
      <c r="J44" s="75"/>
      <c r="K44" s="75"/>
      <c r="L44" s="75"/>
      <c r="M44" s="75"/>
      <c r="N44" s="75"/>
      <c r="O44" s="75"/>
      <c r="P44" s="75"/>
      <c r="Q44" s="75"/>
      <c r="R44" s="75"/>
      <c r="S44" s="75"/>
      <c r="T44" s="20"/>
      <c r="U44" s="20"/>
      <c r="V44" s="75"/>
      <c r="W44" s="75"/>
      <c r="X44" s="75"/>
      <c r="Y44" s="75"/>
      <c r="Z44" s="74"/>
      <c r="AA44" s="75"/>
      <c r="AB44" s="75"/>
      <c r="AC44" s="71"/>
      <c r="AD44" s="45"/>
    </row>
    <row r="45" spans="2:31" s="7" customFormat="1" ht="6" customHeight="1" x14ac:dyDescent="0.55000000000000004">
      <c r="B45" s="65"/>
      <c r="C45" s="65"/>
      <c r="D45" s="65"/>
      <c r="E45" s="65"/>
      <c r="F45" s="65"/>
      <c r="G45" s="63"/>
      <c r="H45" s="63"/>
      <c r="I45" s="63"/>
      <c r="J45" s="63"/>
      <c r="K45" s="63"/>
      <c r="L45" s="63"/>
      <c r="M45" s="63"/>
      <c r="N45" s="63"/>
      <c r="O45" s="63"/>
      <c r="P45" s="63"/>
      <c r="Q45" s="63"/>
      <c r="R45" s="63"/>
      <c r="S45" s="63"/>
      <c r="T45" s="18"/>
      <c r="U45" s="18"/>
      <c r="V45" s="63"/>
      <c r="W45" s="63"/>
      <c r="X45" s="63"/>
      <c r="Y45" s="63"/>
      <c r="Z45" s="63"/>
      <c r="AA45" s="63"/>
      <c r="AB45" s="63"/>
      <c r="AC45" s="63"/>
      <c r="AD45" s="63"/>
    </row>
    <row r="46" spans="2:31" s="7" customFormat="1" x14ac:dyDescent="0.55000000000000004">
      <c r="B46" s="721" t="s">
        <v>194</v>
      </c>
      <c r="C46" s="722"/>
      <c r="D46" s="723" t="s">
        <v>237</v>
      </c>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3"/>
      <c r="AE46" s="63"/>
    </row>
    <row r="47" spans="2:31" s="7" customFormat="1" ht="29.25" customHeight="1" x14ac:dyDescent="0.55000000000000004">
      <c r="B47" s="721"/>
      <c r="C47" s="722"/>
      <c r="D47" s="723"/>
      <c r="E47" s="723"/>
      <c r="F47" s="723"/>
      <c r="G47" s="723"/>
      <c r="H47" s="723"/>
      <c r="I47" s="723"/>
      <c r="J47" s="723"/>
      <c r="K47" s="723"/>
      <c r="L47" s="723"/>
      <c r="M47" s="723"/>
      <c r="N47" s="723"/>
      <c r="O47" s="723"/>
      <c r="P47" s="723"/>
      <c r="Q47" s="723"/>
      <c r="R47" s="723"/>
      <c r="S47" s="723"/>
      <c r="T47" s="723"/>
      <c r="U47" s="723"/>
      <c r="V47" s="723"/>
      <c r="W47" s="723"/>
      <c r="X47" s="723"/>
      <c r="Y47" s="723"/>
      <c r="Z47" s="723"/>
      <c r="AA47" s="723"/>
      <c r="AB47" s="723"/>
      <c r="AC47" s="723"/>
      <c r="AD47" s="723"/>
      <c r="AE47" s="63"/>
    </row>
    <row r="48" spans="2:31" s="7" customFormat="1" ht="71.25" customHeight="1" x14ac:dyDescent="0.55000000000000004">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63"/>
    </row>
    <row r="49" spans="2:31" s="7" customFormat="1" x14ac:dyDescent="0.2">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63"/>
    </row>
    <row r="50" spans="2:31" s="22" customFormat="1" x14ac:dyDescent="0.2"/>
    <row r="51" spans="2:31" x14ac:dyDescent="0.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1" x14ac:dyDescent="0.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1" s="22" customFormat="1" x14ac:dyDescent="0.2">
      <c r="B53" s="42"/>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2:31" s="22" customFormat="1" ht="13.5" customHeight="1" x14ac:dyDescent="0.2">
      <c r="B54" s="42"/>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2:31" s="22" customFormat="1" ht="13.5" customHeight="1" x14ac:dyDescent="0.2">
      <c r="B55" s="42"/>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2:31" s="22" customFormat="1" x14ac:dyDescent="0.2">
      <c r="B56" s="4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2:31" s="22" customFormat="1" x14ac:dyDescent="0.2">
      <c r="B57" s="4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2:31" s="22" customFormat="1" x14ac:dyDescent="0.2">
      <c r="B58" s="42"/>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2:31" ht="156" customHeight="1" x14ac:dyDescent="0.2"/>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6"/>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★提出方法等</vt:lpstr>
      <vt:lpstr>★必要書類一覧表</vt:lpstr>
      <vt:lpstr>加算届管理票 </vt:lpstr>
      <vt:lpstr>別紙1-4</vt:lpstr>
      <vt:lpstr>別紙50</vt:lpstr>
      <vt:lpstr>別紙50 (記入例)</vt:lpstr>
      <vt:lpstr>勤務表</vt:lpstr>
      <vt:lpstr>別紙37</vt:lpstr>
      <vt:lpstr>別紙38</vt:lpstr>
      <vt:lpstr>別紙C </vt:lpstr>
      <vt:lpstr>判定表</vt:lpstr>
      <vt:lpstr>'加算届管理票 '!Print_Area</vt:lpstr>
      <vt:lpstr>'別紙1-4'!Print_Area</vt:lpstr>
      <vt:lpstr>別紙37!Print_Area</vt:lpstr>
      <vt:lpstr>別紙38!Print_Area</vt:lpstr>
      <vt:lpstr>別紙50!Print_Area</vt:lpstr>
      <vt:lpstr>'別紙50 (記入例)'!Print_Area</vt:lpstr>
      <vt:lpstr>'別紙C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2025-04-22T07:22:50Z</dcterms:modified>
</cp:coreProperties>
</file>