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282C81F3-EF12-4FE2-9A08-9A7B5CF71FDD}" xr6:coauthVersionLast="47" xr6:coauthVersionMax="47" xr10:uidLastSave="{00000000-0000-0000-0000-000000000000}"/>
  <bookViews>
    <workbookView xWindow="-110" yWindow="-110" windowWidth="19420" windowHeight="11500" tabRatio="845" xr2:uid="{00000000-000D-0000-FFFF-FFFF00000000}"/>
  </bookViews>
  <sheets>
    <sheet name="★提出方法等" sheetId="63" r:id="rId1"/>
    <sheet name="★必要書類一覧表" sheetId="1" r:id="rId2"/>
    <sheet name="加算届管理票 " sheetId="37" r:id="rId3"/>
    <sheet name="別紙1-4" sheetId="66" r:id="rId4"/>
    <sheet name="別紙50" sheetId="61" r:id="rId5"/>
    <sheet name="別紙50 (記入例)" sheetId="62" r:id="rId6"/>
    <sheet name="勤務表" sheetId="65" r:id="rId7"/>
    <sheet name="別紙37" sheetId="56" r:id="rId8"/>
    <sheet name="別紙38" sheetId="45" r:id="rId9"/>
    <sheet name="別紙C " sheetId="59" r:id="rId10"/>
    <sheet name="判定表" sheetId="64" r:id="rId11"/>
  </sheets>
  <externalReferences>
    <externalReference r:id="rId12"/>
    <externalReference r:id="rId13"/>
    <externalReference r:id="rId14"/>
    <externalReference r:id="rId15"/>
    <externalReference r:id="rId16"/>
  </externalReferences>
  <definedNames>
    <definedName name="_xlnm._FilterDatabase" localSheetId="10" hidden="1">判定表!$A$14:$A$122</definedName>
    <definedName name="【記載例】シフト記号" localSheetId="0">#REF!</definedName>
    <definedName name="【記載例】シフト記号" localSheetId="7">#REF!</definedName>
    <definedName name="【記載例】シフト記号" localSheetId="5">#REF!</definedName>
    <definedName name="【記載例】シフト記号" localSheetId="9">#REF!</definedName>
    <definedName name="【記載例】シフト記号">#REF!</definedName>
    <definedName name="【記載例】シフト記号表">#REF!</definedName>
    <definedName name="a">#REF!</definedName>
    <definedName name="aaaaaaa">#REF!</definedName>
    <definedName name="Avrg">#REF!</definedName>
    <definedName name="houjin">#REF!</definedName>
    <definedName name="jigyoumeishou">#REF!</definedName>
    <definedName name="ｋ" localSheetId="0">#REF!</definedName>
    <definedName name="ｋ" localSheetId="7">#REF!</definedName>
    <definedName name="ｋ" localSheetId="8">#REF!</definedName>
    <definedName name="ｋ" localSheetId="4">#N/A</definedName>
    <definedName name="ｋ" localSheetId="5">#N/A</definedName>
    <definedName name="ｋ" localSheetId="9">#REF!</definedName>
    <definedName name="ｋ">#REF!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'加算届管理票 '!$A$1:$K$36</definedName>
    <definedName name="_xlnm.Print_Area" localSheetId="3">'別紙1-4'!$A$1:$AB$33</definedName>
    <definedName name="_xlnm.Print_Area" localSheetId="7">別紙37!$A$1:$AG$32</definedName>
    <definedName name="_xlnm.Print_Area" localSheetId="8">別紙38!$A$1:$AE$46</definedName>
    <definedName name="_xlnm.Print_Area" localSheetId="4">別紙50!$A$1:$AL$60</definedName>
    <definedName name="_xlnm.Print_Area" localSheetId="5">'別紙50 (記入例)'!$A$1:$AL$60</definedName>
    <definedName name="_xlnm.Print_Area" localSheetId="9">'別紙C '!$B$1:$S$83</definedName>
    <definedName name="Roman_01">#REF!</definedName>
    <definedName name="Roman_03">#REF!</definedName>
    <definedName name="Roman_04">#REF!</definedName>
    <definedName name="Roman_06">#REF!</definedName>
    <definedName name="Roman2_1">#REF!</definedName>
    <definedName name="Roman2_3">#REF!</definedName>
    <definedName name="ｓ">#REF!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あ" localSheetId="2">#REF!</definedName>
    <definedName name="あ" localSheetId="7">#REF!</definedName>
    <definedName name="あ" localSheetId="5">#REF!</definedName>
    <definedName name="あ" localSheetId="9">#REF!</definedName>
    <definedName name="あ">#REF!</definedName>
    <definedName name="オペレーター">#REF!</definedName>
    <definedName name="サービスの種類">#REF!</definedName>
    <definedName name="サービス種別" localSheetId="0">#REF!</definedName>
    <definedName name="サービス種別" localSheetId="2">#REF!</definedName>
    <definedName name="サービス種別" localSheetId="7">[1]サービス種類一覧!$B$4:$B$20</definedName>
    <definedName name="サービス種別" localSheetId="8">[1]サービス種類一覧!$B$4:$B$20</definedName>
    <definedName name="サービス種別" localSheetId="4">[1]サービス種類一覧!$B$4:$B$20</definedName>
    <definedName name="サービス種別" localSheetId="5">[1]サービス種類一覧!$B$4:$B$20</definedName>
    <definedName name="サービス種別" localSheetId="9">#REF!</definedName>
    <definedName name="サービス種別">#REF!</definedName>
    <definedName name="サービス種類" localSheetId="0">#REF!</definedName>
    <definedName name="サービス種類" localSheetId="2">#REF!</definedName>
    <definedName name="サービス種類" localSheetId="7">[2]サービス種類一覧!$C$4:$C$20</definedName>
    <definedName name="サービス種類" localSheetId="8">[2]サービス種類一覧!$C$4:$C$20</definedName>
    <definedName name="サービス種類" localSheetId="4">[2]サービス種類一覧!$C$4:$C$20</definedName>
    <definedName name="サービス種類" localSheetId="5">[2]サービス種類一覧!$C$4:$C$20</definedName>
    <definedName name="サービス種類" localSheetId="9">#REF!</definedName>
    <definedName name="サービス種類">#REF!</definedName>
    <definedName name="サービス提供責任者">#REF!</definedName>
    <definedName name="サービス名" localSheetId="0">#REF!</definedName>
    <definedName name="サービス名" localSheetId="7">#REF!</definedName>
    <definedName name="サービス名" localSheetId="8">#REF!</definedName>
    <definedName name="サービス名" localSheetId="4">#N/A</definedName>
    <definedName name="サービス名" localSheetId="5">#N/A</definedName>
    <definedName name="サービス名" localSheetId="9">#REF!</definedName>
    <definedName name="サービス名">#REF!</definedName>
    <definedName name="サービス名称" localSheetId="0">#REF!</definedName>
    <definedName name="サービス名称" localSheetId="7">#REF!</definedName>
    <definedName name="サービス名称" localSheetId="8">#REF!</definedName>
    <definedName name="サービス名称" localSheetId="4">#N/A</definedName>
    <definedName name="サービス名称" localSheetId="5">#N/A</definedName>
    <definedName name="サービス名称" localSheetId="9">#REF!</definedName>
    <definedName name="サービス名称">#REF!</definedName>
    <definedName name="シフト記号表" localSheetId="2">#REF!</definedName>
    <definedName name="シフト記号表" localSheetId="7">#REF!</definedName>
    <definedName name="シフト記号表" localSheetId="5">#REF!</definedName>
    <definedName name="シフト記号表" localSheetId="9">#REF!</definedName>
    <definedName name="シフト記号表">#REF!</definedName>
    <definedName name="だだ" localSheetId="0">#REF!</definedName>
    <definedName name="だだ" localSheetId="7">#REF!</definedName>
    <definedName name="だだ" localSheetId="8">#REF!</definedName>
    <definedName name="だだ" localSheetId="4">#N/A</definedName>
    <definedName name="だだ" localSheetId="5">#N/A</definedName>
    <definedName name="だだ" localSheetId="9">#REF!</definedName>
    <definedName name="だだ">#REF!</definedName>
    <definedName name="っっｋ" localSheetId="0">#REF!</definedName>
    <definedName name="っっｋ" localSheetId="8">#REF!</definedName>
    <definedName name="っっｋ" localSheetId="4">#N/A</definedName>
    <definedName name="っっｋ" localSheetId="5">#N/A</definedName>
    <definedName name="っっｋ" localSheetId="9">#REF!</definedName>
    <definedName name="っっｋ">#REF!</definedName>
    <definedName name="っっっっｌ" localSheetId="0">#REF!</definedName>
    <definedName name="っっっっｌ" localSheetId="8">#REF!</definedName>
    <definedName name="っっっっｌ" localSheetId="4">#N/A</definedName>
    <definedName name="っっっっｌ" localSheetId="5">#N/A</definedName>
    <definedName name="っっっっｌ" localSheetId="9">#REF!</definedName>
    <definedName name="っっっっｌ">#REF!</definedName>
    <definedName name="医師" localSheetId="5">#REF!</definedName>
    <definedName name="医師">#REF!</definedName>
    <definedName name="介護支援専門員">#REF!</definedName>
    <definedName name="介護従業者" localSheetId="2">#REF!</definedName>
    <definedName name="介護従業者" localSheetId="7">#REF!</definedName>
    <definedName name="介護従業者" localSheetId="5">#REF!</definedName>
    <definedName name="介護従業者" localSheetId="9">#REF!</definedName>
    <definedName name="介護従業者">#REF!</definedName>
    <definedName name="介護職員" localSheetId="5">#REF!</definedName>
    <definedName name="介護職員" localSheetId="9">#REF!</definedName>
    <definedName name="介護職員">#REF!</definedName>
    <definedName name="確認" localSheetId="0">#REF!</definedName>
    <definedName name="確認" localSheetId="8">#REF!</definedName>
    <definedName name="確認" localSheetId="4">#N/A</definedName>
    <definedName name="確認" localSheetId="5">#N/A</definedName>
    <definedName name="確認" localSheetId="9">#REF!</definedName>
    <definedName name="確認">#REF!</definedName>
    <definedName name="看護職員" localSheetId="5">#REF!</definedName>
    <definedName name="看護職員" localSheetId="9">#REF!</definedName>
    <definedName name="看護職員">#REF!</definedName>
    <definedName name="管理者" localSheetId="2">#REF!</definedName>
    <definedName name="管理者" localSheetId="7">#REF!</definedName>
    <definedName name="管理者" localSheetId="5">#REF!</definedName>
    <definedName name="管理者" localSheetId="9">#REF!</definedName>
    <definedName name="管理者">#REF!</definedName>
    <definedName name="機能訓練指導員" localSheetId="5">#REF!</definedName>
    <definedName name="機能訓練指導員">#REF!</definedName>
    <definedName name="経験を有する看護師" localSheetId="5">#REF!</definedName>
    <definedName name="経験を有する看護師">#REF!</definedName>
    <definedName name="計画作成責任者">#REF!</definedName>
    <definedName name="計画作成担当者" localSheetId="2">#REF!</definedName>
    <definedName name="計画作成担当者" localSheetId="7">#REF!</definedName>
    <definedName name="計画作成担当者" localSheetId="5">#REF!</definedName>
    <definedName name="計画作成担当者" localSheetId="9">#REF!</definedName>
    <definedName name="計画作成担当者">#REF!</definedName>
    <definedName name="言語聴覚士" localSheetId="5">#REF!</definedName>
    <definedName name="言語聴覚士">#REF!</definedName>
    <definedName name="作業療法士" localSheetId="5">#REF!</definedName>
    <definedName name="作業療法士">#REF!</definedName>
    <definedName name="種類" localSheetId="0">#REF!</definedName>
    <definedName name="種類" localSheetId="2">#REF!</definedName>
    <definedName name="種類" localSheetId="7">[3]サービス種類一覧!$A$4:$A$20</definedName>
    <definedName name="種類" localSheetId="8">[3]サービス種類一覧!$A$4:$A$20</definedName>
    <definedName name="種類" localSheetId="4">[3]サービス種類一覧!$A$4:$A$20</definedName>
    <definedName name="種類" localSheetId="5">[3]サービス種類一覧!$A$4:$A$20</definedName>
    <definedName name="種類" localSheetId="9">#REF!</definedName>
    <definedName name="種類">#REF!</definedName>
    <definedName name="職種" localSheetId="0">#REF!</definedName>
    <definedName name="職種" localSheetId="2">#REF!</definedName>
    <definedName name="職種" localSheetId="7">#REF!</definedName>
    <definedName name="職種" localSheetId="5">#REF!</definedName>
    <definedName name="職種" localSheetId="9">#REF!</definedName>
    <definedName name="職種">#REF!</definedName>
    <definedName name="生活相談員" localSheetId="5">#REF!</definedName>
    <definedName name="生活相談員">#REF!</definedName>
    <definedName name="他のリハビリテーション提供者" localSheetId="5">#REF!</definedName>
    <definedName name="他のリハビリテーション提供者">#REF!</definedName>
    <definedName name="対象サービス">[4]加算算定対象!$A$6:$A$46</definedName>
    <definedName name="別紙31" localSheetId="0">#REF!</definedName>
    <definedName name="別紙31" localSheetId="2">#REF!</definedName>
    <definedName name="別紙31" localSheetId="5">#REF!</definedName>
    <definedName name="別紙31" localSheetId="9">#REF!</definedName>
    <definedName name="別紙31">#REF!</definedName>
    <definedName name="別紙33" localSheetId="2">#REF!</definedName>
    <definedName name="別紙33" localSheetId="5">#REF!</definedName>
    <definedName name="別紙33" localSheetId="9">#REF!</definedName>
    <definedName name="別紙33">#REF!</definedName>
    <definedName name="別紙事業所一覧表02">[5]交付率一覧!$A$4:$A$20</definedName>
    <definedName name="訪問介護員">#REF!</definedName>
    <definedName name="理学療法士" localSheetId="5">#REF!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64" l="1"/>
  <c r="F9" i="64"/>
  <c r="H2" i="64" s="1"/>
  <c r="G9" i="64"/>
  <c r="H9" i="64"/>
  <c r="I9" i="64"/>
  <c r="J9" i="64"/>
  <c r="K9" i="64"/>
  <c r="L9" i="64"/>
  <c r="M9" i="64"/>
  <c r="N9" i="64"/>
  <c r="O9" i="64"/>
  <c r="P9" i="64"/>
  <c r="Q9" i="64"/>
  <c r="F10" i="64"/>
  <c r="H3" i="64" s="1"/>
  <c r="L3" i="64" s="1"/>
  <c r="G10" i="64"/>
  <c r="H10" i="64"/>
  <c r="I10" i="64"/>
  <c r="J10" i="64"/>
  <c r="K10" i="64"/>
  <c r="L10" i="64"/>
  <c r="M10" i="64"/>
  <c r="N10" i="64"/>
  <c r="O10" i="64"/>
  <c r="P10" i="64"/>
  <c r="Q10" i="64"/>
  <c r="F11" i="64"/>
  <c r="H4" i="64" s="1"/>
  <c r="L4" i="64" s="1"/>
  <c r="G11" i="64"/>
  <c r="H11" i="64"/>
  <c r="I11" i="64"/>
  <c r="J11" i="64"/>
  <c r="K11" i="64"/>
  <c r="L11" i="64"/>
  <c r="M11" i="64"/>
  <c r="N11" i="64"/>
  <c r="O11" i="64"/>
  <c r="P11" i="64"/>
  <c r="Q11" i="64"/>
  <c r="A15" i="64"/>
  <c r="A16" i="64"/>
  <c r="A17" i="64"/>
  <c r="A18" i="64"/>
  <c r="A19" i="64"/>
  <c r="A20" i="64"/>
  <c r="A21" i="64"/>
  <c r="A22" i="64"/>
  <c r="A23" i="64"/>
  <c r="A24" i="64"/>
  <c r="A25" i="64"/>
  <c r="A26" i="64"/>
  <c r="A27" i="64"/>
  <c r="A28" i="64"/>
  <c r="A29" i="64"/>
  <c r="A30" i="64"/>
  <c r="A31" i="64"/>
  <c r="A32" i="64"/>
  <c r="A33" i="64"/>
  <c r="A34" i="64"/>
  <c r="A35" i="64"/>
  <c r="A36" i="64"/>
  <c r="A37" i="64"/>
  <c r="A38" i="64"/>
  <c r="A39" i="64"/>
  <c r="A40" i="64"/>
  <c r="A41" i="64"/>
  <c r="A42" i="64"/>
  <c r="A43" i="64"/>
  <c r="A44" i="64"/>
  <c r="A45" i="64"/>
  <c r="A46" i="64"/>
  <c r="A47" i="64"/>
  <c r="A48" i="64"/>
  <c r="A49" i="64"/>
  <c r="A50" i="64"/>
  <c r="A51" i="64"/>
  <c r="A52" i="64"/>
  <c r="A53" i="64"/>
  <c r="A54" i="64"/>
  <c r="A55" i="64"/>
  <c r="A56" i="64"/>
  <c r="A57" i="64"/>
  <c r="A58" i="64"/>
  <c r="A59" i="64"/>
  <c r="A60" i="64"/>
  <c r="A61" i="64"/>
  <c r="A62" i="64"/>
  <c r="A63" i="64"/>
  <c r="A64" i="64"/>
  <c r="A65" i="64"/>
  <c r="A66" i="64"/>
  <c r="A67" i="64"/>
  <c r="A68" i="64"/>
  <c r="A69" i="64"/>
  <c r="A70" i="64"/>
  <c r="A71" i="64"/>
  <c r="A72" i="64"/>
  <c r="A73" i="64"/>
  <c r="A74" i="64"/>
  <c r="A75" i="64"/>
  <c r="A76" i="64"/>
  <c r="A77" i="64"/>
  <c r="A78" i="64"/>
  <c r="A79" i="64"/>
  <c r="A80" i="64"/>
  <c r="A81" i="64"/>
  <c r="A82" i="64"/>
  <c r="A83" i="64"/>
  <c r="A84" i="64"/>
  <c r="A85" i="64"/>
  <c r="A86" i="64"/>
  <c r="A87" i="64"/>
  <c r="A88" i="64"/>
  <c r="A89" i="64"/>
  <c r="A90" i="64"/>
  <c r="A91" i="64"/>
  <c r="A92" i="64"/>
  <c r="A93" i="64"/>
  <c r="A94" i="64"/>
  <c r="A95" i="64"/>
  <c r="A96" i="64"/>
  <c r="A97" i="64"/>
  <c r="A98" i="64"/>
  <c r="A99" i="64"/>
  <c r="A100" i="64"/>
  <c r="A101" i="64"/>
  <c r="A102" i="64"/>
  <c r="A103" i="64"/>
  <c r="A104" i="64"/>
  <c r="A105" i="64"/>
  <c r="A106" i="64"/>
  <c r="A107" i="64"/>
  <c r="A108" i="64"/>
  <c r="A109" i="64"/>
  <c r="A110" i="64"/>
  <c r="A111" i="64"/>
  <c r="A112" i="64"/>
  <c r="A113" i="64"/>
  <c r="A114" i="64"/>
  <c r="A115" i="64"/>
  <c r="A116" i="64"/>
  <c r="A117" i="64"/>
  <c r="A118" i="64"/>
  <c r="A119" i="64"/>
  <c r="A120" i="64"/>
  <c r="A121" i="64"/>
  <c r="A122" i="64"/>
  <c r="L2" i="64" l="1"/>
  <c r="L6" i="64"/>
  <c r="P50" i="59" l="1"/>
  <c r="M50" i="59"/>
  <c r="E50" i="59"/>
  <c r="P48" i="59"/>
  <c r="M48" i="59"/>
  <c r="E48" i="59"/>
  <c r="P46" i="59"/>
  <c r="P53" i="59" s="1"/>
  <c r="P54" i="59" s="1"/>
  <c r="M46" i="59"/>
  <c r="M53" i="59" s="1"/>
  <c r="M54" i="59" s="1"/>
  <c r="P55" i="59" s="1"/>
  <c r="E46" i="59"/>
  <c r="M45" i="59"/>
  <c r="J41" i="59"/>
  <c r="P36" i="59"/>
  <c r="M36" i="59"/>
  <c r="E36" i="59"/>
  <c r="P34" i="59"/>
  <c r="M34" i="59"/>
  <c r="E34" i="59"/>
  <c r="P32" i="59"/>
  <c r="M32" i="59"/>
  <c r="E32" i="59"/>
  <c r="P30" i="59"/>
  <c r="M30" i="59"/>
  <c r="E30" i="59"/>
  <c r="P28" i="59"/>
  <c r="M28" i="59"/>
  <c r="E28" i="59"/>
  <c r="P26" i="59"/>
  <c r="M26" i="59"/>
  <c r="E26" i="59"/>
  <c r="P24" i="59"/>
  <c r="M24" i="59"/>
  <c r="E24" i="59"/>
  <c r="P22" i="59"/>
  <c r="M22" i="59"/>
  <c r="E22" i="59"/>
  <c r="P20" i="59"/>
  <c r="M20" i="59"/>
  <c r="E20" i="59"/>
  <c r="P18" i="59"/>
  <c r="M18" i="59"/>
  <c r="E18" i="59"/>
  <c r="P16" i="59"/>
  <c r="M16" i="59"/>
  <c r="M39" i="59" s="1"/>
  <c r="M40" i="59" s="1"/>
  <c r="P41" i="59" s="1"/>
  <c r="E16" i="59"/>
  <c r="M15" i="59"/>
  <c r="J55" i="59" s="1"/>
  <c r="F9" i="59"/>
  <c r="E51" i="59" s="1"/>
  <c r="P39" i="59" l="1"/>
  <c r="P40" i="59" s="1"/>
  <c r="P15" i="59"/>
  <c r="E17" i="59"/>
  <c r="E19" i="59"/>
  <c r="E21" i="59"/>
  <c r="E23" i="59"/>
  <c r="E25" i="59"/>
  <c r="E27" i="59"/>
  <c r="E29" i="59"/>
  <c r="E31" i="59"/>
  <c r="E33" i="59"/>
  <c r="E35" i="59"/>
  <c r="E37" i="59"/>
  <c r="P45" i="59"/>
  <c r="E47" i="59"/>
  <c r="E49" i="59"/>
  <c r="D25" i="37"/>
  <c r="H25" i="37"/>
</calcChain>
</file>

<file path=xl/sharedStrings.xml><?xml version="1.0" encoding="utf-8"?>
<sst xmlns="http://schemas.openxmlformats.org/spreadsheetml/2006/main" count="988" uniqueCount="448">
  <si>
    <t>内容</t>
    <rPh sb="0" eb="2">
      <t>ナイヨウ</t>
    </rPh>
    <phoneticPr fontId="6"/>
  </si>
  <si>
    <t>必要書類</t>
    <rPh sb="0" eb="4">
      <t>ヒツヨウショルイ</t>
    </rPh>
    <phoneticPr fontId="6"/>
  </si>
  <si>
    <t>加算届管理票</t>
  </si>
  <si>
    <t>返信用封筒</t>
  </si>
  <si>
    <t>〇</t>
    <phoneticPr fontId="6"/>
  </si>
  <si>
    <t>その他</t>
    <rPh sb="2" eb="3">
      <t>タ</t>
    </rPh>
    <phoneticPr fontId="6"/>
  </si>
  <si>
    <t>備考</t>
    <rPh sb="0" eb="2">
      <t>ビコウ</t>
    </rPh>
    <phoneticPr fontId="6"/>
  </si>
  <si>
    <t>□</t>
  </si>
  <si>
    <t>1　新規</t>
    <phoneticPr fontId="10"/>
  </si>
  <si>
    <t>2　変更</t>
    <phoneticPr fontId="10"/>
  </si>
  <si>
    <t>3　終了</t>
    <phoneticPr fontId="10"/>
  </si>
  <si>
    <t>有</t>
    <rPh sb="0" eb="1">
      <t>ア</t>
    </rPh>
    <phoneticPr fontId="10"/>
  </si>
  <si>
    <t>・</t>
    <phoneticPr fontId="10"/>
  </si>
  <si>
    <t>無</t>
    <rPh sb="0" eb="1">
      <t>ナ</t>
    </rPh>
    <phoneticPr fontId="10"/>
  </si>
  <si>
    <t>①</t>
    <phoneticPr fontId="10"/>
  </si>
  <si>
    <t>②</t>
    <phoneticPr fontId="10"/>
  </si>
  <si>
    <t>③</t>
    <phoneticPr fontId="10"/>
  </si>
  <si>
    <t>令和</t>
    <rPh sb="0" eb="2">
      <t>レイワ</t>
    </rPh>
    <phoneticPr fontId="10"/>
  </si>
  <si>
    <t>年</t>
    <rPh sb="0" eb="1">
      <t>ネン</t>
    </rPh>
    <phoneticPr fontId="10"/>
  </si>
  <si>
    <t>月</t>
    <rPh sb="0" eb="1">
      <t>ゲツ</t>
    </rPh>
    <phoneticPr fontId="10"/>
  </si>
  <si>
    <t>日</t>
    <rPh sb="0" eb="1">
      <t>ニチ</t>
    </rPh>
    <phoneticPr fontId="10"/>
  </si>
  <si>
    <t>1　事 業 所 名</t>
    <phoneticPr fontId="10"/>
  </si>
  <si>
    <t>2　異 動 区 分</t>
    <rPh sb="2" eb="3">
      <t>イ</t>
    </rPh>
    <rPh sb="4" eb="5">
      <t>ドウ</t>
    </rPh>
    <rPh sb="6" eb="7">
      <t>ク</t>
    </rPh>
    <rPh sb="8" eb="9">
      <t>ブン</t>
    </rPh>
    <phoneticPr fontId="10"/>
  </si>
  <si>
    <t>（１）サービス提供体制強化加算（Ⅰ）</t>
    <rPh sb="7" eb="9">
      <t>テイキョウ</t>
    </rPh>
    <rPh sb="9" eb="11">
      <t>タイセイ</t>
    </rPh>
    <rPh sb="11" eb="13">
      <t>キョウカ</t>
    </rPh>
    <rPh sb="13" eb="15">
      <t>カサン</t>
    </rPh>
    <phoneticPr fontId="10"/>
  </si>
  <si>
    <t>介護福祉士等の
状況</t>
    <rPh sb="0" eb="2">
      <t>カイゴ</t>
    </rPh>
    <rPh sb="2" eb="5">
      <t>フクシシ</t>
    </rPh>
    <rPh sb="5" eb="6">
      <t>トウ</t>
    </rPh>
    <rPh sb="8" eb="10">
      <t>ジョウキョウ</t>
    </rPh>
    <phoneticPr fontId="10"/>
  </si>
  <si>
    <t>人</t>
    <rPh sb="0" eb="1">
      <t>ニン</t>
    </rPh>
    <phoneticPr fontId="10"/>
  </si>
  <si>
    <t>①のうち介護福祉士の総数（常勤換算）</t>
    <rPh sb="4" eb="6">
      <t>カイゴ</t>
    </rPh>
    <rPh sb="6" eb="9">
      <t>フクシシ</t>
    </rPh>
    <rPh sb="10" eb="12">
      <t>ソウスウ</t>
    </rPh>
    <rPh sb="13" eb="15">
      <t>ジョウキン</t>
    </rPh>
    <rPh sb="15" eb="17">
      <t>カンサン</t>
    </rPh>
    <phoneticPr fontId="10"/>
  </si>
  <si>
    <t>又は</t>
    <rPh sb="0" eb="1">
      <t>マタ</t>
    </rPh>
    <phoneticPr fontId="10"/>
  </si>
  <si>
    <t>①に占める③の割合が25％以上</t>
    <rPh sb="2" eb="3">
      <t>シ</t>
    </rPh>
    <rPh sb="7" eb="9">
      <t>ワリアイ</t>
    </rPh>
    <rPh sb="13" eb="15">
      <t>イジョウ</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</si>
  <si>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</si>
  <si>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</si>
  <si>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</si>
  <si>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</si>
  <si>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令和</t>
    <rPh sb="0" eb="2">
      <t>レイワ</t>
    </rPh>
    <phoneticPr fontId="16"/>
  </si>
  <si>
    <t>年</t>
    <rPh sb="0" eb="1">
      <t>ネン</t>
    </rPh>
    <phoneticPr fontId="16"/>
  </si>
  <si>
    <t>月</t>
    <rPh sb="0" eb="1">
      <t>ゲツ</t>
    </rPh>
    <phoneticPr fontId="16"/>
  </si>
  <si>
    <t>日</t>
    <rPh sb="0" eb="1">
      <t>ニチ</t>
    </rPh>
    <phoneticPr fontId="16"/>
  </si>
  <si>
    <t>有資格者等の割合の参考計算書</t>
    <rPh sb="0" eb="4">
      <t>ユウシカクシャ</t>
    </rPh>
    <rPh sb="4" eb="5">
      <t>トウ</t>
    </rPh>
    <rPh sb="6" eb="8">
      <t>ワリアイ</t>
    </rPh>
    <rPh sb="9" eb="11">
      <t>サンコウ</t>
    </rPh>
    <rPh sb="11" eb="14">
      <t>ケイサンショ</t>
    </rPh>
    <phoneticPr fontId="16"/>
  </si>
  <si>
    <t>事業所名</t>
    <rPh sb="0" eb="3">
      <t>ジギョウショ</t>
    </rPh>
    <rPh sb="3" eb="4">
      <t>メイ</t>
    </rPh>
    <phoneticPr fontId="16"/>
  </si>
  <si>
    <t>事業所番号</t>
    <rPh sb="0" eb="3">
      <t>ジギョウショ</t>
    </rPh>
    <rPh sb="3" eb="5">
      <t>バンゴウ</t>
    </rPh>
    <phoneticPr fontId="16"/>
  </si>
  <si>
    <t>サービス種類</t>
    <rPh sb="4" eb="6">
      <t>シュルイ</t>
    </rPh>
    <phoneticPr fontId="16"/>
  </si>
  <si>
    <t>１．割合を計算する職員</t>
    <rPh sb="2" eb="4">
      <t>ワリアイ</t>
    </rPh>
    <rPh sb="5" eb="7">
      <t>ケイサン</t>
    </rPh>
    <rPh sb="9" eb="11">
      <t>ショクイン</t>
    </rPh>
    <phoneticPr fontId="16"/>
  </si>
  <si>
    <t>介護福祉士</t>
    <rPh sb="0" eb="2">
      <t>カイゴ</t>
    </rPh>
    <rPh sb="2" eb="5">
      <t>フクシシ</t>
    </rPh>
    <phoneticPr fontId="16"/>
  </si>
  <si>
    <t>２．有資格者等の割合の算定期間</t>
    <rPh sb="2" eb="6">
      <t>ユウシカクシャ</t>
    </rPh>
    <rPh sb="6" eb="7">
      <t>トウ</t>
    </rPh>
    <rPh sb="8" eb="10">
      <t>ワリアイ</t>
    </rPh>
    <rPh sb="11" eb="13">
      <t>サンテイ</t>
    </rPh>
    <rPh sb="13" eb="15">
      <t>キカン</t>
    </rPh>
    <phoneticPr fontId="16"/>
  </si>
  <si>
    <t>前年度（３月を除く）</t>
  </si>
  <si>
    <t>実績月数　</t>
    <rPh sb="0" eb="2">
      <t>ジッセキ</t>
    </rPh>
    <rPh sb="2" eb="4">
      <t>ツキスウ</t>
    </rPh>
    <phoneticPr fontId="16"/>
  </si>
  <si>
    <t>３．常勤換算方法による計算</t>
    <rPh sb="2" eb="4">
      <t>ジョウキン</t>
    </rPh>
    <rPh sb="4" eb="6">
      <t>カンサン</t>
    </rPh>
    <rPh sb="6" eb="8">
      <t>ホウホウ</t>
    </rPh>
    <rPh sb="11" eb="13">
      <t>ケイサン</t>
    </rPh>
    <phoneticPr fontId="16"/>
  </si>
  <si>
    <t>前年度（３月を除く）</t>
    <rPh sb="0" eb="3">
      <t>ゼンネンド</t>
    </rPh>
    <rPh sb="5" eb="6">
      <t>ガツ</t>
    </rPh>
    <rPh sb="7" eb="8">
      <t>ノゾ</t>
    </rPh>
    <phoneticPr fontId="16"/>
  </si>
  <si>
    <t>常勤換算人数</t>
    <rPh sb="0" eb="2">
      <t>ジョウキン</t>
    </rPh>
    <rPh sb="2" eb="4">
      <t>カンサン</t>
    </rPh>
    <rPh sb="4" eb="6">
      <t>ニンズウ</t>
    </rPh>
    <phoneticPr fontId="16"/>
  </si>
  <si>
    <t>①常勤職員の
一月あたりの
勤務時間</t>
    <rPh sb="1" eb="3">
      <t>ジョウキン</t>
    </rPh>
    <rPh sb="3" eb="5">
      <t>ショクイン</t>
    </rPh>
    <rPh sb="7" eb="8">
      <t>ヒト</t>
    </rPh>
    <rPh sb="8" eb="9">
      <t>ツキ</t>
    </rPh>
    <rPh sb="14" eb="16">
      <t>キンム</t>
    </rPh>
    <rPh sb="16" eb="18">
      <t>ジカン</t>
    </rPh>
    <phoneticPr fontId="16"/>
  </si>
  <si>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6"/>
  </si>
  <si>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6"/>
  </si>
  <si>
    <t>④非常勤の職員の
勤務延時間数</t>
    <rPh sb="1" eb="4">
      <t>ヒジョウキン</t>
    </rPh>
    <rPh sb="5" eb="7">
      <t>ショクイン</t>
    </rPh>
    <rPh sb="9" eb="11">
      <t>キンム</t>
    </rPh>
    <rPh sb="11" eb="12">
      <t>ノ</t>
    </rPh>
    <rPh sb="12" eb="15">
      <t>ジカンスウ</t>
    </rPh>
    <phoneticPr fontId="16"/>
  </si>
  <si>
    <t>時間</t>
    <rPh sb="0" eb="2">
      <t>ジカン</t>
    </rPh>
    <phoneticPr fontId="16"/>
  </si>
  <si>
    <t>人</t>
    <rPh sb="0" eb="1">
      <t>ニン</t>
    </rPh>
    <phoneticPr fontId="16"/>
  </si>
  <si>
    <t>分子</t>
    <rPh sb="0" eb="2">
      <t>ブンシ</t>
    </rPh>
    <phoneticPr fontId="16"/>
  </si>
  <si>
    <t>分母</t>
    <rPh sb="0" eb="2">
      <t>ブンボ</t>
    </rPh>
    <phoneticPr fontId="16"/>
  </si>
  <si>
    <t>4月</t>
    <rPh sb="1" eb="2">
      <t>ガツ</t>
    </rPh>
    <phoneticPr fontId="16"/>
  </si>
  <si>
    <t>割合を計算する職員</t>
    <rPh sb="0" eb="2">
      <t>ワリアイ</t>
    </rPh>
    <rPh sb="3" eb="5">
      <t>ケイサン</t>
    </rPh>
    <rPh sb="7" eb="9">
      <t>ショクイン</t>
    </rPh>
    <phoneticPr fontId="16"/>
  </si>
  <si>
    <t>介護職員</t>
    <rPh sb="0" eb="2">
      <t>カイゴ</t>
    </rPh>
    <rPh sb="2" eb="4">
      <t>ショクイン</t>
    </rPh>
    <phoneticPr fontId="16"/>
  </si>
  <si>
    <t>勤続年数10年以上の介護福祉士</t>
    <rPh sb="0" eb="2">
      <t>キンゾク</t>
    </rPh>
    <rPh sb="2" eb="3">
      <t>ネン</t>
    </rPh>
    <rPh sb="3" eb="4">
      <t>スウ</t>
    </rPh>
    <rPh sb="6" eb="7">
      <t>ネン</t>
    </rPh>
    <rPh sb="7" eb="9">
      <t>イジョウ</t>
    </rPh>
    <rPh sb="10" eb="12">
      <t>カイゴ</t>
    </rPh>
    <rPh sb="12" eb="15">
      <t>フクシシ</t>
    </rPh>
    <phoneticPr fontId="16"/>
  </si>
  <si>
    <t>介護サービスを直接提供する職員</t>
    <rPh sb="0" eb="2">
      <t>カイゴ</t>
    </rPh>
    <rPh sb="7" eb="9">
      <t>チョクセツ</t>
    </rPh>
    <rPh sb="9" eb="11">
      <t>テイキョウ</t>
    </rPh>
    <rPh sb="13" eb="15">
      <t>ショクイン</t>
    </rPh>
    <phoneticPr fontId="16"/>
  </si>
  <si>
    <t>5月</t>
  </si>
  <si>
    <t>勤続年数７年以上の職員</t>
    <rPh sb="0" eb="2">
      <t>キンゾク</t>
    </rPh>
    <rPh sb="2" eb="4">
      <t>ネンスウ</t>
    </rPh>
    <rPh sb="5" eb="6">
      <t>ネン</t>
    </rPh>
    <rPh sb="6" eb="8">
      <t>イジョウ</t>
    </rPh>
    <rPh sb="9" eb="11">
      <t>ショクイン</t>
    </rPh>
    <phoneticPr fontId="16"/>
  </si>
  <si>
    <t>-</t>
    <phoneticPr fontId="16"/>
  </si>
  <si>
    <t>6月</t>
  </si>
  <si>
    <t>7月</t>
  </si>
  <si>
    <t>8月</t>
  </si>
  <si>
    <t>9月</t>
  </si>
  <si>
    <t>10月</t>
  </si>
  <si>
    <t>11月</t>
  </si>
  <si>
    <t>12月</t>
  </si>
  <si>
    <t>令和４年</t>
    <rPh sb="0" eb="2">
      <t>レイワ</t>
    </rPh>
    <rPh sb="3" eb="4">
      <t>ネン</t>
    </rPh>
    <phoneticPr fontId="10"/>
  </si>
  <si>
    <t>1月</t>
  </si>
  <si>
    <t>2月</t>
  </si>
  <si>
    <t>合計</t>
    <rPh sb="0" eb="2">
      <t>ゴウケイ</t>
    </rPh>
    <phoneticPr fontId="16"/>
  </si>
  <si>
    <t>一月あたりの平均値</t>
    <rPh sb="0" eb="1">
      <t>ヒト</t>
    </rPh>
    <rPh sb="1" eb="2">
      <t>ツキ</t>
    </rPh>
    <rPh sb="6" eb="8">
      <t>ヘイキン</t>
    </rPh>
    <rPh sb="8" eb="9">
      <t>アタイ</t>
    </rPh>
    <phoneticPr fontId="16"/>
  </si>
  <si>
    <t>の割合</t>
    <rPh sb="1" eb="3">
      <t>ワリアイ</t>
    </rPh>
    <phoneticPr fontId="16"/>
  </si>
  <si>
    <t>届出日の属する月の前３月</t>
    <rPh sb="0" eb="2">
      <t>トドケデ</t>
    </rPh>
    <rPh sb="2" eb="3">
      <t>ヒ</t>
    </rPh>
    <rPh sb="4" eb="5">
      <t>ゾク</t>
    </rPh>
    <rPh sb="7" eb="8">
      <t>ツキ</t>
    </rPh>
    <rPh sb="9" eb="10">
      <t>マエ</t>
    </rPh>
    <rPh sb="11" eb="12">
      <t>ガツ</t>
    </rPh>
    <phoneticPr fontId="16"/>
  </si>
  <si>
    <t>備考</t>
    <rPh sb="0" eb="2">
      <t>ビコウ</t>
    </rPh>
    <phoneticPr fontId="16"/>
  </si>
  <si>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6"/>
  </si>
  <si>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6"/>
  </si>
  <si>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6"/>
  </si>
  <si>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6"/>
  </si>
  <si>
    <t>　実績月数を記入してください。</t>
    <rPh sb="1" eb="3">
      <t>ジッセキ</t>
    </rPh>
    <rPh sb="3" eb="5">
      <t>ツキスウ</t>
    </rPh>
    <rPh sb="6" eb="8">
      <t>キニュウ</t>
    </rPh>
    <phoneticPr fontId="16"/>
  </si>
  <si>
    <t>・「３．常勤換算方法による計算」</t>
    <rPh sb="4" eb="6">
      <t>ジョウキン</t>
    </rPh>
    <rPh sb="6" eb="8">
      <t>カンサン</t>
    </rPh>
    <rPh sb="8" eb="10">
      <t>ホウホウ</t>
    </rPh>
    <rPh sb="13" eb="15">
      <t>ケイサン</t>
    </rPh>
    <phoneticPr fontId="16"/>
  </si>
  <si>
    <t>　　常勤換算方法とは、非常勤の従業者について「事業所の従業者の勤務延時間数を当該事業所において常勤の従業者が勤務すべき時間数で</t>
    <phoneticPr fontId="16"/>
  </si>
  <si>
    <t>　除することにより、常勤の従業者の員数に換算する方法」であるため、常勤の従業者については常勤換算方法によらず、実人数で計算します。</t>
    <phoneticPr fontId="16"/>
  </si>
  <si>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6"/>
  </si>
  <si>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6"/>
  </si>
  <si>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6"/>
  </si>
  <si>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6"/>
  </si>
  <si>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6"/>
  </si>
  <si>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6"/>
  </si>
  <si>
    <t>　※「常勤・非常勤」の区分について</t>
    <rPh sb="3" eb="5">
      <t>ジョウキン</t>
    </rPh>
    <rPh sb="6" eb="9">
      <t>ヒジョウキン</t>
    </rPh>
    <rPh sb="11" eb="13">
      <t>クブン</t>
    </rPh>
    <phoneticPr fontId="16"/>
  </si>
  <si>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6"/>
  </si>
  <si>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6"/>
  </si>
  <si>
    <t>　　非正規雇用であっても、週40時間勤務する従業者は常勤扱いとなります。</t>
    <phoneticPr fontId="16"/>
  </si>
  <si>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6"/>
  </si>
  <si>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6"/>
  </si>
  <si>
    <t>　　この場合、「②常勤換算方法の対象外である常勤の職員数」の欄に１（人）として記入してください。</t>
    <rPh sb="4" eb="6">
      <t>バアイ</t>
    </rPh>
    <rPh sb="30" eb="31">
      <t>ラン</t>
    </rPh>
    <rPh sb="34" eb="35">
      <t>ニン</t>
    </rPh>
    <rPh sb="39" eb="41">
      <t>キニュウ</t>
    </rPh>
    <phoneticPr fontId="16"/>
  </si>
  <si>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6"/>
  </si>
  <si>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6"/>
  </si>
  <si>
    <t>施設等の区分</t>
  </si>
  <si>
    <t>人員配置区分</t>
  </si>
  <si>
    <t>LIFEへの登録</t>
    <rPh sb="6" eb="8">
      <t>トウロク</t>
    </rPh>
    <phoneticPr fontId="10"/>
  </si>
  <si>
    <t>１ なし</t>
    <phoneticPr fontId="10"/>
  </si>
  <si>
    <t>２ あり</t>
    <phoneticPr fontId="10"/>
  </si>
  <si>
    <t>１　なし</t>
  </si>
  <si>
    <t>２　あり</t>
  </si>
  <si>
    <t>３ 加算Ⅰ</t>
    <phoneticPr fontId="10"/>
  </si>
  <si>
    <t>２ 加算Ⅱ</t>
    <phoneticPr fontId="10"/>
  </si>
  <si>
    <t>口腔機能向上加算</t>
    <rPh sb="6" eb="8">
      <t>カサン</t>
    </rPh>
    <phoneticPr fontId="10"/>
  </si>
  <si>
    <t>受付番号</t>
    <phoneticPr fontId="10"/>
  </si>
  <si>
    <t>殿</t>
    <rPh sb="0" eb="1">
      <t>ドノ</t>
    </rPh>
    <phoneticPr fontId="10"/>
  </si>
  <si>
    <t>フリガナ</t>
  </si>
  <si>
    <t>名　　称</t>
    <phoneticPr fontId="10"/>
  </si>
  <si>
    <t>(郵便番号</t>
    <phoneticPr fontId="10"/>
  </si>
  <si>
    <t>ー</t>
    <phoneticPr fontId="10"/>
  </si>
  <si>
    <t>）</t>
    <phoneticPr fontId="10"/>
  </si>
  <si>
    <t>　　　　　</t>
    <phoneticPr fontId="10"/>
  </si>
  <si>
    <t>連 絡 先</t>
    <phoneticPr fontId="10"/>
  </si>
  <si>
    <t>電話番号</t>
  </si>
  <si>
    <t>FAX番号</t>
  </si>
  <si>
    <t>法人所轄庁</t>
  </si>
  <si>
    <t>職名</t>
  </si>
  <si>
    <t>氏名</t>
  </si>
  <si>
    <t>代表者の住所</t>
  </si>
  <si>
    <t>管理者の氏名</t>
  </si>
  <si>
    <t>管理者の住所</t>
  </si>
  <si>
    <t>同一所在地において行う　　　　　　　　　　　　　　　事業等の種類</t>
    <phoneticPr fontId="10"/>
  </si>
  <si>
    <t>実施事業</t>
  </si>
  <si>
    <t>異動等の区分</t>
  </si>
  <si>
    <t>異動（予定）</t>
    <phoneticPr fontId="10"/>
  </si>
  <si>
    <t>異動項目</t>
    <phoneticPr fontId="10"/>
  </si>
  <si>
    <t>年月日</t>
    <rPh sb="0" eb="3">
      <t>ネンガッピ</t>
    </rPh>
    <phoneticPr fontId="10"/>
  </si>
  <si>
    <t>(※変更の場合)</t>
    <rPh sb="2" eb="4">
      <t>ヘンコウ</t>
    </rPh>
    <rPh sb="5" eb="7">
      <t>バアイ</t>
    </rPh>
    <phoneticPr fontId="10"/>
  </si>
  <si>
    <t>1新規</t>
  </si>
  <si>
    <t>2変更</t>
    <phoneticPr fontId="10"/>
  </si>
  <si>
    <t>3終了</t>
    <phoneticPr fontId="10"/>
  </si>
  <si>
    <t>介護保険事業所番号</t>
  </si>
  <si>
    <t>特記事項</t>
  </si>
  <si>
    <t>変　更　前</t>
    <phoneticPr fontId="10"/>
  </si>
  <si>
    <t>変　更　後</t>
    <rPh sb="4" eb="5">
      <t>ゴ</t>
    </rPh>
    <phoneticPr fontId="10"/>
  </si>
  <si>
    <t>関係書類</t>
  </si>
  <si>
    <t>別添のとおり</t>
  </si>
  <si>
    <t>　　4　「実施事業」欄は、該当する欄に「〇」を記入してください。</t>
    <phoneticPr fontId="10"/>
  </si>
  <si>
    <t>　　7　「特記事項」欄には、異動の状況について具体的に記載してください。</t>
    <phoneticPr fontId="10"/>
  </si>
  <si>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0"/>
  </si>
  <si>
    <t>太線枠外は市が記載するので、記載しないでください。）</t>
    <phoneticPr fontId="10"/>
  </si>
  <si>
    <t>事業所番号</t>
    <rPh sb="0" eb="5">
      <t>ジギョウショバンゴウ</t>
    </rPh>
    <phoneticPr fontId="10"/>
  </si>
  <si>
    <t>事業所名称</t>
    <rPh sb="0" eb="3">
      <t>ジギョウショ</t>
    </rPh>
    <rPh sb="3" eb="5">
      <t>メイショウ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</si>
  <si>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</si>
  <si>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</si>
  <si>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</si>
  <si>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E-mail アドレス</t>
    <phoneticPr fontId="10"/>
  </si>
  <si>
    <t>チェック</t>
    <phoneticPr fontId="10"/>
  </si>
  <si>
    <t>チェックリスト　　　　 　　　　　　　　　　　　　　　　　　　　　　 　</t>
    <phoneticPr fontId="10"/>
  </si>
  <si>
    <t>添付書類</t>
  </si>
  <si>
    <t>控え書類</t>
  </si>
  <si>
    <t>摘要欄</t>
    <rPh sb="0" eb="2">
      <t>テキヨウ</t>
    </rPh>
    <rPh sb="2" eb="3">
      <t>ラン</t>
    </rPh>
    <phoneticPr fontId="10"/>
  </si>
  <si>
    <t>介護保険指定事業所　加算届　受理書</t>
  </si>
  <si>
    <t>　　　以下の届出を受理しましたので、受理書を交付します。</t>
  </si>
  <si>
    <t>事業所番号</t>
    <rPh sb="0" eb="2">
      <t>ジギョウ</t>
    </rPh>
    <rPh sb="2" eb="3">
      <t>ショ</t>
    </rPh>
    <rPh sb="3" eb="5">
      <t>バンゴウ</t>
    </rPh>
    <phoneticPr fontId="10"/>
  </si>
  <si>
    <t>事業所名称</t>
    <rPh sb="0" eb="2">
      <t>ジギョウ</t>
    </rPh>
    <rPh sb="2" eb="3">
      <t>ショ</t>
    </rPh>
    <rPh sb="3" eb="5">
      <t>メイショウ</t>
    </rPh>
    <phoneticPr fontId="10"/>
  </si>
  <si>
    <t>異動年月日</t>
    <phoneticPr fontId="10"/>
  </si>
  <si>
    <t>サービス名</t>
    <rPh sb="4" eb="5">
      <t>メイ</t>
    </rPh>
    <phoneticPr fontId="10"/>
  </si>
  <si>
    <t>届出内容</t>
    <rPh sb="0" eb="1">
      <t>トドケ</t>
    </rPh>
    <rPh sb="1" eb="2">
      <t>デ</t>
    </rPh>
    <rPh sb="2" eb="4">
      <t>ナイヨウ</t>
    </rPh>
    <phoneticPr fontId="10"/>
  </si>
  <si>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0"/>
  </si>
  <si>
    <t>※ ラクラク、WAM-NETへの更新は、原則受付月の翌月に反映されますが、月末受付は、システムの都合上、
　　翌々月になることがあります。</t>
    <phoneticPr fontId="10"/>
  </si>
  <si>
    <t>＜問い合わせ先＞　</t>
  </si>
  <si>
    <t>１　提出期限</t>
    <rPh sb="2" eb="6">
      <t>テイシュツキゲン</t>
    </rPh>
    <phoneticPr fontId="6"/>
  </si>
  <si>
    <t>２　提出方法</t>
    <rPh sb="2" eb="6">
      <t>テイシュツホウホウ</t>
    </rPh>
    <phoneticPr fontId="6"/>
  </si>
  <si>
    <t>３　提出先</t>
    <rPh sb="2" eb="5">
      <t>テイシュツサキ</t>
    </rPh>
    <phoneticPr fontId="6"/>
  </si>
  <si>
    <t>４　算定要件の確認</t>
    <rPh sb="2" eb="6">
      <t>サンテイヨウケン</t>
    </rPh>
    <rPh sb="7" eb="9">
      <t>カクニン</t>
    </rPh>
    <phoneticPr fontId="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</si>
  <si>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6"/>
  </si>
  <si>
    <t>介護職員処遇改善加算等の届出については、電子申請にて受付けています。
詳細は下記URLよりご確認ください。</t>
    <rPh sb="10" eb="11">
      <t>トウ</t>
    </rPh>
    <phoneticPr fontId="6"/>
  </si>
  <si>
    <t>※減算の解消も前月15日が締切となります。</t>
    <rPh sb="1" eb="3">
      <t>ゲンサン</t>
    </rPh>
    <rPh sb="4" eb="6">
      <t>カイショウ</t>
    </rPh>
    <rPh sb="7" eb="9">
      <t>ゼンゲツ</t>
    </rPh>
    <rPh sb="11" eb="12">
      <t>ニチ</t>
    </rPh>
    <rPh sb="13" eb="14">
      <t>シ</t>
    </rPh>
    <rPh sb="14" eb="15">
      <t>キ</t>
    </rPh>
    <phoneticPr fontId="6"/>
  </si>
  <si>
    <t>①に占める②の割合が40％以上</t>
    <rPh sb="2" eb="3">
      <t>シ</t>
    </rPh>
    <rPh sb="7" eb="9">
      <t>ワリアイ</t>
    </rPh>
    <rPh sb="13" eb="15">
      <t>イジョウ</t>
    </rPh>
    <phoneticPr fontId="10"/>
  </si>
  <si>
    <t>介護職員の総数（常勤換算）</t>
    <rPh sb="0" eb="2">
      <t>カイゴ</t>
    </rPh>
    <rPh sb="2" eb="4">
      <t>ショクイン</t>
    </rPh>
    <rPh sb="5" eb="7">
      <t>ソウスウ</t>
    </rPh>
    <rPh sb="8" eb="10">
      <t>ジョウキン</t>
    </rPh>
    <rPh sb="10" eb="12">
      <t>カンサン</t>
    </rPh>
    <phoneticPr fontId="10"/>
  </si>
  <si>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6"/>
  </si>
  <si>
    <t>栄養アセスメント加算</t>
    <rPh sb="0" eb="2">
      <t>エイヨウ</t>
    </rPh>
    <rPh sb="8" eb="10">
      <t>カサン</t>
    </rPh>
    <phoneticPr fontId="6"/>
  </si>
  <si>
    <t>栄養改善加算</t>
    <rPh sb="0" eb="4">
      <t>エイヨウカイゼン</t>
    </rPh>
    <rPh sb="4" eb="6">
      <t>カサン</t>
    </rPh>
    <phoneticPr fontId="6"/>
  </si>
  <si>
    <t>口腔機能向上加算</t>
    <rPh sb="0" eb="4">
      <t>コウクウキノウ</t>
    </rPh>
    <rPh sb="4" eb="6">
      <t>コウジョウ</t>
    </rPh>
    <rPh sb="6" eb="8">
      <t>カサン</t>
    </rPh>
    <phoneticPr fontId="6"/>
  </si>
  <si>
    <t>科学的介護推進体制加算</t>
    <rPh sb="0" eb="5">
      <t>カガクテキカイゴ</t>
    </rPh>
    <rPh sb="5" eb="11">
      <t>スイシンタイセイカサン</t>
    </rPh>
    <phoneticPr fontId="6"/>
  </si>
  <si>
    <t>サービス提供体制強化加算(Ⅰ)(Ⅱ)(Ⅲ)</t>
    <rPh sb="4" eb="6">
      <t>テイキョウ</t>
    </rPh>
    <rPh sb="6" eb="12">
      <t>タイセイキョウカカサン</t>
    </rPh>
    <phoneticPr fontId="6"/>
  </si>
  <si>
    <t>LIFEへの登録</t>
    <rPh sb="6" eb="8">
      <t>トウロク</t>
    </rPh>
    <phoneticPr fontId="6"/>
  </si>
  <si>
    <t>〇</t>
    <phoneticPr fontId="6"/>
  </si>
  <si>
    <t>5　介護職員等の状況</t>
    <rPh sb="2" eb="4">
      <t>カイゴ</t>
    </rPh>
    <rPh sb="4" eb="6">
      <t>ショクイン</t>
    </rPh>
    <rPh sb="6" eb="7">
      <t>トウ</t>
    </rPh>
    <rPh sb="8" eb="10">
      <t>ジョウキョウ</t>
    </rPh>
    <phoneticPr fontId="10"/>
  </si>
  <si>
    <t>①に占める②の割合が70％以上</t>
    <rPh sb="2" eb="3">
      <t>シ</t>
    </rPh>
    <rPh sb="7" eb="9">
      <t>ワリアイ</t>
    </rPh>
    <rPh sb="13" eb="15">
      <t>イジョウ</t>
    </rPh>
    <phoneticPr fontId="10"/>
  </si>
  <si>
    <t>①に占める②の割合が50％以上</t>
    <rPh sb="2" eb="3">
      <t>シ</t>
    </rPh>
    <rPh sb="7" eb="9">
      <t>ワリアイ</t>
    </rPh>
    <rPh sb="13" eb="15">
      <t>イジョウ</t>
    </rPh>
    <phoneticPr fontId="10"/>
  </si>
  <si>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</si>
  <si>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0"/>
  </si>
  <si>
    <t>①のうち勤続年数７年以上の者の総数（常勤換算）</t>
    <phoneticPr fontId="10"/>
  </si>
  <si>
    <t>備考</t>
    <rPh sb="0" eb="2">
      <t>ビコウ</t>
    </rPh>
    <phoneticPr fontId="10"/>
  </si>
  <si>
    <t>所在地</t>
    <phoneticPr fontId="10"/>
  </si>
  <si>
    <t>名　称</t>
    <phoneticPr fontId="10"/>
  </si>
  <si>
    <t>このことについて、関係書類を添えて以下のとおり届け出ます。</t>
    <phoneticPr fontId="10"/>
  </si>
  <si>
    <t>事業所所在地市町村番号</t>
    <phoneticPr fontId="10"/>
  </si>
  <si>
    <t>　(ビルの名称等)</t>
    <phoneticPr fontId="10"/>
  </si>
  <si>
    <t>事業所・施設の状況</t>
  </si>
  <si>
    <t>届出を行う事業所・施設の種類</t>
  </si>
  <si>
    <t>指定（許可）</t>
    <rPh sb="0" eb="2">
      <t>シテイ</t>
    </rPh>
    <rPh sb="3" eb="5">
      <t>キョカ</t>
    </rPh>
    <phoneticPr fontId="10"/>
  </si>
  <si>
    <t>備考1　「受付番号」「事業所所在市町村番号」欄には記載しないでください。</t>
    <phoneticPr fontId="10"/>
  </si>
  <si>
    <t>　　2　「法人の種別」欄は、申請者が法人である場合に、「社会福祉法人」「医療法人」「社団法人」「財団法人」</t>
    <phoneticPr fontId="10"/>
  </si>
  <si>
    <t>　　　「株式会社」「有限会社」等の別を記入してください。</t>
    <phoneticPr fontId="10"/>
  </si>
  <si>
    <t>　　3　「法人所轄庁」欄は、申請者が認可法人である場合に、その主務官庁の名称を記載してください。</t>
    <phoneticPr fontId="10"/>
  </si>
  <si>
    <t>　　8　「主たる事業所の所在地以外の場所で一部実施する場合の出張所等の所在地」について、複数の出張所等を有する場合は、</t>
    <phoneticPr fontId="10"/>
  </si>
  <si>
    <t>　　　適宜欄を補正して、全ての出張所等の状況について記載してください。</t>
    <phoneticPr fontId="10"/>
  </si>
  <si>
    <t xml:space="preserve"> 今回申請する内容を事業所で保管しましたか。</t>
    <rPh sb="1" eb="3">
      <t>コンカイ</t>
    </rPh>
    <rPh sb="3" eb="5">
      <t>シンセイ</t>
    </rPh>
    <rPh sb="7" eb="9">
      <t>ナイヨウ</t>
    </rPh>
    <rPh sb="10" eb="13">
      <t>ジギョウショ</t>
    </rPh>
    <phoneticPr fontId="10"/>
  </si>
  <si>
    <r>
      <t xml:space="preserve"> 返信先を明記し、84円切手を貼った長３形封筒を添付していますか</t>
    </r>
    <r>
      <rPr>
        <sz val="9"/>
        <rFont val="游ゴシック"/>
        <family val="3"/>
        <charset val="128"/>
      </rPr>
      <t>。</t>
    </r>
    <phoneticPr fontId="10"/>
  </si>
  <si>
    <t xml:space="preserve"> 「★必要書類一覧表」で添付書類を確認しましたか。</t>
    <rPh sb="3" eb="5">
      <t>ヒツヨウ</t>
    </rPh>
    <rPh sb="5" eb="7">
      <t>ショルイ</t>
    </rPh>
    <phoneticPr fontId="10"/>
  </si>
  <si>
    <t>届出する
加算の内容</t>
    <rPh sb="0" eb="2">
      <t>トドケデ</t>
    </rPh>
    <rPh sb="5" eb="7">
      <t>カサン</t>
    </rPh>
    <rPh sb="8" eb="10">
      <t>ナイヨウ</t>
    </rPh>
    <phoneticPr fontId="10"/>
  </si>
  <si>
    <t>上記の加算を取り下げる</t>
    <rPh sb="0" eb="2">
      <t>ジョウキ</t>
    </rPh>
    <rPh sb="3" eb="5">
      <t>カサン</t>
    </rPh>
    <rPh sb="6" eb="7">
      <t>ト</t>
    </rPh>
    <rPh sb="8" eb="9">
      <t>サ</t>
    </rPh>
    <phoneticPr fontId="6"/>
  </si>
  <si>
    <t>介護予防・日常生活支援総合事業費算定に係る体制等に関する届出書＜指定事業者用＞</t>
    <phoneticPr fontId="10"/>
  </si>
  <si>
    <t>届　出　者</t>
    <rPh sb="0" eb="1">
      <t>トドケ</t>
    </rPh>
    <rPh sb="2" eb="3">
      <t>デ</t>
    </rPh>
    <phoneticPr fontId="10"/>
  </si>
  <si>
    <t>主たる事務所の所在地</t>
  </si>
  <si>
    <t>法人の種別</t>
  </si>
  <si>
    <t>代表者の職・氏名</t>
  </si>
  <si>
    <t>主たる事業所・施設の　　　　　　　　　所在地</t>
    <phoneticPr fontId="10"/>
  </si>
  <si>
    <t>主たる事業所の所在地以外の場所で一部実施する場合の出張所等の所在地</t>
  </si>
  <si>
    <t>　　5　「異動等の区分」欄には、今回届出を行う事業所・施設について該当する数字の横の□</t>
    <rPh sb="40" eb="41">
      <t>ヨコ</t>
    </rPh>
    <phoneticPr fontId="10"/>
  </si>
  <si>
    <t>　　6　「異動項目」欄には、(別紙1-4)「介護予防・日常生活支援総合事業費算定に係る体制等状況一覧表」に掲げる項目</t>
    <phoneticPr fontId="10"/>
  </si>
  <si>
    <t>　　　を記載してください。</t>
    <phoneticPr fontId="10"/>
  </si>
  <si>
    <t>事 業 所 番 号</t>
    <rPh sb="0" eb="1">
      <t>コト</t>
    </rPh>
    <rPh sb="2" eb="3">
      <t>ゴウ</t>
    </rPh>
    <rPh sb="4" eb="5">
      <t>ショ</t>
    </rPh>
    <rPh sb="6" eb="7">
      <t>バン</t>
    </rPh>
    <rPh sb="8" eb="9">
      <t>ゴウ</t>
    </rPh>
    <phoneticPr fontId="10"/>
  </si>
  <si>
    <t>そ　 　　の　 　　他　　 　該　　 　当　　 　す 　　　る 　　　体 　　　制 　　　等</t>
  </si>
  <si>
    <t>A6</t>
    <phoneticPr fontId="10"/>
  </si>
  <si>
    <t>５ 加算Ⅰ</t>
    <phoneticPr fontId="10"/>
  </si>
  <si>
    <t>４ 加算Ⅱ</t>
    <phoneticPr fontId="10"/>
  </si>
  <si>
    <t>６ 加算Ⅲ</t>
    <phoneticPr fontId="10"/>
  </si>
  <si>
    <t>別紙1-4</t>
    <rPh sb="0" eb="2">
      <t>ベッシ</t>
    </rPh>
    <phoneticPr fontId="6"/>
  </si>
  <si>
    <t>（別紙38）</t>
    <phoneticPr fontId="1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</si>
  <si>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0"/>
  </si>
  <si>
    <t>3　届 出 項 目</t>
    <rPh sb="2" eb="3">
      <t>トド</t>
    </rPh>
    <rPh sb="4" eb="5">
      <t>デ</t>
    </rPh>
    <rPh sb="6" eb="7">
      <t>コウ</t>
    </rPh>
    <rPh sb="8" eb="9">
      <t>メ</t>
    </rPh>
    <phoneticPr fontId="10"/>
  </si>
  <si>
    <t>１　サービス提供体制強化加算（Ⅰ）</t>
    <phoneticPr fontId="10"/>
  </si>
  <si>
    <t>２　サービス提供体制強化加算（Ⅱ）</t>
    <phoneticPr fontId="10"/>
  </si>
  <si>
    <t>３　サービス提供体制強化加算（Ⅲ）</t>
    <phoneticPr fontId="1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</si>
  <si>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0"/>
  </si>
  <si>
    <t>■加算届の提出方法</t>
    <rPh sb="1" eb="4">
      <t>カサントドケ</t>
    </rPh>
    <rPh sb="5" eb="9">
      <t>テイシュツホウホウ</t>
    </rPh>
    <phoneticPr fontId="6"/>
  </si>
  <si>
    <t>割引の適用・割引率等の変更</t>
    <rPh sb="0" eb="2">
      <t>ワリビキ</t>
    </rPh>
    <rPh sb="3" eb="5">
      <t>テキヨウ</t>
    </rPh>
    <rPh sb="6" eb="9">
      <t>ワリビキリツ</t>
    </rPh>
    <rPh sb="9" eb="10">
      <t>トウ</t>
    </rPh>
    <rPh sb="11" eb="13">
      <t>ヘンコウ</t>
    </rPh>
    <phoneticPr fontId="6"/>
  </si>
  <si>
    <t>○</t>
  </si>
  <si>
    <t>■</t>
  </si>
  <si>
    <t>　1　割引率等</t>
    <rPh sb="3" eb="6">
      <t>ワリビキリツ</t>
    </rPh>
    <rPh sb="6" eb="7">
      <t>トウ</t>
    </rPh>
    <phoneticPr fontId="10"/>
  </si>
  <si>
    <t>事業所番号</t>
    <rPh sb="0" eb="3">
      <t>ジギョウショ</t>
    </rPh>
    <rPh sb="3" eb="5">
      <t>バンゴウ</t>
    </rPh>
    <phoneticPr fontId="10"/>
  </si>
  <si>
    <t>サービスの種類</t>
    <rPh sb="5" eb="7">
      <t>シュルイ</t>
    </rPh>
    <phoneticPr fontId="10"/>
  </si>
  <si>
    <t>割引率</t>
    <rPh sb="0" eb="2">
      <t>ワリビキ</t>
    </rPh>
    <rPh sb="2" eb="3">
      <t>リツ</t>
    </rPh>
    <phoneticPr fontId="10"/>
  </si>
  <si>
    <t>適用条件</t>
    <rPh sb="0" eb="2">
      <t>テキヨウ</t>
    </rPh>
    <rPh sb="2" eb="4">
      <t>ジョウケン</t>
    </rPh>
    <phoneticPr fontId="10"/>
  </si>
  <si>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</si>
  <si>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0"/>
  </si>
  <si>
    <t>　　記載してください。</t>
    <phoneticPr fontId="10"/>
  </si>
  <si>
    <t>　2　適用開始年月日</t>
    <rPh sb="3" eb="5">
      <t>テキヨウ</t>
    </rPh>
    <rPh sb="5" eb="7">
      <t>カイシ</t>
    </rPh>
    <rPh sb="7" eb="10">
      <t>ネンガッピ</t>
    </rPh>
    <phoneticPr fontId="10"/>
  </si>
  <si>
    <t>月</t>
    <rPh sb="0" eb="1">
      <t>ガツ</t>
    </rPh>
    <phoneticPr fontId="10"/>
  </si>
  <si>
    <t>（別紙37）</t>
    <rPh sb="1" eb="3">
      <t>ベッシ</t>
    </rPh>
    <phoneticPr fontId="10"/>
  </si>
  <si>
    <t xml:space="preserve">事業所・施設名 </t>
    <rPh sb="0" eb="3">
      <t>ジギョウショ</t>
    </rPh>
    <rPh sb="4" eb="6">
      <t>シセツ</t>
    </rPh>
    <rPh sb="6" eb="7">
      <t>メイ</t>
    </rPh>
    <phoneticPr fontId="1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</si>
  <si>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0"/>
  </si>
  <si>
    <t>➀別紙37</t>
    <phoneticPr fontId="6"/>
  </si>
  <si>
    <t>➀別紙38
➁別紙C(有資格者等の割合の参考計算書）</t>
    <rPh sb="1" eb="3">
      <t>ベッシ</t>
    </rPh>
    <rPh sb="7" eb="9">
      <t>ベッシ</t>
    </rPh>
    <phoneticPr fontId="6"/>
  </si>
  <si>
    <r>
      <t>（別紙C</t>
    </r>
    <r>
      <rPr>
        <sz val="11"/>
        <color theme="1"/>
        <rFont val="游ゴシック"/>
        <family val="2"/>
        <charset val="128"/>
        <scheme val="minor"/>
      </rPr>
      <t>）</t>
    </r>
    <rPh sb="1" eb="3">
      <t>ベッシ</t>
    </rPh>
    <phoneticPr fontId="16"/>
  </si>
  <si>
    <t>令和５年</t>
    <rPh sb="0" eb="2">
      <t>レイワ</t>
    </rPh>
    <rPh sb="3" eb="4">
      <t>ネン</t>
    </rPh>
    <phoneticPr fontId="10"/>
  </si>
  <si>
    <t>川崎市健康福祉局高齢者事業推進課　
事業者指定係
〒210-8577　川崎市川崎区宮本町１番地
TEL : 044-200-2469  
FAX : 044-200-3926</t>
    <phoneticPr fontId="6"/>
  </si>
  <si>
    <t>２ 基準型</t>
    <phoneticPr fontId="10"/>
  </si>
  <si>
    <t>１ 減算型</t>
    <phoneticPr fontId="10"/>
  </si>
  <si>
    <t>業務継続計画策定の有無</t>
    <phoneticPr fontId="10"/>
  </si>
  <si>
    <t>高齢者虐待防止措置実施の有無</t>
  </si>
  <si>
    <t>提供サービス</t>
  </si>
  <si>
    <t>若年性認知症利用者受入加算</t>
    <rPh sb="0" eb="3">
      <t>ジャクネンセイ</t>
    </rPh>
    <rPh sb="3" eb="6">
      <t>ニンチショウ</t>
    </rPh>
    <rPh sb="6" eb="9">
      <t>リヨウシャ</t>
    </rPh>
    <rPh sb="9" eb="11">
      <t>ウケイレ</t>
    </rPh>
    <rPh sb="11" eb="13">
      <t>カサン</t>
    </rPh>
    <phoneticPr fontId="41"/>
  </si>
  <si>
    <t>生活機能向上グループ活動加算</t>
    <rPh sb="0" eb="2">
      <t>セイカツ</t>
    </rPh>
    <rPh sb="2" eb="4">
      <t>キノウ</t>
    </rPh>
    <rPh sb="4" eb="6">
      <t>コウジョウ</t>
    </rPh>
    <rPh sb="10" eb="12">
      <t>カツドウ</t>
    </rPh>
    <rPh sb="12" eb="14">
      <t>カサン</t>
    </rPh>
    <phoneticPr fontId="41"/>
  </si>
  <si>
    <t>栄養アセスメント・栄養改善体制</t>
    <rPh sb="0" eb="2">
      <t>エイヨウ</t>
    </rPh>
    <rPh sb="11" eb="13">
      <t>カイゼン</t>
    </rPh>
    <rPh sb="13" eb="15">
      <t>タイセイ</t>
    </rPh>
    <phoneticPr fontId="41"/>
  </si>
  <si>
    <t>A7</t>
    <phoneticPr fontId="10"/>
  </si>
  <si>
    <t>介護予防短時間通所サービス</t>
    <rPh sb="0" eb="2">
      <t>カイゴ</t>
    </rPh>
    <rPh sb="2" eb="4">
      <t>ヨボウ</t>
    </rPh>
    <rPh sb="4" eb="5">
      <t>タン</t>
    </rPh>
    <rPh sb="5" eb="7">
      <t>ジカン</t>
    </rPh>
    <rPh sb="7" eb="9">
      <t>ツウショ</t>
    </rPh>
    <phoneticPr fontId="10"/>
  </si>
  <si>
    <t>生活機能向上連携加算</t>
    <rPh sb="0" eb="2">
      <t>セイカツ</t>
    </rPh>
    <rPh sb="2" eb="4">
      <t>キノウ</t>
    </rPh>
    <rPh sb="4" eb="6">
      <t>コウジョウ</t>
    </rPh>
    <rPh sb="6" eb="8">
      <t>レンケイ</t>
    </rPh>
    <rPh sb="8" eb="10">
      <t>カサン</t>
    </rPh>
    <phoneticPr fontId="41"/>
  </si>
  <si>
    <t>科学的介護推進体制加算</t>
    <rPh sb="0" eb="3">
      <t>カガクテキ</t>
    </rPh>
    <rPh sb="3" eb="5">
      <t>カイゴ</t>
    </rPh>
    <rPh sb="5" eb="7">
      <t>スイシン</t>
    </rPh>
    <rPh sb="7" eb="9">
      <t>タイセイ</t>
    </rPh>
    <rPh sb="9" eb="11">
      <t>カサン</t>
    </rPh>
    <phoneticPr fontId="41"/>
  </si>
  <si>
    <t>勤務表</t>
    <rPh sb="0" eb="3">
      <t>キンムヒョウ</t>
    </rPh>
    <phoneticPr fontId="6"/>
  </si>
  <si>
    <t>申請にかかるチェック表及び誓約書</t>
    <phoneticPr fontId="6"/>
  </si>
  <si>
    <t>返信用
封筒（郵送の場合のみ）</t>
    <rPh sb="0" eb="2">
      <t>ヘンシン</t>
    </rPh>
    <rPh sb="2" eb="3">
      <t>ヨウ</t>
    </rPh>
    <rPh sb="4" eb="6">
      <t>フウトウ</t>
    </rPh>
    <rPh sb="7" eb="9">
      <t>ユウソウ</t>
    </rPh>
    <rPh sb="10" eb="12">
      <t>バアイ</t>
    </rPh>
    <phoneticPr fontId="6"/>
  </si>
  <si>
    <t>△</t>
  </si>
  <si>
    <t>https://www.city.kawasaki.jp/350/page/0000044743.html</t>
    <phoneticPr fontId="6"/>
  </si>
  <si>
    <t>運動器機能向上加算
※A7（介護予防短時間通所サービス）のみ申請可能</t>
    <rPh sb="0" eb="9">
      <t>ウンドウキキノウコウジョウカサン</t>
    </rPh>
    <rPh sb="14" eb="18">
      <t>カイゴヨボウ</t>
    </rPh>
    <rPh sb="18" eb="21">
      <t>タンジカン</t>
    </rPh>
    <rPh sb="21" eb="23">
      <t>ツウショ</t>
    </rPh>
    <rPh sb="30" eb="32">
      <t>シンセイ</t>
    </rPh>
    <rPh sb="32" eb="34">
      <t>カノウ</t>
    </rPh>
    <phoneticPr fontId="6"/>
  </si>
  <si>
    <t>〇</t>
    <phoneticPr fontId="6"/>
  </si>
  <si>
    <t>※　「返信用封筒」は郵送申請する場合のみ、84円切手を貼って他の申請書類とあわせて提出してください。電子届出申請システムで申請する場合は不要です。</t>
    <rPh sb="3" eb="6">
      <t>ヘンシンヨウ</t>
    </rPh>
    <rPh sb="6" eb="8">
      <t>フウトウ</t>
    </rPh>
    <rPh sb="10" eb="12">
      <t>ユウソウ</t>
    </rPh>
    <rPh sb="12" eb="14">
      <t>シンセイ</t>
    </rPh>
    <rPh sb="16" eb="18">
      <t>バアイ</t>
    </rPh>
    <rPh sb="23" eb="24">
      <t>エン</t>
    </rPh>
    <rPh sb="24" eb="26">
      <t>キッテ</t>
    </rPh>
    <rPh sb="27" eb="28">
      <t>ハ</t>
    </rPh>
    <rPh sb="30" eb="31">
      <t>ホカ</t>
    </rPh>
    <rPh sb="32" eb="36">
      <t>シンセイショルイ</t>
    </rPh>
    <rPh sb="41" eb="43">
      <t>テイシュツ</t>
    </rPh>
    <rPh sb="50" eb="52">
      <t>デンシ</t>
    </rPh>
    <rPh sb="52" eb="54">
      <t>トドケデ</t>
    </rPh>
    <rPh sb="54" eb="56">
      <t>シンセイ</t>
    </rPh>
    <rPh sb="61" eb="63">
      <t>シンセイ</t>
    </rPh>
    <rPh sb="65" eb="67">
      <t>バアイ</t>
    </rPh>
    <rPh sb="68" eb="70">
      <t>フヨウ</t>
    </rPh>
    <phoneticPr fontId="6"/>
  </si>
  <si>
    <t>群市</t>
    <rPh sb="0" eb="1">
      <t>グン</t>
    </rPh>
    <rPh sb="1" eb="2">
      <t>シ</t>
    </rPh>
    <phoneticPr fontId="10"/>
  </si>
  <si>
    <t>県</t>
    <rPh sb="0" eb="1">
      <t>ケン</t>
    </rPh>
    <phoneticPr fontId="10"/>
  </si>
  <si>
    <t>（別紙50）</t>
    <rPh sb="1" eb="3">
      <t>ベッシ</t>
    </rPh>
    <phoneticPr fontId="10"/>
  </si>
  <si>
    <t>（備考1）</t>
    <rPh sb="1" eb="3">
      <t>ビコウ</t>
    </rPh>
    <phoneticPr fontId="6"/>
  </si>
  <si>
    <t>（備考1）</t>
    <phoneticPr fontId="6"/>
  </si>
  <si>
    <t>該当する体制等</t>
    <rPh sb="0" eb="2">
      <t>ガイトウ</t>
    </rPh>
    <rPh sb="4" eb="7">
      <t>タイセイトウ</t>
    </rPh>
    <phoneticPr fontId="6"/>
  </si>
  <si>
    <r>
      <rPr>
        <sz val="11"/>
        <color rgb="FFFF0000"/>
        <rFont val="HGSｺﾞｼｯｸM"/>
        <family val="3"/>
        <charset val="128"/>
      </rPr>
      <t>LIFEへの登録なし</t>
    </r>
    <r>
      <rPr>
        <sz val="11"/>
        <rFont val="HGSｺﾞｼｯｸM"/>
        <family val="3"/>
        <charset val="128"/>
      </rPr>
      <t xml:space="preserve">
</t>
    </r>
    <rPh sb="6" eb="8">
      <t>トウロク</t>
    </rPh>
    <phoneticPr fontId="6"/>
  </si>
  <si>
    <r>
      <rPr>
        <sz val="11"/>
        <color rgb="FFFF0000"/>
        <rFont val="HGSｺﾞｼｯｸM"/>
        <family val="3"/>
        <charset val="128"/>
      </rPr>
      <t>LIFEへの登録あり</t>
    </r>
    <r>
      <rPr>
        <sz val="11"/>
        <rFont val="HGSｺﾞｼｯｸM"/>
        <family val="3"/>
        <charset val="128"/>
      </rPr>
      <t xml:space="preserve">
</t>
    </r>
    <rPh sb="6" eb="8">
      <t>トウロク</t>
    </rPh>
    <phoneticPr fontId="6"/>
  </si>
  <si>
    <t>神奈川県川崎市川崎区宮本町1-2（登記簿情報と一致します）</t>
    <phoneticPr fontId="6"/>
  </si>
  <si>
    <t>株式会社　〇〇介護サービス</t>
    <phoneticPr fontId="16"/>
  </si>
  <si>
    <t>カブシキカイシャ　〇〇カイゴサービス</t>
    <phoneticPr fontId="6"/>
  </si>
  <si>
    <t>株式会社　〇〇介護サービス</t>
    <phoneticPr fontId="6"/>
  </si>
  <si>
    <t>神奈川県川崎市川崎区宮本町１-２　　　　　</t>
    <phoneticPr fontId="10"/>
  </si>
  <si>
    <t>0001</t>
    <phoneticPr fontId="16"/>
  </si>
  <si>
    <r>
      <t>　(ビルの名称等)</t>
    </r>
    <r>
      <rPr>
        <sz val="11"/>
        <color rgb="FFFF0000"/>
        <rFont val="HGSｺﾞｼｯｸM"/>
        <family val="3"/>
        <charset val="128"/>
      </rPr>
      <t>かわさきビル１階</t>
    </r>
    <r>
      <rPr>
        <sz val="9"/>
        <color theme="4" tint="-0.249977111117893"/>
        <rFont val="HGSｺﾞｼｯｸM"/>
        <family val="3"/>
        <charset val="128"/>
      </rPr>
      <t>（登記簿情報にはないビル名などが本市への届出情報としてある場合に記載）</t>
    </r>
    <phoneticPr fontId="10"/>
  </si>
  <si>
    <t>012-345-6789</t>
    <phoneticPr fontId="16"/>
  </si>
  <si>
    <t>株式会社</t>
  </si>
  <si>
    <t>代表取締役</t>
    <phoneticPr fontId="16"/>
  </si>
  <si>
    <t>012-345-6788</t>
    <phoneticPr fontId="6"/>
  </si>
  <si>
    <t>川崎　太郎</t>
    <rPh sb="0" eb="2">
      <t>カワサキ</t>
    </rPh>
    <rPh sb="3" eb="5">
      <t>タロウ</t>
    </rPh>
    <phoneticPr fontId="6"/>
  </si>
  <si>
    <t>川崎　花子</t>
    <rPh sb="0" eb="2">
      <t>カワサキ</t>
    </rPh>
    <rPh sb="3" eb="5">
      <t>ハナコ</t>
    </rPh>
    <phoneticPr fontId="6"/>
  </si>
  <si>
    <t>神奈川県川崎市川崎区宮本町〇〇-〇〇　　　　　</t>
    <phoneticPr fontId="6"/>
  </si>
  <si>
    <t>044-123-4567</t>
    <phoneticPr fontId="16"/>
  </si>
  <si>
    <t>044-123-4568</t>
    <phoneticPr fontId="6"/>
  </si>
  <si>
    <t>　　川崎市長</t>
    <rPh sb="2" eb="4">
      <t>カワサキ</t>
    </rPh>
    <phoneticPr fontId="10"/>
  </si>
  <si>
    <t>川崎市長</t>
    <rPh sb="0" eb="2">
      <t>カワサキ</t>
    </rPh>
    <rPh sb="2" eb="4">
      <t>シチョウ</t>
    </rPh>
    <rPh sb="3" eb="4">
      <t>チョウ</t>
    </rPh>
    <phoneticPr fontId="10"/>
  </si>
  <si>
    <t>当該保険者（市区町村）に確認してください。</t>
    <phoneticPr fontId="6"/>
  </si>
  <si>
    <t>川崎市以外の被保険者（利用者）がいる場合は、その利用者の保険者に対しても届出を行う必要がありますので、</t>
    <rPh sb="0" eb="2">
      <t>カワサキ</t>
    </rPh>
    <phoneticPr fontId="6"/>
  </si>
  <si>
    <t>５　その他</t>
    <rPh sb="4" eb="5">
      <t>タ</t>
    </rPh>
    <phoneticPr fontId="6"/>
  </si>
  <si>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6"/>
  </si>
  <si>
    <t>https://www.kaigokensaku.mhlw.go.jp/shinsei/</t>
    <phoneticPr fontId="6"/>
  </si>
  <si>
    <t>電子申請届出システム</t>
    <rPh sb="0" eb="4">
      <t>デンシシンセイ</t>
    </rPh>
    <rPh sb="4" eb="6">
      <t>トドケデ</t>
    </rPh>
    <phoneticPr fontId="6"/>
  </si>
  <si>
    <t>必要書類以外に送付された書類等については、本市側にて廃棄させていただきます。</t>
    <phoneticPr fontId="6"/>
  </si>
  <si>
    <t>市の実地指導等の結果として加算の体制が変更となる場合においても、改めて市あてに加算届を提出してください。</t>
    <phoneticPr fontId="6"/>
  </si>
  <si>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6"/>
  </si>
  <si>
    <t>※加算の取下げ及び職員の欠員による減算の開始のみ随時受け付けます。</t>
    <phoneticPr fontId="6"/>
  </si>
  <si>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6"/>
  </si>
  <si>
    <t>＜例：R６.10.01から算定をする場合、R６.９.15までに申請が必要＞</t>
    <rPh sb="31" eb="33">
      <t>シンセイ</t>
    </rPh>
    <phoneticPr fontId="6"/>
  </si>
  <si>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6"/>
  </si>
  <si>
    <t>「LIFEへの登録」を「あり」にする</t>
    <rPh sb="7" eb="9">
      <t>トウロク</t>
    </rPh>
    <phoneticPr fontId="6"/>
  </si>
  <si>
    <t>■加算届必要書類一覧表（A6：介護予防通所サービス・A7：介護予防短時間通所サービス）</t>
    <rPh sb="1" eb="4">
      <t>カサントドケ</t>
    </rPh>
    <rPh sb="4" eb="8">
      <t>ヒツヨウショルイ</t>
    </rPh>
    <rPh sb="8" eb="11">
      <t>イチランヒョウ</t>
    </rPh>
    <rPh sb="15" eb="17">
      <t>カイゴ</t>
    </rPh>
    <rPh sb="17" eb="19">
      <t>ヨボウ</t>
    </rPh>
    <rPh sb="19" eb="21">
      <t>ツウショ</t>
    </rPh>
    <rPh sb="29" eb="31">
      <t>カイゴ</t>
    </rPh>
    <rPh sb="31" eb="33">
      <t>ヨボウ</t>
    </rPh>
    <rPh sb="33" eb="36">
      <t>タンジカン</t>
    </rPh>
    <rPh sb="36" eb="38">
      <t>ツウショ</t>
    </rPh>
    <phoneticPr fontId="6"/>
  </si>
  <si>
    <t>勤務形態一覧表は提出後、変更がない場合、同年度３月分までが有効となります。その後、４月から新たに算定する場合は、３月15日までに提出してください。</t>
    <phoneticPr fontId="6"/>
  </si>
  <si>
    <t>①判定表</t>
    <phoneticPr fontId="6"/>
  </si>
  <si>
    <t>判定表は提出後、変更がない場合、同年度３月分までが有効となります。その後、４月から新たに算定する場合は、３月15日までに提出してください。</t>
    <phoneticPr fontId="6"/>
  </si>
  <si>
    <t>1月</t>
    <phoneticPr fontId="16"/>
  </si>
  <si>
    <t>１２月</t>
  </si>
  <si>
    <t>１１月</t>
  </si>
  <si>
    <t>１０月</t>
  </si>
  <si>
    <t>９月</t>
  </si>
  <si>
    <t>８月</t>
  </si>
  <si>
    <t>７月</t>
  </si>
  <si>
    <t>６月</t>
  </si>
  <si>
    <t>５月</t>
  </si>
  <si>
    <t>４月</t>
  </si>
  <si>
    <t>３月</t>
  </si>
  <si>
    <t>２月</t>
  </si>
  <si>
    <t>１月</t>
    <rPh sb="1" eb="2">
      <t>ガツ</t>
    </rPh>
    <phoneticPr fontId="16"/>
  </si>
  <si>
    <t>12月</t>
    <rPh sb="2" eb="3">
      <t>ガツ</t>
    </rPh>
    <phoneticPr fontId="16"/>
  </si>
  <si>
    <t>被保険者番号</t>
    <rPh sb="0" eb="4">
      <t>ヒホケンシャ</t>
    </rPh>
    <rPh sb="4" eb="6">
      <t>バンゴウ</t>
    </rPh>
    <phoneticPr fontId="16"/>
  </si>
  <si>
    <t>氏名</t>
    <rPh sb="0" eb="2">
      <t>シメイ</t>
    </rPh>
    <phoneticPr fontId="16"/>
  </si>
  <si>
    <t>事業所番号</t>
    <rPh sb="0" eb="3">
      <t>ジギョウショバンゴウ2</t>
    </rPh>
    <phoneticPr fontId="16"/>
  </si>
  <si>
    <t>通し番号</t>
    <rPh sb="0" eb="1">
      <t>トオ</t>
    </rPh>
    <rPh sb="2" eb="4">
      <t>バンゴウ</t>
    </rPh>
    <phoneticPr fontId="16"/>
  </si>
  <si>
    <t>翌年</t>
    <rPh sb="0" eb="2">
      <t>ヨクネン</t>
    </rPh>
    <phoneticPr fontId="16"/>
  </si>
  <si>
    <t>昨年</t>
    <rPh sb="0" eb="2">
      <t>サクネン</t>
    </rPh>
    <phoneticPr fontId="16"/>
  </si>
  <si>
    <t>維持</t>
    <rPh sb="0" eb="2">
      <t>イジ</t>
    </rPh>
    <phoneticPr fontId="16"/>
  </si>
  <si>
    <t>OR(12月="",1月=12月)</t>
    <rPh sb="5" eb="6">
      <t>ガツ</t>
    </rPh>
    <rPh sb="11" eb="12">
      <t>ガツ</t>
    </rPh>
    <rPh sb="15" eb="16">
      <t>ガツ</t>
    </rPh>
    <phoneticPr fontId="16"/>
  </si>
  <si>
    <t>悪化</t>
    <rPh sb="0" eb="2">
      <t>アッカ</t>
    </rPh>
    <phoneticPr fontId="16"/>
  </si>
  <si>
    <t>AND(ISNUMBER(１月),1月&gt;=1,１月&gt;12月)</t>
    <rPh sb="14" eb="15">
      <t>ガツ</t>
    </rPh>
    <rPh sb="18" eb="19">
      <t>ガツ</t>
    </rPh>
    <rPh sb="24" eb="25">
      <t>ガツ</t>
    </rPh>
    <rPh sb="28" eb="29">
      <t>ガツ</t>
    </rPh>
    <phoneticPr fontId="16"/>
  </si>
  <si>
    <t>改善</t>
    <rPh sb="0" eb="2">
      <t>カイゼン</t>
    </rPh>
    <phoneticPr fontId="16"/>
  </si>
  <si>
    <t>AND(ISNUMBER(１月),１月&gt;=1,１月&lt;12月,２月&gt;=1)</t>
    <rPh sb="14" eb="15">
      <t>ガツ</t>
    </rPh>
    <rPh sb="18" eb="19">
      <t>ガツ</t>
    </rPh>
    <rPh sb="24" eb="25">
      <t>ガツ</t>
    </rPh>
    <rPh sb="28" eb="29">
      <t>ガツ</t>
    </rPh>
    <rPh sb="31" eb="32">
      <t>ガツ</t>
    </rPh>
    <phoneticPr fontId="16"/>
  </si>
  <si>
    <t>計数</t>
    <rPh sb="0" eb="2">
      <t>ケイスウ</t>
    </rPh>
    <phoneticPr fontId="16"/>
  </si>
  <si>
    <t>月ごと実利用人数の12か月合計数</t>
    <rPh sb="0" eb="1">
      <t>ツキ</t>
    </rPh>
    <rPh sb="3" eb="4">
      <t>ジツ</t>
    </rPh>
    <rPh sb="4" eb="6">
      <t>リヨウ</t>
    </rPh>
    <rPh sb="6" eb="8">
      <t>ニンズウ</t>
    </rPh>
    <rPh sb="12" eb="13">
      <t>ゲツ</t>
    </rPh>
    <phoneticPr fontId="16"/>
  </si>
  <si>
    <t>＝</t>
    <phoneticPr fontId="16"/>
  </si>
  <si>
    <t>×</t>
    <phoneticPr fontId="16"/>
  </si>
  <si>
    <t>※　「加算届管理表」は郵送申請する場合のみ提出してください。電子届出申請システムで申請する場合は不要です。</t>
    <rPh sb="3" eb="5">
      <t>カサン</t>
    </rPh>
    <rPh sb="5" eb="6">
      <t>トドケ</t>
    </rPh>
    <rPh sb="6" eb="9">
      <t>カンリヒョウ</t>
    </rPh>
    <phoneticPr fontId="6"/>
  </si>
  <si>
    <t>加算届
管理票（郵送の場合のみ）</t>
    <rPh sb="0" eb="3">
      <t>カサントドケ</t>
    </rPh>
    <rPh sb="4" eb="6">
      <t>カンリ</t>
    </rPh>
    <rPh sb="6" eb="7">
      <t>ヒョウ</t>
    </rPh>
    <phoneticPr fontId="6"/>
  </si>
  <si>
    <t>別紙50</t>
    <rPh sb="0" eb="2">
      <t>ベッシ</t>
    </rPh>
    <phoneticPr fontId="6"/>
  </si>
  <si>
    <t>●常勤換算…常勤専従職員（総合事業との兼務は専従とみなす）の人数＋（非常勤職員等の勤務時間数合計÷常勤職員の１ヶ月間における勤務すべき時間数(e)）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ソウゴウ</t>
    </rPh>
    <rPh sb="15" eb="17">
      <t>ジギョウ</t>
    </rPh>
    <rPh sb="19" eb="21">
      <t>ケンム</t>
    </rPh>
    <rPh sb="22" eb="24">
      <t>センジュウ</t>
    </rPh>
    <rPh sb="37" eb="39">
      <t>ショクイン</t>
    </rPh>
    <rPh sb="39" eb="40">
      <t>トウ</t>
    </rPh>
    <rPh sb="45" eb="46">
      <t>スウ</t>
    </rPh>
    <rPh sb="69" eb="70">
      <t>スウ</t>
    </rPh>
    <phoneticPr fontId="10"/>
  </si>
  <si>
    <t>(e)</t>
    <phoneticPr fontId="10"/>
  </si>
  <si>
    <t>時間</t>
    <rPh sb="0" eb="2">
      <t>ジカン</t>
    </rPh>
    <phoneticPr fontId="10"/>
  </si>
  <si>
    <t>（c）×（d）</t>
    <phoneticPr fontId="10"/>
  </si>
  <si>
    <t>常勤職員の１ヶ月間における勤務すべき時間数</t>
    <rPh sb="0" eb="2">
      <t>ジョウキン</t>
    </rPh>
    <rPh sb="2" eb="4">
      <t>ショクイン</t>
    </rPh>
    <rPh sb="7" eb="9">
      <t>ゲツカン</t>
    </rPh>
    <rPh sb="13" eb="15">
      <t>キンム</t>
    </rPh>
    <rPh sb="18" eb="20">
      <t>ジカン</t>
    </rPh>
    <rPh sb="20" eb="21">
      <t>スウ</t>
    </rPh>
    <phoneticPr fontId="10"/>
  </si>
  <si>
    <t>　　常勤職員によって勤務すべき曜日が異なる場合の常勤職員が通常勤務すべき日数の計算方法　（a）×4＋（月の日数-28）×（a）÷7</t>
    <rPh sb="4" eb="6">
      <t>ショクイン</t>
    </rPh>
    <rPh sb="24" eb="26">
      <t>ジョウキン</t>
    </rPh>
    <rPh sb="26" eb="28">
      <t>ショクイン</t>
    </rPh>
    <rPh sb="29" eb="31">
      <t>ツウジョウ</t>
    </rPh>
    <rPh sb="31" eb="33">
      <t>キンム</t>
    </rPh>
    <rPh sb="36" eb="38">
      <t>ニッスウ</t>
    </rPh>
    <rPh sb="39" eb="41">
      <t>ケイサン</t>
    </rPh>
    <rPh sb="41" eb="43">
      <t>ホウホウ</t>
    </rPh>
    <phoneticPr fontId="10"/>
  </si>
  <si>
    <t>　　常勤職員の勤務すべき曜日が同じ場合　当該月の常勤職員が勤務すべき曜日を足し上げた日数</t>
    <rPh sb="4" eb="6">
      <t>ショクイン</t>
    </rPh>
    <rPh sb="15" eb="16">
      <t>オナ</t>
    </rPh>
    <phoneticPr fontId="10"/>
  </si>
  <si>
    <t>日     （d）</t>
    <rPh sb="0" eb="1">
      <t>ニチ</t>
    </rPh>
    <phoneticPr fontId="10"/>
  </si>
  <si>
    <t>　月の常勤職員が通常勤務すべき日数</t>
    <rPh sb="1" eb="2">
      <t>ガツ</t>
    </rPh>
    <rPh sb="3" eb="5">
      <t>ジョウキン</t>
    </rPh>
    <rPh sb="5" eb="7">
      <t>ショクイン</t>
    </rPh>
    <rPh sb="8" eb="10">
      <t>ツウジョウ</t>
    </rPh>
    <rPh sb="10" eb="12">
      <t>キンム</t>
    </rPh>
    <rPh sb="15" eb="17">
      <t>ニッスウ</t>
    </rPh>
    <phoneticPr fontId="10"/>
  </si>
  <si>
    <t xml:space="preserve"> （c）</t>
    <phoneticPr fontId="10"/>
  </si>
  <si>
    <t>常勤職員が勤務すべき１日あたりの勤務時間　</t>
    <rPh sb="0" eb="2">
      <t>ジョウキン</t>
    </rPh>
    <rPh sb="2" eb="4">
      <t>ショクイン</t>
    </rPh>
    <rPh sb="5" eb="7">
      <t>キンム</t>
    </rPh>
    <rPh sb="11" eb="12">
      <t>ニチ</t>
    </rPh>
    <rPh sb="16" eb="18">
      <t>キンム</t>
    </rPh>
    <rPh sb="18" eb="20">
      <t>ジカン</t>
    </rPh>
    <phoneticPr fontId="10"/>
  </si>
  <si>
    <t>(b)</t>
    <phoneticPr fontId="10"/>
  </si>
  <si>
    <t>週</t>
    <rPh sb="0" eb="1">
      <t>シュウ</t>
    </rPh>
    <phoneticPr fontId="10"/>
  </si>
  <si>
    <t>(a)</t>
    <phoneticPr fontId="10"/>
  </si>
  <si>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10"/>
  </si>
  <si>
    <t>計算はすべて小数点第２位を切り捨て</t>
    <rPh sb="0" eb="2">
      <t>ケイサン</t>
    </rPh>
    <rPh sb="6" eb="9">
      <t>ショウスウテン</t>
    </rPh>
    <rPh sb="9" eb="10">
      <t>ダイ</t>
    </rPh>
    <rPh sb="11" eb="12">
      <t>イ</t>
    </rPh>
    <rPh sb="13" eb="14">
      <t>キ</t>
    </rPh>
    <rPh sb="15" eb="16">
      <t>ス</t>
    </rPh>
    <phoneticPr fontId="10"/>
  </si>
  <si>
    <t>勤務形態　Ａ：常勤専従　　Ｂ：常勤兼務　　Ｃ：非常勤専従　　Ｄ：非常勤兼務</t>
    <rPh sb="0" eb="2">
      <t>キンム</t>
    </rPh>
    <rPh sb="2" eb="4">
      <t>ケイタイ</t>
    </rPh>
    <rPh sb="7" eb="9">
      <t>ジョウキン</t>
    </rPh>
    <rPh sb="9" eb="11">
      <t>センジュウ</t>
    </rPh>
    <rPh sb="15" eb="17">
      <t>ジョウキン</t>
    </rPh>
    <rPh sb="17" eb="19">
      <t>ケンム</t>
    </rPh>
    <rPh sb="23" eb="26">
      <t>ヒジョウキン</t>
    </rPh>
    <rPh sb="26" eb="28">
      <t>センジュウ</t>
    </rPh>
    <rPh sb="32" eb="35">
      <t>ヒジョウキン</t>
    </rPh>
    <rPh sb="35" eb="37">
      <t>ケンム</t>
    </rPh>
    <phoneticPr fontId="10"/>
  </si>
  <si>
    <t>　計</t>
    <rPh sb="1" eb="2">
      <t>ケイ</t>
    </rPh>
    <phoneticPr fontId="64"/>
  </si>
  <si>
    <t>介護職員</t>
    <rPh sb="0" eb="2">
      <t>カイゴ</t>
    </rPh>
    <rPh sb="2" eb="4">
      <t>ショクイン</t>
    </rPh>
    <phoneticPr fontId="64"/>
  </si>
  <si>
    <t>　</t>
  </si>
  <si>
    <t>機能訓練指導員</t>
    <rPh sb="0" eb="2">
      <t>キノウ</t>
    </rPh>
    <rPh sb="2" eb="4">
      <t>クンレン</t>
    </rPh>
    <rPh sb="4" eb="6">
      <t>シドウ</t>
    </rPh>
    <rPh sb="6" eb="7">
      <t>イン</t>
    </rPh>
    <phoneticPr fontId="64"/>
  </si>
  <si>
    <t>看護職員</t>
    <rPh sb="0" eb="2">
      <t>カンゴ</t>
    </rPh>
    <rPh sb="2" eb="4">
      <t>ショクイン</t>
    </rPh>
    <phoneticPr fontId="64"/>
  </si>
  <si>
    <t>生活相談員</t>
    <rPh sb="0" eb="2">
      <t>セイカツ</t>
    </rPh>
    <rPh sb="2" eb="5">
      <t>ソウダンイン</t>
    </rPh>
    <phoneticPr fontId="64"/>
  </si>
  <si>
    <t>管理者</t>
  </si>
  <si>
    <t>合計</t>
  </si>
  <si>
    <t>形態</t>
  </si>
  <si>
    <t>常勤換算後の人数</t>
    <rPh sb="0" eb="2">
      <t>ジョウキン</t>
    </rPh>
    <rPh sb="2" eb="4">
      <t>カンサン</t>
    </rPh>
    <rPh sb="4" eb="5">
      <t>ゴ</t>
    </rPh>
    <rPh sb="6" eb="8">
      <t>ニンズウ</t>
    </rPh>
    <phoneticPr fontId="10"/>
  </si>
  <si>
    <t>　月の</t>
    <rPh sb="1" eb="2">
      <t>ツキ</t>
    </rPh>
    <phoneticPr fontId="64"/>
  </si>
  <si>
    <t>氏　　名</t>
  </si>
  <si>
    <t>資格</t>
  </si>
  <si>
    <t>勤務</t>
  </si>
  <si>
    <t>職　　種</t>
  </si>
  <si>
    <r>
      <t>　</t>
    </r>
    <r>
      <rPr>
        <b/>
        <u/>
        <sz val="10"/>
        <rFont val="ＭＳ Ｐゴシック"/>
        <family val="3"/>
        <charset val="128"/>
      </rPr>
      <t>サービス提供時間：　　　時間　　　分</t>
    </r>
    <r>
      <rPr>
        <b/>
        <sz val="10"/>
        <rFont val="ＭＳ Ｐゴシック"/>
        <family val="3"/>
        <charset val="128"/>
      </rPr>
      <t>　　</t>
    </r>
    <rPh sb="5" eb="7">
      <t>テイキョウ</t>
    </rPh>
    <rPh sb="7" eb="9">
      <t>ジカン</t>
    </rPh>
    <rPh sb="13" eb="15">
      <t>ジカン</t>
    </rPh>
    <rPh sb="18" eb="19">
      <t>フン</t>
    </rPh>
    <phoneticPr fontId="64"/>
  </si>
  <si>
    <r>
      <t>サービス提供日：　月 ・ 火 ・ 水 ・ 木 ・ 金 ・ 土 ・ 日</t>
    </r>
    <r>
      <rPr>
        <b/>
        <sz val="10"/>
        <rFont val="ＭＳ Ｐゴシック"/>
        <family val="3"/>
        <charset val="128"/>
      </rPr>
      <t>　　</t>
    </r>
    <r>
      <rPr>
        <b/>
        <u/>
        <sz val="10"/>
        <rFont val="ＭＳ Ｐゴシック"/>
        <family val="3"/>
        <charset val="128"/>
      </rPr>
      <t/>
    </r>
    <rPh sb="4" eb="6">
      <t>テイキョウ</t>
    </rPh>
    <rPh sb="6" eb="7">
      <t>ビ</t>
    </rPh>
    <rPh sb="9" eb="10">
      <t>ガツ</t>
    </rPh>
    <rPh sb="13" eb="14">
      <t>カ</t>
    </rPh>
    <rPh sb="17" eb="18">
      <t>スイ</t>
    </rPh>
    <rPh sb="21" eb="22">
      <t>モク</t>
    </rPh>
    <rPh sb="25" eb="26">
      <t>キン</t>
    </rPh>
    <rPh sb="29" eb="30">
      <t>ド</t>
    </rPh>
    <rPh sb="33" eb="34">
      <t>ニチ</t>
    </rPh>
    <phoneticPr fontId="64"/>
  </si>
  <si>
    <r>
      <t>定員：　　　　　名</t>
    </r>
    <r>
      <rPr>
        <b/>
        <sz val="10"/>
        <rFont val="ＭＳ Ｐゴシック"/>
        <family val="3"/>
        <charset val="128"/>
      </rPr>
      <t xml:space="preserve">     　</t>
    </r>
    <r>
      <rPr>
        <b/>
        <u/>
        <sz val="10"/>
        <rFont val="ＭＳ Ｐゴシック"/>
        <family val="3"/>
        <charset val="128"/>
      </rPr>
      <t>サービス提供日：　月 ・ 火 ・ 水 ・ 木 ・ 金 ・ 土 ・ 日</t>
    </r>
    <r>
      <rPr>
        <b/>
        <sz val="10"/>
        <rFont val="ＭＳ Ｐゴシック"/>
        <family val="3"/>
        <charset val="128"/>
      </rPr>
      <t>　　</t>
    </r>
    <r>
      <rPr>
        <b/>
        <u/>
        <sz val="10"/>
        <rFont val="ＭＳ Ｐゴシック"/>
        <family val="3"/>
        <charset val="128"/>
      </rPr>
      <t>サービス提供時間：　　　７時間　　　００分</t>
    </r>
    <r>
      <rPr>
        <b/>
        <sz val="10"/>
        <rFont val="ＭＳ Ｐゴシック"/>
        <family val="3"/>
        <charset val="128"/>
      </rPr>
      <t>　　</t>
    </r>
    <rPh sb="19" eb="21">
      <t>テイキョウ</t>
    </rPh>
    <rPh sb="21" eb="22">
      <t>ビ</t>
    </rPh>
    <rPh sb="24" eb="25">
      <t>ガツ</t>
    </rPh>
    <rPh sb="28" eb="29">
      <t>カ</t>
    </rPh>
    <rPh sb="32" eb="33">
      <t>スイ</t>
    </rPh>
    <rPh sb="36" eb="37">
      <t>モク</t>
    </rPh>
    <rPh sb="40" eb="41">
      <t>キン</t>
    </rPh>
    <rPh sb="44" eb="45">
      <t>ド</t>
    </rPh>
    <rPh sb="48" eb="49">
      <t>ニチ</t>
    </rPh>
    <rPh sb="55" eb="57">
      <t>テイキョウ</t>
    </rPh>
    <rPh sb="57" eb="59">
      <t>ジカン</t>
    </rPh>
    <rPh sb="64" eb="66">
      <t>ジカン</t>
    </rPh>
    <rPh sb="71" eb="72">
      <t>フン</t>
    </rPh>
    <phoneticPr fontId="64"/>
  </si>
  <si>
    <r>
      <t>　　　　　　単位目</t>
    </r>
    <r>
      <rPr>
        <b/>
        <sz val="10"/>
        <rFont val="ＭＳ Ｐゴシック"/>
        <family val="3"/>
        <charset val="128"/>
      </rPr>
      <t>　　</t>
    </r>
    <rPh sb="6" eb="8">
      <t>タンイ</t>
    </rPh>
    <rPh sb="8" eb="9">
      <t>メ</t>
    </rPh>
    <phoneticPr fontId="64"/>
  </si>
  <si>
    <t>）</t>
    <phoneticPr fontId="64"/>
  </si>
  <si>
    <t>事業所名（　　　　　　　　　　　　　　　　　　　　　　　　　　　　　　　　</t>
    <phoneticPr fontId="64"/>
  </si>
  <si>
    <t>事業所番号（　　　　　　　　　　　　　　　　　　　　　　　　　　　　　　　　</t>
    <rPh sb="3" eb="5">
      <t>バンゴウ</t>
    </rPh>
    <phoneticPr fontId="10"/>
  </si>
  <si>
    <t>サービス種類　　  （　　　　　　　　　　　　　　　　　　　　　　　　　　　　　　　　　）</t>
  </si>
  <si>
    <t>月分）</t>
  </si>
  <si>
    <t>年</t>
  </si>
  <si>
    <t>（　</t>
  </si>
  <si>
    <t>従業者の勤務の体制及び勤務形態一覧表</t>
  </si>
  <si>
    <t>(参考様式）</t>
    <rPh sb="1" eb="3">
      <t>サンコウ</t>
    </rPh>
    <rPh sb="3" eb="5">
      <t>ヨウシキ</t>
    </rPh>
    <phoneticPr fontId="64"/>
  </si>
  <si>
    <t>勤務表は加算算定月のもの。当該加算サービス提供者のみ記載してください。</t>
    <rPh sb="0" eb="2">
      <t>キンム</t>
    </rPh>
    <rPh sb="2" eb="3">
      <t>ヒョウ</t>
    </rPh>
    <rPh sb="4" eb="9">
      <t>カサンサンテイヅキ</t>
    </rPh>
    <rPh sb="13" eb="17">
      <t>トウガイカサン</t>
    </rPh>
    <rPh sb="21" eb="23">
      <t>テイキョウ</t>
    </rPh>
    <rPh sb="23" eb="24">
      <t>シャ</t>
    </rPh>
    <rPh sb="26" eb="28">
      <t>キサイ</t>
    </rPh>
    <phoneticPr fontId="6"/>
  </si>
  <si>
    <t>勤務表は加算算定月のもの。当該加算サービス提供者のみ記載してください。</t>
    <phoneticPr fontId="6"/>
  </si>
  <si>
    <t>介護予防訪問サービス</t>
    <rPh sb="0" eb="4">
      <t>カイゴヨボウ</t>
    </rPh>
    <rPh sb="4" eb="6">
      <t>ホウモン</t>
    </rPh>
    <phoneticPr fontId="10"/>
  </si>
  <si>
    <t>介護予防通所サービス</t>
    <rPh sb="0" eb="4">
      <t>カイゴヨボウ</t>
    </rPh>
    <rPh sb="4" eb="6">
      <t>ツウショ</t>
    </rPh>
    <phoneticPr fontId="10"/>
  </si>
  <si>
    <t>介護予防短時間通所サービス</t>
    <rPh sb="0" eb="2">
      <t>カイゴ</t>
    </rPh>
    <rPh sb="2" eb="4">
      <t>ヨボウ</t>
    </rPh>
    <rPh sb="4" eb="7">
      <t>タンジカン</t>
    </rPh>
    <rPh sb="7" eb="9">
      <t>ツウショ</t>
    </rPh>
    <phoneticPr fontId="10"/>
  </si>
  <si>
    <t>※「★必要書類一覧表」に記載のない加算は、本市への届出は不要です。※通所介護・地域密着型通所介護と必要書類が重複する書類は、共通のものとして提出できます。</t>
    <rPh sb="34" eb="36">
      <t>ツウショ</t>
    </rPh>
    <rPh sb="36" eb="38">
      <t>カイゴ</t>
    </rPh>
    <rPh sb="39" eb="41">
      <t>チイキ</t>
    </rPh>
    <rPh sb="41" eb="44">
      <t>ミッチャクガタ</t>
    </rPh>
    <rPh sb="44" eb="46">
      <t>ツウショ</t>
    </rPh>
    <rPh sb="46" eb="48">
      <t>カイゴ</t>
    </rPh>
    <rPh sb="49" eb="51">
      <t>ヒツヨウ</t>
    </rPh>
    <rPh sb="51" eb="53">
      <t>ショルイ</t>
    </rPh>
    <rPh sb="54" eb="56">
      <t>ジュウフク</t>
    </rPh>
    <rPh sb="58" eb="60">
      <t>ショルイ</t>
    </rPh>
    <rPh sb="62" eb="64">
      <t>キョウツウ</t>
    </rPh>
    <rPh sb="70" eb="72">
      <t>テイシュツ</t>
    </rPh>
    <phoneticPr fontId="6"/>
  </si>
  <si>
    <t>サービス提供体制強化加算</t>
    <rPh sb="4" eb="6">
      <t>テイキョウ</t>
    </rPh>
    <rPh sb="6" eb="8">
      <t>タイセイ</t>
    </rPh>
    <rPh sb="8" eb="10">
      <t>キョウカ</t>
    </rPh>
    <rPh sb="10" eb="12">
      <t>カサン</t>
    </rPh>
    <phoneticPr fontId="41"/>
  </si>
  <si>
    <t>介護予防通所サービス</t>
    <rPh sb="0" eb="2">
      <t>カイゴ</t>
    </rPh>
    <rPh sb="2" eb="4">
      <t>ヨボウ</t>
    </rPh>
    <rPh sb="4" eb="6">
      <t>ツウショ</t>
    </rPh>
    <phoneticPr fontId="10"/>
  </si>
  <si>
    <t>５　その他</t>
  </si>
  <si>
    <t>９　７級地</t>
  </si>
  <si>
    <t>４　６級地</t>
  </si>
  <si>
    <t>３　５級地</t>
  </si>
  <si>
    <t>２　４級地</t>
  </si>
  <si>
    <t>７　３級地</t>
  </si>
  <si>
    <t>６　２級地</t>
  </si>
  <si>
    <t>１　１級地</t>
  </si>
  <si>
    <t>地域区分</t>
  </si>
  <si>
    <t>各サービス共通</t>
  </si>
  <si>
    <t xml:space="preserve">介 護 予 防・日 常 生 活 支 援 総 合 事 業 費 算 定 に 係 る 体 制 等 状 況 一 覧 表 </t>
    <phoneticPr fontId="10"/>
  </si>
  <si>
    <t>一体的サービス提供加算</t>
    <rPh sb="0" eb="3">
      <t>イッタイテキ</t>
    </rPh>
    <rPh sb="7" eb="9">
      <t>テイキョウ</t>
    </rPh>
    <rPh sb="9" eb="11">
      <t>カサン</t>
    </rPh>
    <phoneticPr fontId="41"/>
  </si>
  <si>
    <t>（別紙１-4）</t>
    <phoneticPr fontId="10"/>
  </si>
  <si>
    <t>生活機能向上グループ活動加算</t>
    <rPh sb="0" eb="4">
      <t>セイカツキノウ</t>
    </rPh>
    <rPh sb="4" eb="6">
      <t>コウジョウ</t>
    </rPh>
    <rPh sb="10" eb="14">
      <t>カツドウカサン</t>
    </rPh>
    <phoneticPr fontId="6"/>
  </si>
  <si>
    <t>身体機能維持・改善実績加算
　※A7（介護予防短時間通所サービス）のみ申請可能</t>
    <rPh sb="0" eb="2">
      <t>シンタイ</t>
    </rPh>
    <rPh sb="2" eb="4">
      <t>キノウ</t>
    </rPh>
    <rPh sb="4" eb="6">
      <t>イジ</t>
    </rPh>
    <rPh sb="7" eb="9">
      <t>カイゼン</t>
    </rPh>
    <rPh sb="9" eb="11">
      <t>ジッセキ</t>
    </rPh>
    <rPh sb="11" eb="13">
      <t>カサン</t>
    </rPh>
    <phoneticPr fontId="41"/>
  </si>
  <si>
    <t>職員配置体制加算
　※A7（介護予防短時間通所サービス）のみ申請可能</t>
    <rPh sb="0" eb="2">
      <t>ショクイン</t>
    </rPh>
    <rPh sb="2" eb="4">
      <t>ハイチ</t>
    </rPh>
    <rPh sb="4" eb="6">
      <t>タイセイ</t>
    </rPh>
    <rPh sb="6" eb="8">
      <t>カサン</t>
    </rPh>
    <phoneticPr fontId="41"/>
  </si>
  <si>
    <t>運動器機能向上体制</t>
    <rPh sb="7" eb="9">
      <t>タイセイ</t>
    </rPh>
    <phoneticPr fontId="41"/>
  </si>
  <si>
    <t>高齢者虐待防止措置未実施減算・減算の解消</t>
    <rPh sb="9" eb="12">
      <t>ミジッシ</t>
    </rPh>
    <rPh sb="12" eb="14">
      <t>ゲンサン</t>
    </rPh>
    <rPh sb="15" eb="17">
      <t>ゲンサン</t>
    </rPh>
    <rPh sb="18" eb="20">
      <t>カイショウ</t>
    </rPh>
    <phoneticPr fontId="6"/>
  </si>
  <si>
    <t>業務継続計画未策定減算・減算の解消</t>
    <rPh sb="12" eb="14">
      <t>ゲンサン</t>
    </rPh>
    <rPh sb="15" eb="17">
      <t>カイショウ</t>
    </rPh>
    <phoneticPr fontId="6"/>
  </si>
  <si>
    <t>A7（介護予防短時間通所サービス）は令和７年３月３１日まで経過措置</t>
    <rPh sb="18" eb="20">
      <t>レイワ</t>
    </rPh>
    <rPh sb="21" eb="22">
      <t>ネン</t>
    </rPh>
    <rPh sb="23" eb="24">
      <t>ガツ</t>
    </rPh>
    <rPh sb="26" eb="27">
      <t>ニチ</t>
    </rPh>
    <rPh sb="29" eb="33">
      <t>ケイカソチ</t>
    </rPh>
    <phoneticPr fontId="6"/>
  </si>
  <si>
    <t>生活機能向上連携加算(Ⅰ)(Ⅱ)</t>
    <rPh sb="0" eb="2">
      <t>セイカツ</t>
    </rPh>
    <rPh sb="2" eb="4">
      <t>キノウ</t>
    </rPh>
    <rPh sb="4" eb="6">
      <t>コウジョウ</t>
    </rPh>
    <rPh sb="6" eb="8">
      <t>レンケイ</t>
    </rPh>
    <rPh sb="8" eb="10">
      <t>カサン</t>
    </rPh>
    <phoneticPr fontId="6"/>
  </si>
  <si>
    <t>川崎市訪問介護相当サービス</t>
    <rPh sb="0" eb="2">
      <t>カワサキ</t>
    </rPh>
    <phoneticPr fontId="10"/>
  </si>
  <si>
    <t>川崎市訪問型生活援助サービス</t>
    <rPh sb="0" eb="2">
      <t>カワサキ</t>
    </rPh>
    <rPh sb="2" eb="3">
      <t>シ</t>
    </rPh>
    <phoneticPr fontId="10"/>
  </si>
  <si>
    <t>川崎市通所介護相当サービス</t>
    <rPh sb="0" eb="2">
      <t>カワサキ</t>
    </rPh>
    <phoneticPr fontId="10"/>
  </si>
  <si>
    <t>一体的サービス提供加算
※A6（介護予防通所サービス）のみ申請可能</t>
    <rPh sb="0" eb="2">
      <t>イッタイ</t>
    </rPh>
    <rPh sb="2" eb="3">
      <t>テキ</t>
    </rPh>
    <rPh sb="7" eb="9">
      <t>テイキョウ</t>
    </rPh>
    <rPh sb="9" eb="11">
      <t>カサン</t>
    </rPh>
    <phoneticPr fontId="6"/>
  </si>
  <si>
    <t>選択的サービス複数実施加算
※A7（介護予防短時間通所サービス）のみ申請可能</t>
    <rPh sb="0" eb="3">
      <t>センタクテキ</t>
    </rPh>
    <rPh sb="7" eb="9">
      <t>フクスウ</t>
    </rPh>
    <rPh sb="9" eb="11">
      <t>ジッシ</t>
    </rPh>
    <rPh sb="11" eb="13">
      <t>カサン</t>
    </rPh>
    <phoneticPr fontId="6"/>
  </si>
  <si>
    <t>選択的サービス複数実施加算</t>
    <rPh sb="0" eb="2">
      <t>センタク</t>
    </rPh>
    <rPh sb="7" eb="9">
      <t>フクスウ</t>
    </rPh>
    <rPh sb="9" eb="11">
      <t>ジッシ</t>
    </rPh>
    <phoneticPr fontId="41"/>
  </si>
  <si>
    <t>介護職員等処遇改善加算</t>
    <phoneticPr fontId="72"/>
  </si>
  <si>
    <t>９ 加算Ⅲ</t>
    <phoneticPr fontId="10"/>
  </si>
  <si>
    <t>Ａ 加算Ⅳ</t>
    <phoneticPr fontId="10"/>
  </si>
  <si>
    <t>やむを得ない事情で電子申請届出システムでの申請ができない際は、「加算届管理票」、「返信用封筒」（ 長形3号封筒に110円切手を貼って、 必ず返信先を明記）も郵送してください。</t>
    <rPh sb="78" eb="80">
      <t>ユウソウ</t>
    </rPh>
    <phoneticPr fontId="6"/>
  </si>
  <si>
    <t>介護職員等処遇改善加算
　※A6（介護予防通所サービス）のみ申請可能</t>
    <rPh sb="4" eb="5">
      <t>トウ</t>
    </rPh>
    <phoneticPr fontId="6"/>
  </si>
  <si>
    <t>７ 加算Ⅰイ</t>
    <phoneticPr fontId="10"/>
  </si>
  <si>
    <t>Ｓ加算Ⅰロ</t>
    <phoneticPr fontId="10"/>
  </si>
  <si>
    <t>（利用定員１９人以上）</t>
    <rPh sb="1" eb="3">
      <t>リヨウ</t>
    </rPh>
    <rPh sb="3" eb="5">
      <t>テイイン</t>
    </rPh>
    <rPh sb="7" eb="8">
      <t>ニン</t>
    </rPh>
    <rPh sb="8" eb="10">
      <t>イジョウ</t>
    </rPh>
    <phoneticPr fontId="10"/>
  </si>
  <si>
    <t>８ 加算Ⅱイ</t>
    <rPh sb="2" eb="4">
      <t>カサン</t>
    </rPh>
    <phoneticPr fontId="10"/>
  </si>
  <si>
    <t>Ｔ 加算Ⅱロ</t>
    <rPh sb="2" eb="4">
      <t>カサン</t>
    </rPh>
    <phoneticPr fontId="10"/>
  </si>
  <si>
    <t>（利用定員１９人未満）</t>
    <rPh sb="1" eb="3">
      <t>リヨウ</t>
    </rPh>
    <rPh sb="3" eb="5">
      <t>テイイン</t>
    </rPh>
    <rPh sb="7" eb="8">
      <t>ニン</t>
    </rPh>
    <rPh sb="8" eb="10">
      <t>ミマン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</si>
</sst>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0_ "/>
  </numFmts>
  <fonts count="7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u/>
      <sz val="11"/>
      <color theme="10"/>
      <name val="游ゴシック"/>
      <family val="2"/>
      <scheme val="minor"/>
    </font>
    <font>
      <sz val="7"/>
      <name val="HGSｺﾞｼｯｸM"/>
      <family val="3"/>
      <charset val="128"/>
    </font>
    <font>
      <sz val="11"/>
      <color rgb="FFFF0000"/>
      <name val="游ゴシック"/>
      <family val="2"/>
      <scheme val="minor"/>
    </font>
    <font>
      <sz val="11"/>
      <name val="游ゴシック"/>
      <family val="2"/>
      <scheme val="minor"/>
    </font>
    <font>
      <sz val="11"/>
      <color rgb="FFFF0000"/>
      <name val="HGSｺﾞｼｯｸM"/>
      <family val="3"/>
      <charset val="128"/>
    </font>
    <font>
      <sz val="10"/>
      <color rgb="FFFF0000"/>
      <name val="HGSｺﾞｼｯｸM"/>
      <family val="3"/>
      <charset val="128"/>
    </font>
    <font>
      <sz val="11"/>
      <color indexed="8"/>
      <name val="ＭＳ Ｐゴシック"/>
      <family val="3"/>
      <charset val="128"/>
    </font>
    <font>
      <sz val="9"/>
      <color theme="4" tint="-0.249977111117893"/>
      <name val="HGSｺﾞｼｯｸM"/>
      <family val="3"/>
      <charset val="128"/>
    </font>
    <font>
      <sz val="11"/>
      <color rgb="FFFF0000"/>
      <name val="游ゴシック"/>
      <family val="3"/>
      <charset val="128"/>
      <scheme val="minor"/>
    </font>
    <font>
      <sz val="11"/>
      <name val="游ゴシック"/>
      <family val="3"/>
      <charset val="128"/>
      <scheme val="minor"/>
    </font>
    <font>
      <b/>
      <sz val="11"/>
      <color theme="0"/>
      <name val="游ゴシック"/>
      <family val="2"/>
      <charset val="128"/>
      <scheme val="minor"/>
    </font>
    <font>
      <sz val="11"/>
      <color rgb="FFFFFF00"/>
      <name val="游ゴシック"/>
      <family val="2"/>
      <charset val="128"/>
      <scheme val="minor"/>
    </font>
    <font>
      <sz val="11"/>
      <color rgb="FFFF0000"/>
      <name val="游ゴシック"/>
      <family val="2"/>
      <charset val="128"/>
      <scheme val="minor"/>
    </font>
    <font>
      <sz val="11"/>
      <color rgb="FF00B0F0"/>
      <name val="游ゴシック"/>
      <family val="2"/>
      <charset val="128"/>
      <scheme val="minor"/>
    </font>
    <font>
      <b/>
      <sz val="11"/>
      <name val="游ゴシック"/>
      <family val="3"/>
      <charset val="128"/>
      <scheme val="minor"/>
    </font>
    <font>
      <sz val="11"/>
      <name val="游ゴシック"/>
      <family val="2"/>
      <charset val="128"/>
      <scheme val="minor"/>
    </font>
    <font>
      <b/>
      <sz val="11"/>
      <name val="ＭＳ Ｐゴシック"/>
      <family val="3"/>
      <charset val="128"/>
    </font>
    <font>
      <b/>
      <sz val="11"/>
      <name val="HG正楷書体-PRO"/>
      <family val="4"/>
      <charset val="128"/>
    </font>
    <font>
      <b/>
      <u/>
      <sz val="11"/>
      <name val="ＭＳ Ｐゴシック"/>
      <family val="3"/>
      <charset val="128"/>
    </font>
    <font>
      <sz val="11"/>
      <name val="HG正楷書体-PRO"/>
      <family val="4"/>
      <charset val="128"/>
    </font>
    <font>
      <sz val="10"/>
      <name val="ＭＳ Ｐゴシック"/>
      <family val="3"/>
      <charset val="128"/>
    </font>
    <font>
      <sz val="10"/>
      <name val="ＭＳ Ｐ明朝"/>
      <family val="1"/>
      <charset val="128"/>
    </font>
    <font>
      <b/>
      <sz val="11"/>
      <name val="ＭＳ Ｐ明朝"/>
      <family val="1"/>
      <charset val="128"/>
    </font>
    <font>
      <sz val="11"/>
      <name val="ＭＳ Ｐ明朝"/>
      <family val="1"/>
      <charset val="128"/>
    </font>
    <font>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12"/>
      <name val="ＭＳ 明朝"/>
      <family val="1"/>
      <charset val="128"/>
    </font>
    <font>
      <sz val="9"/>
      <name val="ＭＳ Ｐゴシック"/>
      <family val="3"/>
      <charset val="128"/>
    </font>
    <font>
      <b/>
      <sz val="9"/>
      <name val="ＭＳ Ｐ明朝"/>
      <family val="1"/>
      <charset val="128"/>
    </font>
    <font>
      <sz val="16"/>
      <name val="ＭＳ Ｐ明朝"/>
      <family val="1"/>
      <charset val="128"/>
    </font>
    <font>
      <b/>
      <u/>
      <sz val="12"/>
      <name val="ＭＳ Ｐゴシック"/>
      <family val="3"/>
      <charset val="128"/>
    </font>
    <font>
      <b/>
      <u/>
      <sz val="10"/>
      <name val="ＭＳ Ｐゴシック"/>
      <family val="3"/>
      <charset val="128"/>
    </font>
    <font>
      <b/>
      <sz val="10"/>
      <name val="ＭＳ Ｐゴシック"/>
      <family val="3"/>
      <charset val="128"/>
    </font>
    <font>
      <b/>
      <sz val="12"/>
      <name val="ＭＳ Ｐゴシック"/>
      <family val="3"/>
      <charset val="128"/>
    </font>
    <font>
      <sz val="11"/>
      <color rgb="FF000000"/>
      <name val="HGSｺﾞｼｯｸM"/>
      <family val="3"/>
      <charset val="128"/>
    </font>
    <font>
      <u/>
      <sz val="11"/>
      <color indexed="36"/>
      <name val="ＭＳ Ｐゴシック"/>
      <family val="3"/>
      <charset val="128"/>
    </font>
    <font>
      <strike/>
      <sz val="11"/>
      <name val="游ゴシック Light"/>
      <family val="3"/>
      <charset val="128"/>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4245CE"/>
        <bgColor indexed="64"/>
      </patternFill>
    </fill>
    <fill>
      <patternFill patternType="lightGrid">
        <fgColor rgb="FFFFFF00"/>
        <bgColor auto="1"/>
      </patternFill>
    </fill>
    <fill>
      <patternFill patternType="lightDown">
        <fgColor rgb="FFFF0000"/>
        <bgColor auto="1"/>
      </patternFill>
    </fill>
    <fill>
      <patternFill patternType="solid">
        <fgColor rgb="FF00B0F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auto="1"/>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0">
    <xf numFmtId="0" fontId="0" fillId="0" borderId="0"/>
    <xf numFmtId="0" fontId="8"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5" fillId="0" borderId="0" applyNumberForma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8" fillId="0" borderId="0"/>
    <xf numFmtId="0" fontId="59" fillId="0" borderId="0" applyBorder="0"/>
  </cellStyleXfs>
  <cellXfs count="74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9" fillId="0" borderId="0" xfId="1" applyFont="1" applyAlignment="1">
      <alignment horizontal="left" vertical="center"/>
    </xf>
    <xf numFmtId="0" fontId="11" fillId="0" borderId="0" xfId="1" applyFont="1" applyAlignment="1">
      <alignment horizontal="center" vertical="center"/>
    </xf>
    <xf numFmtId="0" fontId="9" fillId="0" borderId="9" xfId="1" applyFont="1" applyBorder="1" applyAlignment="1">
      <alignment vertical="center"/>
    </xf>
    <xf numFmtId="0" fontId="9" fillId="0" borderId="0" xfId="1" applyFont="1" applyAlignment="1">
      <alignment vertical="center"/>
    </xf>
    <xf numFmtId="0" fontId="12" fillId="0" borderId="3" xfId="1" applyFont="1" applyBorder="1" applyAlignment="1">
      <alignment vertical="center"/>
    </xf>
    <xf numFmtId="0" fontId="12" fillId="0" borderId="4" xfId="1" applyFont="1" applyBorder="1" applyAlignment="1">
      <alignment vertical="center"/>
    </xf>
    <xf numFmtId="0" fontId="9" fillId="0" borderId="0" xfId="1" applyFont="1"/>
    <xf numFmtId="0" fontId="12" fillId="0" borderId="6" xfId="1" applyFont="1" applyBorder="1" applyAlignment="1">
      <alignment vertical="center"/>
    </xf>
    <xf numFmtId="0" fontId="12" fillId="0" borderId="7" xfId="1" applyFont="1" applyBorder="1" applyAlignment="1">
      <alignment vertical="center"/>
    </xf>
    <xf numFmtId="0" fontId="12" fillId="0" borderId="11" xfId="1" applyFont="1" applyBorder="1" applyAlignment="1">
      <alignment vertical="center"/>
    </xf>
    <xf numFmtId="0" fontId="13" fillId="0" borderId="9" xfId="1" applyFont="1" applyBorder="1" applyAlignment="1">
      <alignment vertical="center" shrinkToFit="1"/>
    </xf>
    <xf numFmtId="176" fontId="9" fillId="0" borderId="0" xfId="1" applyNumberFormat="1" applyFont="1" applyAlignment="1">
      <alignment vertical="center"/>
    </xf>
    <xf numFmtId="0" fontId="9" fillId="0" borderId="8" xfId="1" applyFont="1" applyBorder="1" applyAlignment="1">
      <alignment vertical="center"/>
    </xf>
    <xf numFmtId="176" fontId="9" fillId="0" borderId="11" xfId="1" applyNumberFormat="1" applyFont="1" applyBorder="1" applyAlignment="1">
      <alignment vertical="center"/>
    </xf>
    <xf numFmtId="0" fontId="9" fillId="0" borderId="0" xfId="1" applyFont="1" applyAlignment="1">
      <alignment horizontal="left"/>
    </xf>
    <xf numFmtId="0" fontId="9" fillId="0" borderId="0" xfId="1" applyFont="1" applyAlignment="1">
      <alignment horizontal="left" vertical="center" wrapText="1"/>
    </xf>
    <xf numFmtId="0" fontId="26" fillId="0" borderId="0" xfId="1" applyFont="1"/>
    <xf numFmtId="0" fontId="27" fillId="0" borderId="0" xfId="1" applyFont="1" applyAlignment="1">
      <alignment horizontal="left"/>
    </xf>
    <xf numFmtId="0" fontId="27" fillId="0" borderId="0" xfId="1" applyFont="1"/>
    <xf numFmtId="0" fontId="29" fillId="0" borderId="1" xfId="1" applyFont="1" applyBorder="1" applyAlignment="1">
      <alignment vertical="center"/>
    </xf>
    <xf numFmtId="0" fontId="30" fillId="0" borderId="0" xfId="1" applyFont="1" applyAlignment="1">
      <alignment horizontal="justify"/>
    </xf>
    <xf numFmtId="0" fontId="31" fillId="0" borderId="1" xfId="1" applyFont="1" applyBorder="1" applyAlignment="1">
      <alignment horizontal="center" vertical="center" wrapText="1"/>
    </xf>
    <xf numFmtId="0" fontId="31" fillId="0" borderId="1" xfId="1" applyFont="1" applyBorder="1" applyAlignment="1">
      <alignment horizontal="justify" vertical="top" wrapText="1"/>
    </xf>
    <xf numFmtId="0" fontId="32" fillId="0" borderId="1" xfId="1" applyFont="1" applyBorder="1" applyAlignment="1">
      <alignment horizontal="center" vertical="center" wrapText="1"/>
    </xf>
    <xf numFmtId="0" fontId="33" fillId="0" borderId="0" xfId="1" applyFont="1"/>
    <xf numFmtId="0" fontId="27" fillId="0" borderId="0" xfId="1" applyFont="1" applyAlignment="1">
      <alignment horizontal="left" vertical="center"/>
    </xf>
    <xf numFmtId="0" fontId="33" fillId="0" borderId="0" xfId="1" applyFont="1" applyAlignment="1">
      <alignment vertical="center"/>
    </xf>
    <xf numFmtId="0" fontId="33" fillId="0" borderId="0" xfId="1" applyFont="1" applyAlignment="1">
      <alignment horizontal="center" vertical="center"/>
    </xf>
    <xf numFmtId="0" fontId="26" fillId="0" borderId="0" xfId="1" applyFont="1" applyAlignment="1">
      <alignment horizontal="justify"/>
    </xf>
    <xf numFmtId="0" fontId="0" fillId="0" borderId="1" xfId="0" applyBorder="1" applyAlignment="1">
      <alignment horizontal="left" vertical="center" wrapText="1"/>
    </xf>
    <xf numFmtId="0" fontId="9" fillId="0" borderId="8" xfId="1" applyFont="1" applyBorder="1" applyAlignment="1">
      <alignment horizontal="left" vertical="center"/>
    </xf>
    <xf numFmtId="0" fontId="9" fillId="0" borderId="13" xfId="1" applyFont="1" applyBorder="1" applyAlignment="1">
      <alignment horizontal="center" vertical="center"/>
    </xf>
    <xf numFmtId="0" fontId="9" fillId="0" borderId="0" xfId="1" applyFont="1" applyAlignment="1">
      <alignment horizontal="center"/>
    </xf>
    <xf numFmtId="0" fontId="9" fillId="0" borderId="6" xfId="1" applyFont="1" applyBorder="1" applyAlignment="1">
      <alignment vertical="center"/>
    </xf>
    <xf numFmtId="0" fontId="9" fillId="0" borderId="7" xfId="1" applyFont="1" applyBorder="1" applyAlignment="1">
      <alignment vertical="center"/>
    </xf>
    <xf numFmtId="0" fontId="9" fillId="0" borderId="12" xfId="1" applyFont="1" applyBorder="1" applyAlignment="1">
      <alignment vertical="center"/>
    </xf>
    <xf numFmtId="0" fontId="12" fillId="0" borderId="12" xfId="1" applyFont="1" applyBorder="1" applyAlignment="1">
      <alignment vertical="center"/>
    </xf>
    <xf numFmtId="176" fontId="9" fillId="0" borderId="8" xfId="1" applyNumberFormat="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vertical="center" wrapText="1"/>
    </xf>
    <xf numFmtId="0" fontId="7" fillId="0" borderId="1" xfId="0" applyFont="1" applyBorder="1" applyAlignment="1">
      <alignment vertical="center" shrinkToFit="1"/>
    </xf>
    <xf numFmtId="0" fontId="7" fillId="0" borderId="1" xfId="0" applyFont="1" applyBorder="1" applyAlignment="1">
      <alignment vertical="center" wrapText="1" shrinkToFit="1"/>
    </xf>
    <xf numFmtId="0" fontId="7" fillId="0" borderId="15" xfId="0" applyFont="1" applyBorder="1" applyAlignment="1">
      <alignment vertical="center" shrinkToFit="1"/>
    </xf>
    <xf numFmtId="0" fontId="25" fillId="0" borderId="0" xfId="1" applyFont="1" applyAlignment="1">
      <alignment horizontal="center"/>
    </xf>
    <xf numFmtId="0" fontId="26" fillId="0" borderId="0" xfId="1" applyFont="1" applyAlignment="1">
      <alignment horizont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12" fillId="0" borderId="10" xfId="1" applyFont="1" applyBorder="1" applyAlignment="1">
      <alignment horizontal="left" vertical="center"/>
    </xf>
    <xf numFmtId="0" fontId="9" fillId="0" borderId="2" xfId="1" applyFont="1" applyBorder="1" applyAlignment="1">
      <alignment horizontal="center" vertical="center"/>
    </xf>
    <xf numFmtId="0" fontId="9" fillId="0" borderId="0" xfId="1" applyFont="1" applyAlignment="1">
      <alignment horizontal="center" vertical="center"/>
    </xf>
    <xf numFmtId="0" fontId="9" fillId="0" borderId="10" xfId="1" applyFont="1" applyBorder="1" applyAlignment="1">
      <alignment horizontal="center" vertical="center"/>
    </xf>
    <xf numFmtId="0" fontId="9" fillId="0" borderId="0" xfId="1" applyFont="1" applyAlignment="1">
      <alignment horizontal="center" vertical="center" wrapText="1"/>
    </xf>
    <xf numFmtId="0" fontId="9" fillId="0" borderId="1" xfId="1" applyFont="1" applyBorder="1" applyAlignment="1">
      <alignment horizontal="center"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3" xfId="1" applyFont="1" applyBorder="1" applyAlignment="1">
      <alignment vertical="center"/>
    </xf>
    <xf numFmtId="0" fontId="9" fillId="0" borderId="11"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2" fillId="0" borderId="3" xfId="1" applyFont="1" applyBorder="1" applyAlignment="1">
      <alignment horizontal="left" vertical="center"/>
    </xf>
    <xf numFmtId="0" fontId="8" fillId="0" borderId="0" xfId="1" applyAlignment="1">
      <alignment horizontal="center" vertical="center"/>
    </xf>
    <xf numFmtId="0" fontId="12" fillId="0" borderId="0" xfId="1" applyFont="1" applyAlignment="1">
      <alignment vertical="center"/>
    </xf>
    <xf numFmtId="0" fontId="12" fillId="0" borderId="9" xfId="1" applyFont="1" applyBorder="1" applyAlignment="1">
      <alignment vertical="center"/>
    </xf>
    <xf numFmtId="0" fontId="39" fillId="0" borderId="33" xfId="1" applyFont="1" applyBorder="1" applyAlignment="1">
      <alignment horizontal="left" wrapText="1"/>
    </xf>
    <xf numFmtId="0" fontId="39" fillId="0" borderId="20" xfId="1" applyFont="1" applyBorder="1" applyAlignment="1">
      <alignment horizontal="justify" wrapText="1"/>
    </xf>
    <xf numFmtId="0" fontId="39" fillId="0" borderId="20" xfId="1" applyFont="1" applyBorder="1"/>
    <xf numFmtId="0" fontId="39" fillId="0" borderId="36" xfId="1" applyFont="1" applyBorder="1"/>
    <xf numFmtId="0" fontId="24" fillId="0" borderId="0" xfId="1" applyFont="1" applyAlignment="1">
      <alignment horizontal="left" vertical="top"/>
    </xf>
    <xf numFmtId="0" fontId="24" fillId="0" borderId="0" xfId="1" applyFont="1" applyAlignment="1">
      <alignment horizontal="center" vertical="top"/>
    </xf>
    <xf numFmtId="0" fontId="24" fillId="0" borderId="0" xfId="1" applyFont="1" applyAlignment="1">
      <alignment horizontal="left" vertical="center"/>
    </xf>
    <xf numFmtId="0" fontId="24" fillId="0" borderId="4" xfId="1" applyFont="1" applyBorder="1" applyAlignment="1">
      <alignment horizontal="left" vertical="center"/>
    </xf>
    <xf numFmtId="0" fontId="24" fillId="0" borderId="3" xfId="1" applyFont="1" applyBorder="1" applyAlignment="1">
      <alignment horizontal="left" vertical="center"/>
    </xf>
    <xf numFmtId="0" fontId="24" fillId="0" borderId="6" xfId="1" applyFont="1" applyBorder="1" applyAlignment="1">
      <alignment horizontal="left" vertical="center"/>
    </xf>
    <xf numFmtId="0" fontId="24" fillId="0" borderId="11" xfId="1" applyFont="1" applyBorder="1" applyAlignment="1">
      <alignment horizontal="left" vertical="center"/>
    </xf>
    <xf numFmtId="0" fontId="24" fillId="0" borderId="39" xfId="1" applyFont="1" applyBorder="1" applyAlignment="1">
      <alignment horizontal="left" vertical="top"/>
    </xf>
    <xf numFmtId="0" fontId="24" fillId="0" borderId="0" xfId="1" applyFont="1" applyAlignment="1">
      <alignment horizontal="right" vertical="top"/>
    </xf>
    <xf numFmtId="0" fontId="24" fillId="0" borderId="0" xfId="1" applyFont="1" applyAlignment="1">
      <alignment vertical="top"/>
    </xf>
    <xf numFmtId="0" fontId="24" fillId="0" borderId="33" xfId="1" applyFont="1" applyBorder="1" applyAlignment="1">
      <alignment horizontal="center" vertical="top"/>
    </xf>
    <xf numFmtId="0" fontId="24" fillId="0" borderId="20" xfId="1" applyFont="1" applyBorder="1" applyAlignment="1">
      <alignment horizontal="center" vertical="top"/>
    </xf>
    <xf numFmtId="0" fontId="24" fillId="0" borderId="36" xfId="1" applyFont="1" applyBorder="1" applyAlignment="1">
      <alignment horizontal="center" vertical="top"/>
    </xf>
    <xf numFmtId="0" fontId="24" fillId="0" borderId="2" xfId="1" applyFont="1" applyBorder="1" applyAlignment="1">
      <alignment horizontal="left" vertical="center"/>
    </xf>
    <xf numFmtId="0" fontId="0" fillId="0" borderId="1" xfId="0" applyBorder="1" applyAlignment="1">
      <alignment horizontal="left" vertical="center"/>
    </xf>
    <xf numFmtId="0" fontId="2" fillId="2" borderId="0" xfId="14" applyFill="1">
      <alignment vertical="center"/>
    </xf>
    <xf numFmtId="0" fontId="2" fillId="2" borderId="0" xfId="14" applyFill="1" applyAlignment="1">
      <alignment horizontal="right" vertical="center"/>
    </xf>
    <xf numFmtId="0" fontId="2" fillId="2" borderId="0" xfId="14" applyFill="1" applyAlignment="1">
      <alignment horizontal="center"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2" borderId="0" xfId="14" applyFill="1" applyAlignment="1">
      <alignment horizontal="center" vertical="center" shrinkToFit="1"/>
    </xf>
    <xf numFmtId="0" fontId="2" fillId="2" borderId="9" xfId="14" applyFill="1" applyBorder="1" applyAlignment="1">
      <alignment horizontal="center" vertical="center"/>
    </xf>
    <xf numFmtId="0" fontId="18" fillId="2" borderId="0" xfId="14" applyFont="1" applyFill="1">
      <alignment vertical="center"/>
    </xf>
    <xf numFmtId="0" fontId="2" fillId="3" borderId="1" xfId="14" applyFill="1" applyBorder="1" applyAlignment="1">
      <alignment horizontal="center" vertical="center"/>
    </xf>
    <xf numFmtId="0" fontId="2" fillId="2" borderId="1" xfId="14" applyFill="1" applyBorder="1">
      <alignment vertical="center"/>
    </xf>
    <xf numFmtId="177" fontId="2" fillId="3" borderId="14" xfId="14" applyNumberFormat="1" applyFill="1" applyBorder="1" applyAlignment="1">
      <alignment horizontal="center" vertical="center"/>
    </xf>
    <xf numFmtId="0" fontId="21" fillId="2" borderId="16" xfId="14" applyFont="1" applyFill="1" applyBorder="1" applyAlignment="1">
      <alignment vertical="center" wrapText="1"/>
    </xf>
    <xf numFmtId="38" fontId="20" fillId="3" borderId="16" xfId="15" applyFont="1" applyFill="1" applyBorder="1">
      <alignment vertical="center"/>
    </xf>
    <xf numFmtId="0" fontId="2" fillId="2" borderId="16" xfId="14" applyFill="1" applyBorder="1">
      <alignment vertical="center"/>
    </xf>
    <xf numFmtId="0" fontId="2" fillId="0" borderId="1" xfId="14" applyBorder="1">
      <alignment vertical="center"/>
    </xf>
    <xf numFmtId="0" fontId="2" fillId="0" borderId="1" xfId="14" applyBorder="1" applyAlignment="1">
      <alignment horizontal="center" vertical="center"/>
    </xf>
    <xf numFmtId="0" fontId="2" fillId="2" borderId="13" xfId="14" applyFill="1" applyBorder="1" applyAlignment="1">
      <alignment horizontal="center" vertical="center"/>
    </xf>
    <xf numFmtId="0" fontId="21" fillId="2" borderId="17" xfId="14" applyFont="1" applyFill="1" applyBorder="1" applyAlignment="1">
      <alignment vertical="center" wrapText="1"/>
    </xf>
    <xf numFmtId="38" fontId="20" fillId="3" borderId="17" xfId="15" applyFont="1" applyFill="1" applyBorder="1">
      <alignment vertical="center"/>
    </xf>
    <xf numFmtId="0" fontId="2" fillId="2" borderId="17" xfId="14" applyFill="1" applyBorder="1">
      <alignment vertical="center"/>
    </xf>
    <xf numFmtId="177" fontId="2" fillId="2" borderId="14" xfId="14" applyNumberFormat="1" applyFill="1" applyBorder="1" applyAlignment="1">
      <alignment horizontal="center" vertical="center"/>
    </xf>
    <xf numFmtId="0" fontId="21" fillId="2" borderId="18" xfId="14" applyFont="1" applyFill="1" applyBorder="1" applyAlignment="1">
      <alignment vertical="center" wrapText="1"/>
    </xf>
    <xf numFmtId="38" fontId="20" fillId="3" borderId="18" xfId="15" applyFont="1" applyFill="1" applyBorder="1">
      <alignment vertical="center"/>
    </xf>
    <xf numFmtId="0" fontId="2" fillId="2" borderId="18" xfId="14" applyFill="1" applyBorder="1">
      <alignment vertical="center"/>
    </xf>
    <xf numFmtId="178" fontId="0" fillId="2" borderId="0" xfId="15" applyNumberFormat="1" applyFont="1" applyFill="1" applyBorder="1" applyAlignment="1">
      <alignment horizontal="center" vertical="center"/>
    </xf>
    <xf numFmtId="0" fontId="2" fillId="2" borderId="0" xfId="14" applyFill="1" applyAlignment="1">
      <alignment vertical="center" wrapText="1"/>
    </xf>
    <xf numFmtId="38" fontId="0" fillId="2" borderId="0" xfId="15" applyFont="1" applyFill="1" applyBorder="1">
      <alignment vertical="center"/>
    </xf>
    <xf numFmtId="179" fontId="2" fillId="2" borderId="3" xfId="14" applyNumberFormat="1" applyFill="1" applyBorder="1" applyAlignment="1">
      <alignment horizontal="center" vertical="center"/>
    </xf>
    <xf numFmtId="176" fontId="20" fillId="2" borderId="0" xfId="16" applyNumberFormat="1" applyFont="1" applyFill="1" applyBorder="1" applyAlignment="1">
      <alignment horizontal="center" vertical="center"/>
    </xf>
    <xf numFmtId="0" fontId="22" fillId="2" borderId="16" xfId="14" applyFont="1" applyFill="1" applyBorder="1" applyAlignment="1">
      <alignment vertical="center" wrapText="1"/>
    </xf>
    <xf numFmtId="0" fontId="2" fillId="3" borderId="13" xfId="14" applyFill="1" applyBorder="1" applyAlignment="1">
      <alignment horizontal="center" vertical="center"/>
    </xf>
    <xf numFmtId="0" fontId="22" fillId="2" borderId="17" xfId="14" applyFont="1" applyFill="1" applyBorder="1" applyAlignment="1">
      <alignment vertical="center" wrapText="1"/>
    </xf>
    <xf numFmtId="0" fontId="22" fillId="2" borderId="18" xfId="14" applyFont="1" applyFill="1" applyBorder="1" applyAlignment="1">
      <alignment vertical="center" wrapText="1"/>
    </xf>
    <xf numFmtId="0" fontId="2" fillId="2" borderId="0" xfId="14" applyFill="1" applyAlignment="1">
      <alignment horizontal="left" vertical="center"/>
    </xf>
    <xf numFmtId="177" fontId="1" fillId="3" borderId="14" xfId="14" applyNumberFormat="1" applyFont="1" applyFill="1" applyBorder="1" applyAlignment="1">
      <alignment horizontal="center" vertical="center"/>
    </xf>
    <xf numFmtId="0" fontId="1" fillId="3" borderId="13" xfId="14" applyFont="1" applyFill="1" applyBorder="1" applyAlignment="1">
      <alignment horizontal="center" vertical="center"/>
    </xf>
    <xf numFmtId="0" fontId="9" fillId="0" borderId="24" xfId="0" applyFont="1" applyBorder="1" applyAlignment="1">
      <alignment horizontal="left" vertical="center"/>
    </xf>
    <xf numFmtId="0" fontId="9" fillId="0" borderId="37" xfId="0" applyFont="1" applyBorder="1" applyAlignment="1">
      <alignment horizontal="left" vertical="center"/>
    </xf>
    <xf numFmtId="0" fontId="0" fillId="0" borderId="1" xfId="0" applyBorder="1" applyAlignment="1">
      <alignment horizontal="center" vertical="center" wrapText="1"/>
    </xf>
    <xf numFmtId="0" fontId="37" fillId="0" borderId="0" xfId="0" applyFont="1" applyAlignment="1">
      <alignment horizontal="left" vertical="top"/>
    </xf>
    <xf numFmtId="0" fontId="37" fillId="0" borderId="1" xfId="0" applyFont="1" applyBorder="1" applyAlignment="1">
      <alignment horizontal="center" vertical="center"/>
    </xf>
    <xf numFmtId="0" fontId="9" fillId="0" borderId="6" xfId="1" applyFont="1" applyBorder="1"/>
    <xf numFmtId="0" fontId="9" fillId="0" borderId="11" xfId="1" applyFont="1" applyBorder="1"/>
    <xf numFmtId="0" fontId="9" fillId="0" borderId="36" xfId="1" applyFont="1" applyBorder="1"/>
    <xf numFmtId="0" fontId="9" fillId="0" borderId="20" xfId="1" applyFont="1" applyBorder="1"/>
    <xf numFmtId="0" fontId="9" fillId="0" borderId="20" xfId="1" applyFont="1" applyBorder="1" applyAlignment="1">
      <alignment horizontal="justify" wrapText="1"/>
    </xf>
    <xf numFmtId="0" fontId="9" fillId="0" borderId="33" xfId="1" applyFont="1" applyBorder="1" applyAlignment="1">
      <alignment horizontal="left" wrapText="1"/>
    </xf>
    <xf numFmtId="0" fontId="14" fillId="0" borderId="3" xfId="1" applyFont="1" applyBorder="1" applyAlignment="1">
      <alignment horizontal="center" vertical="center"/>
    </xf>
    <xf numFmtId="0" fontId="14" fillId="0" borderId="2" xfId="1" applyFont="1" applyBorder="1" applyAlignment="1">
      <alignment horizontal="center" vertical="center"/>
    </xf>
    <xf numFmtId="0" fontId="9" fillId="0" borderId="2" xfId="1" applyFont="1" applyBorder="1" applyAlignment="1">
      <alignment horizontal="center" vertical="center" textRotation="255" wrapText="1"/>
    </xf>
    <xf numFmtId="0" fontId="14" fillId="0" borderId="11" xfId="1" applyFont="1" applyBorder="1" applyAlignment="1">
      <alignment horizontal="center" vertical="center"/>
    </xf>
    <xf numFmtId="0" fontId="14" fillId="0" borderId="10" xfId="1" applyFont="1" applyBorder="1" applyAlignment="1">
      <alignment horizontal="center" vertical="center"/>
    </xf>
    <xf numFmtId="0" fontId="9" fillId="0" borderId="10" xfId="1" applyFont="1" applyBorder="1" applyAlignment="1">
      <alignment horizontal="center" vertical="center" textRotation="255" wrapText="1"/>
    </xf>
    <xf numFmtId="0" fontId="9" fillId="0" borderId="9" xfId="1" applyFont="1" applyBorder="1"/>
    <xf numFmtId="0" fontId="9" fillId="0" borderId="6" xfId="1" applyFont="1" applyBorder="1" applyAlignment="1">
      <alignment vertical="center" wrapText="1"/>
    </xf>
    <xf numFmtId="0" fontId="40" fillId="0" borderId="3" xfId="1" applyFont="1" applyBorder="1" applyAlignment="1">
      <alignment horizontal="center" vertical="center"/>
    </xf>
    <xf numFmtId="0" fontId="9" fillId="5" borderId="0" xfId="1" applyFont="1" applyFill="1" applyAlignment="1">
      <alignment vertical="top" wrapText="1"/>
    </xf>
    <xf numFmtId="0" fontId="9" fillId="0" borderId="0" xfId="1" applyFont="1" applyAlignment="1">
      <alignment vertical="top" wrapText="1"/>
    </xf>
    <xf numFmtId="0" fontId="9" fillId="6" borderId="6" xfId="1" applyFont="1" applyFill="1" applyBorder="1" applyAlignment="1">
      <alignment vertical="center" wrapText="1"/>
    </xf>
    <xf numFmtId="0" fontId="9" fillId="6" borderId="0" xfId="1" applyFont="1" applyFill="1" applyAlignment="1">
      <alignment vertical="center" wrapText="1"/>
    </xf>
    <xf numFmtId="0" fontId="38"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vertical="center"/>
    </xf>
    <xf numFmtId="0" fontId="35" fillId="0" borderId="0" xfId="9"/>
    <xf numFmtId="0" fontId="0" fillId="0" borderId="0" xfId="0" applyAlignment="1">
      <alignment vertical="top"/>
    </xf>
    <xf numFmtId="0" fontId="43" fillId="0" borderId="0" xfId="0" applyFont="1"/>
    <xf numFmtId="0" fontId="44" fillId="0" borderId="0" xfId="0" applyFont="1"/>
    <xf numFmtId="0" fontId="38" fillId="0" borderId="0" xfId="0" applyFont="1"/>
    <xf numFmtId="0" fontId="7" fillId="0" borderId="15" xfId="0" applyFont="1" applyBorder="1" applyAlignment="1">
      <alignment vertical="center" wrapText="1" shrinkToFit="1"/>
    </xf>
    <xf numFmtId="0" fontId="1" fillId="0" borderId="0" xfId="17" applyProtection="1">
      <alignment vertical="center"/>
      <protection locked="0"/>
    </xf>
    <xf numFmtId="0" fontId="44" fillId="0" borderId="0" xfId="17" applyFont="1" applyProtection="1">
      <alignment vertical="center"/>
      <protection locked="0"/>
    </xf>
    <xf numFmtId="0" fontId="1" fillId="7" borderId="0" xfId="17" applyFill="1" applyProtection="1">
      <alignment vertical="center"/>
      <protection locked="0"/>
    </xf>
    <xf numFmtId="0" fontId="45" fillId="0" borderId="0" xfId="17" applyFont="1" applyProtection="1">
      <alignment vertical="center"/>
      <protection locked="0"/>
    </xf>
    <xf numFmtId="0" fontId="1" fillId="8" borderId="0" xfId="17" applyFill="1" applyProtection="1">
      <alignment vertical="center"/>
      <protection locked="0"/>
    </xf>
    <xf numFmtId="0" fontId="46" fillId="0" borderId="0" xfId="17" applyFont="1" applyProtection="1">
      <alignment vertical="center"/>
      <protection locked="0"/>
    </xf>
    <xf numFmtId="0" fontId="1" fillId="9" borderId="0" xfId="17" applyFill="1" applyProtection="1">
      <alignment vertical="center"/>
      <protection locked="0"/>
    </xf>
    <xf numFmtId="0" fontId="47" fillId="0" borderId="0" xfId="17" applyFont="1" applyProtection="1">
      <alignment vertical="center"/>
      <protection locked="0"/>
    </xf>
    <xf numFmtId="0" fontId="1" fillId="10" borderId="0" xfId="17" applyFill="1" applyProtection="1">
      <alignment vertical="center"/>
      <protection locked="0"/>
    </xf>
    <xf numFmtId="0" fontId="48" fillId="0" borderId="0" xfId="17" applyFont="1" applyProtection="1">
      <alignment vertical="center"/>
      <protection locked="0"/>
    </xf>
    <xf numFmtId="0" fontId="1" fillId="2" borderId="0" xfId="17" applyFill="1" applyProtection="1">
      <alignment vertical="center"/>
      <protection locked="0"/>
    </xf>
    <xf numFmtId="0" fontId="18" fillId="2" borderId="50" xfId="17" applyFont="1" applyFill="1" applyBorder="1">
      <alignment vertical="center"/>
    </xf>
    <xf numFmtId="0" fontId="1" fillId="2" borderId="6" xfId="17" applyFill="1" applyBorder="1">
      <alignment vertical="center"/>
    </xf>
    <xf numFmtId="0" fontId="1" fillId="2" borderId="0" xfId="17" applyFill="1" applyAlignment="1">
      <alignment horizontal="center" vertical="center"/>
    </xf>
    <xf numFmtId="0" fontId="1" fillId="2" borderId="0" xfId="17" applyFill="1">
      <alignment vertical="center"/>
    </xf>
    <xf numFmtId="0" fontId="1" fillId="2" borderId="0" xfId="17" applyFill="1" applyAlignment="1">
      <alignment horizontal="left" vertical="center"/>
    </xf>
    <xf numFmtId="0" fontId="49" fillId="8" borderId="0" xfId="17" applyFont="1" applyFill="1" applyAlignment="1">
      <alignment horizontal="center" vertical="center"/>
    </xf>
    <xf numFmtId="0" fontId="18" fillId="9" borderId="0" xfId="17" applyFont="1" applyFill="1" applyAlignment="1">
      <alignment horizontal="center" vertical="center"/>
    </xf>
    <xf numFmtId="0" fontId="50" fillId="2" borderId="0" xfId="17" applyFont="1" applyFill="1">
      <alignment vertical="center"/>
    </xf>
    <xf numFmtId="0" fontId="18" fillId="10" borderId="0" xfId="17" applyFont="1" applyFill="1" applyAlignment="1">
      <alignment horizontal="center" vertical="center"/>
    </xf>
    <xf numFmtId="0" fontId="8" fillId="0" borderId="0" xfId="1"/>
    <xf numFmtId="0" fontId="8" fillId="0" borderId="0" xfId="1" applyAlignment="1">
      <alignment vertical="center"/>
    </xf>
    <xf numFmtId="0" fontId="51" fillId="0" borderId="0" xfId="1" applyFont="1" applyAlignment="1">
      <alignment vertical="center"/>
    </xf>
    <xf numFmtId="0" fontId="53" fillId="0" borderId="0" xfId="1" applyFont="1" applyAlignment="1">
      <alignment vertical="center"/>
    </xf>
    <xf numFmtId="0" fontId="51" fillId="0" borderId="0" xfId="1" applyFont="1" applyAlignment="1">
      <alignment horizontal="right" vertical="center"/>
    </xf>
    <xf numFmtId="0" fontId="54" fillId="0" borderId="0" xfId="1" applyFont="1" applyAlignment="1">
      <alignment vertical="center"/>
    </xf>
    <xf numFmtId="0" fontId="8" fillId="0" borderId="0" xfId="1" applyAlignment="1">
      <alignment horizontal="right" vertical="center"/>
    </xf>
    <xf numFmtId="0" fontId="8" fillId="0" borderId="54" xfId="1" applyBorder="1" applyAlignment="1">
      <alignment vertical="center"/>
    </xf>
    <xf numFmtId="0" fontId="8" fillId="0" borderId="55" xfId="1" applyBorder="1" applyAlignment="1">
      <alignment vertical="center"/>
    </xf>
    <xf numFmtId="0" fontId="54" fillId="0" borderId="55" xfId="1" applyFont="1" applyBorder="1" applyAlignment="1">
      <alignment vertical="center"/>
    </xf>
    <xf numFmtId="0" fontId="55" fillId="0" borderId="56" xfId="1" applyFont="1" applyBorder="1" applyAlignment="1">
      <alignment vertical="center"/>
    </xf>
    <xf numFmtId="0" fontId="8" fillId="0" borderId="57" xfId="1" applyBorder="1" applyAlignment="1">
      <alignment vertical="center"/>
    </xf>
    <xf numFmtId="0" fontId="8" fillId="0" borderId="58" xfId="1" applyBorder="1" applyAlignment="1">
      <alignment vertical="center"/>
    </xf>
    <xf numFmtId="0" fontId="54" fillId="0" borderId="58" xfId="1" applyFont="1" applyBorder="1" applyAlignment="1">
      <alignment vertical="center"/>
    </xf>
    <xf numFmtId="0" fontId="55" fillId="0" borderId="59" xfId="1" applyFont="1" applyBorder="1" applyAlignment="1">
      <alignment vertical="center"/>
    </xf>
    <xf numFmtId="180" fontId="52" fillId="0" borderId="0" xfId="1" applyNumberFormat="1" applyFont="1" applyAlignment="1">
      <alignment horizontal="center" vertical="center"/>
    </xf>
    <xf numFmtId="0" fontId="8" fillId="0" borderId="60" xfId="1" applyBorder="1" applyAlignment="1">
      <alignment vertical="center"/>
    </xf>
    <xf numFmtId="0" fontId="57" fillId="0" borderId="0" xfId="1" applyFont="1" applyAlignment="1">
      <alignment horizontal="center" vertical="center"/>
    </xf>
    <xf numFmtId="0" fontId="58" fillId="0" borderId="0" xfId="1" applyFont="1" applyAlignment="1">
      <alignment vertical="center"/>
    </xf>
    <xf numFmtId="0" fontId="52" fillId="0" borderId="0" xfId="1" applyFont="1" applyAlignment="1">
      <alignment vertical="center"/>
    </xf>
    <xf numFmtId="0" fontId="52" fillId="0" borderId="61" xfId="1" applyFont="1" applyBorder="1" applyAlignment="1">
      <alignment vertical="center"/>
    </xf>
    <xf numFmtId="0" fontId="8" fillId="0" borderId="61" xfId="1" applyBorder="1" applyAlignment="1">
      <alignment vertical="center"/>
    </xf>
    <xf numFmtId="0" fontId="59" fillId="0" borderId="0" xfId="1" applyFont="1" applyAlignment="1">
      <alignment vertical="center"/>
    </xf>
    <xf numFmtId="0" fontId="60" fillId="0" borderId="0" xfId="1" applyFont="1"/>
    <xf numFmtId="0" fontId="55" fillId="0" borderId="0" xfId="1" applyFont="1"/>
    <xf numFmtId="0" fontId="61" fillId="0" borderId="0" xfId="1" applyFont="1"/>
    <xf numFmtId="0" fontId="51" fillId="0" borderId="0" xfId="1" applyFont="1" applyAlignment="1">
      <alignment horizontal="right"/>
    </xf>
    <xf numFmtId="0" fontId="58" fillId="0" borderId="0" xfId="1" applyFont="1"/>
    <xf numFmtId="0" fontId="56" fillId="0" borderId="0" xfId="1" applyFont="1"/>
    <xf numFmtId="0" fontId="62" fillId="0" borderId="0" xfId="1" applyFont="1"/>
    <xf numFmtId="0" fontId="51" fillId="0" borderId="0" xfId="1" applyFont="1"/>
    <xf numFmtId="0" fontId="55" fillId="0" borderId="0" xfId="1" applyFont="1" applyAlignment="1">
      <alignment vertical="center"/>
    </xf>
    <xf numFmtId="0" fontId="63" fillId="0" borderId="0" xfId="1" applyFont="1" applyAlignment="1">
      <alignment horizontal="center" textRotation="180"/>
    </xf>
    <xf numFmtId="0" fontId="58" fillId="0" borderId="50" xfId="1" applyFont="1" applyBorder="1"/>
    <xf numFmtId="0" fontId="58" fillId="0" borderId="62" xfId="1" applyFont="1" applyBorder="1" applyAlignment="1">
      <alignment horizontal="right"/>
    </xf>
    <xf numFmtId="0" fontId="58" fillId="0" borderId="63" xfId="1" applyFont="1" applyBorder="1"/>
    <xf numFmtId="0" fontId="56" fillId="0" borderId="63" xfId="1" applyFont="1" applyBorder="1"/>
    <xf numFmtId="0" fontId="62" fillId="0" borderId="63" xfId="1" applyFont="1" applyBorder="1" applyAlignment="1">
      <alignment horizontal="center"/>
    </xf>
    <xf numFmtId="0" fontId="62" fillId="0" borderId="64" xfId="1" applyFont="1" applyBorder="1"/>
    <xf numFmtId="0" fontId="58" fillId="0" borderId="65" xfId="1" applyFont="1" applyBorder="1"/>
    <xf numFmtId="0" fontId="58" fillId="0" borderId="66" xfId="1" applyFont="1" applyBorder="1"/>
    <xf numFmtId="0" fontId="58" fillId="0" borderId="67" xfId="1" applyFont="1" applyBorder="1"/>
    <xf numFmtId="0" fontId="58" fillId="0" borderId="1" xfId="1" applyFont="1" applyBorder="1"/>
    <xf numFmtId="0" fontId="58" fillId="0" borderId="2" xfId="1" applyFont="1" applyBorder="1"/>
    <xf numFmtId="0" fontId="58" fillId="0" borderId="4" xfId="1" applyFont="1" applyBorder="1"/>
    <xf numFmtId="0" fontId="58" fillId="0" borderId="68" xfId="1" applyFont="1" applyBorder="1"/>
    <xf numFmtId="0" fontId="56" fillId="0" borderId="2" xfId="1" applyFont="1" applyBorder="1"/>
    <xf numFmtId="0" fontId="62" fillId="0" borderId="10" xfId="1" applyFont="1" applyBorder="1" applyAlignment="1">
      <alignment horizontal="center"/>
    </xf>
    <xf numFmtId="0" fontId="62" fillId="0" borderId="68" xfId="1" applyFont="1" applyBorder="1"/>
    <xf numFmtId="0" fontId="58" fillId="0" borderId="69" xfId="1" applyFont="1" applyBorder="1"/>
    <xf numFmtId="0" fontId="58" fillId="0" borderId="70" xfId="1" applyFont="1" applyBorder="1"/>
    <xf numFmtId="0" fontId="58" fillId="0" borderId="71" xfId="1" applyFont="1" applyBorder="1"/>
    <xf numFmtId="0" fontId="58" fillId="0" borderId="13" xfId="1" applyFont="1" applyBorder="1"/>
    <xf numFmtId="0" fontId="58" fillId="0" borderId="10" xfId="1" applyFont="1" applyBorder="1"/>
    <xf numFmtId="0" fontId="58" fillId="0" borderId="12" xfId="1" applyFont="1" applyBorder="1"/>
    <xf numFmtId="0" fontId="58" fillId="0" borderId="72" xfId="1" applyFont="1" applyBorder="1"/>
    <xf numFmtId="0" fontId="56" fillId="0" borderId="10" xfId="1" applyFont="1" applyBorder="1"/>
    <xf numFmtId="0" fontId="58" fillId="0" borderId="73" xfId="1" applyFont="1" applyBorder="1"/>
    <xf numFmtId="0" fontId="62" fillId="0" borderId="2" xfId="1" applyFont="1" applyBorder="1" applyAlignment="1">
      <alignment horizontal="center"/>
    </xf>
    <xf numFmtId="0" fontId="65" fillId="0" borderId="68" xfId="1" applyFont="1" applyBorder="1"/>
    <xf numFmtId="0" fontId="62" fillId="0" borderId="2" xfId="1" applyFont="1" applyBorder="1"/>
    <xf numFmtId="0" fontId="66" fillId="0" borderId="2" xfId="1" applyFont="1" applyBorder="1"/>
    <xf numFmtId="0" fontId="58" fillId="0" borderId="1" xfId="1" applyFont="1" applyBorder="1" applyAlignment="1">
      <alignment horizontal="center"/>
    </xf>
    <xf numFmtId="0" fontId="8" fillId="0" borderId="68" xfId="1" applyBorder="1"/>
    <xf numFmtId="0" fontId="62" fillId="0" borderId="2" xfId="1" applyFont="1" applyBorder="1" applyAlignment="1">
      <alignment horizontal="center" shrinkToFit="1"/>
    </xf>
    <xf numFmtId="0" fontId="58" fillId="0" borderId="74" xfId="1" applyFont="1" applyBorder="1"/>
    <xf numFmtId="0" fontId="58" fillId="0" borderId="75" xfId="1" applyFont="1" applyBorder="1"/>
    <xf numFmtId="0" fontId="58" fillId="0" borderId="76" xfId="1" applyFont="1" applyBorder="1"/>
    <xf numFmtId="0" fontId="58" fillId="0" borderId="77" xfId="1" applyFont="1" applyBorder="1"/>
    <xf numFmtId="0" fontId="58" fillId="0" borderId="78" xfId="1" applyFont="1" applyBorder="1"/>
    <xf numFmtId="0" fontId="8" fillId="0" borderId="79" xfId="1" applyBorder="1"/>
    <xf numFmtId="0" fontId="56" fillId="0" borderId="80" xfId="1" applyFont="1" applyBorder="1" applyAlignment="1">
      <alignment shrinkToFit="1"/>
    </xf>
    <xf numFmtId="0" fontId="58" fillId="0" borderId="80" xfId="1" applyFont="1" applyBorder="1" applyAlignment="1">
      <alignment horizontal="center"/>
    </xf>
    <xf numFmtId="0" fontId="58" fillId="0" borderId="78" xfId="1" applyFont="1" applyBorder="1" applyAlignment="1">
      <alignment horizontal="center"/>
    </xf>
    <xf numFmtId="0" fontId="65" fillId="0" borderId="79" xfId="1" applyFont="1" applyBorder="1"/>
    <xf numFmtId="0" fontId="55" fillId="0" borderId="82" xfId="1" applyFont="1" applyBorder="1"/>
    <xf numFmtId="0" fontId="8" fillId="0" borderId="83" xfId="1" applyBorder="1" applyAlignment="1">
      <alignment horizontal="center"/>
    </xf>
    <xf numFmtId="0" fontId="8" fillId="0" borderId="84" xfId="1" applyBorder="1" applyAlignment="1">
      <alignment horizontal="center"/>
    </xf>
    <xf numFmtId="0" fontId="8" fillId="0" borderId="85" xfId="1" applyBorder="1" applyAlignment="1">
      <alignment horizontal="center"/>
    </xf>
    <xf numFmtId="0" fontId="64" fillId="0" borderId="86" xfId="1" applyFont="1" applyBorder="1" applyAlignment="1">
      <alignment horizontal="right"/>
    </xf>
    <xf numFmtId="0" fontId="8" fillId="0" borderId="87" xfId="1" applyBorder="1"/>
    <xf numFmtId="0" fontId="60" fillId="0" borderId="14" xfId="1" applyFont="1" applyBorder="1" applyAlignment="1">
      <alignment shrinkToFit="1"/>
    </xf>
    <xf numFmtId="0" fontId="8" fillId="0" borderId="88" xfId="1" applyBorder="1"/>
    <xf numFmtId="0" fontId="55" fillId="0" borderId="90" xfId="1" applyFont="1" applyBorder="1"/>
    <xf numFmtId="0" fontId="8" fillId="0" borderId="76" xfId="1" applyBorder="1" applyAlignment="1">
      <alignment horizontal="center"/>
    </xf>
    <xf numFmtId="0" fontId="8" fillId="0" borderId="78" xfId="1" applyBorder="1" applyAlignment="1">
      <alignment horizontal="center"/>
    </xf>
    <xf numFmtId="0" fontId="8" fillId="0" borderId="80" xfId="1" applyBorder="1" applyAlignment="1">
      <alignment horizontal="center"/>
    </xf>
    <xf numFmtId="0" fontId="8" fillId="0" borderId="77" xfId="1" applyBorder="1" applyAlignment="1">
      <alignment horizontal="center"/>
    </xf>
    <xf numFmtId="0" fontId="8" fillId="0" borderId="79" xfId="1" applyBorder="1" applyAlignment="1">
      <alignment horizontal="center"/>
    </xf>
    <xf numFmtId="0" fontId="8" fillId="0" borderId="91" xfId="1" applyBorder="1" applyAlignment="1">
      <alignment horizontal="center"/>
    </xf>
    <xf numFmtId="0" fontId="60" fillId="0" borderId="92" xfId="1" applyFont="1" applyBorder="1" applyAlignment="1">
      <alignment horizontal="center" shrinkToFit="1"/>
    </xf>
    <xf numFmtId="0" fontId="60" fillId="0" borderId="92" xfId="1" applyFont="1" applyBorder="1" applyAlignment="1">
      <alignment shrinkToFit="1"/>
    </xf>
    <xf numFmtId="0" fontId="8" fillId="0" borderId="93" xfId="1" applyBorder="1" applyAlignment="1">
      <alignment horizontal="center"/>
    </xf>
    <xf numFmtId="0" fontId="59" fillId="0" borderId="0" xfId="1" applyFont="1"/>
    <xf numFmtId="0" fontId="67" fillId="0" borderId="0" xfId="1" applyFont="1"/>
    <xf numFmtId="0" fontId="68" fillId="0" borderId="0" xfId="1" applyFont="1" applyAlignment="1">
      <alignment horizontal="left"/>
    </xf>
    <xf numFmtId="0" fontId="69" fillId="0" borderId="0" xfId="1" applyFont="1" applyAlignment="1">
      <alignment horizontal="left"/>
    </xf>
    <xf numFmtId="0" fontId="68" fillId="0" borderId="0" xfId="18" applyFont="1" applyAlignment="1">
      <alignment horizontal="left"/>
    </xf>
    <xf numFmtId="0" fontId="70" fillId="0" borderId="0" xfId="1" applyFont="1"/>
    <xf numFmtId="0" fontId="8" fillId="0" borderId="0" xfId="1" quotePrefix="1"/>
    <xf numFmtId="0" fontId="9" fillId="0" borderId="0" xfId="19" applyFont="1" applyBorder="1" applyAlignment="1">
      <alignment horizontal="left" vertical="center"/>
    </xf>
    <xf numFmtId="0" fontId="9" fillId="0" borderId="0" xfId="19" applyFont="1" applyBorder="1" applyAlignment="1">
      <alignment horizontal="center" vertical="center"/>
    </xf>
    <xf numFmtId="0" fontId="9" fillId="0" borderId="0" xfId="19" applyFont="1" applyBorder="1" applyAlignment="1">
      <alignment vertical="top"/>
    </xf>
    <xf numFmtId="0" fontId="9" fillId="0" borderId="8" xfId="19" applyFont="1" applyBorder="1" applyAlignment="1">
      <alignment vertical="top"/>
    </xf>
    <xf numFmtId="0" fontId="9" fillId="0" borderId="12" xfId="19" applyFont="1" applyBorder="1" applyAlignment="1">
      <alignment vertical="top"/>
    </xf>
    <xf numFmtId="0" fontId="9" fillId="0" borderId="11" xfId="19" applyFont="1" applyBorder="1" applyAlignment="1">
      <alignment vertical="top"/>
    </xf>
    <xf numFmtId="0" fontId="9" fillId="0" borderId="10" xfId="19" applyFont="1" applyBorder="1" applyAlignment="1">
      <alignment horizontal="center" vertical="center"/>
    </xf>
    <xf numFmtId="0" fontId="9" fillId="0" borderId="12" xfId="19" applyFont="1" applyBorder="1" applyAlignment="1">
      <alignment vertical="center"/>
    </xf>
    <xf numFmtId="0" fontId="9" fillId="0" borderId="10" xfId="19" applyFont="1" applyBorder="1" applyAlignment="1">
      <alignment horizontal="left" vertical="center"/>
    </xf>
    <xf numFmtId="0" fontId="9" fillId="0" borderId="13" xfId="19" applyFont="1" applyBorder="1" applyAlignment="1">
      <alignment vertical="center"/>
    </xf>
    <xf numFmtId="0" fontId="9" fillId="0" borderId="10" xfId="19" applyFont="1" applyBorder="1" applyAlignment="1">
      <alignment vertical="center"/>
    </xf>
    <xf numFmtId="0" fontId="9" fillId="0" borderId="9" xfId="19" applyFont="1" applyBorder="1" applyAlignment="1">
      <alignment vertical="top"/>
    </xf>
    <xf numFmtId="0" fontId="8" fillId="0" borderId="23" xfId="19" applyFont="1" applyBorder="1" applyAlignment="1">
      <alignment horizontal="center" vertical="center"/>
    </xf>
    <xf numFmtId="0" fontId="9" fillId="0" borderId="24" xfId="19" applyFont="1" applyBorder="1" applyAlignment="1">
      <alignment vertical="center"/>
    </xf>
    <xf numFmtId="0" fontId="8" fillId="0" borderId="30" xfId="19" applyFont="1" applyBorder="1" applyAlignment="1">
      <alignment horizontal="center" vertical="center"/>
    </xf>
    <xf numFmtId="0" fontId="9" fillId="0" borderId="8" xfId="19" applyFont="1" applyBorder="1" applyAlignment="1">
      <alignment horizontal="center" vertical="center"/>
    </xf>
    <xf numFmtId="0" fontId="9" fillId="0" borderId="9" xfId="19" applyFont="1" applyBorder="1" applyAlignment="1">
      <alignment vertical="center"/>
    </xf>
    <xf numFmtId="0" fontId="9" fillId="0" borderId="8" xfId="19" applyFont="1" applyBorder="1" applyAlignment="1">
      <alignment horizontal="left" vertical="center"/>
    </xf>
    <xf numFmtId="0" fontId="9" fillId="0" borderId="14" xfId="19" applyFont="1" applyBorder="1" applyAlignment="1">
      <alignment vertical="center"/>
    </xf>
    <xf numFmtId="0" fontId="9" fillId="0" borderId="9" xfId="19" applyFont="1" applyBorder="1" applyAlignment="1">
      <alignment horizontal="center" vertical="center"/>
    </xf>
    <xf numFmtId="0" fontId="9" fillId="0" borderId="8" xfId="19" applyFont="1" applyBorder="1" applyAlignment="1">
      <alignment vertical="center"/>
    </xf>
    <xf numFmtId="0" fontId="9" fillId="0" borderId="25" xfId="19" applyFont="1" applyBorder="1" applyAlignment="1">
      <alignment horizontal="left" vertical="center"/>
    </xf>
    <xf numFmtId="0" fontId="9" fillId="0" borderId="24" xfId="19" applyFont="1" applyBorder="1" applyAlignment="1">
      <alignment horizontal="left" vertical="center"/>
    </xf>
    <xf numFmtId="0" fontId="8" fillId="0" borderId="24" xfId="19" applyFont="1" applyBorder="1" applyAlignment="1">
      <alignment horizontal="center" vertical="center"/>
    </xf>
    <xf numFmtId="0" fontId="8" fillId="0" borderId="24" xfId="19" applyFont="1" applyBorder="1" applyAlignment="1">
      <alignment vertical="center"/>
    </xf>
    <xf numFmtId="0" fontId="9" fillId="0" borderId="37" xfId="19" applyFont="1" applyBorder="1" applyAlignment="1">
      <alignment horizontal="left" vertical="center"/>
    </xf>
    <xf numFmtId="0" fontId="8" fillId="0" borderId="0" xfId="19" applyFont="1" applyBorder="1" applyAlignment="1">
      <alignment horizontal="center" vertical="center"/>
    </xf>
    <xf numFmtId="0" fontId="9" fillId="0" borderId="37" xfId="19" applyFont="1" applyBorder="1" applyAlignment="1">
      <alignment horizontal="left" vertical="center" wrapText="1"/>
    </xf>
    <xf numFmtId="0" fontId="8" fillId="0" borderId="8" xfId="19" applyFont="1" applyBorder="1" applyAlignment="1">
      <alignment horizontal="center" vertical="center"/>
    </xf>
    <xf numFmtId="0" fontId="9" fillId="0" borderId="25" xfId="19" applyFont="1" applyBorder="1" applyAlignment="1">
      <alignment vertical="center"/>
    </xf>
    <xf numFmtId="0" fontId="8" fillId="0" borderId="24" xfId="19" applyFont="1" applyBorder="1" applyAlignment="1">
      <alignment horizontal="left" vertical="center"/>
    </xf>
    <xf numFmtId="0" fontId="8" fillId="0" borderId="26" xfId="19" applyFont="1" applyBorder="1" applyAlignment="1">
      <alignment horizontal="center" vertical="center"/>
    </xf>
    <xf numFmtId="0" fontId="9" fillId="0" borderId="0" xfId="19" applyFont="1" applyBorder="1" applyAlignment="1">
      <alignment vertical="center"/>
    </xf>
    <xf numFmtId="0" fontId="9" fillId="0" borderId="6" xfId="19" applyFont="1" applyBorder="1" applyAlignment="1">
      <alignment vertical="center"/>
    </xf>
    <xf numFmtId="0" fontId="8" fillId="0" borderId="5" xfId="19" applyFont="1" applyBorder="1" applyAlignment="1">
      <alignment horizontal="center" vertical="center"/>
    </xf>
    <xf numFmtId="0" fontId="9" fillId="0" borderId="37" xfId="19" applyFont="1" applyBorder="1" applyAlignment="1">
      <alignment horizontal="left" vertical="center" shrinkToFit="1"/>
    </xf>
    <xf numFmtId="0" fontId="8" fillId="0" borderId="0" xfId="19" applyFont="1" applyBorder="1" applyAlignment="1">
      <alignment vertical="top"/>
    </xf>
    <xf numFmtId="0" fontId="9" fillId="0" borderId="11" xfId="19" applyFont="1" applyBorder="1" applyAlignment="1">
      <alignment vertical="center"/>
    </xf>
    <xf numFmtId="0" fontId="9" fillId="0" borderId="5" xfId="19" applyFont="1" applyBorder="1" applyAlignment="1">
      <alignment horizontal="center" vertical="center"/>
    </xf>
    <xf numFmtId="0" fontId="9" fillId="0" borderId="5" xfId="19" applyFont="1" applyBorder="1" applyAlignment="1">
      <alignment horizontal="left" vertical="center"/>
    </xf>
    <xf numFmtId="0" fontId="9" fillId="0" borderId="12" xfId="19" applyFont="1" applyBorder="1" applyAlignment="1">
      <alignment vertical="center" wrapText="1"/>
    </xf>
    <xf numFmtId="0" fontId="9" fillId="0" borderId="11" xfId="19" applyFont="1" applyBorder="1" applyAlignment="1">
      <alignment vertical="center" wrapText="1"/>
    </xf>
    <xf numFmtId="0" fontId="8" fillId="0" borderId="11" xfId="19" applyFont="1" applyBorder="1" applyAlignment="1">
      <alignment horizontal="center" vertical="center"/>
    </xf>
    <xf numFmtId="0" fontId="8" fillId="0" borderId="10" xfId="19" applyFont="1" applyBorder="1" applyAlignment="1">
      <alignment horizontal="center" vertical="center"/>
    </xf>
    <xf numFmtId="0" fontId="9" fillId="0" borderId="12" xfId="19" applyFont="1" applyBorder="1" applyAlignment="1">
      <alignment horizontal="left" vertical="center"/>
    </xf>
    <xf numFmtId="0" fontId="9" fillId="0" borderId="7" xfId="19" applyFont="1" applyBorder="1" applyAlignment="1">
      <alignment vertical="center" wrapText="1"/>
    </xf>
    <xf numFmtId="0" fontId="9" fillId="0" borderId="6" xfId="19" applyFont="1" applyBorder="1" applyAlignment="1">
      <alignment vertical="center" wrapText="1"/>
    </xf>
    <xf numFmtId="0" fontId="9" fillId="0" borderId="7" xfId="19" applyFont="1" applyBorder="1" applyAlignment="1">
      <alignment horizontal="left" vertical="center"/>
    </xf>
    <xf numFmtId="0" fontId="9" fillId="0" borderId="4" xfId="19" applyFont="1" applyBorder="1" applyAlignment="1">
      <alignment horizontal="center" vertical="center"/>
    </xf>
    <xf numFmtId="0" fontId="9" fillId="0" borderId="20" xfId="19" applyFont="1" applyBorder="1" applyAlignment="1">
      <alignment horizontal="center" vertical="center"/>
    </xf>
    <xf numFmtId="0" fontId="9" fillId="0" borderId="19" xfId="19" applyFont="1" applyBorder="1" applyAlignment="1">
      <alignment horizontal="center" vertical="center"/>
    </xf>
    <xf numFmtId="0" fontId="23" fillId="0" borderId="0" xfId="19" applyFont="1" applyBorder="1" applyAlignment="1">
      <alignment horizontal="left" vertical="center"/>
    </xf>
    <xf numFmtId="0" fontId="9" fillId="0" borderId="9" xfId="19" applyFont="1" applyBorder="1" applyAlignment="1">
      <alignment horizontal="left" vertical="center"/>
    </xf>
    <xf numFmtId="0" fontId="9" fillId="0" borderId="0" xfId="19" applyFont="1" applyBorder="1" applyAlignment="1">
      <alignment vertical="center" wrapText="1"/>
    </xf>
    <xf numFmtId="0" fontId="9" fillId="0" borderId="9" xfId="19" applyFont="1" applyBorder="1" applyAlignment="1">
      <alignment vertical="center" wrapText="1"/>
    </xf>
    <xf numFmtId="0" fontId="9" fillId="0" borderId="14" xfId="1" applyFont="1" applyBorder="1" applyAlignment="1">
      <alignment horizontal="left" vertical="center"/>
    </xf>
    <xf numFmtId="0" fontId="9" fillId="0" borderId="23" xfId="1" applyFont="1" applyBorder="1" applyAlignment="1">
      <alignment horizontal="left" vertical="center" wrapText="1"/>
    </xf>
    <xf numFmtId="0" fontId="9" fillId="0" borderId="40" xfId="19" applyFont="1" applyBorder="1" applyAlignment="1">
      <alignment horizontal="left" vertical="center"/>
    </xf>
    <xf numFmtId="0" fontId="9" fillId="0" borderId="21" xfId="19" applyFont="1" applyBorder="1" applyAlignment="1">
      <alignment vertical="center"/>
    </xf>
    <xf numFmtId="0" fontId="8" fillId="0" borderId="21" xfId="19" applyFont="1" applyBorder="1" applyAlignment="1">
      <alignment vertical="center"/>
    </xf>
    <xf numFmtId="0" fontId="8" fillId="0" borderId="21" xfId="19" applyFont="1" applyBorder="1" applyAlignment="1">
      <alignment horizontal="center" vertical="center"/>
    </xf>
    <xf numFmtId="0" fontId="9" fillId="0" borderId="21" xfId="19" applyFont="1" applyBorder="1" applyAlignment="1">
      <alignment horizontal="left" vertical="center"/>
    </xf>
    <xf numFmtId="0" fontId="9" fillId="0" borderId="22" xfId="19" applyFont="1" applyBorder="1" applyAlignment="1">
      <alignment horizontal="left" vertical="center"/>
    </xf>
    <xf numFmtId="0" fontId="9" fillId="0" borderId="47" xfId="1" applyFont="1" applyBorder="1" applyAlignment="1">
      <alignment vertical="center"/>
    </xf>
    <xf numFmtId="0" fontId="8" fillId="0" borderId="47" xfId="1" applyBorder="1" applyAlignment="1">
      <alignment horizontal="center" vertical="center"/>
    </xf>
    <xf numFmtId="0" fontId="9" fillId="0" borderId="48" xfId="1" applyFont="1" applyBorder="1" applyAlignment="1">
      <alignment vertical="center"/>
    </xf>
    <xf numFmtId="0" fontId="8" fillId="0" borderId="48" xfId="1" applyBorder="1" applyAlignment="1">
      <alignment vertical="center"/>
    </xf>
    <xf numFmtId="0" fontId="9" fillId="0" borderId="48" xfId="1" applyFont="1" applyBorder="1" applyAlignment="1">
      <alignment horizontal="left" vertical="center" wrapText="1"/>
    </xf>
    <xf numFmtId="0" fontId="8" fillId="0" borderId="48" xfId="1" applyBorder="1" applyAlignment="1">
      <alignment horizontal="center" vertical="center"/>
    </xf>
    <xf numFmtId="0" fontId="8" fillId="0" borderId="48" xfId="19" applyFont="1" applyBorder="1" applyAlignment="1">
      <alignment horizontal="center" vertical="center"/>
    </xf>
    <xf numFmtId="0" fontId="9" fillId="0" borderId="48" xfId="19" applyFont="1" applyBorder="1" applyAlignment="1">
      <alignment vertical="center"/>
    </xf>
    <xf numFmtId="0" fontId="9" fillId="0" borderId="48" xfId="19" applyFont="1" applyBorder="1" applyAlignment="1">
      <alignment vertical="center" wrapText="1"/>
    </xf>
    <xf numFmtId="0" fontId="9" fillId="0" borderId="49" xfId="19" applyFont="1" applyBorder="1" applyAlignment="1">
      <alignment vertical="center" wrapText="1"/>
    </xf>
    <xf numFmtId="0" fontId="9" fillId="0" borderId="15" xfId="19" applyFont="1" applyBorder="1" applyAlignment="1">
      <alignment horizontal="center" vertical="center"/>
    </xf>
    <xf numFmtId="0" fontId="9" fillId="0" borderId="14" xfId="19" applyFont="1" applyBorder="1" applyAlignment="1">
      <alignment horizontal="center" vertical="center"/>
    </xf>
    <xf numFmtId="0" fontId="9" fillId="0" borderId="0" xfId="0" applyFont="1" applyAlignment="1">
      <alignment vertical="center"/>
    </xf>
    <xf numFmtId="0" fontId="8" fillId="0" borderId="30" xfId="0" applyFont="1" applyBorder="1" applyAlignment="1">
      <alignment horizontal="center" vertical="center"/>
    </xf>
    <xf numFmtId="0" fontId="9" fillId="0" borderId="24"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0" xfId="0" applyFont="1"/>
    <xf numFmtId="0" fontId="7" fillId="0" borderId="8" xfId="0" applyFont="1" applyBorder="1" applyAlignment="1">
      <alignment horizontal="left" vertical="center" wrapText="1"/>
    </xf>
    <xf numFmtId="0" fontId="9" fillId="0" borderId="12" xfId="19" applyFont="1" applyBorder="1" applyAlignment="1">
      <alignment horizontal="center" vertical="center"/>
    </xf>
    <xf numFmtId="0" fontId="9" fillId="0" borderId="38" xfId="19" applyFont="1" applyBorder="1" applyAlignment="1">
      <alignment horizontal="left" vertical="center"/>
    </xf>
    <xf numFmtId="0" fontId="8" fillId="0" borderId="27" xfId="19" applyFont="1" applyBorder="1" applyAlignment="1">
      <alignment horizontal="center" vertical="center"/>
    </xf>
    <xf numFmtId="0" fontId="9" fillId="0" borderId="28" xfId="19" applyFont="1" applyBorder="1" applyAlignment="1">
      <alignment vertical="center"/>
    </xf>
    <xf numFmtId="0" fontId="8" fillId="0" borderId="28" xfId="19" applyFont="1" applyBorder="1" applyAlignment="1">
      <alignment vertical="center"/>
    </xf>
    <xf numFmtId="0" fontId="8" fillId="0" borderId="28" xfId="19" applyFont="1" applyBorder="1" applyAlignment="1">
      <alignment horizontal="center" vertical="center"/>
    </xf>
    <xf numFmtId="0" fontId="9" fillId="0" borderId="28" xfId="19" applyFont="1" applyBorder="1" applyAlignment="1">
      <alignment horizontal="left" vertical="center"/>
    </xf>
    <xf numFmtId="0" fontId="9" fillId="0" borderId="29" xfId="19" applyFont="1" applyBorder="1" applyAlignment="1">
      <alignment horizontal="left" vertical="center"/>
    </xf>
    <xf numFmtId="0" fontId="9" fillId="0" borderId="10" xfId="19" applyFont="1" applyBorder="1" applyAlignment="1">
      <alignment vertical="top"/>
    </xf>
    <xf numFmtId="0" fontId="9" fillId="0" borderId="7" xfId="19" applyFont="1" applyBorder="1" applyAlignment="1">
      <alignment horizontal="center" vertical="center"/>
    </xf>
    <xf numFmtId="0" fontId="71" fillId="0" borderId="0" xfId="19" applyFont="1" applyBorder="1" applyAlignment="1">
      <alignment vertical="center"/>
    </xf>
    <xf numFmtId="0" fontId="9" fillId="0" borderId="5" xfId="19" applyFont="1" applyBorder="1" applyAlignment="1">
      <alignment vertical="center"/>
    </xf>
    <xf numFmtId="0" fontId="44" fillId="0" borderId="1" xfId="0" applyFont="1" applyBorder="1" applyAlignment="1">
      <alignment horizontal="left" vertical="center" wrapText="1"/>
    </xf>
    <xf numFmtId="0" fontId="9" fillId="0" borderId="14" xfId="0" applyFont="1" applyBorder="1" applyAlignment="1">
      <alignment vertical="center" wrapText="1"/>
    </xf>
    <xf numFmtId="0" fontId="0" fillId="0" borderId="8" xfId="0" applyBorder="1" applyAlignment="1">
      <alignment horizontal="center" vertical="center"/>
    </xf>
    <xf numFmtId="0" fontId="9" fillId="0" borderId="0" xfId="0" applyFont="1" applyAlignment="1">
      <alignment horizontal="left" vertical="center"/>
    </xf>
    <xf numFmtId="0" fontId="0" fillId="0" borderId="9" xfId="0" applyBorder="1" applyAlignment="1">
      <alignment horizontal="left" vertical="center"/>
    </xf>
    <xf numFmtId="0" fontId="9" fillId="0" borderId="13" xfId="0" applyFont="1" applyBorder="1" applyAlignment="1">
      <alignment vertical="center" wrapText="1"/>
    </xf>
    <xf numFmtId="0" fontId="0" fillId="0" borderId="10" xfId="0" applyBorder="1" applyAlignment="1">
      <alignment horizontal="center" vertical="center"/>
    </xf>
    <xf numFmtId="0" fontId="9" fillId="0" borderId="11" xfId="0" applyFont="1" applyBorder="1" applyAlignment="1">
      <alignment vertical="center"/>
    </xf>
    <xf numFmtId="0" fontId="73" fillId="0" borderId="11" xfId="0" applyFont="1" applyBorder="1" applyAlignment="1">
      <alignment vertical="center"/>
    </xf>
    <xf numFmtId="0" fontId="9" fillId="0" borderId="11" xfId="0" applyFont="1"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38" fillId="0" borderId="6" xfId="0" applyFont="1" applyBorder="1"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5" fillId="0" borderId="8" xfId="9"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25" fillId="0" borderId="0" xfId="1" applyFont="1" applyAlignment="1">
      <alignment horizontal="center"/>
    </xf>
    <xf numFmtId="0" fontId="26" fillId="0" borderId="0" xfId="1" applyFont="1"/>
    <xf numFmtId="0" fontId="26" fillId="0" borderId="1" xfId="1" applyFont="1" applyBorder="1" applyAlignment="1">
      <alignment horizontal="center" vertical="center"/>
    </xf>
    <xf numFmtId="0" fontId="29" fillId="0" borderId="1" xfId="1" applyFont="1" applyBorder="1" applyAlignment="1">
      <alignment horizontal="center" vertical="center" wrapText="1"/>
    </xf>
    <xf numFmtId="0" fontId="29" fillId="0" borderId="1" xfId="1" applyFont="1" applyBorder="1" applyAlignment="1">
      <alignment horizontal="center" vertical="center"/>
    </xf>
    <xf numFmtId="0" fontId="29" fillId="0" borderId="1" xfId="1" applyFont="1" applyBorder="1" applyAlignment="1">
      <alignment horizontal="left" vertical="center"/>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33" fillId="0" borderId="34" xfId="1" applyFont="1" applyBorder="1" applyAlignment="1">
      <alignment horizontal="center" vertical="center"/>
    </xf>
    <xf numFmtId="0" fontId="29" fillId="0" borderId="0" xfId="1" applyFont="1" applyAlignment="1">
      <alignment horizontal="justify"/>
    </xf>
    <xf numFmtId="0" fontId="29" fillId="0" borderId="0" xfId="1" applyFont="1"/>
    <xf numFmtId="0" fontId="31" fillId="0" borderId="1" xfId="1" applyFont="1" applyBorder="1" applyAlignment="1">
      <alignment horizontal="justify" vertical="center" wrapText="1"/>
    </xf>
    <xf numFmtId="0" fontId="26" fillId="0" borderId="1" xfId="1" applyFont="1" applyBorder="1" applyAlignment="1">
      <alignment vertical="center"/>
    </xf>
    <xf numFmtId="0" fontId="26" fillId="0" borderId="2" xfId="1" applyFont="1" applyBorder="1" applyAlignment="1">
      <alignment horizontal="center" vertical="center"/>
    </xf>
    <xf numFmtId="0" fontId="26" fillId="0" borderId="4" xfId="1" applyFont="1" applyBorder="1" applyAlignment="1">
      <alignment horizontal="center" vertical="center"/>
    </xf>
    <xf numFmtId="0" fontId="26" fillId="0" borderId="1" xfId="1" applyFont="1" applyBorder="1" applyAlignment="1">
      <alignment horizontal="center"/>
    </xf>
    <xf numFmtId="0" fontId="26" fillId="0" borderId="0" xfId="1" applyFont="1" applyAlignment="1">
      <alignment horizontal="center"/>
    </xf>
    <xf numFmtId="0" fontId="33" fillId="0" borderId="35" xfId="1" applyFont="1" applyBorder="1" applyAlignment="1">
      <alignment horizontal="center" vertical="center"/>
    </xf>
    <xf numFmtId="0" fontId="31" fillId="0" borderId="0" xfId="1" applyFont="1" applyAlignment="1">
      <alignment horizontal="justify" vertical="center"/>
    </xf>
    <xf numFmtId="0" fontId="26" fillId="0" borderId="0" xfId="1" applyFont="1" applyAlignment="1">
      <alignment vertical="center"/>
    </xf>
    <xf numFmtId="0" fontId="33" fillId="0" borderId="13" xfId="1" applyFont="1" applyBorder="1" applyAlignment="1">
      <alignment horizontal="center" vertical="center"/>
    </xf>
    <xf numFmtId="0" fontId="32" fillId="0" borderId="0" xfId="1" applyFont="1" applyAlignment="1">
      <alignment horizontal="justify" wrapText="1"/>
    </xf>
    <xf numFmtId="0" fontId="26" fillId="0" borderId="0" xfId="1" applyFont="1" applyAlignment="1">
      <alignment wrapText="1"/>
    </xf>
    <xf numFmtId="0" fontId="32" fillId="0" borderId="0" xfId="1" applyFont="1" applyAlignment="1">
      <alignment horizontal="justify" vertical="center" wrapText="1"/>
    </xf>
    <xf numFmtId="0" fontId="32" fillId="0" borderId="0" xfId="1" applyFont="1" applyAlignment="1">
      <alignment vertical="center" wrapText="1"/>
    </xf>
    <xf numFmtId="0" fontId="33" fillId="0" borderId="0" xfId="1" applyFont="1" applyAlignment="1">
      <alignment horizontal="center" vertical="top"/>
    </xf>
    <xf numFmtId="0" fontId="26" fillId="0" borderId="0" xfId="1" applyFont="1" applyAlignment="1">
      <alignment horizontal="left" vertical="top" wrapText="1"/>
    </xf>
    <xf numFmtId="0" fontId="26" fillId="0" borderId="0" xfId="1" applyFont="1" applyAlignment="1">
      <alignment horizontal="left" vertical="top"/>
    </xf>
    <xf numFmtId="0" fontId="9" fillId="0" borderId="5" xfId="19" applyFont="1" applyBorder="1" applyAlignment="1">
      <alignment horizontal="center" vertical="center"/>
    </xf>
    <xf numFmtId="0" fontId="9" fillId="0" borderId="6" xfId="19" applyFont="1" applyBorder="1" applyAlignment="1">
      <alignment horizontal="center" vertical="center"/>
    </xf>
    <xf numFmtId="0" fontId="9" fillId="0" borderId="7" xfId="19" applyFont="1" applyBorder="1" applyAlignment="1">
      <alignment horizontal="center" vertical="center"/>
    </xf>
    <xf numFmtId="0" fontId="9" fillId="0" borderId="10" xfId="19" applyFont="1" applyBorder="1" applyAlignment="1">
      <alignment horizontal="center" vertical="center"/>
    </xf>
    <xf numFmtId="0" fontId="9" fillId="0" borderId="11" xfId="19" applyFont="1" applyBorder="1" applyAlignment="1">
      <alignment horizontal="center" vertical="center"/>
    </xf>
    <xf numFmtId="0" fontId="9" fillId="0" borderId="12" xfId="19" applyFont="1" applyBorder="1" applyAlignment="1">
      <alignment horizontal="center" vertical="center"/>
    </xf>
    <xf numFmtId="0" fontId="9" fillId="0" borderId="15" xfId="19" applyFont="1" applyBorder="1" applyAlignment="1">
      <alignment horizontal="left" vertical="center"/>
    </xf>
    <xf numFmtId="0" fontId="9" fillId="0" borderId="13" xfId="19" applyFont="1" applyBorder="1" applyAlignment="1">
      <alignment horizontal="left" vertical="center"/>
    </xf>
    <xf numFmtId="0" fontId="9" fillId="0" borderId="99" xfId="19" applyFont="1" applyBorder="1" applyAlignment="1">
      <alignment horizontal="center" vertical="center"/>
    </xf>
    <xf numFmtId="0" fontId="9" fillId="0" borderId="98" xfId="19" applyFont="1" applyBorder="1" applyAlignment="1">
      <alignment horizontal="center" vertical="center"/>
    </xf>
    <xf numFmtId="0" fontId="9" fillId="0" borderId="97" xfId="19" applyFont="1" applyBorder="1" applyAlignment="1">
      <alignment horizontal="center" vertical="center"/>
    </xf>
    <xf numFmtId="0" fontId="9" fillId="0" borderId="96" xfId="19" applyFont="1" applyBorder="1" applyAlignment="1">
      <alignment horizontal="center" vertical="center"/>
    </xf>
    <xf numFmtId="0" fontId="9" fillId="0" borderId="95" xfId="19" applyFont="1" applyBorder="1" applyAlignment="1">
      <alignment horizontal="center" vertical="center"/>
    </xf>
    <xf numFmtId="0" fontId="9" fillId="0" borderId="94" xfId="19" applyFont="1" applyBorder="1" applyAlignment="1">
      <alignment horizontal="center" vertical="center"/>
    </xf>
    <xf numFmtId="0" fontId="9" fillId="0" borderId="8" xfId="19" applyFont="1" applyBorder="1" applyAlignment="1">
      <alignment horizontal="center" vertical="center"/>
    </xf>
    <xf numFmtId="0" fontId="9" fillId="0" borderId="0" xfId="19" applyFont="1" applyBorder="1" applyAlignment="1">
      <alignment horizontal="center" vertical="center"/>
    </xf>
    <xf numFmtId="0" fontId="23" fillId="0" borderId="0" xfId="19" applyFont="1" applyBorder="1" applyAlignment="1">
      <alignment horizontal="center" vertical="center"/>
    </xf>
    <xf numFmtId="0" fontId="9" fillId="0" borderId="2" xfId="19" applyFont="1" applyBorder="1" applyAlignment="1">
      <alignment horizontal="center" vertical="center"/>
    </xf>
    <xf numFmtId="0" fontId="8" fillId="0" borderId="3" xfId="19" applyFont="1" applyBorder="1" applyAlignment="1">
      <alignment horizontal="center" vertical="center"/>
    </xf>
    <xf numFmtId="0" fontId="8" fillId="0" borderId="4" xfId="19" applyFont="1" applyBorder="1" applyAlignment="1">
      <alignment horizontal="center" vertical="center"/>
    </xf>
    <xf numFmtId="0" fontId="9" fillId="0" borderId="3" xfId="19" applyFont="1" applyBorder="1" applyAlignment="1">
      <alignment horizontal="center" vertical="center"/>
    </xf>
    <xf numFmtId="0" fontId="9" fillId="0" borderId="4" xfId="19" applyFont="1" applyBorder="1" applyAlignment="1">
      <alignment horizontal="center" vertical="center"/>
    </xf>
    <xf numFmtId="0" fontId="9" fillId="0" borderId="0" xfId="1" applyFont="1" applyAlignment="1">
      <alignment horizontal="center" vertical="top"/>
    </xf>
    <xf numFmtId="0" fontId="9"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Alignment="1">
      <alignment horizontal="right" vertical="center"/>
    </xf>
    <xf numFmtId="0" fontId="9" fillId="0" borderId="0" xfId="1" applyFont="1" applyAlignment="1">
      <alignment horizontal="justify"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5" xfId="1" applyFont="1" applyBorder="1" applyAlignment="1">
      <alignment horizontal="center" vertical="center" textRotation="255" wrapText="1"/>
    </xf>
    <xf numFmtId="0" fontId="9" fillId="0" borderId="14" xfId="1" applyFont="1" applyBorder="1" applyAlignment="1">
      <alignment horizontal="center" vertical="center" textRotation="255" wrapText="1"/>
    </xf>
    <xf numFmtId="0" fontId="9" fillId="0" borderId="13" xfId="1" applyFont="1" applyBorder="1" applyAlignment="1">
      <alignment horizontal="center" vertical="center" textRotation="255" wrapText="1"/>
    </xf>
    <xf numFmtId="0" fontId="9" fillId="0" borderId="5" xfId="1" applyFont="1" applyBorder="1" applyAlignment="1">
      <alignment horizontal="left" vertical="center" wrapText="1"/>
    </xf>
    <xf numFmtId="0" fontId="9" fillId="0" borderId="6" xfId="1" applyFont="1" applyBorder="1" applyAlignment="1">
      <alignment horizontal="left" vertical="center" wrapText="1"/>
    </xf>
    <xf numFmtId="0" fontId="8" fillId="0" borderId="6" xfId="1" applyBorder="1" applyAlignment="1">
      <alignment horizontal="left" vertical="center" wrapText="1"/>
    </xf>
    <xf numFmtId="0" fontId="9" fillId="0" borderId="42" xfId="1" applyFont="1" applyBorder="1" applyAlignment="1">
      <alignment horizontal="center" vertical="center"/>
    </xf>
    <xf numFmtId="0" fontId="9" fillId="0" borderId="41" xfId="1" applyFont="1" applyBorder="1" applyAlignment="1">
      <alignment horizontal="center" vertical="center"/>
    </xf>
    <xf numFmtId="0" fontId="9" fillId="0" borderId="46" xfId="1" applyFont="1" applyBorder="1" applyAlignment="1">
      <alignment horizontal="center" vertical="center"/>
    </xf>
    <xf numFmtId="0" fontId="9" fillId="0" borderId="8" xfId="1" applyFont="1" applyBorder="1" applyAlignment="1">
      <alignment horizontal="left" vertical="center" wrapText="1"/>
    </xf>
    <xf numFmtId="0" fontId="9" fillId="0" borderId="0" xfId="1" applyFont="1" applyAlignment="1">
      <alignment horizontal="left" vertical="center" wrapText="1"/>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6" xfId="1" applyFont="1" applyBorder="1" applyAlignment="1">
      <alignment horizontal="center" vertical="center" wrapText="1"/>
    </xf>
    <xf numFmtId="0" fontId="9" fillId="0" borderId="30" xfId="1" applyFont="1" applyBorder="1" applyAlignment="1">
      <alignment horizontal="justify" vertical="center" wrapText="1"/>
    </xf>
    <xf numFmtId="0" fontId="9" fillId="0" borderId="23" xfId="1" applyFont="1" applyBorder="1" applyAlignment="1">
      <alignment horizontal="justify" vertical="center" wrapText="1"/>
    </xf>
    <xf numFmtId="0" fontId="9" fillId="0" borderId="43" xfId="1" applyFont="1" applyBorder="1" applyAlignment="1">
      <alignment horizontal="justify"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31"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 xfId="1" applyFont="1" applyBorder="1" applyAlignment="1">
      <alignment horizontal="left" wrapText="1"/>
    </xf>
    <xf numFmtId="0" fontId="9" fillId="0" borderId="2"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8" fillId="0" borderId="1" xfId="1" applyBorder="1" applyAlignment="1">
      <alignment horizontal="left" wrapText="1"/>
    </xf>
    <xf numFmtId="0" fontId="8" fillId="0" borderId="2" xfId="1" applyBorder="1" applyAlignment="1">
      <alignment horizontal="left" wrapTex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9" fillId="0" borderId="1" xfId="1" applyFont="1" applyBorder="1" applyAlignment="1">
      <alignment horizontal="left" vertical="center" wrapText="1"/>
    </xf>
    <xf numFmtId="0" fontId="8" fillId="0" borderId="1" xfId="1" applyBorder="1" applyAlignment="1">
      <alignment horizontal="left" vertical="center" wrapText="1"/>
    </xf>
    <xf numFmtId="0" fontId="9" fillId="0" borderId="15" xfId="1" applyFont="1" applyBorder="1" applyAlignment="1">
      <alignment horizontal="left" vertical="center" wrapText="1"/>
    </xf>
    <xf numFmtId="0" fontId="8" fillId="0" borderId="15" xfId="1" applyBorder="1" applyAlignment="1">
      <alignment horizontal="left" vertical="center" wrapText="1"/>
    </xf>
    <xf numFmtId="0" fontId="9" fillId="0" borderId="15" xfId="1" applyFont="1" applyBorder="1" applyAlignment="1">
      <alignment horizontal="center" vertical="center" textRotation="255" shrinkToFit="1"/>
    </xf>
    <xf numFmtId="0" fontId="9" fillId="0" borderId="14" xfId="1" applyFont="1" applyBorder="1" applyAlignment="1">
      <alignment horizontal="center" vertical="center" textRotation="255" shrinkToFit="1"/>
    </xf>
    <xf numFmtId="0" fontId="9" fillId="0" borderId="13" xfId="1" applyFont="1" applyBorder="1" applyAlignment="1">
      <alignment horizontal="center" vertical="center" textRotation="255" shrinkToFit="1"/>
    </xf>
    <xf numFmtId="0" fontId="14" fillId="0" borderId="1" xfId="1" applyFont="1" applyBorder="1" applyAlignment="1">
      <alignment horizontal="left" vertical="center" wrapText="1"/>
    </xf>
    <xf numFmtId="0" fontId="14" fillId="0" borderId="15" xfId="1" applyFont="1" applyBorder="1" applyAlignment="1">
      <alignment horizontal="center" vertical="center" textRotation="255" wrapText="1" shrinkToFit="1"/>
    </xf>
    <xf numFmtId="0" fontId="14" fillId="0" borderId="13" xfId="1" applyFont="1" applyBorder="1" applyAlignment="1">
      <alignment horizontal="center" vertical="center" textRotation="255" wrapText="1" shrinkToFit="1"/>
    </xf>
    <xf numFmtId="0" fontId="14" fillId="0" borderId="14" xfId="1" applyFont="1" applyBorder="1" applyAlignment="1">
      <alignment horizontal="center" vertical="center" textRotation="255" wrapText="1" shrinkToFit="1"/>
    </xf>
    <xf numFmtId="0" fontId="9" fillId="0" borderId="6" xfId="1" applyFont="1" applyBorder="1" applyAlignment="1">
      <alignment horizontal="left" wrapText="1"/>
    </xf>
    <xf numFmtId="0" fontId="9" fillId="0" borderId="11" xfId="1" applyFont="1" applyBorder="1" applyAlignment="1">
      <alignment horizontal="left" wrapText="1"/>
    </xf>
    <xf numFmtId="0" fontId="9" fillId="0" borderId="5" xfId="1" applyFont="1" applyBorder="1" applyAlignment="1">
      <alignment horizontal="center" wrapText="1"/>
    </xf>
    <xf numFmtId="0" fontId="9" fillId="0" borderId="7" xfId="1" applyFont="1" applyBorder="1" applyAlignment="1">
      <alignment horizontal="center" wrapText="1"/>
    </xf>
    <xf numFmtId="0" fontId="9" fillId="0" borderId="10" xfId="1" applyFont="1" applyBorder="1" applyAlignment="1">
      <alignment horizontal="center" wrapText="1"/>
    </xf>
    <xf numFmtId="0" fontId="9" fillId="0" borderId="12" xfId="1" applyFont="1" applyBorder="1" applyAlignment="1">
      <alignment horizontal="center" wrapText="1"/>
    </xf>
    <xf numFmtId="0" fontId="9" fillId="0" borderId="7" xfId="1" applyFont="1" applyBorder="1" applyAlignment="1">
      <alignment horizontal="left"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5" xfId="1" applyFont="1" applyBorder="1" applyAlignment="1">
      <alignment horizontal="left"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3" xfId="0" applyFont="1" applyBorder="1" applyAlignment="1">
      <alignment horizontal="left" wrapText="1"/>
    </xf>
    <xf numFmtId="0" fontId="0" fillId="0" borderId="3" xfId="0" applyBorder="1" applyAlignment="1">
      <alignment horizontal="left" wrapText="1"/>
    </xf>
    <xf numFmtId="0" fontId="0" fillId="0" borderId="19" xfId="0" applyBorder="1" applyAlignment="1">
      <alignment horizontal="left" wrapText="1"/>
    </xf>
    <xf numFmtId="0" fontId="9" fillId="0" borderId="32" xfId="1" applyFont="1" applyBorder="1" applyAlignment="1">
      <alignment horizont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9" fillId="0" borderId="12" xfId="1" applyFont="1" applyBorder="1" applyAlignment="1">
      <alignment horizontal="left"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10" xfId="1" applyFont="1" applyBorder="1" applyAlignment="1">
      <alignment horizontal="left" wrapText="1"/>
    </xf>
    <xf numFmtId="0" fontId="9" fillId="0" borderId="0" xfId="1" applyFont="1" applyAlignment="1">
      <alignment horizontal="left" wrapText="1"/>
    </xf>
    <xf numFmtId="0" fontId="9" fillId="0" borderId="8" xfId="1" applyFont="1" applyBorder="1" applyAlignment="1">
      <alignment horizontal="left" wrapText="1"/>
    </xf>
    <xf numFmtId="0" fontId="9" fillId="0" borderId="9" xfId="1" applyFont="1" applyBorder="1" applyAlignment="1">
      <alignment horizontal="left" wrapText="1"/>
    </xf>
    <xf numFmtId="0" fontId="9" fillId="0" borderId="19" xfId="0" applyFont="1" applyBorder="1" applyAlignment="1">
      <alignment horizontal="left" wrapText="1"/>
    </xf>
    <xf numFmtId="0" fontId="9" fillId="0" borderId="44"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4" xfId="1" applyFont="1" applyBorder="1" applyAlignment="1">
      <alignment horizontal="center" wrapText="1"/>
    </xf>
    <xf numFmtId="0" fontId="9" fillId="0" borderId="11" xfId="1" applyFont="1" applyBorder="1" applyAlignment="1">
      <alignment horizontal="center" wrapText="1"/>
    </xf>
    <xf numFmtId="0" fontId="9" fillId="0" borderId="32"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2" xfId="1" applyFont="1" applyBorder="1" applyAlignment="1">
      <alignment horizontal="left" wrapText="1"/>
    </xf>
    <xf numFmtId="0" fontId="9" fillId="0" borderId="3" xfId="1" applyFont="1" applyBorder="1" applyAlignment="1">
      <alignment horizontal="left" wrapText="1"/>
    </xf>
    <xf numFmtId="0" fontId="9" fillId="0" borderId="4" xfId="1" applyFont="1" applyBorder="1" applyAlignment="1">
      <alignment horizontal="left" wrapText="1"/>
    </xf>
    <xf numFmtId="0" fontId="9" fillId="0" borderId="1" xfId="1" applyFont="1" applyBorder="1" applyAlignment="1">
      <alignment horizontal="center"/>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9" xfId="1" applyFont="1" applyBorder="1" applyAlignment="1">
      <alignment horizontal="left" vertical="top" wrapText="1"/>
    </xf>
    <xf numFmtId="0" fontId="9" fillId="0" borderId="0" xfId="1" applyFont="1" applyAlignment="1">
      <alignment horizontal="left" vertical="top"/>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9" fillId="5" borderId="4" xfId="1" applyFont="1" applyFill="1" applyBorder="1" applyAlignment="1">
      <alignment horizontal="center" vertical="center"/>
    </xf>
    <xf numFmtId="0" fontId="39" fillId="0" borderId="0" xfId="1" applyFont="1" applyAlignment="1">
      <alignment horizontal="center" vertical="center"/>
    </xf>
    <xf numFmtId="0" fontId="39" fillId="0" borderId="0" xfId="1" applyFont="1" applyAlignment="1">
      <alignment horizontal="left" vertical="center" wrapText="1"/>
    </xf>
    <xf numFmtId="0" fontId="9" fillId="5" borderId="5"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39" fillId="0" borderId="42" xfId="1" applyFont="1" applyBorder="1" applyAlignment="1">
      <alignment horizontal="left" vertical="center"/>
    </xf>
    <xf numFmtId="0" fontId="39" fillId="0" borderId="41" xfId="1" applyFont="1" applyBorder="1" applyAlignment="1">
      <alignment horizontal="left" vertical="center"/>
    </xf>
    <xf numFmtId="0" fontId="39" fillId="0" borderId="46" xfId="1" applyFont="1" applyBorder="1" applyAlignment="1">
      <alignment horizontal="left" vertical="center"/>
    </xf>
    <xf numFmtId="0" fontId="39" fillId="0" borderId="27" xfId="1" applyFont="1" applyBorder="1" applyAlignment="1">
      <alignment horizontal="left" vertical="center"/>
    </xf>
    <xf numFmtId="0" fontId="39" fillId="0" borderId="28" xfId="1" applyFont="1" applyBorder="1" applyAlignment="1">
      <alignment horizontal="left" vertical="center"/>
    </xf>
    <xf numFmtId="0" fontId="39" fillId="0" borderId="29" xfId="1" applyFont="1" applyBorder="1" applyAlignment="1">
      <alignment horizontal="left" vertical="center"/>
    </xf>
    <xf numFmtId="0" fontId="39" fillId="0" borderId="2"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9" fillId="0" borderId="6" xfId="1" applyFont="1" applyBorder="1" applyAlignment="1">
      <alignment horizontal="center" vertical="center" wrapText="1"/>
    </xf>
    <xf numFmtId="49" fontId="39" fillId="0" borderId="6" xfId="1" applyNumberFormat="1" applyFont="1" applyBorder="1" applyAlignment="1">
      <alignment horizontal="center" vertical="center" wrapText="1"/>
    </xf>
    <xf numFmtId="0" fontId="39" fillId="0" borderId="2" xfId="1" applyFont="1" applyBorder="1" applyAlignment="1">
      <alignment horizontal="center" wrapText="1"/>
    </xf>
    <xf numFmtId="0" fontId="39" fillId="0" borderId="3" xfId="1" applyFont="1" applyBorder="1" applyAlignment="1">
      <alignment horizontal="center" wrapText="1"/>
    </xf>
    <xf numFmtId="0" fontId="39" fillId="0" borderId="4" xfId="1" applyFont="1" applyBorder="1" applyAlignment="1">
      <alignment horizontal="center" wrapText="1"/>
    </xf>
    <xf numFmtId="0" fontId="39" fillId="0" borderId="2" xfId="1" applyFont="1" applyBorder="1" applyAlignment="1">
      <alignment horizontal="center"/>
    </xf>
    <xf numFmtId="0" fontId="39" fillId="0" borderId="3" xfId="1" applyFont="1" applyBorder="1" applyAlignment="1">
      <alignment horizontal="center"/>
    </xf>
    <xf numFmtId="0" fontId="39" fillId="0" borderId="4" xfId="1" applyFont="1" applyBorder="1" applyAlignment="1">
      <alignment horizontal="center"/>
    </xf>
    <xf numFmtId="0" fontId="14" fillId="6" borderId="1" xfId="1" applyFont="1" applyFill="1" applyBorder="1" applyAlignment="1">
      <alignment horizontal="left" vertical="center" wrapText="1"/>
    </xf>
    <xf numFmtId="0" fontId="9" fillId="6" borderId="5"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9" fillId="6" borderId="7" xfId="1" applyFont="1" applyFill="1" applyBorder="1" applyAlignment="1">
      <alignment horizontal="center" vertical="center" wrapText="1"/>
    </xf>
    <xf numFmtId="0" fontId="9" fillId="6" borderId="31" xfId="1" applyFont="1" applyFill="1" applyBorder="1" applyAlignment="1">
      <alignment horizontal="center" vertical="center" wrapText="1"/>
    </xf>
    <xf numFmtId="0" fontId="9" fillId="6" borderId="21" xfId="1" applyFont="1" applyFill="1" applyBorder="1" applyAlignment="1">
      <alignment horizontal="center" vertical="center" wrapText="1"/>
    </xf>
    <xf numFmtId="0" fontId="9" fillId="6" borderId="22" xfId="1" applyFont="1" applyFill="1" applyBorder="1" applyAlignment="1">
      <alignment horizontal="center" vertical="center" wrapText="1"/>
    </xf>
    <xf numFmtId="0" fontId="9" fillId="6" borderId="30" xfId="1" applyFont="1" applyFill="1" applyBorder="1" applyAlignment="1">
      <alignment horizontal="justify" vertical="center" wrapText="1"/>
    </xf>
    <xf numFmtId="0" fontId="9" fillId="6" borderId="23" xfId="1" applyFont="1" applyFill="1" applyBorder="1" applyAlignment="1">
      <alignment horizontal="justify" vertical="center" wrapText="1"/>
    </xf>
    <xf numFmtId="0" fontId="9" fillId="6" borderId="43" xfId="1" applyFont="1" applyFill="1" applyBorder="1" applyAlignment="1">
      <alignment horizontal="justify" vertical="center" wrapText="1"/>
    </xf>
    <xf numFmtId="0" fontId="9" fillId="6" borderId="1" xfId="1" applyFont="1" applyFill="1" applyBorder="1" applyAlignment="1">
      <alignment horizontal="left" vertical="center" wrapText="1"/>
    </xf>
    <xf numFmtId="0" fontId="9" fillId="6" borderId="2"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4" xfId="1" applyFont="1" applyFill="1" applyBorder="1" applyAlignment="1">
      <alignment horizontal="center" vertical="center" wrapText="1"/>
    </xf>
    <xf numFmtId="0" fontId="9" fillId="6" borderId="2"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39" fillId="0" borderId="1" xfId="1" applyFont="1" applyBorder="1" applyAlignment="1">
      <alignment horizontal="left" wrapText="1"/>
    </xf>
    <xf numFmtId="0" fontId="9" fillId="0" borderId="13" xfId="1" applyFont="1" applyBorder="1" applyAlignment="1">
      <alignment horizontal="left" wrapText="1"/>
    </xf>
    <xf numFmtId="0" fontId="9" fillId="5" borderId="0" xfId="1" applyFont="1" applyFill="1" applyAlignment="1">
      <alignment horizontal="left" vertical="top" wrapText="1"/>
    </xf>
    <xf numFmtId="0" fontId="39" fillId="0" borderId="32" xfId="1" applyFont="1" applyBorder="1" applyAlignment="1">
      <alignment horizontal="center" vertical="center" wrapText="1"/>
    </xf>
    <xf numFmtId="0" fontId="39" fillId="0" borderId="19" xfId="1" applyFont="1" applyBorder="1" applyAlignment="1">
      <alignment horizontal="center" vertical="center" wrapText="1"/>
    </xf>
    <xf numFmtId="14" fontId="39" fillId="0" borderId="32" xfId="1" applyNumberFormat="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14" fontId="39" fillId="0" borderId="2" xfId="1" applyNumberFormat="1" applyFont="1" applyBorder="1" applyAlignment="1">
      <alignment horizontal="center" vertical="center"/>
    </xf>
    <xf numFmtId="0" fontId="39" fillId="0" borderId="31" xfId="1" applyFont="1" applyBorder="1" applyAlignment="1">
      <alignment horizontal="left" vertical="top" wrapText="1"/>
    </xf>
    <xf numFmtId="0" fontId="39" fillId="0" borderId="21" xfId="1" applyFont="1" applyBorder="1" applyAlignment="1">
      <alignment horizontal="left" vertical="top" wrapText="1"/>
    </xf>
    <xf numFmtId="0" fontId="39" fillId="0" borderId="22" xfId="1" applyFont="1" applyBorder="1" applyAlignment="1">
      <alignment horizontal="left" vertical="top" wrapText="1"/>
    </xf>
    <xf numFmtId="0" fontId="9" fillId="0" borderId="6" xfId="1" applyFont="1" applyBorder="1" applyAlignment="1">
      <alignment horizontal="center" wrapText="1"/>
    </xf>
    <xf numFmtId="0" fontId="9" fillId="5" borderId="5" xfId="1" applyFont="1" applyFill="1" applyBorder="1" applyAlignment="1">
      <alignment horizontal="left" vertical="top" wrapText="1"/>
    </xf>
    <xf numFmtId="0" fontId="9" fillId="5" borderId="6" xfId="1" applyFont="1" applyFill="1" applyBorder="1" applyAlignment="1">
      <alignment horizontal="left" vertical="top" wrapText="1"/>
    </xf>
    <xf numFmtId="0" fontId="9" fillId="5" borderId="8" xfId="1" applyFont="1" applyFill="1" applyBorder="1" applyAlignment="1">
      <alignment horizontal="left" vertical="top" wrapText="1"/>
    </xf>
    <xf numFmtId="0" fontId="9" fillId="5" borderId="10" xfId="1" applyFont="1" applyFill="1" applyBorder="1" applyAlignment="1">
      <alignment horizontal="left" vertical="top" wrapText="1"/>
    </xf>
    <xf numFmtId="0" fontId="9" fillId="5" borderId="11" xfId="1" applyFont="1" applyFill="1" applyBorder="1" applyAlignment="1">
      <alignment horizontal="left" vertical="top" wrapText="1"/>
    </xf>
    <xf numFmtId="0" fontId="9" fillId="5" borderId="1" xfId="1" applyFont="1" applyFill="1" applyBorder="1" applyAlignment="1">
      <alignment horizontal="left" vertical="top" wrapText="1"/>
    </xf>
    <xf numFmtId="0" fontId="39" fillId="0" borderId="31" xfId="1" applyFont="1" applyBorder="1" applyAlignment="1">
      <alignment horizontal="left" vertical="center" wrapText="1"/>
    </xf>
    <xf numFmtId="0" fontId="39" fillId="0" borderId="21" xfId="1" applyFont="1" applyBorder="1" applyAlignment="1">
      <alignment horizontal="left" vertical="center" wrapText="1"/>
    </xf>
    <xf numFmtId="0" fontId="39" fillId="0" borderId="22" xfId="1" applyFont="1" applyBorder="1" applyAlignment="1">
      <alignment horizontal="left" vertical="center" wrapText="1"/>
    </xf>
    <xf numFmtId="0" fontId="52" fillId="0" borderId="53" xfId="1" applyFont="1" applyBorder="1" applyAlignment="1">
      <alignment horizontal="center" vertical="center"/>
    </xf>
    <xf numFmtId="0" fontId="52" fillId="0" borderId="51" xfId="1" applyFont="1" applyBorder="1" applyAlignment="1">
      <alignment horizontal="center" vertical="center"/>
    </xf>
    <xf numFmtId="180" fontId="52" fillId="0" borderId="53" xfId="1" applyNumberFormat="1" applyFont="1" applyBorder="1" applyAlignment="1">
      <alignment horizontal="center" vertical="center"/>
    </xf>
    <xf numFmtId="180" fontId="52" fillId="0" borderId="52" xfId="1" applyNumberFormat="1" applyFont="1" applyBorder="1" applyAlignment="1">
      <alignment horizontal="center" vertical="center"/>
    </xf>
    <xf numFmtId="180" fontId="52" fillId="0" borderId="51" xfId="1" applyNumberFormat="1" applyFont="1" applyBorder="1" applyAlignment="1">
      <alignment horizontal="center" vertical="center"/>
    </xf>
    <xf numFmtId="0" fontId="52" fillId="0" borderId="53" xfId="1" applyFont="1" applyBorder="1" applyAlignment="1">
      <alignment vertical="center"/>
    </xf>
    <xf numFmtId="0" fontId="52" fillId="0" borderId="52" xfId="1" applyFont="1" applyBorder="1" applyAlignment="1">
      <alignment vertical="center"/>
    </xf>
    <xf numFmtId="0" fontId="52" fillId="0" borderId="51" xfId="1" applyFont="1" applyBorder="1" applyAlignment="1">
      <alignment vertical="center"/>
    </xf>
    <xf numFmtId="0" fontId="64" fillId="0" borderId="89" xfId="1" applyFont="1" applyBorder="1" applyAlignment="1">
      <alignment horizontal="center" vertical="center" wrapText="1"/>
    </xf>
    <xf numFmtId="0" fontId="64" fillId="0" borderId="81" xfId="1" applyFont="1" applyBorder="1" applyAlignment="1">
      <alignment horizontal="center" vertical="center"/>
    </xf>
    <xf numFmtId="0" fontId="58" fillId="0" borderId="0" xfId="1" applyFont="1" applyAlignment="1">
      <alignment horizontal="center"/>
    </xf>
    <xf numFmtId="0" fontId="56" fillId="0" borderId="0" xfId="1" applyFont="1" applyAlignment="1">
      <alignment horizontal="center" vertical="center" wrapText="1"/>
    </xf>
    <xf numFmtId="0" fontId="24" fillId="0" borderId="0" xfId="1" applyFont="1" applyAlignment="1">
      <alignment horizontal="center" vertical="top"/>
    </xf>
    <xf numFmtId="0" fontId="24" fillId="0" borderId="39" xfId="1" applyFont="1" applyBorder="1" applyAlignment="1">
      <alignment horizontal="center" vertical="top"/>
    </xf>
    <xf numFmtId="0" fontId="24" fillId="0" borderId="5" xfId="1" applyFont="1" applyBorder="1" applyAlignment="1">
      <alignment horizontal="left" vertical="top" wrapText="1"/>
    </xf>
    <xf numFmtId="0" fontId="24" fillId="0" borderId="6" xfId="1" applyFont="1" applyBorder="1" applyAlignment="1">
      <alignment horizontal="left" vertical="top" wrapText="1"/>
    </xf>
    <xf numFmtId="0" fontId="24" fillId="0" borderId="7" xfId="1" applyFont="1" applyBorder="1" applyAlignment="1">
      <alignment horizontal="left" vertical="top" wrapText="1"/>
    </xf>
    <xf numFmtId="0" fontId="24" fillId="0" borderId="8" xfId="1" applyFont="1" applyBorder="1" applyAlignment="1">
      <alignment horizontal="left" vertical="top" wrapText="1"/>
    </xf>
    <xf numFmtId="0" fontId="24" fillId="0" borderId="0" xfId="1" applyFont="1" applyAlignment="1">
      <alignment horizontal="left" vertical="top" wrapText="1"/>
    </xf>
    <xf numFmtId="0" fontId="24" fillId="0" borderId="9" xfId="1" applyFont="1" applyBorder="1" applyAlignment="1">
      <alignment horizontal="left" vertical="top" wrapText="1"/>
    </xf>
    <xf numFmtId="0" fontId="24" fillId="0" borderId="10" xfId="1" applyFont="1" applyBorder="1" applyAlignment="1">
      <alignment horizontal="left" vertical="top" wrapText="1"/>
    </xf>
    <xf numFmtId="0" fontId="24" fillId="0" borderId="11" xfId="1" applyFont="1" applyBorder="1" applyAlignment="1">
      <alignment horizontal="left" vertical="top" wrapText="1"/>
    </xf>
    <xf numFmtId="0" fontId="24" fillId="0" borderId="12" xfId="1" applyFont="1" applyBorder="1" applyAlignment="1">
      <alignment horizontal="left" vertical="top" wrapText="1"/>
    </xf>
    <xf numFmtId="0" fontId="24" fillId="0" borderId="2" xfId="1" applyFont="1" applyBorder="1" applyAlignment="1">
      <alignment horizontal="left" vertical="center"/>
    </xf>
    <xf numFmtId="0" fontId="24" fillId="0" borderId="3" xfId="1" applyFont="1" applyBorder="1" applyAlignment="1">
      <alignment horizontal="left" vertical="center"/>
    </xf>
    <xf numFmtId="0" fontId="24" fillId="0" borderId="4" xfId="1" applyFont="1" applyBorder="1" applyAlignment="1">
      <alignment horizontal="left" vertical="center"/>
    </xf>
    <xf numFmtId="0" fontId="8" fillId="0" borderId="8" xfId="1" applyBorder="1" applyAlignment="1">
      <alignment horizontal="left" vertical="top" wrapText="1"/>
    </xf>
    <xf numFmtId="0" fontId="8" fillId="0" borderId="0" xfId="1" applyAlignment="1">
      <alignment horizontal="left" vertical="top" wrapText="1"/>
    </xf>
    <xf numFmtId="0" fontId="8" fillId="0" borderId="9" xfId="1" applyBorder="1" applyAlignment="1">
      <alignment horizontal="left" vertical="top" wrapText="1"/>
    </xf>
    <xf numFmtId="0" fontId="8" fillId="0" borderId="10" xfId="1" applyBorder="1" applyAlignment="1">
      <alignment horizontal="left" vertical="top" wrapText="1"/>
    </xf>
    <xf numFmtId="0" fontId="8" fillId="0" borderId="11" xfId="1" applyBorder="1" applyAlignment="1">
      <alignment horizontal="left" vertical="top" wrapText="1"/>
    </xf>
    <xf numFmtId="0" fontId="8" fillId="0" borderId="12" xfId="1" applyBorder="1" applyAlignment="1">
      <alignment horizontal="left" vertical="top" wrapText="1"/>
    </xf>
    <xf numFmtId="0" fontId="24" fillId="0" borderId="0" xfId="1" applyFont="1" applyAlignment="1">
      <alignment horizontal="right" vertical="top"/>
    </xf>
    <xf numFmtId="0" fontId="24" fillId="0" borderId="0" xfId="1" applyFont="1" applyAlignment="1">
      <alignment horizontal="left" vertical="top"/>
    </xf>
    <xf numFmtId="0" fontId="24" fillId="0" borderId="0" xfId="1" applyFont="1" applyAlignment="1">
      <alignment horizontal="center" vertical="center" wrapText="1"/>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4" xfId="1" applyFont="1" applyBorder="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5" fillId="0" borderId="0" xfId="1" applyFont="1" applyAlignment="1">
      <alignment vertical="top" wrapText="1"/>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4" xfId="1" applyFont="1" applyBorder="1" applyAlignment="1">
      <alignment vertical="center" wrapText="1"/>
    </xf>
    <xf numFmtId="0" fontId="9" fillId="0" borderId="1" xfId="1" applyFont="1" applyBorder="1" applyAlignment="1">
      <alignment horizontal="center"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0" xfId="1" applyFont="1" applyAlignment="1">
      <alignment horizontal="left" vertical="center"/>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2" fillId="0" borderId="4" xfId="1" applyFont="1" applyBorder="1" applyAlignment="1">
      <alignment horizontal="left" vertical="center" wrapText="1"/>
    </xf>
    <xf numFmtId="0" fontId="9" fillId="0" borderId="1" xfId="1" applyFont="1" applyBorder="1" applyAlignment="1">
      <alignment horizontal="left" vertical="center"/>
    </xf>
    <xf numFmtId="0" fontId="2" fillId="3" borderId="0" xfId="14" applyFill="1" applyAlignment="1">
      <alignment horizontal="center" vertical="center"/>
    </xf>
    <xf numFmtId="0" fontId="17" fillId="2" borderId="0" xfId="14" applyFont="1" applyFill="1" applyAlignment="1">
      <alignment horizontal="center" vertical="center"/>
    </xf>
    <xf numFmtId="0" fontId="2" fillId="3" borderId="11" xfId="14" applyFill="1" applyBorder="1" applyAlignment="1">
      <alignment horizontal="center" vertical="center" shrinkToFit="1"/>
    </xf>
    <xf numFmtId="0" fontId="2" fillId="3" borderId="3" xfId="14" applyFill="1" applyBorder="1" applyAlignment="1">
      <alignment horizontal="center" vertical="center" shrinkToFit="1"/>
    </xf>
    <xf numFmtId="0" fontId="18" fillId="2" borderId="0" xfId="14" applyFont="1" applyFill="1" applyAlignment="1">
      <alignment horizontal="left" vertical="center"/>
    </xf>
    <xf numFmtId="0" fontId="2" fillId="3" borderId="1" xfId="14" applyFill="1" applyBorder="1" applyAlignment="1">
      <alignment horizontal="center" vertical="center"/>
    </xf>
    <xf numFmtId="0" fontId="2" fillId="0" borderId="15" xfId="14" applyBorder="1" applyAlignment="1">
      <alignment horizontal="center" vertical="center"/>
    </xf>
    <xf numFmtId="0" fontId="2" fillId="0" borderId="14" xfId="14" applyBorder="1" applyAlignment="1">
      <alignment horizontal="center" vertical="center"/>
    </xf>
    <xf numFmtId="0" fontId="2" fillId="0" borderId="13" xfId="14" applyBorder="1" applyAlignment="1">
      <alignment horizontal="center" vertical="center"/>
    </xf>
    <xf numFmtId="178" fontId="20" fillId="3" borderId="1" xfId="15" applyNumberFormat="1" applyFont="1" applyFill="1" applyBorder="1" applyAlignment="1">
      <alignment horizontal="center" vertical="center"/>
    </xf>
    <xf numFmtId="0" fontId="2" fillId="2" borderId="15" xfId="14" applyFill="1" applyBorder="1" applyAlignment="1">
      <alignment horizontal="center" vertical="center"/>
    </xf>
    <xf numFmtId="0" fontId="2" fillId="2" borderId="13" xfId="14" applyFill="1" applyBorder="1" applyAlignment="1">
      <alignment horizontal="center" vertical="center"/>
    </xf>
    <xf numFmtId="179" fontId="20" fillId="2" borderId="5" xfId="14" applyNumberFormat="1" applyFont="1" applyFill="1" applyBorder="1" applyAlignment="1">
      <alignment horizontal="center" vertical="center"/>
    </xf>
    <xf numFmtId="179" fontId="20" fillId="2" borderId="6" xfId="14" applyNumberFormat="1" applyFont="1" applyFill="1" applyBorder="1" applyAlignment="1">
      <alignment horizontal="center" vertical="center"/>
    </xf>
    <xf numFmtId="179" fontId="20" fillId="2" borderId="7" xfId="14" applyNumberFormat="1" applyFont="1" applyFill="1" applyBorder="1" applyAlignment="1">
      <alignment horizontal="center" vertical="center"/>
    </xf>
    <xf numFmtId="179" fontId="20" fillId="2" borderId="10" xfId="14" applyNumberFormat="1" applyFont="1" applyFill="1" applyBorder="1" applyAlignment="1">
      <alignment horizontal="center" vertical="center"/>
    </xf>
    <xf numFmtId="179" fontId="20" fillId="2" borderId="11" xfId="14" applyNumberFormat="1" applyFont="1" applyFill="1" applyBorder="1" applyAlignment="1">
      <alignment horizontal="center" vertical="center"/>
    </xf>
    <xf numFmtId="179" fontId="20" fillId="2" borderId="12" xfId="14" applyNumberFormat="1" applyFont="1" applyFill="1" applyBorder="1" applyAlignment="1">
      <alignment horizontal="center" vertical="center"/>
    </xf>
    <xf numFmtId="0" fontId="2" fillId="2" borderId="1" xfId="14" applyFill="1" applyBorder="1" applyAlignment="1">
      <alignment horizontal="center" vertical="center"/>
    </xf>
    <xf numFmtId="0" fontId="2" fillId="3" borderId="1" xfId="14" applyFill="1" applyBorder="1" applyAlignment="1">
      <alignment horizontal="center" vertical="center" shrinkToFit="1"/>
    </xf>
    <xf numFmtId="0" fontId="2" fillId="2" borderId="11" xfId="14" applyFill="1" applyBorder="1" applyAlignment="1">
      <alignment horizontal="left" vertical="center"/>
    </xf>
    <xf numFmtId="0" fontId="2" fillId="2" borderId="2" xfId="14" applyFill="1" applyBorder="1" applyAlignment="1">
      <alignment horizontal="center" vertical="center"/>
    </xf>
    <xf numFmtId="0" fontId="2" fillId="2" borderId="3" xfId="14" applyFill="1" applyBorder="1" applyAlignment="1">
      <alignment horizontal="center" vertical="center"/>
    </xf>
    <xf numFmtId="0" fontId="2" fillId="2" borderId="4" xfId="14" applyFill="1" applyBorder="1" applyAlignment="1">
      <alignment horizontal="center" vertical="center"/>
    </xf>
    <xf numFmtId="0" fontId="2" fillId="2" borderId="1" xfId="14" applyFill="1" applyBorder="1" applyAlignment="1">
      <alignment horizontal="center" vertical="center" wrapText="1"/>
    </xf>
    <xf numFmtId="0" fontId="2" fillId="2" borderId="1" xfId="14" applyFill="1" applyBorder="1" applyAlignment="1">
      <alignment horizontal="center" vertical="top" wrapText="1"/>
    </xf>
    <xf numFmtId="0" fontId="2" fillId="2" borderId="2" xfId="14" applyFill="1" applyBorder="1" applyAlignment="1">
      <alignment horizontal="center" vertical="center" wrapText="1"/>
    </xf>
    <xf numFmtId="0" fontId="2" fillId="2" borderId="3" xfId="14" applyFill="1" applyBorder="1" applyAlignment="1">
      <alignment horizontal="center" vertical="center" wrapText="1"/>
    </xf>
    <xf numFmtId="0" fontId="2" fillId="2" borderId="4" xfId="14" applyFill="1" applyBorder="1" applyAlignment="1">
      <alignment horizontal="center" vertical="center" wrapText="1"/>
    </xf>
    <xf numFmtId="179" fontId="20" fillId="2" borderId="2" xfId="14" applyNumberFormat="1" applyFont="1" applyFill="1" applyBorder="1" applyAlignment="1">
      <alignment horizontal="center" vertical="center"/>
    </xf>
    <xf numFmtId="179" fontId="20" fillId="2" borderId="3" xfId="14" applyNumberFormat="1" applyFont="1" applyFill="1" applyBorder="1" applyAlignment="1">
      <alignment horizontal="center" vertical="center"/>
    </xf>
    <xf numFmtId="179" fontId="20" fillId="2" borderId="4" xfId="14" applyNumberFormat="1" applyFont="1" applyFill="1" applyBorder="1" applyAlignment="1">
      <alignment horizontal="center" vertical="center"/>
    </xf>
    <xf numFmtId="0" fontId="2" fillId="2" borderId="5" xfId="14" applyFill="1" applyBorder="1" applyAlignment="1">
      <alignment horizontal="center" vertical="center" wrapText="1"/>
    </xf>
    <xf numFmtId="0" fontId="2" fillId="2" borderId="6" xfId="14" applyFill="1" applyBorder="1" applyAlignment="1">
      <alignment horizontal="center" vertical="center" wrapText="1"/>
    </xf>
    <xf numFmtId="0" fontId="2" fillId="2" borderId="7" xfId="14" applyFill="1" applyBorder="1" applyAlignment="1">
      <alignment horizontal="center" vertical="center" wrapText="1"/>
    </xf>
    <xf numFmtId="176" fontId="20" fillId="4" borderId="5" xfId="16" applyNumberFormat="1" applyFont="1" applyFill="1" applyBorder="1" applyAlignment="1">
      <alignment horizontal="center" vertical="center"/>
    </xf>
    <xf numFmtId="176" fontId="20" fillId="4" borderId="6" xfId="16" applyNumberFormat="1" applyFont="1" applyFill="1" applyBorder="1" applyAlignment="1">
      <alignment horizontal="center" vertical="center"/>
    </xf>
    <xf numFmtId="176" fontId="20" fillId="4" borderId="7" xfId="16" applyNumberFormat="1" applyFont="1" applyFill="1" applyBorder="1" applyAlignment="1">
      <alignment horizontal="center" vertical="center"/>
    </xf>
    <xf numFmtId="176" fontId="20" fillId="4" borderId="10" xfId="16" applyNumberFormat="1" applyFont="1" applyFill="1" applyBorder="1" applyAlignment="1">
      <alignment horizontal="center" vertical="center"/>
    </xf>
    <xf numFmtId="176" fontId="20" fillId="4" borderId="11" xfId="16" applyNumberFormat="1" applyFont="1" applyFill="1" applyBorder="1" applyAlignment="1">
      <alignment horizontal="center" vertical="center"/>
    </xf>
    <xf numFmtId="176" fontId="20" fillId="4" borderId="12" xfId="16" applyNumberFormat="1" applyFont="1" applyFill="1" applyBorder="1" applyAlignment="1">
      <alignment horizontal="center" vertical="center"/>
    </xf>
    <xf numFmtId="0" fontId="2" fillId="2" borderId="10" xfId="14" applyFill="1" applyBorder="1" applyAlignment="1">
      <alignment horizontal="center" vertical="center"/>
    </xf>
    <xf numFmtId="0" fontId="2" fillId="2" borderId="11" xfId="14" applyFill="1" applyBorder="1" applyAlignment="1">
      <alignment horizontal="center" vertical="center"/>
    </xf>
    <xf numFmtId="0" fontId="2" fillId="2" borderId="12" xfId="14" applyFill="1" applyBorder="1" applyAlignment="1">
      <alignment horizontal="center" vertical="center"/>
    </xf>
    <xf numFmtId="0" fontId="2" fillId="2" borderId="0" xfId="14" applyFill="1" applyAlignment="1">
      <alignment horizontal="left" vertical="center"/>
    </xf>
    <xf numFmtId="0" fontId="2" fillId="2" borderId="0" xfId="14" applyFill="1" applyAlignment="1">
      <alignment horizontal="left" vertical="center" wrapText="1"/>
    </xf>
  </cellXfs>
  <cellStyles count="20">
    <cellStyle name="パーセント 2" xfId="4" xr:uid="{00000000-0005-0000-0000-000000000000}"/>
    <cellStyle name="パーセント 2 2" xfId="11" xr:uid="{00000000-0005-0000-0000-000001000000}"/>
    <cellStyle name="パーセント 2 3" xfId="16" xr:uid="{00000000-0005-0000-0000-000002000000}"/>
    <cellStyle name="ハイパーリンク" xfId="9" builtinId="8"/>
    <cellStyle name="桁区切り 2" xfId="3" xr:uid="{00000000-0005-0000-0000-000004000000}"/>
    <cellStyle name="桁区切り 2 2" xfId="15" xr:uid="{00000000-0005-0000-0000-000005000000}"/>
    <cellStyle name="桁区切り 3" xfId="7" xr:uid="{00000000-0005-0000-0000-000006000000}"/>
    <cellStyle name="桁区切り 4" xfId="13" xr:uid="{00000000-0005-0000-0000-000007000000}"/>
    <cellStyle name="標準" xfId="0" builtinId="0"/>
    <cellStyle name="標準 2" xfId="1" xr:uid="{00000000-0005-0000-0000-000009000000}"/>
    <cellStyle name="標準 3" xfId="2" xr:uid="{00000000-0005-0000-0000-00000A000000}"/>
    <cellStyle name="標準 3 2" xfId="10" xr:uid="{00000000-0005-0000-0000-00000B000000}"/>
    <cellStyle name="標準 3 3" xfId="14" xr:uid="{00000000-0005-0000-0000-00000C000000}"/>
    <cellStyle name="標準 4" xfId="8" xr:uid="{00000000-0005-0000-0000-00000D000000}"/>
    <cellStyle name="標準 4 2" xfId="6" xr:uid="{00000000-0005-0000-0000-00000E000000}"/>
    <cellStyle name="標準 5" xfId="5" xr:uid="{00000000-0005-0000-0000-00000F000000}"/>
    <cellStyle name="標準 6" xfId="12" xr:uid="{00000000-0005-0000-0000-000010000000}"/>
    <cellStyle name="標準 7" xfId="17" xr:uid="{00000000-0005-0000-0000-000011000000}"/>
    <cellStyle name="標準 8" xfId="19" xr:uid="{00000000-0005-0000-0000-000012000000}"/>
    <cellStyle name="標準_CT276ID2194N8" xfId="18" xr:uid="{00000000-0005-0000-0000-000013000000}"/>
  </cellStyles>
  <dxfs count="26">
    <dxf>
      <font>
        <b/>
        <i val="0"/>
        <color auto="1"/>
      </font>
      <fill>
        <patternFill patternType="lightDown">
          <fgColor rgb="FFFF0000"/>
          <bgColor auto="1"/>
        </patternFill>
      </fill>
    </dxf>
    <dxf>
      <font>
        <b/>
        <i val="0"/>
        <color auto="1"/>
      </font>
      <fill>
        <patternFill patternType="solid">
          <fgColor rgb="FF7030A0"/>
          <bgColor rgb="FF00B0F0"/>
        </patternFill>
      </fill>
    </dxf>
    <dxf>
      <font>
        <b/>
        <i val="0"/>
        <color auto="1"/>
      </font>
      <fill>
        <patternFill patternType="lightGrid">
          <fgColor rgb="FFFFFF00"/>
          <bgColor auto="1"/>
        </patternFill>
      </fill>
    </dxf>
    <dxf>
      <font>
        <color rgb="FF9C0006"/>
      </font>
      <fill>
        <patternFill>
          <bgColor rgb="FFFFC7CE"/>
        </patternFill>
      </fill>
    </dxf>
    <dxf>
      <font>
        <b/>
        <i val="0"/>
        <color theme="0"/>
      </font>
      <fill>
        <patternFill>
          <bgColor rgb="FFFF0000"/>
        </patternFill>
      </fill>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0" hidden="0"/>
    </dxf>
    <dxf>
      <protection locked="0" hidden="0"/>
    </dxf>
    <dxf>
      <font>
        <b val="0"/>
        <strike val="0"/>
        <outline val="0"/>
        <shadow val="0"/>
        <u val="none"/>
        <vertAlign val="baseline"/>
        <sz val="11"/>
        <color auto="1"/>
        <name val="游ゴシック"/>
        <scheme val="minor"/>
      </font>
      <fill>
        <patternFill patternType="none">
          <fgColor indexed="64"/>
          <bgColor indexed="65"/>
        </patternFill>
      </fill>
      <protection locked="0" hidden="0"/>
    </dxf>
    <dxf>
      <font>
        <b val="0"/>
        <strike val="0"/>
        <outline val="0"/>
        <shadow val="0"/>
        <u val="none"/>
        <vertAlign val="baseline"/>
        <sz val="11"/>
        <color auto="1"/>
        <name val="游ゴシック"/>
        <scheme val="minor"/>
      </font>
      <numFmt numFmtId="0" formatCode="General"/>
      <fill>
        <patternFill patternType="none">
          <fgColor indexed="64"/>
          <bgColor auto="1"/>
        </patternFill>
      </fill>
      <protection locked="0" hidden="0"/>
    </dxf>
    <dxf>
      <protection locked="0" hidden="0"/>
    </dxf>
    <dxf>
      <fill>
        <patternFill patternType="solid">
          <fgColor indexed="64"/>
          <bgColor theme="3" tint="0.59999389629810485"/>
        </patternFill>
      </fill>
      <protection locked="0" hidden="0"/>
    </dxf>
    <dxf>
      <fill>
        <patternFill patternType="none">
          <fgColor indexed="64"/>
          <bgColor indexed="65"/>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477000" y="26384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111125</xdr:colOff>
      <xdr:row>29</xdr:row>
      <xdr:rowOff>241301</xdr:rowOff>
    </xdr:from>
    <xdr:to>
      <xdr:col>10</xdr:col>
      <xdr:colOff>82550</xdr:colOff>
      <xdr:row>35</xdr:row>
      <xdr:rowOff>190501</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981575" y="9175751"/>
          <a:ext cx="2282825" cy="16764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4533900"/>
          <a:ext cx="75342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6705600" cy="27527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108857</xdr:colOff>
      <xdr:row>7</xdr:row>
      <xdr:rowOff>63501</xdr:rowOff>
    </xdr:from>
    <xdr:to>
      <xdr:col>20</xdr:col>
      <xdr:colOff>152400</xdr:colOff>
      <xdr:row>9</xdr:row>
      <xdr:rowOff>82549</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2812143" y="1233715"/>
          <a:ext cx="1567543" cy="34562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17</xdr:col>
      <xdr:colOff>145142</xdr:colOff>
      <xdr:row>38</xdr:row>
      <xdr:rowOff>281214</xdr:rowOff>
    </xdr:from>
    <xdr:to>
      <xdr:col>29</xdr:col>
      <xdr:colOff>193674</xdr:colOff>
      <xdr:row>41</xdr:row>
      <xdr:rowOff>36286</xdr:rowOff>
    </xdr:to>
    <xdr:sp macro="" textlink="">
      <xdr:nvSpPr>
        <xdr:cNvPr id="3" name="上矢印吹き出し 2">
          <a:extLst>
            <a:ext uri="{FF2B5EF4-FFF2-40B4-BE49-F238E27FC236}">
              <a16:creationId xmlns:a16="http://schemas.microsoft.com/office/drawing/2014/main" id="{00000000-0008-0000-0500-000003000000}"/>
            </a:ext>
          </a:extLst>
        </xdr:cNvPr>
        <xdr:cNvSpPr/>
      </xdr:nvSpPr>
      <xdr:spPr>
        <a:xfrm>
          <a:off x="3719285" y="6812643"/>
          <a:ext cx="2661103" cy="92528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33</xdr:col>
      <xdr:colOff>9074</xdr:colOff>
      <xdr:row>39</xdr:row>
      <xdr:rowOff>63500</xdr:rowOff>
    </xdr:from>
    <xdr:to>
      <xdr:col>38</xdr:col>
      <xdr:colOff>489858</xdr:colOff>
      <xdr:row>49</xdr:row>
      <xdr:rowOff>154215</xdr:rowOff>
    </xdr:to>
    <xdr:sp macro="" textlink="">
      <xdr:nvSpPr>
        <xdr:cNvPr id="4" name="上矢印吹き出し 3">
          <a:extLst>
            <a:ext uri="{FF2B5EF4-FFF2-40B4-BE49-F238E27FC236}">
              <a16:creationId xmlns:a16="http://schemas.microsoft.com/office/drawing/2014/main" id="{00000000-0008-0000-0500-000004000000}"/>
            </a:ext>
          </a:extLst>
        </xdr:cNvPr>
        <xdr:cNvSpPr/>
      </xdr:nvSpPr>
      <xdr:spPr>
        <a:xfrm>
          <a:off x="7066645" y="6985000"/>
          <a:ext cx="2549070" cy="2231572"/>
        </a:xfrm>
        <a:prstGeom prst="upArrowCallout">
          <a:avLst>
            <a:gd name="adj1" fmla="val 50000"/>
            <a:gd name="adj2" fmla="val 25000"/>
            <a:gd name="adj3" fmla="val 25000"/>
            <a:gd name="adj4" fmla="val 713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a:t>
          </a:r>
          <a:r>
            <a:rPr kumimoji="1" lang="ja-JP" altLang="en-US" sz="1100" b="1">
              <a:solidFill>
                <a:schemeClr val="lt1"/>
              </a:solidFill>
              <a:effectLst/>
              <a:latin typeface="+mn-lt"/>
              <a:ea typeface="+mn-ea"/>
              <a:cs typeface="+mn-cs"/>
            </a:rPr>
            <a:t>ー４</a:t>
          </a:r>
          <a:r>
            <a:rPr kumimoji="1" lang="ja-JP" altLang="ja-JP" sz="1100" b="1">
              <a:solidFill>
                <a:schemeClr val="lt1"/>
              </a:solidFill>
              <a:effectLst/>
              <a:latin typeface="+mn-lt"/>
              <a:ea typeface="+mn-ea"/>
              <a:cs typeface="+mn-cs"/>
            </a:rPr>
            <a:t>「提供サービス」の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27</xdr:col>
      <xdr:colOff>199572</xdr:colOff>
      <xdr:row>32</xdr:row>
      <xdr:rowOff>145142</xdr:rowOff>
    </xdr:from>
    <xdr:to>
      <xdr:col>36</xdr:col>
      <xdr:colOff>728437</xdr:colOff>
      <xdr:row>34</xdr:row>
      <xdr:rowOff>154666</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5950858" y="5624285"/>
          <a:ext cx="2488293" cy="363310"/>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7</xdr:col>
      <xdr:colOff>208643</xdr:colOff>
      <xdr:row>44</xdr:row>
      <xdr:rowOff>81643</xdr:rowOff>
    </xdr:from>
    <xdr:to>
      <xdr:col>13</xdr:col>
      <xdr:colOff>197756</xdr:colOff>
      <xdr:row>46</xdr:row>
      <xdr:rowOff>15422</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1605643" y="9479643"/>
          <a:ext cx="1295399" cy="26035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9072</xdr:colOff>
      <xdr:row>1</xdr:row>
      <xdr:rowOff>99786</xdr:rowOff>
    </xdr:from>
    <xdr:to>
      <xdr:col>26</xdr:col>
      <xdr:colOff>3629</xdr:colOff>
      <xdr:row>3</xdr:row>
      <xdr:rowOff>13607</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4236358" y="263072"/>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20</xdr:col>
      <xdr:colOff>127000</xdr:colOff>
      <xdr:row>11</xdr:row>
      <xdr:rowOff>45357</xdr:rowOff>
    </xdr:from>
    <xdr:to>
      <xdr:col>26</xdr:col>
      <xdr:colOff>121557</xdr:colOff>
      <xdr:row>12</xdr:row>
      <xdr:rowOff>140606</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354286" y="1868714"/>
          <a:ext cx="1300842" cy="258535"/>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7</xdr:col>
      <xdr:colOff>145143</xdr:colOff>
      <xdr:row>18</xdr:row>
      <xdr:rowOff>163286</xdr:rowOff>
    </xdr:from>
    <xdr:to>
      <xdr:col>13</xdr:col>
      <xdr:colOff>141967</xdr:colOff>
      <xdr:row>20</xdr:row>
      <xdr:rowOff>68036</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542143" y="3184072"/>
          <a:ext cx="1303110" cy="267607"/>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28</xdr:col>
      <xdr:colOff>45357</xdr:colOff>
      <xdr:row>14</xdr:row>
      <xdr:rowOff>63500</xdr:rowOff>
    </xdr:from>
    <xdr:to>
      <xdr:col>36</xdr:col>
      <xdr:colOff>164193</xdr:colOff>
      <xdr:row>16</xdr:row>
      <xdr:rowOff>72570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6014357" y="2394857"/>
          <a:ext cx="1860550" cy="362856"/>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法人情報です。</a:t>
          </a:r>
        </a:p>
      </xdr:txBody>
    </xdr:sp>
    <xdr:clientData/>
  </xdr:twoCellAnchor>
  <xdr:twoCellAnchor>
    <xdr:from>
      <xdr:col>36</xdr:col>
      <xdr:colOff>680358</xdr:colOff>
      <xdr:row>18</xdr:row>
      <xdr:rowOff>72571</xdr:rowOff>
    </xdr:from>
    <xdr:to>
      <xdr:col>38</xdr:col>
      <xdr:colOff>584653</xdr:colOff>
      <xdr:row>19</xdr:row>
      <xdr:rowOff>159203</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8391072" y="3093357"/>
          <a:ext cx="1319438" cy="268060"/>
        </a:xfrm>
        <a:prstGeom prst="wedgeRectCallout">
          <a:avLst>
            <a:gd name="adj1" fmla="val -82332"/>
            <a:gd name="adj2" fmla="val 222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31749</xdr:colOff>
      <xdr:row>0</xdr:row>
      <xdr:rowOff>42334</xdr:rowOff>
    </xdr:from>
    <xdr:to>
      <xdr:col>4</xdr:col>
      <xdr:colOff>444500</xdr:colOff>
      <xdr:row>7</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749" y="42334"/>
          <a:ext cx="2927351" cy="1113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1400" b="1">
              <a:latin typeface="HGPｺﾞｼｯｸM" panose="020B0600000000000000" pitchFamily="50" charset="-128"/>
              <a:ea typeface="HGPｺﾞｼｯｸM" panose="020B0600000000000000" pitchFamily="50" charset="-128"/>
            </a:rPr>
            <a:t>使い方</a:t>
          </a:r>
          <a:endParaRPr kumimoji="1" lang="en-US" altLang="ja-JP" sz="1400" b="1">
            <a:latin typeface="HGPｺﾞｼｯｸM" panose="020B0600000000000000" pitchFamily="50" charset="-128"/>
            <a:ea typeface="HGPｺﾞｼｯｸM" panose="020B0600000000000000" pitchFamily="50" charset="-128"/>
          </a:endParaRPr>
        </a:p>
        <a:p>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①事業所番号を入力します。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②対象者の氏名と被保険者番号を入力します。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b="0">
              <a:latin typeface="HGPｺﾞｼｯｸM" panose="020B0600000000000000" pitchFamily="50" charset="-128"/>
              <a:ea typeface="HGPｺﾞｼｯｸM" panose="020B0600000000000000" pitchFamily="50" charset="-128"/>
            </a:rPr>
            <a:t>③月末の要介護度、下記の数字を入力します。</a:t>
          </a:r>
          <a:endParaRPr kumimoji="1" lang="en-US" altLang="ja-JP" sz="1200" b="0">
            <a:latin typeface="HGPｺﾞｼｯｸM" panose="020B0600000000000000" pitchFamily="50" charset="-128"/>
            <a:ea typeface="HGPｺﾞｼｯｸM" panose="020B06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事業対象者＝１　　　要支援１＝２　　　要支援２＝３　　　要介護者＝９</a:t>
          </a:r>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E" panose="020B0900000000000000" pitchFamily="50" charset="-128"/>
              <a:ea typeface="HGPｺﾞｼｯｸE" panose="020B0900000000000000" pitchFamily="50" charset="-128"/>
            </a:rPr>
            <a:t>　</a:t>
          </a:r>
          <a:r>
            <a:rPr kumimoji="1" lang="ja-JP" altLang="en-US" sz="1200" u="sng">
              <a:solidFill>
                <a:srgbClr val="FF0000"/>
              </a:solidFill>
              <a:latin typeface="HGPｺﾞｼｯｸE" panose="020B0900000000000000" pitchFamily="50" charset="-128"/>
              <a:ea typeface="HGPｺﾞｼｯｸE" panose="020B0900000000000000" pitchFamily="50" charset="-128"/>
            </a:rPr>
            <a:t>コピー＆貼付けは値のみ（書式なしコピー）で行う</a:t>
          </a:r>
          <a:endParaRPr kumimoji="1" lang="en-US" altLang="ja-JP" sz="1200" u="sng">
            <a:solidFill>
              <a:srgbClr val="FF0000"/>
            </a:solidFill>
            <a:latin typeface="HGPｺﾞｼｯｸE" panose="020B0900000000000000" pitchFamily="50" charset="-128"/>
            <a:ea typeface="HGPｺﾞｼｯｸE" panose="020B0900000000000000" pitchFamily="50" charset="-128"/>
          </a:endParaRPr>
        </a:p>
        <a:p>
          <a:endParaRPr kumimoji="1" lang="en-US" altLang="ja-JP" sz="1200">
            <a:latin typeface="HGPｺﾞｼｯｸE" panose="020B0900000000000000" pitchFamily="50" charset="-128"/>
            <a:ea typeface="HGPｺﾞｼｯｸE" panose="020B0900000000000000" pitchFamily="50" charset="-128"/>
          </a:endParaRPr>
        </a:p>
        <a:p>
          <a:r>
            <a:rPr kumimoji="1" lang="ja-JP" altLang="en-US" sz="1200">
              <a:latin typeface="HGPｺﾞｼｯｸM" panose="020B0600000000000000" pitchFamily="50" charset="-128"/>
              <a:ea typeface="HGPｺﾞｼｯｸM" panose="020B0600000000000000" pitchFamily="50" charset="-128"/>
            </a:rPr>
            <a:t>◆右の表に自動で表示される計数が加算判定に使用する数値です</a:t>
          </a:r>
        </a:p>
      </xdr:txBody>
    </xdr:sp>
    <xdr:clientData/>
  </xdr:twoCellAnchor>
  <xdr:twoCellAnchor>
    <xdr:from>
      <xdr:col>4</xdr:col>
      <xdr:colOff>529168</xdr:colOff>
      <xdr:row>0</xdr:row>
      <xdr:rowOff>21167</xdr:rowOff>
    </xdr:from>
    <xdr:to>
      <xdr:col>13</xdr:col>
      <xdr:colOff>0</xdr:colOff>
      <xdr:row>6</xdr:row>
      <xdr:rowOff>306917</xdr:rowOff>
    </xdr:to>
    <xdr:sp macro="" textlink="">
      <xdr:nvSpPr>
        <xdr:cNvPr id="3" name="角丸四角形 2">
          <a:extLst>
            <a:ext uri="{FF2B5EF4-FFF2-40B4-BE49-F238E27FC236}">
              <a16:creationId xmlns:a16="http://schemas.microsoft.com/office/drawing/2014/main" id="{00000000-0008-0000-0000-000006000000}"/>
            </a:ext>
          </a:extLst>
        </xdr:cNvPr>
        <xdr:cNvSpPr/>
      </xdr:nvSpPr>
      <xdr:spPr>
        <a:xfrm>
          <a:off x="3043768" y="21167"/>
          <a:ext cx="5128682" cy="1136650"/>
        </a:xfrm>
        <a:prstGeom prst="roundRect">
          <a:avLst>
            <a:gd name="adj" fmla="val 7627"/>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4:R122" headerRowDxfId="25" dataDxfId="24" totalsRowDxfId="23">
  <autoFilter ref="A14:R122" xr:uid="{00000000-0009-0000-0100-000001000000}"/>
  <tableColumns count="18">
    <tableColumn id="17" xr3:uid="{00000000-0010-0000-0000-000011000000}" name="通し番号" totalsRowLabel="集計" dataDxfId="22">
      <calculatedColumnFormula>ROW()-14</calculatedColumnFormula>
    </tableColumn>
    <tableColumn id="18" xr3:uid="{00000000-0010-0000-0000-000012000000}" name="事業所番号" dataDxfId="21"/>
    <tableColumn id="1" xr3:uid="{00000000-0010-0000-0000-000001000000}" name="氏名" dataDxfId="20"/>
    <tableColumn id="2" xr3:uid="{00000000-0010-0000-0000-000002000000}" name="被保険者番号" dataDxfId="19"/>
    <tableColumn id="3" xr3:uid="{00000000-0010-0000-0000-000003000000}" name="12月" dataDxfId="18"/>
    <tableColumn id="4" xr3:uid="{00000000-0010-0000-0000-000004000000}" name="１月" dataDxfId="17"/>
    <tableColumn id="5" xr3:uid="{00000000-0010-0000-0000-000005000000}" name="２月" dataDxfId="16"/>
    <tableColumn id="6" xr3:uid="{00000000-0010-0000-0000-000006000000}" name="３月" dataDxfId="15"/>
    <tableColumn id="7" xr3:uid="{00000000-0010-0000-0000-000007000000}" name="４月" dataDxfId="14"/>
    <tableColumn id="8" xr3:uid="{00000000-0010-0000-0000-000008000000}" name="５月" dataDxfId="13"/>
    <tableColumn id="9" xr3:uid="{00000000-0010-0000-0000-000009000000}" name="６月" dataDxfId="12"/>
    <tableColumn id="10" xr3:uid="{00000000-0010-0000-0000-00000A000000}" name="７月" dataDxfId="11"/>
    <tableColumn id="11" xr3:uid="{00000000-0010-0000-0000-00000B000000}" name="８月" dataDxfId="10"/>
    <tableColumn id="12" xr3:uid="{00000000-0010-0000-0000-00000C000000}" name="９月" dataDxfId="9"/>
    <tableColumn id="13" xr3:uid="{00000000-0010-0000-0000-00000D000000}" name="１０月" dataDxfId="8"/>
    <tableColumn id="14" xr3:uid="{00000000-0010-0000-0000-00000E000000}" name="１１月" dataDxfId="7"/>
    <tableColumn id="15" xr3:uid="{00000000-0010-0000-0000-00000F000000}" name="１２月" dataDxfId="6"/>
    <tableColumn id="16" xr3:uid="{00000000-0010-0000-0000-000010000000}" name="1月" totalsRowFunction="sum" dataDxfId="5"/>
  </tableColumns>
  <tableStyleInfo name="TableStyleMedium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L22"/>
  <sheetViews>
    <sheetView tabSelected="1" workbookViewId="0">
      <selection activeCell="C13" sqref="C13"/>
    </sheetView>
  </sheetViews>
  <sheetFormatPr defaultRowHeight="18"/>
  <cols>
    <col min="2" max="2" width="11.08203125" customWidth="1"/>
  </cols>
  <sheetData>
    <row r="1" spans="1:12">
      <c r="A1" t="s">
        <v>238</v>
      </c>
    </row>
    <row r="2" spans="1:12" ht="8.25" customHeight="1"/>
    <row r="3" spans="1:12">
      <c r="A3" t="s">
        <v>171</v>
      </c>
      <c r="C3" s="159" t="s">
        <v>318</v>
      </c>
    </row>
    <row r="4" spans="1:12" ht="21" customHeight="1">
      <c r="C4" s="158" t="s">
        <v>317</v>
      </c>
    </row>
    <row r="5" spans="1:12" ht="21" customHeight="1">
      <c r="C5" s="158" t="s">
        <v>316</v>
      </c>
    </row>
    <row r="6" spans="1:12" ht="21" customHeight="1">
      <c r="C6" s="158" t="s">
        <v>177</v>
      </c>
    </row>
    <row r="7" spans="1:12" ht="21" customHeight="1">
      <c r="C7" s="158" t="s">
        <v>315</v>
      </c>
    </row>
    <row r="8" spans="1:12" ht="21" customHeight="1">
      <c r="C8" s="157"/>
      <c r="K8" s="157"/>
    </row>
    <row r="9" spans="1:12" ht="38.15" customHeight="1">
      <c r="A9" s="156" t="s">
        <v>172</v>
      </c>
      <c r="C9" s="390" t="s">
        <v>314</v>
      </c>
      <c r="D9" s="390"/>
      <c r="E9" s="390"/>
      <c r="F9" s="390"/>
      <c r="G9" s="390"/>
      <c r="H9" s="390"/>
      <c r="I9" s="390"/>
      <c r="J9" s="390"/>
      <c r="K9" s="390"/>
      <c r="L9" s="390"/>
    </row>
    <row r="10" spans="1:12" ht="38.15" customHeight="1">
      <c r="C10" s="391" t="s">
        <v>313</v>
      </c>
      <c r="D10" s="391"/>
      <c r="E10" s="391"/>
      <c r="F10" s="391"/>
      <c r="G10" s="391"/>
      <c r="H10" s="391"/>
      <c r="I10" s="391"/>
      <c r="J10" s="391"/>
      <c r="K10" s="391"/>
      <c r="L10" s="391"/>
    </row>
    <row r="11" spans="1:12">
      <c r="C11" t="s">
        <v>312</v>
      </c>
    </row>
    <row r="12" spans="1:12" ht="38.15" customHeight="1">
      <c r="C12" s="391" t="s">
        <v>440</v>
      </c>
      <c r="D12" s="391"/>
      <c r="E12" s="391"/>
      <c r="F12" s="391"/>
      <c r="G12" s="391"/>
      <c r="H12" s="391"/>
      <c r="I12" s="391"/>
      <c r="J12" s="391"/>
      <c r="K12" s="391"/>
      <c r="L12" s="391"/>
    </row>
    <row r="14" spans="1:12">
      <c r="A14" t="s">
        <v>173</v>
      </c>
      <c r="C14" t="s">
        <v>311</v>
      </c>
    </row>
    <row r="15" spans="1:12">
      <c r="C15" s="155" t="s">
        <v>310</v>
      </c>
    </row>
    <row r="16" spans="1:12" ht="6" customHeight="1">
      <c r="C16" s="155"/>
    </row>
    <row r="17" spans="1:12" s="154" customFormat="1" ht="76" customHeight="1">
      <c r="C17" s="392" t="s">
        <v>309</v>
      </c>
      <c r="D17" s="392"/>
      <c r="E17" s="392"/>
      <c r="F17" s="392"/>
      <c r="G17" s="392"/>
      <c r="H17" s="392"/>
      <c r="I17" s="392"/>
      <c r="J17" s="392"/>
      <c r="K17" s="392"/>
      <c r="L17" s="392"/>
    </row>
    <row r="19" spans="1:12">
      <c r="A19" t="s">
        <v>174</v>
      </c>
      <c r="C19" t="s">
        <v>175</v>
      </c>
    </row>
    <row r="20" spans="1:12" ht="22" customHeight="1"/>
    <row r="21" spans="1:12">
      <c r="A21" t="s">
        <v>308</v>
      </c>
      <c r="C21" t="s">
        <v>307</v>
      </c>
    </row>
    <row r="22" spans="1:12">
      <c r="C22" t="s">
        <v>306</v>
      </c>
    </row>
  </sheetData>
  <mergeCells count="4">
    <mergeCell ref="C9:L9"/>
    <mergeCell ref="C10:L10"/>
    <mergeCell ref="C12:L12"/>
    <mergeCell ref="C17:L17"/>
  </mergeCells>
  <phoneticPr fontId="6"/>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X91"/>
  <sheetViews>
    <sheetView view="pageBreakPreview" topLeftCell="B1" zoomScaleNormal="100" zoomScaleSheetLayoutView="100" workbookViewId="0">
      <selection activeCell="B47" sqref="B47"/>
    </sheetView>
  </sheetViews>
  <sheetFormatPr defaultColWidth="9" defaultRowHeight="18"/>
  <cols>
    <col min="1" max="1" width="1.58203125" style="92" customWidth="1"/>
    <col min="2" max="2" width="9.58203125" style="92" customWidth="1"/>
    <col min="3" max="3" width="8.58203125" style="92" customWidth="1"/>
    <col min="4" max="4" width="5.58203125" style="92" customWidth="1"/>
    <col min="5" max="6" width="15.58203125" style="92" customWidth="1"/>
    <col min="7" max="7" width="5.58203125" style="92" customWidth="1"/>
    <col min="8" max="8" width="16.58203125" style="92" customWidth="1"/>
    <col min="9" max="9" width="5.58203125" style="92" customWidth="1"/>
    <col min="10" max="10" width="15.58203125" style="92" customWidth="1"/>
    <col min="11" max="11" width="5.58203125" style="92" customWidth="1"/>
    <col min="12" max="12" width="3.08203125" style="92" customWidth="1"/>
    <col min="13" max="18" width="4.58203125" style="92" customWidth="1"/>
    <col min="19" max="19" width="1.58203125" style="92" customWidth="1"/>
    <col min="20" max="21" width="9" style="92"/>
    <col min="22" max="22" width="18.5" style="92" bestFit="1" customWidth="1"/>
    <col min="23" max="23" width="29.83203125" style="92" bestFit="1" customWidth="1"/>
    <col min="24" max="24" width="30.33203125" style="92" bestFit="1" customWidth="1"/>
    <col min="25" max="16384" width="9" style="92"/>
  </cols>
  <sheetData>
    <row r="1" spans="2:24">
      <c r="B1" s="92" t="s">
        <v>257</v>
      </c>
      <c r="K1" s="93" t="s">
        <v>33</v>
      </c>
      <c r="L1" s="700"/>
      <c r="M1" s="700"/>
      <c r="N1" s="94" t="s">
        <v>34</v>
      </c>
      <c r="O1" s="95"/>
      <c r="P1" s="94" t="s">
        <v>35</v>
      </c>
      <c r="Q1" s="95"/>
      <c r="R1" s="94" t="s">
        <v>36</v>
      </c>
    </row>
    <row r="2" spans="2:24" ht="26.5">
      <c r="B2" s="701" t="s">
        <v>37</v>
      </c>
      <c r="C2" s="701"/>
      <c r="D2" s="701"/>
      <c r="E2" s="701"/>
      <c r="F2" s="701"/>
      <c r="G2" s="701"/>
      <c r="H2" s="701"/>
      <c r="I2" s="701"/>
      <c r="J2" s="701"/>
      <c r="K2" s="701"/>
      <c r="L2" s="701"/>
      <c r="M2" s="701"/>
      <c r="N2" s="701"/>
      <c r="O2" s="701"/>
      <c r="P2" s="701"/>
      <c r="Q2" s="701"/>
      <c r="R2" s="701"/>
    </row>
    <row r="3" spans="2:24" ht="7.5" customHeight="1">
      <c r="B3" s="96"/>
      <c r="C3" s="96"/>
      <c r="D3" s="96"/>
      <c r="E3" s="96"/>
      <c r="F3" s="96"/>
      <c r="G3" s="96"/>
      <c r="H3" s="96"/>
      <c r="I3" s="96"/>
      <c r="J3" s="96"/>
      <c r="K3" s="96"/>
      <c r="L3" s="96"/>
      <c r="M3" s="96"/>
      <c r="N3" s="96"/>
      <c r="O3" s="96"/>
      <c r="P3" s="96"/>
      <c r="Q3" s="96"/>
      <c r="R3" s="96"/>
    </row>
    <row r="4" spans="2:24" ht="25" customHeight="1">
      <c r="I4" s="93" t="s">
        <v>38</v>
      </c>
      <c r="J4" s="702"/>
      <c r="K4" s="702"/>
      <c r="L4" s="702"/>
      <c r="M4" s="702"/>
      <c r="N4" s="702"/>
      <c r="O4" s="702"/>
      <c r="P4" s="702"/>
      <c r="Q4" s="702"/>
      <c r="R4" s="702"/>
    </row>
    <row r="5" spans="2:24" ht="25" customHeight="1">
      <c r="I5" s="93" t="s">
        <v>39</v>
      </c>
      <c r="J5" s="703"/>
      <c r="K5" s="703"/>
      <c r="L5" s="703"/>
      <c r="M5" s="703"/>
      <c r="N5" s="703"/>
      <c r="O5" s="703"/>
      <c r="P5" s="703"/>
      <c r="Q5" s="703"/>
      <c r="R5" s="703"/>
    </row>
    <row r="6" spans="2:24" ht="25" customHeight="1">
      <c r="I6" s="93" t="s">
        <v>40</v>
      </c>
      <c r="J6" s="703"/>
      <c r="K6" s="703"/>
      <c r="L6" s="703"/>
      <c r="M6" s="703"/>
      <c r="N6" s="703"/>
      <c r="O6" s="703"/>
      <c r="P6" s="703"/>
      <c r="Q6" s="703"/>
      <c r="R6" s="703"/>
    </row>
    <row r="7" spans="2:24" ht="9" customHeight="1">
      <c r="I7" s="93"/>
      <c r="J7" s="97"/>
      <c r="K7" s="97"/>
      <c r="L7" s="97"/>
      <c r="M7" s="97"/>
      <c r="N7" s="97"/>
      <c r="O7" s="97"/>
      <c r="P7" s="97"/>
      <c r="Q7" s="97"/>
      <c r="R7" s="97"/>
    </row>
    <row r="8" spans="2:24">
      <c r="B8" s="704" t="s">
        <v>41</v>
      </c>
      <c r="C8" s="704"/>
      <c r="D8" s="704"/>
      <c r="E8" s="98"/>
      <c r="F8" s="705" t="s">
        <v>42</v>
      </c>
      <c r="G8" s="705"/>
      <c r="H8" s="705"/>
      <c r="I8" s="705"/>
    </row>
    <row r="9" spans="2:24" hidden="1">
      <c r="E9" s="98"/>
      <c r="F9" s="718" t="str">
        <f>IF(F8='別紙C '!W19,'別紙C '!X18,'別紙C '!X17)</f>
        <v>介護職員</v>
      </c>
      <c r="G9" s="718"/>
      <c r="H9" s="718"/>
      <c r="I9" s="718"/>
    </row>
    <row r="10" spans="2:24" ht="9" customHeight="1"/>
    <row r="11" spans="2:24">
      <c r="B11" s="99" t="s">
        <v>43</v>
      </c>
      <c r="F11" s="719" t="s">
        <v>44</v>
      </c>
      <c r="G11" s="719"/>
      <c r="H11" s="719"/>
      <c r="I11" s="719"/>
      <c r="J11" s="93" t="s">
        <v>45</v>
      </c>
      <c r="K11" s="100"/>
    </row>
    <row r="12" spans="2:24" ht="9" customHeight="1"/>
    <row r="13" spans="2:24">
      <c r="B13" s="99" t="s">
        <v>46</v>
      </c>
    </row>
    <row r="14" spans="2:24">
      <c r="B14" s="95" t="s">
        <v>7</v>
      </c>
      <c r="C14" s="720" t="s">
        <v>47</v>
      </c>
      <c r="D14" s="720"/>
      <c r="E14" s="720"/>
      <c r="F14" s="720"/>
      <c r="G14" s="720"/>
      <c r="H14" s="720"/>
      <c r="I14" s="720"/>
      <c r="J14" s="720"/>
      <c r="K14" s="720"/>
      <c r="M14" s="721" t="s">
        <v>48</v>
      </c>
      <c r="N14" s="722"/>
      <c r="O14" s="722"/>
      <c r="P14" s="722"/>
      <c r="Q14" s="722"/>
      <c r="R14" s="723"/>
    </row>
    <row r="15" spans="2:24" ht="80.150000000000006" customHeight="1">
      <c r="B15" s="101"/>
      <c r="C15" s="724" t="s">
        <v>49</v>
      </c>
      <c r="D15" s="724"/>
      <c r="E15" s="101"/>
      <c r="F15" s="725" t="s">
        <v>50</v>
      </c>
      <c r="G15" s="725"/>
      <c r="H15" s="725" t="s">
        <v>51</v>
      </c>
      <c r="I15" s="725"/>
      <c r="J15" s="724" t="s">
        <v>52</v>
      </c>
      <c r="K15" s="724"/>
      <c r="M15" s="726" t="str">
        <f>F8</f>
        <v>介護福祉士</v>
      </c>
      <c r="N15" s="727"/>
      <c r="O15" s="728"/>
      <c r="P15" s="726" t="str">
        <f>F9</f>
        <v>介護職員</v>
      </c>
      <c r="Q15" s="727"/>
      <c r="R15" s="728"/>
    </row>
    <row r="16" spans="2:24" ht="26.15" customHeight="1">
      <c r="B16" s="126" t="s">
        <v>72</v>
      </c>
      <c r="C16" s="709"/>
      <c r="D16" s="710" t="s">
        <v>53</v>
      </c>
      <c r="E16" s="103" t="str">
        <f>$F$8</f>
        <v>介護福祉士</v>
      </c>
      <c r="F16" s="104"/>
      <c r="G16" s="105" t="s">
        <v>54</v>
      </c>
      <c r="H16" s="104"/>
      <c r="I16" s="105" t="s">
        <v>53</v>
      </c>
      <c r="J16" s="104"/>
      <c r="K16" s="105" t="s">
        <v>53</v>
      </c>
      <c r="M16" s="712" t="str">
        <f>IF(C16="","",F16+ROUNDDOWN((H16+J16)/C16,1))</f>
        <v/>
      </c>
      <c r="N16" s="713"/>
      <c r="O16" s="714"/>
      <c r="P16" s="712" t="str">
        <f>IF(C16="","",F17+ROUNDDOWN((H17+J17)/C16,1))</f>
        <v/>
      </c>
      <c r="Q16" s="713"/>
      <c r="R16" s="714"/>
      <c r="V16" s="106"/>
      <c r="W16" s="107" t="s">
        <v>55</v>
      </c>
      <c r="X16" s="107" t="s">
        <v>56</v>
      </c>
    </row>
    <row r="17" spans="2:24" ht="26.15" customHeight="1">
      <c r="B17" s="108" t="s">
        <v>57</v>
      </c>
      <c r="C17" s="709"/>
      <c r="D17" s="711"/>
      <c r="E17" s="109" t="str">
        <f>$F$9</f>
        <v>介護職員</v>
      </c>
      <c r="F17" s="110"/>
      <c r="G17" s="111" t="s">
        <v>54</v>
      </c>
      <c r="H17" s="110"/>
      <c r="I17" s="111" t="s">
        <v>53</v>
      </c>
      <c r="J17" s="110"/>
      <c r="K17" s="111" t="s">
        <v>53</v>
      </c>
      <c r="M17" s="715"/>
      <c r="N17" s="716"/>
      <c r="O17" s="717"/>
      <c r="P17" s="715"/>
      <c r="Q17" s="716"/>
      <c r="R17" s="717"/>
      <c r="V17" s="706" t="s">
        <v>58</v>
      </c>
      <c r="W17" s="106" t="s">
        <v>42</v>
      </c>
      <c r="X17" s="106" t="s">
        <v>59</v>
      </c>
    </row>
    <row r="18" spans="2:24" ht="26.15" customHeight="1">
      <c r="B18" s="112"/>
      <c r="C18" s="709"/>
      <c r="D18" s="710" t="s">
        <v>53</v>
      </c>
      <c r="E18" s="113" t="str">
        <f>$F$8</f>
        <v>介護福祉士</v>
      </c>
      <c r="F18" s="114"/>
      <c r="G18" s="115" t="s">
        <v>54</v>
      </c>
      <c r="H18" s="104"/>
      <c r="I18" s="115" t="s">
        <v>53</v>
      </c>
      <c r="J18" s="104"/>
      <c r="K18" s="115" t="s">
        <v>53</v>
      </c>
      <c r="M18" s="712" t="str">
        <f>IF(C18="","",F18+ROUNDDOWN((H18+J18)/C18,1))</f>
        <v/>
      </c>
      <c r="N18" s="713"/>
      <c r="O18" s="714"/>
      <c r="P18" s="712" t="str">
        <f>IF(C18="","",F19+ROUNDDOWN((H19+J19)/C18,1))</f>
        <v/>
      </c>
      <c r="Q18" s="713"/>
      <c r="R18" s="714"/>
      <c r="V18" s="707"/>
      <c r="W18" s="106" t="s">
        <v>60</v>
      </c>
      <c r="X18" s="106" t="s">
        <v>61</v>
      </c>
    </row>
    <row r="19" spans="2:24" ht="26.15" customHeight="1">
      <c r="B19" s="108" t="s">
        <v>62</v>
      </c>
      <c r="C19" s="709"/>
      <c r="D19" s="711"/>
      <c r="E19" s="109" t="str">
        <f>$F$9</f>
        <v>介護職員</v>
      </c>
      <c r="F19" s="110"/>
      <c r="G19" s="111" t="s">
        <v>54</v>
      </c>
      <c r="H19" s="110"/>
      <c r="I19" s="111" t="s">
        <v>53</v>
      </c>
      <c r="J19" s="110"/>
      <c r="K19" s="111" t="s">
        <v>53</v>
      </c>
      <c r="M19" s="715"/>
      <c r="N19" s="716"/>
      <c r="O19" s="717"/>
      <c r="P19" s="715"/>
      <c r="Q19" s="716"/>
      <c r="R19" s="717"/>
      <c r="V19" s="707"/>
      <c r="W19" s="106" t="s">
        <v>63</v>
      </c>
      <c r="X19" s="106" t="s">
        <v>64</v>
      </c>
    </row>
    <row r="20" spans="2:24" ht="26.15" customHeight="1">
      <c r="B20" s="112"/>
      <c r="C20" s="709"/>
      <c r="D20" s="710" t="s">
        <v>53</v>
      </c>
      <c r="E20" s="113" t="str">
        <f>$F$8</f>
        <v>介護福祉士</v>
      </c>
      <c r="F20" s="114"/>
      <c r="G20" s="115" t="s">
        <v>54</v>
      </c>
      <c r="H20" s="104"/>
      <c r="I20" s="115" t="s">
        <v>53</v>
      </c>
      <c r="J20" s="104"/>
      <c r="K20" s="115" t="s">
        <v>53</v>
      </c>
      <c r="M20" s="712" t="str">
        <f>IF(C20="","",F20+ROUNDDOWN((H20+J20)/C20,1))</f>
        <v/>
      </c>
      <c r="N20" s="713"/>
      <c r="O20" s="714"/>
      <c r="P20" s="712" t="str">
        <f>IF(C20="","",F21+ROUNDDOWN((H21+J21)/C20,1))</f>
        <v/>
      </c>
      <c r="Q20" s="713"/>
      <c r="R20" s="714"/>
      <c r="V20" s="707"/>
      <c r="W20" s="106" t="s">
        <v>64</v>
      </c>
      <c r="X20" s="106" t="s">
        <v>64</v>
      </c>
    </row>
    <row r="21" spans="2:24" ht="26.15" customHeight="1">
      <c r="B21" s="108" t="s">
        <v>65</v>
      </c>
      <c r="C21" s="709"/>
      <c r="D21" s="711"/>
      <c r="E21" s="109" t="str">
        <f>$F$9</f>
        <v>介護職員</v>
      </c>
      <c r="F21" s="110"/>
      <c r="G21" s="111" t="s">
        <v>54</v>
      </c>
      <c r="H21" s="110"/>
      <c r="I21" s="111" t="s">
        <v>53</v>
      </c>
      <c r="J21" s="110"/>
      <c r="K21" s="111" t="s">
        <v>53</v>
      </c>
      <c r="M21" s="715"/>
      <c r="N21" s="716"/>
      <c r="O21" s="717"/>
      <c r="P21" s="715"/>
      <c r="Q21" s="716"/>
      <c r="R21" s="717"/>
      <c r="V21" s="707"/>
      <c r="W21" s="106" t="s">
        <v>64</v>
      </c>
      <c r="X21" s="106" t="s">
        <v>64</v>
      </c>
    </row>
    <row r="22" spans="2:24" ht="26.15" customHeight="1">
      <c r="B22" s="112"/>
      <c r="C22" s="709"/>
      <c r="D22" s="710" t="s">
        <v>53</v>
      </c>
      <c r="E22" s="113" t="str">
        <f>$F$8</f>
        <v>介護福祉士</v>
      </c>
      <c r="F22" s="114"/>
      <c r="G22" s="115" t="s">
        <v>54</v>
      </c>
      <c r="H22" s="104"/>
      <c r="I22" s="115" t="s">
        <v>53</v>
      </c>
      <c r="J22" s="104"/>
      <c r="K22" s="115" t="s">
        <v>53</v>
      </c>
      <c r="M22" s="712" t="str">
        <f>IF(C22="","",F22+ROUNDDOWN((H22+J22)/C22,1))</f>
        <v/>
      </c>
      <c r="N22" s="713"/>
      <c r="O22" s="714"/>
      <c r="P22" s="712" t="str">
        <f>IF(C22="","",F23+ROUNDDOWN((H23+J23)/C22,1))</f>
        <v/>
      </c>
      <c r="Q22" s="713"/>
      <c r="R22" s="714"/>
      <c r="V22" s="708"/>
      <c r="W22" s="106" t="s">
        <v>64</v>
      </c>
      <c r="X22" s="106" t="s">
        <v>64</v>
      </c>
    </row>
    <row r="23" spans="2:24" ht="26.15" customHeight="1">
      <c r="B23" s="108" t="s">
        <v>66</v>
      </c>
      <c r="C23" s="709"/>
      <c r="D23" s="711"/>
      <c r="E23" s="109" t="str">
        <f>$F$9</f>
        <v>介護職員</v>
      </c>
      <c r="F23" s="110"/>
      <c r="G23" s="111" t="s">
        <v>54</v>
      </c>
      <c r="H23" s="110"/>
      <c r="I23" s="111" t="s">
        <v>53</v>
      </c>
      <c r="J23" s="110"/>
      <c r="K23" s="111" t="s">
        <v>53</v>
      </c>
      <c r="M23" s="715"/>
      <c r="N23" s="716"/>
      <c r="O23" s="717"/>
      <c r="P23" s="715"/>
      <c r="Q23" s="716"/>
      <c r="R23" s="717"/>
    </row>
    <row r="24" spans="2:24" ht="26.15" customHeight="1">
      <c r="B24" s="112"/>
      <c r="C24" s="709"/>
      <c r="D24" s="710" t="s">
        <v>53</v>
      </c>
      <c r="E24" s="113" t="str">
        <f>$F$8</f>
        <v>介護福祉士</v>
      </c>
      <c r="F24" s="114"/>
      <c r="G24" s="115" t="s">
        <v>54</v>
      </c>
      <c r="H24" s="104"/>
      <c r="I24" s="115" t="s">
        <v>53</v>
      </c>
      <c r="J24" s="104"/>
      <c r="K24" s="115" t="s">
        <v>53</v>
      </c>
      <c r="M24" s="712" t="str">
        <f>IF(C24="","",F24+ROUNDDOWN((H24+J24)/C24,1))</f>
        <v/>
      </c>
      <c r="N24" s="713"/>
      <c r="O24" s="714"/>
      <c r="P24" s="712" t="str">
        <f>IF(C24="","",F25+ROUNDDOWN((H25+J25)/C24,1))</f>
        <v/>
      </c>
      <c r="Q24" s="713"/>
      <c r="R24" s="714"/>
    </row>
    <row r="25" spans="2:24" ht="26.15" customHeight="1">
      <c r="B25" s="108" t="s">
        <v>67</v>
      </c>
      <c r="C25" s="709"/>
      <c r="D25" s="711"/>
      <c r="E25" s="109" t="str">
        <f>$F$9</f>
        <v>介護職員</v>
      </c>
      <c r="F25" s="110"/>
      <c r="G25" s="111" t="s">
        <v>54</v>
      </c>
      <c r="H25" s="110"/>
      <c r="I25" s="111" t="s">
        <v>53</v>
      </c>
      <c r="J25" s="110"/>
      <c r="K25" s="111" t="s">
        <v>53</v>
      </c>
      <c r="M25" s="715"/>
      <c r="N25" s="716"/>
      <c r="O25" s="717"/>
      <c r="P25" s="715"/>
      <c r="Q25" s="716"/>
      <c r="R25" s="717"/>
    </row>
    <row r="26" spans="2:24" ht="26.15" customHeight="1">
      <c r="B26" s="112"/>
      <c r="C26" s="709"/>
      <c r="D26" s="710" t="s">
        <v>53</v>
      </c>
      <c r="E26" s="113" t="str">
        <f>$F$8</f>
        <v>介護福祉士</v>
      </c>
      <c r="F26" s="114"/>
      <c r="G26" s="115" t="s">
        <v>54</v>
      </c>
      <c r="H26" s="104"/>
      <c r="I26" s="115" t="s">
        <v>53</v>
      </c>
      <c r="J26" s="104"/>
      <c r="K26" s="115" t="s">
        <v>53</v>
      </c>
      <c r="M26" s="712" t="str">
        <f>IF(C26="","",F26+ROUNDDOWN((H26+J26)/C26,1))</f>
        <v/>
      </c>
      <c r="N26" s="713"/>
      <c r="O26" s="714"/>
      <c r="P26" s="712" t="str">
        <f>IF(C26="","",F27+ROUNDDOWN((H27+J27)/C26,1))</f>
        <v/>
      </c>
      <c r="Q26" s="713"/>
      <c r="R26" s="714"/>
    </row>
    <row r="27" spans="2:24" ht="26.15" customHeight="1">
      <c r="B27" s="108" t="s">
        <v>68</v>
      </c>
      <c r="C27" s="709"/>
      <c r="D27" s="711"/>
      <c r="E27" s="109" t="str">
        <f>$F$9</f>
        <v>介護職員</v>
      </c>
      <c r="F27" s="110"/>
      <c r="G27" s="111" t="s">
        <v>54</v>
      </c>
      <c r="H27" s="110"/>
      <c r="I27" s="111" t="s">
        <v>53</v>
      </c>
      <c r="J27" s="110"/>
      <c r="K27" s="111" t="s">
        <v>53</v>
      </c>
      <c r="M27" s="715"/>
      <c r="N27" s="716"/>
      <c r="O27" s="717"/>
      <c r="P27" s="715"/>
      <c r="Q27" s="716"/>
      <c r="R27" s="717"/>
    </row>
    <row r="28" spans="2:24" ht="26.15" customHeight="1">
      <c r="B28" s="112"/>
      <c r="C28" s="709"/>
      <c r="D28" s="710" t="s">
        <v>53</v>
      </c>
      <c r="E28" s="113" t="str">
        <f>$F$8</f>
        <v>介護福祉士</v>
      </c>
      <c r="F28" s="114"/>
      <c r="G28" s="115" t="s">
        <v>54</v>
      </c>
      <c r="H28" s="104"/>
      <c r="I28" s="115" t="s">
        <v>53</v>
      </c>
      <c r="J28" s="104"/>
      <c r="K28" s="115" t="s">
        <v>53</v>
      </c>
      <c r="M28" s="712" t="str">
        <f>IF(C28="","",F28+ROUNDDOWN((H28+J28)/C28,1))</f>
        <v/>
      </c>
      <c r="N28" s="713"/>
      <c r="O28" s="714"/>
      <c r="P28" s="712" t="str">
        <f>IF(C28="","",F29+ROUNDDOWN((H29+J29)/C28,1))</f>
        <v/>
      </c>
      <c r="Q28" s="713"/>
      <c r="R28" s="714"/>
    </row>
    <row r="29" spans="2:24" ht="26.15" customHeight="1">
      <c r="B29" s="108" t="s">
        <v>69</v>
      </c>
      <c r="C29" s="709"/>
      <c r="D29" s="711"/>
      <c r="E29" s="109" t="str">
        <f>$F$9</f>
        <v>介護職員</v>
      </c>
      <c r="F29" s="110"/>
      <c r="G29" s="111" t="s">
        <v>54</v>
      </c>
      <c r="H29" s="110"/>
      <c r="I29" s="111" t="s">
        <v>53</v>
      </c>
      <c r="J29" s="110"/>
      <c r="K29" s="111" t="s">
        <v>53</v>
      </c>
      <c r="M29" s="715"/>
      <c r="N29" s="716"/>
      <c r="O29" s="717"/>
      <c r="P29" s="715"/>
      <c r="Q29" s="716"/>
      <c r="R29" s="717"/>
    </row>
    <row r="30" spans="2:24" ht="26.15" customHeight="1">
      <c r="B30" s="112"/>
      <c r="C30" s="709"/>
      <c r="D30" s="710" t="s">
        <v>53</v>
      </c>
      <c r="E30" s="113" t="str">
        <f>$F$8</f>
        <v>介護福祉士</v>
      </c>
      <c r="F30" s="114"/>
      <c r="G30" s="115" t="s">
        <v>54</v>
      </c>
      <c r="H30" s="104"/>
      <c r="I30" s="115" t="s">
        <v>53</v>
      </c>
      <c r="J30" s="104"/>
      <c r="K30" s="115" t="s">
        <v>53</v>
      </c>
      <c r="M30" s="712" t="str">
        <f>IF(C30="","",F30+ROUNDDOWN((H30+J30)/C30,1))</f>
        <v/>
      </c>
      <c r="N30" s="713"/>
      <c r="O30" s="714"/>
      <c r="P30" s="712" t="str">
        <f>IF(C30="","",F31+ROUNDDOWN((H31+J31)/C30,1))</f>
        <v/>
      </c>
      <c r="Q30" s="713"/>
      <c r="R30" s="714"/>
    </row>
    <row r="31" spans="2:24" ht="26.15" customHeight="1">
      <c r="B31" s="108" t="s">
        <v>70</v>
      </c>
      <c r="C31" s="709"/>
      <c r="D31" s="711"/>
      <c r="E31" s="109" t="str">
        <f>$F$9</f>
        <v>介護職員</v>
      </c>
      <c r="F31" s="110"/>
      <c r="G31" s="111" t="s">
        <v>54</v>
      </c>
      <c r="H31" s="110"/>
      <c r="I31" s="111" t="s">
        <v>53</v>
      </c>
      <c r="J31" s="110"/>
      <c r="K31" s="111" t="s">
        <v>53</v>
      </c>
      <c r="M31" s="715"/>
      <c r="N31" s="716"/>
      <c r="O31" s="717"/>
      <c r="P31" s="715"/>
      <c r="Q31" s="716"/>
      <c r="R31" s="717"/>
    </row>
    <row r="32" spans="2:24" ht="26.15" customHeight="1">
      <c r="B32" s="112"/>
      <c r="C32" s="709"/>
      <c r="D32" s="710" t="s">
        <v>53</v>
      </c>
      <c r="E32" s="113" t="str">
        <f>$F$8</f>
        <v>介護福祉士</v>
      </c>
      <c r="F32" s="114"/>
      <c r="G32" s="115" t="s">
        <v>54</v>
      </c>
      <c r="H32" s="104"/>
      <c r="I32" s="115" t="s">
        <v>53</v>
      </c>
      <c r="J32" s="104"/>
      <c r="K32" s="115" t="s">
        <v>53</v>
      </c>
      <c r="M32" s="712" t="str">
        <f>IF(C32="","",F32+ROUNDDOWN((H32+J32)/C32,1))</f>
        <v/>
      </c>
      <c r="N32" s="713"/>
      <c r="O32" s="714"/>
      <c r="P32" s="712" t="str">
        <f>IF(C32="","",F33+ROUNDDOWN((H33+J33)/C32,1))</f>
        <v/>
      </c>
      <c r="Q32" s="713"/>
      <c r="R32" s="714"/>
    </row>
    <row r="33" spans="2:18" ht="26.15" customHeight="1">
      <c r="B33" s="108" t="s">
        <v>71</v>
      </c>
      <c r="C33" s="709"/>
      <c r="D33" s="711"/>
      <c r="E33" s="109" t="str">
        <f>$F$9</f>
        <v>介護職員</v>
      </c>
      <c r="F33" s="110"/>
      <c r="G33" s="111" t="s">
        <v>54</v>
      </c>
      <c r="H33" s="110"/>
      <c r="I33" s="111" t="s">
        <v>53</v>
      </c>
      <c r="J33" s="110"/>
      <c r="K33" s="111" t="s">
        <v>53</v>
      </c>
      <c r="M33" s="715"/>
      <c r="N33" s="716"/>
      <c r="O33" s="717"/>
      <c r="P33" s="715"/>
      <c r="Q33" s="716"/>
      <c r="R33" s="717"/>
    </row>
    <row r="34" spans="2:18" ht="26.15" customHeight="1">
      <c r="B34" s="126" t="s">
        <v>258</v>
      </c>
      <c r="C34" s="709"/>
      <c r="D34" s="710" t="s">
        <v>53</v>
      </c>
      <c r="E34" s="113" t="str">
        <f>$F$8</f>
        <v>介護福祉士</v>
      </c>
      <c r="F34" s="114"/>
      <c r="G34" s="115" t="s">
        <v>54</v>
      </c>
      <c r="H34" s="104"/>
      <c r="I34" s="115" t="s">
        <v>53</v>
      </c>
      <c r="J34" s="104"/>
      <c r="K34" s="115" t="s">
        <v>53</v>
      </c>
      <c r="M34" s="712" t="str">
        <f>IF(C34="","",F34+ROUNDDOWN((H34+J34)/C34,1))</f>
        <v/>
      </c>
      <c r="N34" s="713"/>
      <c r="O34" s="714"/>
      <c r="P34" s="712" t="str">
        <f>IF(C34="","",F35+ROUNDDOWN((H35+J35)/C34,1))</f>
        <v/>
      </c>
      <c r="Q34" s="713"/>
      <c r="R34" s="714"/>
    </row>
    <row r="35" spans="2:18" ht="26.15" customHeight="1">
      <c r="B35" s="108" t="s">
        <v>73</v>
      </c>
      <c r="C35" s="709"/>
      <c r="D35" s="711"/>
      <c r="E35" s="109" t="str">
        <f>$F$9</f>
        <v>介護職員</v>
      </c>
      <c r="F35" s="110"/>
      <c r="G35" s="111" t="s">
        <v>54</v>
      </c>
      <c r="H35" s="110"/>
      <c r="I35" s="111" t="s">
        <v>53</v>
      </c>
      <c r="J35" s="110"/>
      <c r="K35" s="111" t="s">
        <v>53</v>
      </c>
      <c r="M35" s="715"/>
      <c r="N35" s="716"/>
      <c r="O35" s="717"/>
      <c r="P35" s="715"/>
      <c r="Q35" s="716"/>
      <c r="R35" s="717"/>
    </row>
    <row r="36" spans="2:18" ht="26.15" customHeight="1">
      <c r="B36" s="112"/>
      <c r="C36" s="709"/>
      <c r="D36" s="710" t="s">
        <v>53</v>
      </c>
      <c r="E36" s="113" t="str">
        <f>$F$8</f>
        <v>介護福祉士</v>
      </c>
      <c r="F36" s="114"/>
      <c r="G36" s="115" t="s">
        <v>54</v>
      </c>
      <c r="H36" s="104"/>
      <c r="I36" s="115" t="s">
        <v>53</v>
      </c>
      <c r="J36" s="104"/>
      <c r="K36" s="115" t="s">
        <v>53</v>
      </c>
      <c r="M36" s="712" t="str">
        <f>IF(C36="","",F36+ROUNDDOWN((H36+J36)/C36,1))</f>
        <v/>
      </c>
      <c r="N36" s="713"/>
      <c r="O36" s="714"/>
      <c r="P36" s="712" t="str">
        <f>IF(C36="","",F37+ROUNDDOWN((H37+J37)/C36,1))</f>
        <v/>
      </c>
      <c r="Q36" s="713"/>
      <c r="R36" s="714"/>
    </row>
    <row r="37" spans="2:18" ht="26.15" customHeight="1">
      <c r="B37" s="108" t="s">
        <v>74</v>
      </c>
      <c r="C37" s="709"/>
      <c r="D37" s="711"/>
      <c r="E37" s="109" t="str">
        <f>$F$9</f>
        <v>介護職員</v>
      </c>
      <c r="F37" s="110"/>
      <c r="G37" s="111" t="s">
        <v>54</v>
      </c>
      <c r="H37" s="110"/>
      <c r="I37" s="111" t="s">
        <v>53</v>
      </c>
      <c r="J37" s="110"/>
      <c r="K37" s="111" t="s">
        <v>53</v>
      </c>
      <c r="M37" s="715"/>
      <c r="N37" s="716"/>
      <c r="O37" s="717"/>
      <c r="P37" s="715"/>
      <c r="Q37" s="716"/>
      <c r="R37" s="717"/>
    </row>
    <row r="38" spans="2:18" ht="6.75" customHeight="1">
      <c r="B38" s="94"/>
      <c r="C38" s="116"/>
      <c r="D38" s="94"/>
      <c r="E38" s="117"/>
      <c r="F38" s="118"/>
      <c r="H38" s="118"/>
      <c r="J38" s="118"/>
      <c r="M38" s="119"/>
      <c r="N38" s="119"/>
      <c r="O38" s="119"/>
      <c r="P38" s="119"/>
      <c r="Q38" s="119"/>
      <c r="R38" s="119"/>
    </row>
    <row r="39" spans="2:18" ht="20.149999999999999" customHeight="1">
      <c r="H39" s="94"/>
      <c r="J39" s="718" t="s">
        <v>75</v>
      </c>
      <c r="K39" s="718"/>
      <c r="L39" s="718"/>
      <c r="M39" s="729" t="str">
        <f>IF(SUM(M16:O37)=0,"",SUM(M16:O37))</f>
        <v/>
      </c>
      <c r="N39" s="730"/>
      <c r="O39" s="731"/>
      <c r="P39" s="729" t="str">
        <f>IF(SUM(P16:R37)=0,"",SUM(P16:R37))</f>
        <v/>
      </c>
      <c r="Q39" s="730"/>
      <c r="R39" s="731"/>
    </row>
    <row r="40" spans="2:18" ht="20.149999999999999" customHeight="1">
      <c r="H40" s="94"/>
      <c r="J40" s="718" t="s">
        <v>76</v>
      </c>
      <c r="K40" s="718"/>
      <c r="L40" s="718"/>
      <c r="M40" s="729" t="str">
        <f>IF(M39="","",ROUNDDOWN(M39/$K$11,1))</f>
        <v/>
      </c>
      <c r="N40" s="730"/>
      <c r="O40" s="731"/>
      <c r="P40" s="729" t="str">
        <f>IF(P39="","",ROUNDDOWN(P39/$K$11,1))</f>
        <v/>
      </c>
      <c r="Q40" s="730"/>
      <c r="R40" s="731"/>
    </row>
    <row r="41" spans="2:18" ht="18.75" customHeight="1">
      <c r="J41" s="732" t="str">
        <f>$M$15</f>
        <v>介護福祉士</v>
      </c>
      <c r="K41" s="733"/>
      <c r="L41" s="733"/>
      <c r="M41" s="733"/>
      <c r="N41" s="733"/>
      <c r="O41" s="734"/>
      <c r="P41" s="735" t="str">
        <f>IF(M40="","",M40/P40)</f>
        <v/>
      </c>
      <c r="Q41" s="736"/>
      <c r="R41" s="737"/>
    </row>
    <row r="42" spans="2:18" ht="18.75" customHeight="1">
      <c r="J42" s="741" t="s">
        <v>77</v>
      </c>
      <c r="K42" s="742"/>
      <c r="L42" s="742"/>
      <c r="M42" s="742"/>
      <c r="N42" s="742"/>
      <c r="O42" s="743"/>
      <c r="P42" s="738"/>
      <c r="Q42" s="739"/>
      <c r="R42" s="740"/>
    </row>
    <row r="43" spans="2:18" ht="18.75" customHeight="1">
      <c r="J43" s="94"/>
      <c r="K43" s="94"/>
      <c r="L43" s="94"/>
      <c r="M43" s="94"/>
      <c r="N43" s="94"/>
      <c r="O43" s="94"/>
      <c r="P43" s="94"/>
      <c r="Q43" s="94"/>
      <c r="R43" s="120"/>
    </row>
    <row r="44" spans="2:18" ht="18.75" customHeight="1">
      <c r="B44" s="95" t="s">
        <v>7</v>
      </c>
      <c r="C44" s="720" t="s">
        <v>78</v>
      </c>
      <c r="D44" s="720"/>
      <c r="E44" s="720"/>
      <c r="F44" s="720"/>
      <c r="G44" s="720"/>
      <c r="H44" s="720"/>
      <c r="I44" s="720"/>
      <c r="J44" s="720"/>
      <c r="K44" s="720"/>
      <c r="M44" s="721" t="s">
        <v>48</v>
      </c>
      <c r="N44" s="722"/>
      <c r="O44" s="722"/>
      <c r="P44" s="722"/>
      <c r="Q44" s="722"/>
      <c r="R44" s="723"/>
    </row>
    <row r="45" spans="2:18" ht="79.5" customHeight="1">
      <c r="B45" s="101"/>
      <c r="C45" s="724" t="s">
        <v>49</v>
      </c>
      <c r="D45" s="724"/>
      <c r="E45" s="101"/>
      <c r="F45" s="725" t="s">
        <v>50</v>
      </c>
      <c r="G45" s="725"/>
      <c r="H45" s="725" t="s">
        <v>51</v>
      </c>
      <c r="I45" s="725"/>
      <c r="J45" s="724" t="s">
        <v>52</v>
      </c>
      <c r="K45" s="724"/>
      <c r="M45" s="726" t="str">
        <f>F8</f>
        <v>介護福祉士</v>
      </c>
      <c r="N45" s="727"/>
      <c r="O45" s="728"/>
      <c r="P45" s="726" t="str">
        <f>F9</f>
        <v>介護職員</v>
      </c>
      <c r="Q45" s="727"/>
      <c r="R45" s="728"/>
    </row>
    <row r="46" spans="2:18" ht="25.5" customHeight="1">
      <c r="B46" s="102" t="s">
        <v>72</v>
      </c>
      <c r="C46" s="709"/>
      <c r="D46" s="710" t="s">
        <v>53</v>
      </c>
      <c r="E46" s="121" t="str">
        <f>$F$8</f>
        <v>介護福祉士</v>
      </c>
      <c r="F46" s="104"/>
      <c r="G46" s="105" t="s">
        <v>54</v>
      </c>
      <c r="H46" s="104"/>
      <c r="I46" s="105" t="s">
        <v>53</v>
      </c>
      <c r="J46" s="104"/>
      <c r="K46" s="105" t="s">
        <v>53</v>
      </c>
      <c r="M46" s="712" t="str">
        <f>IF(C46="","",F46+ROUNDDOWN((H46+J46)/C46,1))</f>
        <v/>
      </c>
      <c r="N46" s="713"/>
      <c r="O46" s="714"/>
      <c r="P46" s="712" t="str">
        <f>IF(C46="","",F47+ROUNDDOWN((H47+J47)/C46,1))</f>
        <v/>
      </c>
      <c r="Q46" s="713"/>
      <c r="R46" s="714"/>
    </row>
    <row r="47" spans="2:18" ht="25.5" customHeight="1">
      <c r="B47" s="127" t="s">
        <v>57</v>
      </c>
      <c r="C47" s="709"/>
      <c r="D47" s="711"/>
      <c r="E47" s="123" t="str">
        <f>$F$9</f>
        <v>介護職員</v>
      </c>
      <c r="F47" s="110"/>
      <c r="G47" s="111" t="s">
        <v>54</v>
      </c>
      <c r="H47" s="110"/>
      <c r="I47" s="111" t="s">
        <v>53</v>
      </c>
      <c r="J47" s="110"/>
      <c r="K47" s="111" t="s">
        <v>53</v>
      </c>
      <c r="M47" s="715"/>
      <c r="N47" s="716"/>
      <c r="O47" s="717"/>
      <c r="P47" s="715"/>
      <c r="Q47" s="716"/>
      <c r="R47" s="717"/>
    </row>
    <row r="48" spans="2:18" ht="25.5" customHeight="1">
      <c r="B48" s="102"/>
      <c r="C48" s="709"/>
      <c r="D48" s="710" t="s">
        <v>53</v>
      </c>
      <c r="E48" s="124" t="str">
        <f>$F$8</f>
        <v>介護福祉士</v>
      </c>
      <c r="F48" s="114"/>
      <c r="G48" s="115" t="s">
        <v>54</v>
      </c>
      <c r="H48" s="104"/>
      <c r="I48" s="115" t="s">
        <v>53</v>
      </c>
      <c r="J48" s="104"/>
      <c r="K48" s="115" t="s">
        <v>53</v>
      </c>
      <c r="M48" s="712" t="str">
        <f>IF(C48="","",F48+ROUNDDOWN((H48+J48)/C48,1))</f>
        <v/>
      </c>
      <c r="N48" s="713"/>
      <c r="O48" s="714"/>
      <c r="P48" s="712" t="str">
        <f>IF(C48="","",F49+ROUNDDOWN((H49+J49)/C48,1))</f>
        <v/>
      </c>
      <c r="Q48" s="713"/>
      <c r="R48" s="714"/>
    </row>
    <row r="49" spans="2:18" ht="25.5" customHeight="1">
      <c r="B49" s="122" t="s">
        <v>62</v>
      </c>
      <c r="C49" s="709"/>
      <c r="D49" s="711"/>
      <c r="E49" s="123" t="str">
        <f>$F$9</f>
        <v>介護職員</v>
      </c>
      <c r="F49" s="110"/>
      <c r="G49" s="111" t="s">
        <v>54</v>
      </c>
      <c r="H49" s="110"/>
      <c r="I49" s="111" t="s">
        <v>53</v>
      </c>
      <c r="J49" s="110"/>
      <c r="K49" s="111" t="s">
        <v>53</v>
      </c>
      <c r="M49" s="715"/>
      <c r="N49" s="716"/>
      <c r="O49" s="717"/>
      <c r="P49" s="715"/>
      <c r="Q49" s="716"/>
      <c r="R49" s="717"/>
    </row>
    <row r="50" spans="2:18" ht="25.5" customHeight="1">
      <c r="B50" s="102"/>
      <c r="C50" s="709"/>
      <c r="D50" s="710" t="s">
        <v>53</v>
      </c>
      <c r="E50" s="124" t="str">
        <f>$F$8</f>
        <v>介護福祉士</v>
      </c>
      <c r="F50" s="114"/>
      <c r="G50" s="115" t="s">
        <v>54</v>
      </c>
      <c r="H50" s="104"/>
      <c r="I50" s="115" t="s">
        <v>53</v>
      </c>
      <c r="J50" s="104"/>
      <c r="K50" s="115" t="s">
        <v>53</v>
      </c>
      <c r="M50" s="712" t="str">
        <f>IF(C50="","",F50+ROUNDDOWN((H50+J50)/C50,1))</f>
        <v/>
      </c>
      <c r="N50" s="713"/>
      <c r="O50" s="714"/>
      <c r="P50" s="712" t="str">
        <f>IF(C50="","",F51+ROUNDDOWN((H51+J51)/C50,1))</f>
        <v/>
      </c>
      <c r="Q50" s="713"/>
      <c r="R50" s="714"/>
    </row>
    <row r="51" spans="2:18" ht="25.5" customHeight="1">
      <c r="B51" s="122" t="s">
        <v>65</v>
      </c>
      <c r="C51" s="709"/>
      <c r="D51" s="711"/>
      <c r="E51" s="123" t="str">
        <f>$F$9</f>
        <v>介護職員</v>
      </c>
      <c r="F51" s="110"/>
      <c r="G51" s="111" t="s">
        <v>54</v>
      </c>
      <c r="H51" s="110"/>
      <c r="I51" s="111" t="s">
        <v>53</v>
      </c>
      <c r="J51" s="110"/>
      <c r="K51" s="111" t="s">
        <v>53</v>
      </c>
      <c r="M51" s="715"/>
      <c r="N51" s="716"/>
      <c r="O51" s="717"/>
      <c r="P51" s="715"/>
      <c r="Q51" s="716"/>
      <c r="R51" s="717"/>
    </row>
    <row r="52" spans="2:18" ht="6.75" customHeight="1">
      <c r="J52" s="94"/>
      <c r="K52" s="94"/>
      <c r="L52" s="94"/>
      <c r="M52" s="94"/>
      <c r="N52" s="94"/>
      <c r="O52" s="94"/>
      <c r="P52" s="94"/>
      <c r="Q52" s="94"/>
      <c r="R52" s="120"/>
    </row>
    <row r="53" spans="2:18" ht="20.149999999999999" customHeight="1">
      <c r="J53" s="718" t="s">
        <v>75</v>
      </c>
      <c r="K53" s="718"/>
      <c r="L53" s="718"/>
      <c r="M53" s="729" t="str">
        <f>IF(SUM(M46:O51)=0,"",SUM(M46:O51))</f>
        <v/>
      </c>
      <c r="N53" s="730"/>
      <c r="O53" s="731"/>
      <c r="P53" s="729" t="str">
        <f>IF(SUM(P46:R51)=0,"",SUM(P46:R51))</f>
        <v/>
      </c>
      <c r="Q53" s="730"/>
      <c r="R53" s="731"/>
    </row>
    <row r="54" spans="2:18" ht="20.149999999999999" customHeight="1">
      <c r="J54" s="718" t="s">
        <v>76</v>
      </c>
      <c r="K54" s="718"/>
      <c r="L54" s="718"/>
      <c r="M54" s="729" t="str">
        <f>IF(M53="","",ROUNDDOWN(M53/3,1))</f>
        <v/>
      </c>
      <c r="N54" s="730"/>
      <c r="O54" s="731"/>
      <c r="P54" s="729" t="str">
        <f>IF(P53="","",ROUNDDOWN(P53/3,1))</f>
        <v/>
      </c>
      <c r="Q54" s="730"/>
      <c r="R54" s="731"/>
    </row>
    <row r="55" spans="2:18" ht="18.75" customHeight="1">
      <c r="J55" s="732" t="str">
        <f>$M$15</f>
        <v>介護福祉士</v>
      </c>
      <c r="K55" s="733"/>
      <c r="L55" s="733"/>
      <c r="M55" s="733"/>
      <c r="N55" s="733"/>
      <c r="O55" s="734"/>
      <c r="P55" s="735" t="str">
        <f>IF(M54="","",M54/P54)</f>
        <v/>
      </c>
      <c r="Q55" s="736"/>
      <c r="R55" s="737"/>
    </row>
    <row r="56" spans="2:18" ht="18.75" customHeight="1">
      <c r="J56" s="741" t="s">
        <v>77</v>
      </c>
      <c r="K56" s="742"/>
      <c r="L56" s="742"/>
      <c r="M56" s="742"/>
      <c r="N56" s="742"/>
      <c r="O56" s="743"/>
      <c r="P56" s="738"/>
      <c r="Q56" s="739"/>
      <c r="R56" s="740"/>
    </row>
    <row r="57" spans="2:18" ht="18.75" customHeight="1">
      <c r="J57" s="94"/>
      <c r="K57" s="94"/>
      <c r="L57" s="94"/>
      <c r="M57" s="94"/>
      <c r="N57" s="94"/>
      <c r="O57" s="94"/>
      <c r="P57" s="94"/>
      <c r="Q57" s="94"/>
      <c r="R57" s="120"/>
    </row>
    <row r="59" spans="2:18">
      <c r="B59" s="92" t="s">
        <v>79</v>
      </c>
    </row>
    <row r="60" spans="2:18">
      <c r="B60" s="125" t="s">
        <v>80</v>
      </c>
      <c r="C60" s="125"/>
      <c r="D60" s="125"/>
      <c r="E60" s="125"/>
      <c r="F60" s="125"/>
      <c r="G60" s="125"/>
      <c r="H60" s="125"/>
      <c r="I60" s="125"/>
      <c r="J60" s="125"/>
      <c r="K60" s="125"/>
      <c r="L60" s="125"/>
      <c r="M60" s="125"/>
      <c r="N60" s="125"/>
      <c r="O60" s="125"/>
      <c r="P60" s="125"/>
      <c r="Q60" s="125"/>
      <c r="R60" s="125"/>
    </row>
    <row r="61" spans="2:18">
      <c r="B61" s="744" t="s">
        <v>81</v>
      </c>
      <c r="C61" s="744"/>
      <c r="D61" s="744"/>
      <c r="E61" s="744"/>
      <c r="F61" s="744"/>
      <c r="G61" s="744"/>
      <c r="H61" s="744"/>
      <c r="I61" s="744"/>
      <c r="J61" s="744"/>
      <c r="K61" s="744"/>
      <c r="L61" s="744"/>
      <c r="M61" s="744"/>
      <c r="N61" s="744"/>
      <c r="O61" s="744"/>
      <c r="P61" s="744"/>
      <c r="Q61" s="744"/>
      <c r="R61" s="744"/>
    </row>
    <row r="62" spans="2:18">
      <c r="B62" s="744" t="s">
        <v>82</v>
      </c>
      <c r="C62" s="744"/>
      <c r="D62" s="744"/>
      <c r="E62" s="744"/>
      <c r="F62" s="744"/>
      <c r="G62" s="744"/>
      <c r="H62" s="744"/>
      <c r="I62" s="744"/>
      <c r="J62" s="744"/>
      <c r="K62" s="744"/>
      <c r="L62" s="744"/>
      <c r="M62" s="744"/>
      <c r="N62" s="744"/>
      <c r="O62" s="744"/>
      <c r="P62" s="744"/>
      <c r="Q62" s="744"/>
      <c r="R62" s="744"/>
    </row>
    <row r="63" spans="2:18">
      <c r="B63" s="744" t="s">
        <v>83</v>
      </c>
      <c r="C63" s="744"/>
      <c r="D63" s="744"/>
      <c r="E63" s="744"/>
      <c r="F63" s="744"/>
      <c r="G63" s="744"/>
      <c r="H63" s="744"/>
      <c r="I63" s="744"/>
      <c r="J63" s="744"/>
      <c r="K63" s="744"/>
      <c r="L63" s="744"/>
      <c r="M63" s="744"/>
      <c r="N63" s="744"/>
      <c r="O63" s="744"/>
      <c r="P63" s="744"/>
      <c r="Q63" s="744"/>
      <c r="R63" s="744"/>
    </row>
    <row r="64" spans="2:18">
      <c r="B64" s="744" t="s">
        <v>84</v>
      </c>
      <c r="C64" s="744"/>
      <c r="D64" s="744"/>
      <c r="E64" s="744"/>
      <c r="F64" s="744"/>
      <c r="G64" s="744"/>
      <c r="H64" s="744"/>
      <c r="I64" s="744"/>
      <c r="J64" s="744"/>
      <c r="K64" s="744"/>
      <c r="L64" s="744"/>
      <c r="M64" s="744"/>
      <c r="N64" s="744"/>
      <c r="O64" s="744"/>
      <c r="P64" s="744"/>
      <c r="Q64" s="744"/>
      <c r="R64" s="744"/>
    </row>
    <row r="65" spans="2:18">
      <c r="B65" s="744" t="s">
        <v>85</v>
      </c>
      <c r="C65" s="744"/>
      <c r="D65" s="744"/>
      <c r="E65" s="744"/>
      <c r="F65" s="744"/>
      <c r="G65" s="744"/>
      <c r="H65" s="744"/>
      <c r="I65" s="744"/>
      <c r="J65" s="744"/>
      <c r="K65" s="744"/>
      <c r="L65" s="744"/>
      <c r="M65" s="744"/>
      <c r="N65" s="744"/>
      <c r="O65" s="744"/>
      <c r="P65" s="744"/>
      <c r="Q65" s="744"/>
      <c r="R65" s="744"/>
    </row>
    <row r="66" spans="2:18">
      <c r="B66" s="744" t="s">
        <v>86</v>
      </c>
      <c r="C66" s="744"/>
      <c r="D66" s="744"/>
      <c r="E66" s="744"/>
      <c r="F66" s="744"/>
      <c r="G66" s="744"/>
      <c r="H66" s="744"/>
      <c r="I66" s="744"/>
      <c r="J66" s="744"/>
      <c r="K66" s="744"/>
      <c r="L66" s="744"/>
      <c r="M66" s="744"/>
      <c r="N66" s="744"/>
      <c r="O66" s="744"/>
      <c r="P66" s="744"/>
      <c r="Q66" s="744"/>
      <c r="R66" s="744"/>
    </row>
    <row r="67" spans="2:18">
      <c r="B67" s="744" t="s">
        <v>87</v>
      </c>
      <c r="C67" s="744"/>
      <c r="D67" s="744"/>
      <c r="E67" s="744"/>
      <c r="F67" s="744"/>
      <c r="G67" s="744"/>
      <c r="H67" s="744"/>
      <c r="I67" s="744"/>
      <c r="J67" s="744"/>
      <c r="K67" s="744"/>
      <c r="L67" s="744"/>
      <c r="M67" s="744"/>
      <c r="N67" s="744"/>
      <c r="O67" s="744"/>
      <c r="P67" s="744"/>
      <c r="Q67" s="744"/>
      <c r="R67" s="744"/>
    </row>
    <row r="68" spans="2:18">
      <c r="B68" s="744" t="s">
        <v>88</v>
      </c>
      <c r="C68" s="744"/>
      <c r="D68" s="744"/>
      <c r="E68" s="744"/>
      <c r="F68" s="744"/>
      <c r="G68" s="744"/>
      <c r="H68" s="744"/>
      <c r="I68" s="744"/>
      <c r="J68" s="744"/>
      <c r="K68" s="744"/>
      <c r="L68" s="744"/>
      <c r="M68" s="744"/>
      <c r="N68" s="744"/>
      <c r="O68" s="744"/>
      <c r="P68" s="744"/>
      <c r="Q68" s="744"/>
      <c r="R68" s="744"/>
    </row>
    <row r="69" spans="2:18">
      <c r="B69" s="744" t="s">
        <v>89</v>
      </c>
      <c r="C69" s="744"/>
      <c r="D69" s="744"/>
      <c r="E69" s="744"/>
      <c r="F69" s="744"/>
      <c r="G69" s="744"/>
      <c r="H69" s="744"/>
      <c r="I69" s="744"/>
      <c r="J69" s="744"/>
      <c r="K69" s="744"/>
      <c r="L69" s="744"/>
      <c r="M69" s="744"/>
      <c r="N69" s="744"/>
      <c r="O69" s="744"/>
      <c r="P69" s="744"/>
      <c r="Q69" s="744"/>
      <c r="R69" s="744"/>
    </row>
    <row r="70" spans="2:18">
      <c r="B70" s="744" t="s">
        <v>90</v>
      </c>
      <c r="C70" s="744"/>
      <c r="D70" s="744"/>
      <c r="E70" s="744"/>
      <c r="F70" s="744"/>
      <c r="G70" s="744"/>
      <c r="H70" s="744"/>
      <c r="I70" s="744"/>
      <c r="J70" s="744"/>
      <c r="K70" s="744"/>
      <c r="L70" s="744"/>
      <c r="M70" s="744"/>
      <c r="N70" s="744"/>
      <c r="O70" s="744"/>
      <c r="P70" s="744"/>
      <c r="Q70" s="744"/>
      <c r="R70" s="744"/>
    </row>
    <row r="71" spans="2:18">
      <c r="B71" s="744" t="s">
        <v>91</v>
      </c>
      <c r="C71" s="744"/>
      <c r="D71" s="744"/>
      <c r="E71" s="744"/>
      <c r="F71" s="744"/>
      <c r="G71" s="744"/>
      <c r="H71" s="744"/>
      <c r="I71" s="744"/>
      <c r="J71" s="744"/>
      <c r="K71" s="744"/>
      <c r="L71" s="744"/>
      <c r="M71" s="744"/>
      <c r="N71" s="744"/>
      <c r="O71" s="744"/>
      <c r="P71" s="744"/>
      <c r="Q71" s="744"/>
      <c r="R71" s="744"/>
    </row>
    <row r="72" spans="2:18">
      <c r="B72" s="744" t="s">
        <v>92</v>
      </c>
      <c r="C72" s="744"/>
      <c r="D72" s="744"/>
      <c r="E72" s="744"/>
      <c r="F72" s="744"/>
      <c r="G72" s="744"/>
      <c r="H72" s="744"/>
      <c r="I72" s="744"/>
      <c r="J72" s="744"/>
      <c r="K72" s="744"/>
      <c r="L72" s="744"/>
      <c r="M72" s="744"/>
      <c r="N72" s="744"/>
      <c r="O72" s="744"/>
      <c r="P72" s="744"/>
      <c r="Q72" s="744"/>
      <c r="R72" s="744"/>
    </row>
    <row r="73" spans="2:18">
      <c r="B73" s="744" t="s">
        <v>93</v>
      </c>
      <c r="C73" s="744"/>
      <c r="D73" s="744"/>
      <c r="E73" s="744"/>
      <c r="F73" s="744"/>
      <c r="G73" s="744"/>
      <c r="H73" s="744"/>
      <c r="I73" s="744"/>
      <c r="J73" s="744"/>
      <c r="K73" s="744"/>
      <c r="L73" s="744"/>
      <c r="M73" s="744"/>
      <c r="N73" s="744"/>
      <c r="O73" s="744"/>
      <c r="P73" s="744"/>
      <c r="Q73" s="744"/>
      <c r="R73" s="744"/>
    </row>
    <row r="74" spans="2:18">
      <c r="B74" s="744" t="s">
        <v>94</v>
      </c>
      <c r="C74" s="744"/>
      <c r="D74" s="744"/>
      <c r="E74" s="744"/>
      <c r="F74" s="744"/>
      <c r="G74" s="744"/>
      <c r="H74" s="744"/>
      <c r="I74" s="744"/>
      <c r="J74" s="744"/>
      <c r="K74" s="744"/>
      <c r="L74" s="744"/>
      <c r="M74" s="744"/>
      <c r="N74" s="744"/>
      <c r="O74" s="744"/>
      <c r="P74" s="744"/>
      <c r="Q74" s="744"/>
      <c r="R74" s="744"/>
    </row>
    <row r="75" spans="2:18">
      <c r="B75" s="744" t="s">
        <v>95</v>
      </c>
      <c r="C75" s="744"/>
      <c r="D75" s="744"/>
      <c r="E75" s="744"/>
      <c r="F75" s="744"/>
      <c r="G75" s="744"/>
      <c r="H75" s="744"/>
      <c r="I75" s="744"/>
      <c r="J75" s="744"/>
      <c r="K75" s="744"/>
      <c r="L75" s="744"/>
      <c r="M75" s="744"/>
      <c r="N75" s="744"/>
      <c r="O75" s="744"/>
      <c r="P75" s="744"/>
      <c r="Q75" s="744"/>
      <c r="R75" s="744"/>
    </row>
    <row r="76" spans="2:18">
      <c r="B76" s="744" t="s">
        <v>96</v>
      </c>
      <c r="C76" s="744"/>
      <c r="D76" s="744"/>
      <c r="E76" s="744"/>
      <c r="F76" s="744"/>
      <c r="G76" s="744"/>
      <c r="H76" s="744"/>
      <c r="I76" s="744"/>
      <c r="J76" s="744"/>
      <c r="K76" s="744"/>
      <c r="L76" s="744"/>
      <c r="M76" s="744"/>
      <c r="N76" s="744"/>
      <c r="O76" s="744"/>
      <c r="P76" s="744"/>
      <c r="Q76" s="744"/>
      <c r="R76" s="744"/>
    </row>
    <row r="77" spans="2:18">
      <c r="B77" s="744" t="s">
        <v>97</v>
      </c>
      <c r="C77" s="744"/>
      <c r="D77" s="744"/>
      <c r="E77" s="744"/>
      <c r="F77" s="744"/>
      <c r="G77" s="744"/>
      <c r="H77" s="744"/>
      <c r="I77" s="744"/>
      <c r="J77" s="744"/>
      <c r="K77" s="744"/>
      <c r="L77" s="744"/>
      <c r="M77" s="744"/>
      <c r="N77" s="744"/>
      <c r="O77" s="744"/>
      <c r="P77" s="744"/>
      <c r="Q77" s="744"/>
      <c r="R77" s="744"/>
    </row>
    <row r="78" spans="2:18">
      <c r="B78" s="744" t="s">
        <v>98</v>
      </c>
      <c r="C78" s="744"/>
      <c r="D78" s="744"/>
      <c r="E78" s="744"/>
      <c r="F78" s="744"/>
      <c r="G78" s="744"/>
      <c r="H78" s="744"/>
      <c r="I78" s="744"/>
      <c r="J78" s="744"/>
      <c r="K78" s="744"/>
      <c r="L78" s="744"/>
      <c r="M78" s="744"/>
      <c r="N78" s="744"/>
      <c r="O78" s="744"/>
      <c r="P78" s="744"/>
      <c r="Q78" s="744"/>
      <c r="R78" s="744"/>
    </row>
    <row r="79" spans="2:18">
      <c r="B79" s="744" t="s">
        <v>99</v>
      </c>
      <c r="C79" s="744"/>
      <c r="D79" s="744"/>
      <c r="E79" s="744"/>
      <c r="F79" s="744"/>
      <c r="G79" s="744"/>
      <c r="H79" s="744"/>
      <c r="I79" s="744"/>
      <c r="J79" s="744"/>
      <c r="K79" s="744"/>
      <c r="L79" s="744"/>
      <c r="M79" s="744"/>
      <c r="N79" s="744"/>
      <c r="O79" s="744"/>
      <c r="P79" s="744"/>
      <c r="Q79" s="744"/>
      <c r="R79" s="744"/>
    </row>
    <row r="80" spans="2:18">
      <c r="B80" s="745" t="s">
        <v>100</v>
      </c>
      <c r="C80" s="744"/>
      <c r="D80" s="744"/>
      <c r="E80" s="744"/>
      <c r="F80" s="744"/>
      <c r="G80" s="744"/>
      <c r="H80" s="744"/>
      <c r="I80" s="744"/>
      <c r="J80" s="744"/>
      <c r="K80" s="744"/>
      <c r="L80" s="744"/>
      <c r="M80" s="744"/>
      <c r="N80" s="744"/>
      <c r="O80" s="744"/>
      <c r="P80" s="744"/>
      <c r="Q80" s="744"/>
      <c r="R80" s="744"/>
    </row>
    <row r="81" spans="2:18">
      <c r="B81" s="744" t="s">
        <v>101</v>
      </c>
      <c r="C81" s="744"/>
      <c r="D81" s="744"/>
      <c r="E81" s="744"/>
      <c r="F81" s="744"/>
      <c r="G81" s="744"/>
      <c r="H81" s="744"/>
      <c r="I81" s="744"/>
      <c r="J81" s="744"/>
      <c r="K81" s="744"/>
      <c r="L81" s="744"/>
      <c r="M81" s="744"/>
      <c r="N81" s="744"/>
      <c r="O81" s="744"/>
      <c r="P81" s="744"/>
      <c r="Q81" s="744"/>
      <c r="R81" s="744"/>
    </row>
    <row r="82" spans="2:18">
      <c r="B82" s="744" t="s">
        <v>102</v>
      </c>
      <c r="C82" s="744"/>
      <c r="D82" s="744"/>
      <c r="E82" s="744"/>
      <c r="F82" s="744"/>
      <c r="G82" s="744"/>
      <c r="H82" s="744"/>
      <c r="I82" s="744"/>
      <c r="J82" s="744"/>
      <c r="K82" s="744"/>
      <c r="L82" s="744"/>
      <c r="M82" s="744"/>
      <c r="N82" s="744"/>
      <c r="O82" s="744"/>
      <c r="P82" s="744"/>
      <c r="Q82" s="744"/>
      <c r="R82" s="744"/>
    </row>
    <row r="83" spans="2:18">
      <c r="B83" s="744"/>
      <c r="C83" s="744"/>
      <c r="D83" s="744"/>
      <c r="E83" s="744"/>
      <c r="F83" s="744"/>
      <c r="G83" s="744"/>
      <c r="H83" s="744"/>
      <c r="I83" s="744"/>
      <c r="J83" s="744"/>
      <c r="K83" s="744"/>
      <c r="L83" s="744"/>
      <c r="M83" s="744"/>
      <c r="N83" s="744"/>
      <c r="O83" s="744"/>
      <c r="P83" s="744"/>
      <c r="Q83" s="744"/>
      <c r="R83" s="744"/>
    </row>
    <row r="84" spans="2:18">
      <c r="B84" s="744"/>
      <c r="C84" s="744"/>
      <c r="D84" s="744"/>
      <c r="E84" s="744"/>
      <c r="F84" s="744"/>
      <c r="G84" s="744"/>
      <c r="H84" s="744"/>
      <c r="I84" s="744"/>
      <c r="J84" s="744"/>
      <c r="K84" s="744"/>
      <c r="L84" s="744"/>
      <c r="M84" s="744"/>
      <c r="N84" s="744"/>
      <c r="O84" s="744"/>
      <c r="P84" s="744"/>
      <c r="Q84" s="744"/>
      <c r="R84" s="744"/>
    </row>
    <row r="85" spans="2:18">
      <c r="B85" s="744"/>
      <c r="C85" s="744"/>
      <c r="D85" s="744"/>
      <c r="E85" s="744"/>
      <c r="F85" s="744"/>
      <c r="G85" s="744"/>
      <c r="H85" s="744"/>
      <c r="I85" s="744"/>
      <c r="J85" s="744"/>
      <c r="K85" s="744"/>
      <c r="L85" s="744"/>
      <c r="M85" s="744"/>
      <c r="N85" s="744"/>
      <c r="O85" s="744"/>
      <c r="P85" s="744"/>
      <c r="Q85" s="744"/>
      <c r="R85" s="744"/>
    </row>
    <row r="86" spans="2:18">
      <c r="B86" s="744"/>
      <c r="C86" s="744"/>
      <c r="D86" s="744"/>
      <c r="E86" s="744"/>
      <c r="F86" s="744"/>
      <c r="G86" s="744"/>
      <c r="H86" s="744"/>
      <c r="I86" s="744"/>
      <c r="J86" s="744"/>
      <c r="K86" s="744"/>
      <c r="L86" s="744"/>
      <c r="M86" s="744"/>
      <c r="N86" s="744"/>
      <c r="O86" s="744"/>
      <c r="P86" s="744"/>
      <c r="Q86" s="744"/>
      <c r="R86" s="744"/>
    </row>
    <row r="87" spans="2:18">
      <c r="B87" s="744"/>
      <c r="C87" s="744"/>
      <c r="D87" s="744"/>
      <c r="E87" s="744"/>
      <c r="F87" s="744"/>
      <c r="G87" s="744"/>
      <c r="H87" s="744"/>
      <c r="I87" s="744"/>
      <c r="J87" s="744"/>
      <c r="K87" s="744"/>
      <c r="L87" s="744"/>
      <c r="M87" s="744"/>
      <c r="N87" s="744"/>
      <c r="O87" s="744"/>
      <c r="P87" s="744"/>
      <c r="Q87" s="744"/>
      <c r="R87" s="744"/>
    </row>
    <row r="88" spans="2:18">
      <c r="B88" s="744"/>
      <c r="C88" s="744"/>
      <c r="D88" s="744"/>
      <c r="E88" s="744"/>
      <c r="F88" s="744"/>
      <c r="G88" s="744"/>
      <c r="H88" s="744"/>
      <c r="I88" s="744"/>
      <c r="J88" s="744"/>
      <c r="K88" s="744"/>
      <c r="L88" s="744"/>
      <c r="M88" s="744"/>
      <c r="N88" s="744"/>
      <c r="O88" s="744"/>
      <c r="P88" s="744"/>
      <c r="Q88" s="744"/>
      <c r="R88" s="744"/>
    </row>
    <row r="89" spans="2:18">
      <c r="B89" s="744"/>
      <c r="C89" s="744"/>
      <c r="D89" s="744"/>
      <c r="E89" s="744"/>
      <c r="F89" s="744"/>
      <c r="G89" s="744"/>
      <c r="H89" s="744"/>
      <c r="I89" s="744"/>
      <c r="J89" s="744"/>
      <c r="K89" s="744"/>
      <c r="L89" s="744"/>
      <c r="M89" s="744"/>
      <c r="N89" s="744"/>
      <c r="O89" s="744"/>
      <c r="P89" s="744"/>
      <c r="Q89" s="744"/>
      <c r="R89" s="744"/>
    </row>
    <row r="90" spans="2:18">
      <c r="B90" s="744"/>
      <c r="C90" s="744"/>
      <c r="D90" s="744"/>
      <c r="E90" s="744"/>
      <c r="F90" s="744"/>
      <c r="G90" s="744"/>
      <c r="H90" s="744"/>
      <c r="I90" s="744"/>
      <c r="J90" s="744"/>
      <c r="K90" s="744"/>
      <c r="L90" s="744"/>
      <c r="M90" s="744"/>
      <c r="N90" s="744"/>
      <c r="O90" s="744"/>
      <c r="P90" s="744"/>
      <c r="Q90" s="744"/>
      <c r="R90" s="744"/>
    </row>
    <row r="91" spans="2:18">
      <c r="B91" s="744"/>
      <c r="C91" s="744"/>
      <c r="D91" s="744"/>
      <c r="E91" s="744"/>
      <c r="F91" s="744"/>
      <c r="G91" s="744"/>
      <c r="H91" s="744"/>
      <c r="I91" s="744"/>
      <c r="J91" s="744"/>
      <c r="K91" s="744"/>
      <c r="L91" s="744"/>
      <c r="M91" s="744"/>
      <c r="N91" s="744"/>
      <c r="O91" s="744"/>
      <c r="P91" s="744"/>
      <c r="Q91" s="744"/>
      <c r="R91" s="744"/>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M20:O21"/>
    <mergeCell ref="P20:R21"/>
    <mergeCell ref="C22:C23"/>
    <mergeCell ref="D22:D23"/>
    <mergeCell ref="M22:O23"/>
    <mergeCell ref="P22:R23"/>
    <mergeCell ref="C16:C17"/>
    <mergeCell ref="D16:D17"/>
    <mergeCell ref="M16:O17"/>
    <mergeCell ref="P16:R17"/>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s>
  <phoneticPr fontId="6"/>
  <dataValidations count="3">
    <dataValidation type="list" allowBlank="1" showInputMessage="1" showErrorMessage="1" sqref="B14 B44" xr:uid="{00000000-0002-0000-0900-000000000000}">
      <formula1>"□,■"</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F8:I8" xr:uid="{00000000-0002-0000-0900-000002000000}">
      <formula1>$W$17:$W$19</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122"/>
  <sheetViews>
    <sheetView view="pageBreakPreview" zoomScale="90" zoomScaleNormal="90" zoomScaleSheetLayoutView="90" workbookViewId="0">
      <selection activeCell="F8" sqref="F8"/>
    </sheetView>
  </sheetViews>
  <sheetFormatPr defaultColWidth="8.25" defaultRowHeight="24.75" customHeight="1" outlineLevelRow="1"/>
  <cols>
    <col min="1" max="1" width="8.25" style="161"/>
    <col min="2" max="2" width="12.5" style="161" customWidth="1"/>
    <col min="3" max="3" width="22" style="161" customWidth="1"/>
    <col min="4" max="4" width="18" style="161" customWidth="1"/>
    <col min="5" max="18" width="6.83203125" style="161" customWidth="1"/>
    <col min="19" max="19" width="14.58203125" style="161" customWidth="1"/>
    <col min="20" max="20" width="10.75" style="161" customWidth="1"/>
    <col min="21" max="21" width="8" style="161" customWidth="1"/>
    <col min="22" max="22" width="13.08203125" style="161" customWidth="1"/>
    <col min="23" max="29" width="15" style="161" customWidth="1"/>
    <col min="30" max="30" width="14.33203125" style="161" customWidth="1"/>
    <col min="31" max="31" width="13.58203125" style="161" customWidth="1"/>
    <col min="32" max="32" width="15" style="161" customWidth="1"/>
    <col min="33" max="16384" width="8.25" style="161"/>
  </cols>
  <sheetData>
    <row r="1" spans="1:21" ht="24.75" customHeight="1">
      <c r="F1" s="171"/>
      <c r="G1" s="171"/>
      <c r="H1" s="171"/>
      <c r="I1" s="171"/>
      <c r="J1" s="171"/>
      <c r="K1" s="171"/>
      <c r="L1" s="171"/>
      <c r="M1" s="171"/>
    </row>
    <row r="2" spans="1:21" ht="24.75" customHeight="1">
      <c r="F2" s="171"/>
      <c r="G2" s="175" t="s">
        <v>348</v>
      </c>
      <c r="H2" s="180">
        <f>SUM(F9:Q9)</f>
        <v>0</v>
      </c>
      <c r="I2" s="174" t="s">
        <v>353</v>
      </c>
      <c r="J2" s="174">
        <v>2</v>
      </c>
      <c r="K2" s="174" t="s">
        <v>352</v>
      </c>
      <c r="L2" s="174">
        <f>H2*J2</f>
        <v>0</v>
      </c>
      <c r="M2" s="171"/>
      <c r="S2" s="166"/>
    </row>
    <row r="3" spans="1:21" ht="24.75" customHeight="1">
      <c r="F3" s="171"/>
      <c r="G3" s="179" t="s">
        <v>346</v>
      </c>
      <c r="H3" s="178">
        <f>SUM(F10:Q10)</f>
        <v>0</v>
      </c>
      <c r="I3" s="174" t="s">
        <v>353</v>
      </c>
      <c r="J3" s="174">
        <v>-2</v>
      </c>
      <c r="K3" s="174" t="s">
        <v>352</v>
      </c>
      <c r="L3" s="174">
        <f>H3*J3</f>
        <v>0</v>
      </c>
      <c r="M3" s="171"/>
      <c r="S3" s="166"/>
    </row>
    <row r="4" spans="1:21" ht="24.75" customHeight="1">
      <c r="F4" s="171"/>
      <c r="G4" s="175" t="s">
        <v>344</v>
      </c>
      <c r="H4" s="177">
        <f>SUM(F11:Q11)</f>
        <v>0</v>
      </c>
      <c r="I4" s="174" t="s">
        <v>353</v>
      </c>
      <c r="J4" s="174">
        <v>1</v>
      </c>
      <c r="K4" s="174" t="s">
        <v>352</v>
      </c>
      <c r="L4" s="174">
        <f>H4*J4</f>
        <v>0</v>
      </c>
      <c r="M4" s="171"/>
      <c r="T4" s="166"/>
      <c r="U4" s="166"/>
    </row>
    <row r="5" spans="1:21" ht="24.75" customHeight="1" thickBot="1">
      <c r="F5" s="171"/>
      <c r="G5" s="176" t="s">
        <v>351</v>
      </c>
      <c r="H5" s="175"/>
      <c r="I5" s="175"/>
      <c r="J5" s="175"/>
      <c r="K5" s="175"/>
      <c r="L5" s="174">
        <f>COUNTA(テーブル1[[１月]:[１２月]])</f>
        <v>0</v>
      </c>
      <c r="M5" s="171"/>
      <c r="S5" s="166"/>
      <c r="T5" s="166"/>
      <c r="U5" s="166"/>
    </row>
    <row r="6" spans="1:21" ht="24.75" customHeight="1" thickBot="1">
      <c r="F6" s="171"/>
      <c r="G6" s="173" t="s">
        <v>350</v>
      </c>
      <c r="H6" s="173"/>
      <c r="I6" s="173"/>
      <c r="J6" s="173"/>
      <c r="K6" s="173"/>
      <c r="L6" s="172" t="e">
        <f>((H2*2)+(H3*(-2))+H4)/L5</f>
        <v>#DIV/0!</v>
      </c>
      <c r="M6" s="171"/>
      <c r="S6" s="166"/>
      <c r="T6" s="166"/>
      <c r="U6" s="166"/>
    </row>
    <row r="7" spans="1:21" ht="24.75" customHeight="1">
      <c r="F7" s="171"/>
      <c r="G7" s="171"/>
      <c r="H7" s="171"/>
      <c r="I7" s="171"/>
      <c r="J7" s="171"/>
      <c r="K7" s="171"/>
      <c r="L7" s="171"/>
      <c r="M7" s="171"/>
      <c r="S7" s="166"/>
      <c r="T7" s="166"/>
      <c r="U7" s="166"/>
    </row>
    <row r="8" spans="1:21" ht="24.75" customHeight="1">
      <c r="S8" s="166"/>
      <c r="T8" s="166"/>
      <c r="U8" s="166"/>
    </row>
    <row r="9" spans="1:21" ht="24.75" hidden="1" customHeight="1" outlineLevel="1">
      <c r="C9" s="170" t="s">
        <v>349</v>
      </c>
      <c r="D9" s="161" t="s">
        <v>348</v>
      </c>
      <c r="F9" s="169">
        <f>SUMPRODUCT((N(テーブル1[12月]&gt;テーブル1[１月])),(N(テーブル1[１月]&lt;&gt;"")),(N(テーブル1[２月]&lt;&gt;"")))</f>
        <v>0</v>
      </c>
      <c r="G9" s="169">
        <f>SUMPRODUCT((N(テーブル1[１月]&gt;テーブル1[２月])),(N(テーブル1[２月]&lt;&gt;"")),(N(テーブル1[３月]&lt;&gt;"")))</f>
        <v>0</v>
      </c>
      <c r="H9" s="169">
        <f>SUMPRODUCT((N(テーブル1[２月]&gt;テーブル1[３月])),(N(テーブル1[３月]&lt;&gt;"")),(N(テーブル1[４月]&lt;&gt;"")))</f>
        <v>0</v>
      </c>
      <c r="I9" s="169">
        <f>SUMPRODUCT((N(テーブル1[３月]&gt;テーブル1[４月])),(N(テーブル1[４月]&lt;&gt;"")),(N(テーブル1[５月]&lt;&gt;"")))</f>
        <v>0</v>
      </c>
      <c r="J9" s="169">
        <f>SUMPRODUCT((N(テーブル1[４月]&gt;テーブル1[５月])),(N(テーブル1[５月]&lt;&gt;"")),(N(テーブル1[６月]&lt;&gt;"")))</f>
        <v>0</v>
      </c>
      <c r="K9" s="169">
        <f>SUMPRODUCT((N(テーブル1[５月]&gt;テーブル1[６月])),(N(テーブル1[６月]&lt;&gt;"")),(N(テーブル1[７月]&lt;&gt;"")))</f>
        <v>0</v>
      </c>
      <c r="L9" s="169">
        <f>SUMPRODUCT((N(テーブル1[６月]&gt;テーブル1[７月])),(N(テーブル1[７月]&lt;&gt;"")),(N(テーブル1[８月]&lt;&gt;"")))</f>
        <v>0</v>
      </c>
      <c r="M9" s="169">
        <f>SUMPRODUCT((N(テーブル1[７月]&gt;テーブル1[８月])),(N(テーブル1[８月]&lt;&gt;"")),(N(テーブル1[９月]&lt;&gt;"")))</f>
        <v>0</v>
      </c>
      <c r="N9" s="169">
        <f>SUMPRODUCT((N(テーブル1[８月]&gt;テーブル1[９月])),(N(テーブル1[９月]&lt;&gt;"")),(N(テーブル1[１０月]&lt;&gt;"")))</f>
        <v>0</v>
      </c>
      <c r="O9" s="169">
        <f>SUMPRODUCT((N(テーブル1[９月]&gt;テーブル1[１０月])),(N(テーブル1[１０月]&lt;&gt;"")),(N(テーブル1[１１月]&lt;&gt;"")))</f>
        <v>0</v>
      </c>
      <c r="P9" s="169">
        <f>SUMPRODUCT((N(テーブル1[１０月]&gt;テーブル1[１１月])),(N(テーブル1[１１月]&lt;&gt;"")),(N(テーブル1[１２月]&lt;&gt;"")))</f>
        <v>0</v>
      </c>
      <c r="Q9" s="169">
        <f>SUMPRODUCT((N(テーブル1[１１月]&gt;テーブル1[１２月])),(N(テーブル1[１２月]&lt;&gt;"")),(N(テーブル1[1月]&lt;&gt;"")))</f>
        <v>0</v>
      </c>
    </row>
    <row r="10" spans="1:21" ht="24.75" hidden="1" customHeight="1" outlineLevel="1">
      <c r="C10" s="168" t="s">
        <v>347</v>
      </c>
      <c r="D10" s="161" t="s">
        <v>346</v>
      </c>
      <c r="F10" s="167">
        <f>SUMPRODUCT((N(テーブル1[12月]&lt;テーブル1[１月])),(N(テーブル1[12月]&lt;&gt;"")))</f>
        <v>0</v>
      </c>
      <c r="G10" s="167">
        <f>SUMPRODUCT((N(テーブル1[１月]&lt;テーブル1[２月])),(N(テーブル1[１月]&lt;&gt;"")))</f>
        <v>0</v>
      </c>
      <c r="H10" s="167">
        <f>SUMPRODUCT((N(テーブル1[２月]&lt;テーブル1[３月])),(N(テーブル1[２月]&lt;&gt;"")))</f>
        <v>0</v>
      </c>
      <c r="I10" s="167">
        <f>SUMPRODUCT((N(テーブル1[３月]&lt;テーブル1[４月])),(N(テーブル1[３月]&lt;&gt;"")))</f>
        <v>0</v>
      </c>
      <c r="J10" s="167">
        <f>SUMPRODUCT((N(テーブル1[４月]&lt;テーブル1[５月])),(N(テーブル1[４月]&lt;&gt;"")))</f>
        <v>0</v>
      </c>
      <c r="K10" s="167">
        <f>SUMPRODUCT((N(テーブル1[５月]&lt;テーブル1[６月])),(N(テーブル1[５月]&lt;&gt;"")))</f>
        <v>0</v>
      </c>
      <c r="L10" s="167">
        <f>SUMPRODUCT((N(テーブル1[６月]&lt;テーブル1[７月])),(N(テーブル1[６月]&lt;&gt;"")))</f>
        <v>0</v>
      </c>
      <c r="M10" s="167">
        <f>SUMPRODUCT((N(テーブル1[７月]&lt;テーブル1[８月])),(N(テーブル1[７月]&lt;&gt;"")))</f>
        <v>0</v>
      </c>
      <c r="N10" s="167">
        <f>SUMPRODUCT((N(テーブル1[８月]&lt;テーブル1[９月])),(N(テーブル1[８月]&lt;&gt;"")))</f>
        <v>0</v>
      </c>
      <c r="O10" s="167">
        <f>SUMPRODUCT((N(テーブル1[９月]&lt;テーブル1[１０月])),(N(テーブル1[９月]&lt;&gt;"")))</f>
        <v>0</v>
      </c>
      <c r="P10" s="167">
        <f>SUMPRODUCT((N(テーブル1[１０月]&lt;テーブル1[１１月])),(N(テーブル1[１０月]&lt;&gt;"")))</f>
        <v>0</v>
      </c>
      <c r="Q10" s="167">
        <f>SUMPRODUCT((N(テーブル1[１１月]&lt;テーブル1[１２月])),(N(テーブル1[１１月]&lt;&gt;"")))</f>
        <v>0</v>
      </c>
    </row>
    <row r="11" spans="1:21" ht="24.75" hidden="1" customHeight="1" outlineLevel="1">
      <c r="C11" s="166" t="s">
        <v>345</v>
      </c>
      <c r="D11" s="161" t="s">
        <v>344</v>
      </c>
      <c r="F11" s="165">
        <f>SUMPRODUCT(N(テーブル1[12月]=テーブル1[１月]),N(テーブル1[１月]&lt;&gt;""))+COUNTIFS(テーブル1[12月],"") -COUNTIFS(テーブル1[12月],"",テーブル1[１月],"")</f>
        <v>0</v>
      </c>
      <c r="G11" s="165">
        <f>SUMPRODUCT(N(テーブル1[１月]=テーブル1[２月]),N(テーブル1[２月]&lt;&gt;""))+COUNTIFS(テーブル1[１月],"") -COUNTIFS(テーブル1[１月],"",テーブル1[２月],"")</f>
        <v>0</v>
      </c>
      <c r="H11" s="165">
        <f>SUMPRODUCT(N(テーブル1[２月]=テーブル1[３月]),N(テーブル1[３月]&lt;&gt;""))+COUNTIFS(テーブル1[２月],"") -COUNTIFS(テーブル1[２月],"",テーブル1[３月],"")</f>
        <v>0</v>
      </c>
      <c r="I11" s="165">
        <f>SUMPRODUCT(N(テーブル1[３月]=テーブル1[４月]),N(テーブル1[４月]&lt;&gt;""))+COUNTIFS(テーブル1[３月],"") -COUNTIFS(テーブル1[３月],"",テーブル1[４月],"")</f>
        <v>0</v>
      </c>
      <c r="J11" s="165">
        <f>SUMPRODUCT(N(テーブル1[４月]=テーブル1[５月]),N(テーブル1[５月]&lt;&gt;""))+COUNTIFS(テーブル1[４月],"") -COUNTIFS(テーブル1[４月],"",テーブル1[５月],"")</f>
        <v>0</v>
      </c>
      <c r="K11" s="165">
        <f>SUMPRODUCT(N(テーブル1[５月]=テーブル1[６月]),N(テーブル1[６月]&lt;&gt;""))+COUNTIFS(テーブル1[５月],"") -COUNTIFS(テーブル1[５月],"",テーブル1[６月],"")</f>
        <v>0</v>
      </c>
      <c r="L11" s="165">
        <f>SUMPRODUCT(N(テーブル1[６月]=テーブル1[７月]),N(テーブル1[７月]&lt;&gt;""))+COUNTIFS(テーブル1[６月],"") -COUNTIFS(テーブル1[６月],"",テーブル1[７月],"")</f>
        <v>0</v>
      </c>
      <c r="M11" s="165">
        <f>SUMPRODUCT(N(テーブル1[７月]=テーブル1[８月]),N(テーブル1[８月]&lt;&gt;""))+COUNTIFS(テーブル1[７月],"") -COUNTIFS(テーブル1[７月],"",テーブル1[８月],"")</f>
        <v>0</v>
      </c>
      <c r="N11" s="165">
        <f>SUMPRODUCT(N(テーブル1[８月]=テーブル1[９月]),N(テーブル1[９月]&lt;&gt;""))+COUNTIFS(テーブル1[８月],"") -COUNTIFS(テーブル1[８月],"",テーブル1[９月],"")</f>
        <v>0</v>
      </c>
      <c r="O11" s="165">
        <f>SUMPRODUCT(N(テーブル1[９月]=テーブル1[１０月]),N(テーブル1[１０月]&lt;&gt;""))+COUNTIFS(テーブル1[９月],"") -COUNTIFS(テーブル1[９月],"",テーブル1[１０月],"")</f>
        <v>0</v>
      </c>
      <c r="P11" s="165">
        <f>SUMPRODUCT(N(テーブル1[１０月]=テーブル1[１１月]),N(テーブル1[１１月]&lt;&gt;""))+COUNTIFS(テーブル1[１０月],"") -COUNTIFS(テーブル1[１０月],"",テーブル1[１１月],"")</f>
        <v>0</v>
      </c>
      <c r="Q11" s="165">
        <f>SUMPRODUCT(N(テーブル1[１１月]=テーブル1[１２月]),N(テーブル1[１２月]&lt;&gt;""))+COUNTIFS(テーブル1[１１月],"") -COUNTIFS(テーブル1[１１月],"",テーブル1[１２月],"")</f>
        <v>0</v>
      </c>
    </row>
    <row r="12" spans="1:21" ht="24.75" customHeight="1" collapsed="1"/>
    <row r="13" spans="1:21" ht="24.75" customHeight="1">
      <c r="E13" s="161" t="s">
        <v>343</v>
      </c>
      <c r="R13" s="161" t="s">
        <v>342</v>
      </c>
    </row>
    <row r="14" spans="1:21" ht="24.75" customHeight="1">
      <c r="A14" s="164" t="s">
        <v>341</v>
      </c>
      <c r="B14" s="164" t="s">
        <v>340</v>
      </c>
      <c r="C14" s="161" t="s">
        <v>339</v>
      </c>
      <c r="D14" s="161" t="s">
        <v>338</v>
      </c>
      <c r="E14" s="161" t="s">
        <v>337</v>
      </c>
      <c r="F14" s="163" t="s">
        <v>336</v>
      </c>
      <c r="G14" s="163" t="s">
        <v>335</v>
      </c>
      <c r="H14" s="163" t="s">
        <v>334</v>
      </c>
      <c r="I14" s="163" t="s">
        <v>333</v>
      </c>
      <c r="J14" s="163" t="s">
        <v>332</v>
      </c>
      <c r="K14" s="163" t="s">
        <v>331</v>
      </c>
      <c r="L14" s="163" t="s">
        <v>330</v>
      </c>
      <c r="M14" s="163" t="s">
        <v>329</v>
      </c>
      <c r="N14" s="163" t="s">
        <v>328</v>
      </c>
      <c r="O14" s="163" t="s">
        <v>327</v>
      </c>
      <c r="P14" s="163" t="s">
        <v>326</v>
      </c>
      <c r="Q14" s="163" t="s">
        <v>325</v>
      </c>
      <c r="R14" s="161" t="s">
        <v>324</v>
      </c>
    </row>
    <row r="15" spans="1:21" ht="24.75" customHeight="1">
      <c r="A15" s="162">
        <f t="shared" ref="A15:A46" si="0">ROW()-14</f>
        <v>1</v>
      </c>
      <c r="B15" s="162"/>
    </row>
    <row r="16" spans="1:21" ht="24.75" customHeight="1">
      <c r="A16" s="162">
        <f t="shared" si="0"/>
        <v>2</v>
      </c>
      <c r="B16" s="162"/>
    </row>
    <row r="17" spans="1:2" ht="24.75" customHeight="1">
      <c r="A17" s="162">
        <f t="shared" si="0"/>
        <v>3</v>
      </c>
      <c r="B17" s="162"/>
    </row>
    <row r="18" spans="1:2" ht="24.75" customHeight="1">
      <c r="A18" s="162">
        <f t="shared" si="0"/>
        <v>4</v>
      </c>
      <c r="B18" s="162"/>
    </row>
    <row r="19" spans="1:2" ht="24.75" customHeight="1">
      <c r="A19" s="162">
        <f t="shared" si="0"/>
        <v>5</v>
      </c>
      <c r="B19" s="162"/>
    </row>
    <row r="20" spans="1:2" ht="24.75" customHeight="1">
      <c r="A20" s="162">
        <f t="shared" si="0"/>
        <v>6</v>
      </c>
      <c r="B20" s="162"/>
    </row>
    <row r="21" spans="1:2" ht="24.75" customHeight="1">
      <c r="A21" s="162">
        <f t="shared" si="0"/>
        <v>7</v>
      </c>
      <c r="B21" s="162"/>
    </row>
    <row r="22" spans="1:2" ht="24.75" customHeight="1">
      <c r="A22" s="162">
        <f t="shared" si="0"/>
        <v>8</v>
      </c>
      <c r="B22" s="162"/>
    </row>
    <row r="23" spans="1:2" ht="24.75" customHeight="1">
      <c r="A23" s="162">
        <f t="shared" si="0"/>
        <v>9</v>
      </c>
      <c r="B23" s="162"/>
    </row>
    <row r="24" spans="1:2" ht="24.75" customHeight="1">
      <c r="A24" s="162">
        <f t="shared" si="0"/>
        <v>10</v>
      </c>
      <c r="B24" s="162"/>
    </row>
    <row r="25" spans="1:2" ht="24.75" customHeight="1">
      <c r="A25" s="162">
        <f t="shared" si="0"/>
        <v>11</v>
      </c>
      <c r="B25" s="162"/>
    </row>
    <row r="26" spans="1:2" ht="24.75" customHeight="1">
      <c r="A26" s="162">
        <f t="shared" si="0"/>
        <v>12</v>
      </c>
      <c r="B26" s="162"/>
    </row>
    <row r="27" spans="1:2" ht="24.75" customHeight="1">
      <c r="A27" s="162">
        <f t="shared" si="0"/>
        <v>13</v>
      </c>
      <c r="B27" s="162"/>
    </row>
    <row r="28" spans="1:2" ht="24.75" customHeight="1">
      <c r="A28" s="162">
        <f t="shared" si="0"/>
        <v>14</v>
      </c>
      <c r="B28" s="162"/>
    </row>
    <row r="29" spans="1:2" ht="24.75" customHeight="1">
      <c r="A29" s="162">
        <f t="shared" si="0"/>
        <v>15</v>
      </c>
      <c r="B29" s="162"/>
    </row>
    <row r="30" spans="1:2" ht="24.75" customHeight="1">
      <c r="A30" s="162">
        <f t="shared" si="0"/>
        <v>16</v>
      </c>
      <c r="B30" s="162"/>
    </row>
    <row r="31" spans="1:2" ht="24.75" customHeight="1">
      <c r="A31" s="162">
        <f t="shared" si="0"/>
        <v>17</v>
      </c>
      <c r="B31" s="162"/>
    </row>
    <row r="32" spans="1:2" ht="24.75" customHeight="1">
      <c r="A32" s="162">
        <f t="shared" si="0"/>
        <v>18</v>
      </c>
      <c r="B32" s="162"/>
    </row>
    <row r="33" spans="1:2" ht="24.75" customHeight="1">
      <c r="A33" s="162">
        <f t="shared" si="0"/>
        <v>19</v>
      </c>
      <c r="B33" s="162"/>
    </row>
    <row r="34" spans="1:2" ht="24.75" customHeight="1">
      <c r="A34" s="162">
        <f t="shared" si="0"/>
        <v>20</v>
      </c>
      <c r="B34" s="162"/>
    </row>
    <row r="35" spans="1:2" ht="24.75" customHeight="1">
      <c r="A35" s="162">
        <f t="shared" si="0"/>
        <v>21</v>
      </c>
      <c r="B35" s="162"/>
    </row>
    <row r="36" spans="1:2" ht="24.75" customHeight="1">
      <c r="A36" s="162">
        <f t="shared" si="0"/>
        <v>22</v>
      </c>
      <c r="B36" s="162"/>
    </row>
    <row r="37" spans="1:2" ht="24.75" customHeight="1">
      <c r="A37" s="162">
        <f t="shared" si="0"/>
        <v>23</v>
      </c>
      <c r="B37" s="162"/>
    </row>
    <row r="38" spans="1:2" ht="24.75" customHeight="1">
      <c r="A38" s="162">
        <f t="shared" si="0"/>
        <v>24</v>
      </c>
      <c r="B38" s="162"/>
    </row>
    <row r="39" spans="1:2" ht="24.75" customHeight="1">
      <c r="A39" s="162">
        <f t="shared" si="0"/>
        <v>25</v>
      </c>
      <c r="B39" s="162"/>
    </row>
    <row r="40" spans="1:2" ht="24.75" customHeight="1">
      <c r="A40" s="162">
        <f t="shared" si="0"/>
        <v>26</v>
      </c>
      <c r="B40" s="162"/>
    </row>
    <row r="41" spans="1:2" ht="24.75" customHeight="1">
      <c r="A41" s="162">
        <f t="shared" si="0"/>
        <v>27</v>
      </c>
      <c r="B41" s="162"/>
    </row>
    <row r="42" spans="1:2" ht="24.75" customHeight="1">
      <c r="A42" s="162">
        <f t="shared" si="0"/>
        <v>28</v>
      </c>
      <c r="B42" s="162"/>
    </row>
    <row r="43" spans="1:2" ht="24.75" customHeight="1">
      <c r="A43" s="162">
        <f t="shared" si="0"/>
        <v>29</v>
      </c>
      <c r="B43" s="162"/>
    </row>
    <row r="44" spans="1:2" ht="24.75" customHeight="1">
      <c r="A44" s="162">
        <f t="shared" si="0"/>
        <v>30</v>
      </c>
      <c r="B44" s="162"/>
    </row>
    <row r="45" spans="1:2" ht="24.75" customHeight="1">
      <c r="A45" s="162">
        <f t="shared" si="0"/>
        <v>31</v>
      </c>
      <c r="B45" s="162"/>
    </row>
    <row r="46" spans="1:2" ht="24.75" customHeight="1">
      <c r="A46" s="162">
        <f t="shared" si="0"/>
        <v>32</v>
      </c>
      <c r="B46" s="162"/>
    </row>
    <row r="47" spans="1:2" ht="24.75" customHeight="1">
      <c r="A47" s="162">
        <f t="shared" ref="A47:A78" si="1">ROW()-14</f>
        <v>33</v>
      </c>
      <c r="B47" s="162"/>
    </row>
    <row r="48" spans="1:2" ht="24.75" customHeight="1">
      <c r="A48" s="162">
        <f t="shared" si="1"/>
        <v>34</v>
      </c>
      <c r="B48" s="162"/>
    </row>
    <row r="49" spans="1:2" ht="24.75" customHeight="1">
      <c r="A49" s="162">
        <f t="shared" si="1"/>
        <v>35</v>
      </c>
      <c r="B49" s="162"/>
    </row>
    <row r="50" spans="1:2" ht="24.75" customHeight="1">
      <c r="A50" s="162">
        <f t="shared" si="1"/>
        <v>36</v>
      </c>
      <c r="B50" s="162"/>
    </row>
    <row r="51" spans="1:2" ht="24.75" customHeight="1">
      <c r="A51" s="162">
        <f t="shared" si="1"/>
        <v>37</v>
      </c>
      <c r="B51" s="162"/>
    </row>
    <row r="52" spans="1:2" ht="24.75" customHeight="1">
      <c r="A52" s="162">
        <f t="shared" si="1"/>
        <v>38</v>
      </c>
      <c r="B52" s="162"/>
    </row>
    <row r="53" spans="1:2" ht="24.75" customHeight="1">
      <c r="A53" s="162">
        <f t="shared" si="1"/>
        <v>39</v>
      </c>
      <c r="B53" s="162"/>
    </row>
    <row r="54" spans="1:2" ht="24.75" customHeight="1">
      <c r="A54" s="162">
        <f t="shared" si="1"/>
        <v>40</v>
      </c>
      <c r="B54" s="162"/>
    </row>
    <row r="55" spans="1:2" ht="24.75" customHeight="1">
      <c r="A55" s="162">
        <f t="shared" si="1"/>
        <v>41</v>
      </c>
      <c r="B55" s="162"/>
    </row>
    <row r="56" spans="1:2" ht="24.75" customHeight="1">
      <c r="A56" s="162">
        <f t="shared" si="1"/>
        <v>42</v>
      </c>
      <c r="B56" s="162"/>
    </row>
    <row r="57" spans="1:2" ht="24.75" customHeight="1">
      <c r="A57" s="162">
        <f t="shared" si="1"/>
        <v>43</v>
      </c>
      <c r="B57" s="162"/>
    </row>
    <row r="58" spans="1:2" ht="24.75" customHeight="1">
      <c r="A58" s="162">
        <f t="shared" si="1"/>
        <v>44</v>
      </c>
      <c r="B58" s="162"/>
    </row>
    <row r="59" spans="1:2" ht="24.75" customHeight="1">
      <c r="A59" s="162">
        <f t="shared" si="1"/>
        <v>45</v>
      </c>
      <c r="B59" s="162"/>
    </row>
    <row r="60" spans="1:2" ht="24.75" customHeight="1">
      <c r="A60" s="162">
        <f t="shared" si="1"/>
        <v>46</v>
      </c>
      <c r="B60" s="162"/>
    </row>
    <row r="61" spans="1:2" ht="24.75" customHeight="1">
      <c r="A61" s="162">
        <f t="shared" si="1"/>
        <v>47</v>
      </c>
      <c r="B61" s="162"/>
    </row>
    <row r="62" spans="1:2" ht="24.75" customHeight="1">
      <c r="A62" s="162">
        <f t="shared" si="1"/>
        <v>48</v>
      </c>
      <c r="B62" s="162"/>
    </row>
    <row r="63" spans="1:2" ht="24.75" customHeight="1">
      <c r="A63" s="162">
        <f t="shared" si="1"/>
        <v>49</v>
      </c>
      <c r="B63" s="162"/>
    </row>
    <row r="64" spans="1:2" ht="24.75" customHeight="1">
      <c r="A64" s="162">
        <f t="shared" si="1"/>
        <v>50</v>
      </c>
      <c r="B64" s="162"/>
    </row>
    <row r="65" spans="1:2" ht="24.75" customHeight="1">
      <c r="A65" s="162">
        <f t="shared" si="1"/>
        <v>51</v>
      </c>
      <c r="B65" s="162"/>
    </row>
    <row r="66" spans="1:2" ht="24.75" customHeight="1">
      <c r="A66" s="162">
        <f t="shared" si="1"/>
        <v>52</v>
      </c>
      <c r="B66" s="162"/>
    </row>
    <row r="67" spans="1:2" ht="24.75" customHeight="1">
      <c r="A67" s="162">
        <f t="shared" si="1"/>
        <v>53</v>
      </c>
      <c r="B67" s="162"/>
    </row>
    <row r="68" spans="1:2" ht="24.75" customHeight="1">
      <c r="A68" s="162">
        <f t="shared" si="1"/>
        <v>54</v>
      </c>
      <c r="B68" s="162"/>
    </row>
    <row r="69" spans="1:2" ht="24.75" customHeight="1">
      <c r="A69" s="162">
        <f t="shared" si="1"/>
        <v>55</v>
      </c>
      <c r="B69" s="162"/>
    </row>
    <row r="70" spans="1:2" ht="24.75" customHeight="1">
      <c r="A70" s="162">
        <f t="shared" si="1"/>
        <v>56</v>
      </c>
      <c r="B70" s="162"/>
    </row>
    <row r="71" spans="1:2" ht="24.75" customHeight="1">
      <c r="A71" s="162">
        <f t="shared" si="1"/>
        <v>57</v>
      </c>
      <c r="B71" s="162"/>
    </row>
    <row r="72" spans="1:2" ht="24.75" customHeight="1">
      <c r="A72" s="162">
        <f t="shared" si="1"/>
        <v>58</v>
      </c>
      <c r="B72" s="162"/>
    </row>
    <row r="73" spans="1:2" ht="24.75" customHeight="1">
      <c r="A73" s="162">
        <f t="shared" si="1"/>
        <v>59</v>
      </c>
      <c r="B73" s="162"/>
    </row>
    <row r="74" spans="1:2" ht="24.75" customHeight="1">
      <c r="A74" s="162">
        <f t="shared" si="1"/>
        <v>60</v>
      </c>
      <c r="B74" s="162"/>
    </row>
    <row r="75" spans="1:2" ht="24.75" customHeight="1">
      <c r="A75" s="162">
        <f t="shared" si="1"/>
        <v>61</v>
      </c>
      <c r="B75" s="162"/>
    </row>
    <row r="76" spans="1:2" ht="24.75" customHeight="1">
      <c r="A76" s="162">
        <f t="shared" si="1"/>
        <v>62</v>
      </c>
      <c r="B76" s="162"/>
    </row>
    <row r="77" spans="1:2" ht="24.75" customHeight="1">
      <c r="A77" s="162">
        <f t="shared" si="1"/>
        <v>63</v>
      </c>
      <c r="B77" s="162"/>
    </row>
    <row r="78" spans="1:2" ht="24.75" customHeight="1">
      <c r="A78" s="162">
        <f t="shared" si="1"/>
        <v>64</v>
      </c>
      <c r="B78" s="162"/>
    </row>
    <row r="79" spans="1:2" ht="24.75" customHeight="1">
      <c r="A79" s="162">
        <f t="shared" ref="A79:A110" si="2">ROW()-14</f>
        <v>65</v>
      </c>
      <c r="B79" s="162"/>
    </row>
    <row r="80" spans="1:2" ht="24.75" customHeight="1">
      <c r="A80" s="162">
        <f t="shared" si="2"/>
        <v>66</v>
      </c>
      <c r="B80" s="162"/>
    </row>
    <row r="81" spans="1:2" ht="24.75" customHeight="1">
      <c r="A81" s="162">
        <f t="shared" si="2"/>
        <v>67</v>
      </c>
      <c r="B81" s="162"/>
    </row>
    <row r="82" spans="1:2" ht="24.75" customHeight="1">
      <c r="A82" s="162">
        <f t="shared" si="2"/>
        <v>68</v>
      </c>
      <c r="B82" s="162"/>
    </row>
    <row r="83" spans="1:2" ht="24.75" customHeight="1">
      <c r="A83" s="162">
        <f t="shared" si="2"/>
        <v>69</v>
      </c>
      <c r="B83" s="162"/>
    </row>
    <row r="84" spans="1:2" ht="24.75" customHeight="1">
      <c r="A84" s="162">
        <f t="shared" si="2"/>
        <v>70</v>
      </c>
      <c r="B84" s="162"/>
    </row>
    <row r="85" spans="1:2" ht="24.75" customHeight="1">
      <c r="A85" s="162">
        <f t="shared" si="2"/>
        <v>71</v>
      </c>
      <c r="B85" s="162"/>
    </row>
    <row r="86" spans="1:2" ht="24.75" customHeight="1">
      <c r="A86" s="162">
        <f t="shared" si="2"/>
        <v>72</v>
      </c>
      <c r="B86" s="162"/>
    </row>
    <row r="87" spans="1:2" ht="24.75" customHeight="1">
      <c r="A87" s="162">
        <f t="shared" si="2"/>
        <v>73</v>
      </c>
      <c r="B87" s="162"/>
    </row>
    <row r="88" spans="1:2" ht="24.75" customHeight="1">
      <c r="A88" s="162">
        <f t="shared" si="2"/>
        <v>74</v>
      </c>
      <c r="B88" s="162"/>
    </row>
    <row r="89" spans="1:2" ht="24.75" customHeight="1">
      <c r="A89" s="162">
        <f t="shared" si="2"/>
        <v>75</v>
      </c>
      <c r="B89" s="162"/>
    </row>
    <row r="90" spans="1:2" ht="24.75" customHeight="1">
      <c r="A90" s="162">
        <f t="shared" si="2"/>
        <v>76</v>
      </c>
      <c r="B90" s="162"/>
    </row>
    <row r="91" spans="1:2" ht="24.75" customHeight="1">
      <c r="A91" s="162">
        <f t="shared" si="2"/>
        <v>77</v>
      </c>
      <c r="B91" s="162"/>
    </row>
    <row r="92" spans="1:2" ht="24.75" customHeight="1">
      <c r="A92" s="162">
        <f t="shared" si="2"/>
        <v>78</v>
      </c>
      <c r="B92" s="162"/>
    </row>
    <row r="93" spans="1:2" ht="24.75" customHeight="1">
      <c r="A93" s="162">
        <f t="shared" si="2"/>
        <v>79</v>
      </c>
      <c r="B93" s="162"/>
    </row>
    <row r="94" spans="1:2" ht="24.75" customHeight="1">
      <c r="A94" s="162">
        <f t="shared" si="2"/>
        <v>80</v>
      </c>
      <c r="B94" s="162"/>
    </row>
    <row r="95" spans="1:2" ht="24.75" customHeight="1">
      <c r="A95" s="162">
        <f t="shared" si="2"/>
        <v>81</v>
      </c>
      <c r="B95" s="162"/>
    </row>
    <row r="96" spans="1:2" ht="24.75" customHeight="1">
      <c r="A96" s="162">
        <f t="shared" si="2"/>
        <v>82</v>
      </c>
      <c r="B96" s="162"/>
    </row>
    <row r="97" spans="1:2" ht="24.75" customHeight="1">
      <c r="A97" s="162">
        <f t="shared" si="2"/>
        <v>83</v>
      </c>
      <c r="B97" s="162"/>
    </row>
    <row r="98" spans="1:2" ht="24.75" customHeight="1">
      <c r="A98" s="162">
        <f t="shared" si="2"/>
        <v>84</v>
      </c>
      <c r="B98" s="162"/>
    </row>
    <row r="99" spans="1:2" ht="24.75" customHeight="1">
      <c r="A99" s="162">
        <f t="shared" si="2"/>
        <v>85</v>
      </c>
      <c r="B99" s="162"/>
    </row>
    <row r="100" spans="1:2" ht="24.75" customHeight="1">
      <c r="A100" s="162">
        <f t="shared" si="2"/>
        <v>86</v>
      </c>
      <c r="B100" s="162"/>
    </row>
    <row r="101" spans="1:2" ht="24.75" customHeight="1">
      <c r="A101" s="162">
        <f t="shared" si="2"/>
        <v>87</v>
      </c>
      <c r="B101" s="162"/>
    </row>
    <row r="102" spans="1:2" ht="24.75" customHeight="1">
      <c r="A102" s="162">
        <f t="shared" si="2"/>
        <v>88</v>
      </c>
      <c r="B102" s="162"/>
    </row>
    <row r="103" spans="1:2" ht="24.75" customHeight="1">
      <c r="A103" s="162">
        <f t="shared" si="2"/>
        <v>89</v>
      </c>
      <c r="B103" s="162"/>
    </row>
    <row r="104" spans="1:2" ht="24.75" customHeight="1">
      <c r="A104" s="162">
        <f t="shared" si="2"/>
        <v>90</v>
      </c>
      <c r="B104" s="162"/>
    </row>
    <row r="105" spans="1:2" ht="24.75" customHeight="1">
      <c r="A105" s="162">
        <f t="shared" si="2"/>
        <v>91</v>
      </c>
      <c r="B105" s="162"/>
    </row>
    <row r="106" spans="1:2" ht="24.75" customHeight="1">
      <c r="A106" s="162">
        <f t="shared" si="2"/>
        <v>92</v>
      </c>
      <c r="B106" s="162"/>
    </row>
    <row r="107" spans="1:2" ht="24.75" customHeight="1">
      <c r="A107" s="162">
        <f t="shared" si="2"/>
        <v>93</v>
      </c>
      <c r="B107" s="162"/>
    </row>
    <row r="108" spans="1:2" ht="24.75" customHeight="1">
      <c r="A108" s="162">
        <f t="shared" si="2"/>
        <v>94</v>
      </c>
      <c r="B108" s="162"/>
    </row>
    <row r="109" spans="1:2" ht="24.75" customHeight="1">
      <c r="A109" s="162">
        <f t="shared" si="2"/>
        <v>95</v>
      </c>
      <c r="B109" s="162"/>
    </row>
    <row r="110" spans="1:2" ht="24.75" customHeight="1">
      <c r="A110" s="162">
        <f t="shared" si="2"/>
        <v>96</v>
      </c>
      <c r="B110" s="162"/>
    </row>
    <row r="111" spans="1:2" ht="24.75" customHeight="1">
      <c r="A111" s="162">
        <f t="shared" ref="A111:A122" si="3">ROW()-14</f>
        <v>97</v>
      </c>
      <c r="B111" s="162"/>
    </row>
    <row r="112" spans="1:2" ht="24.75" customHeight="1">
      <c r="A112" s="162">
        <f t="shared" si="3"/>
        <v>98</v>
      </c>
      <c r="B112" s="162"/>
    </row>
    <row r="113" spans="1:2" ht="24.75" customHeight="1">
      <c r="A113" s="162">
        <f t="shared" si="3"/>
        <v>99</v>
      </c>
      <c r="B113" s="162"/>
    </row>
    <row r="114" spans="1:2" ht="24.75" customHeight="1">
      <c r="A114" s="162">
        <f t="shared" si="3"/>
        <v>100</v>
      </c>
      <c r="B114" s="162"/>
    </row>
    <row r="115" spans="1:2" ht="24.75" customHeight="1">
      <c r="A115" s="162">
        <f t="shared" si="3"/>
        <v>101</v>
      </c>
      <c r="B115" s="162"/>
    </row>
    <row r="116" spans="1:2" ht="24.75" customHeight="1">
      <c r="A116" s="162">
        <f t="shared" si="3"/>
        <v>102</v>
      </c>
      <c r="B116" s="162"/>
    </row>
    <row r="117" spans="1:2" ht="24.75" customHeight="1">
      <c r="A117" s="162">
        <f t="shared" si="3"/>
        <v>103</v>
      </c>
      <c r="B117" s="162"/>
    </row>
    <row r="118" spans="1:2" ht="24.75" customHeight="1">
      <c r="A118" s="162">
        <f t="shared" si="3"/>
        <v>104</v>
      </c>
      <c r="B118" s="162"/>
    </row>
    <row r="119" spans="1:2" ht="24.75" customHeight="1">
      <c r="A119" s="162">
        <f t="shared" si="3"/>
        <v>105</v>
      </c>
      <c r="B119" s="162"/>
    </row>
    <row r="120" spans="1:2" ht="24.75" customHeight="1">
      <c r="A120" s="162">
        <f t="shared" si="3"/>
        <v>106</v>
      </c>
      <c r="B120" s="162"/>
    </row>
    <row r="121" spans="1:2" ht="24.75" customHeight="1">
      <c r="A121" s="162">
        <f t="shared" si="3"/>
        <v>107</v>
      </c>
      <c r="B121" s="162"/>
    </row>
    <row r="122" spans="1:2" ht="24.75" customHeight="1">
      <c r="A122" s="162">
        <f t="shared" si="3"/>
        <v>108</v>
      </c>
      <c r="B122" s="162"/>
    </row>
  </sheetData>
  <sheetProtection sheet="1" objects="1" scenarios="1"/>
  <phoneticPr fontId="6"/>
  <conditionalFormatting sqref="D1:D1048576">
    <cfRule type="duplicateValues" dxfId="4" priority="5"/>
    <cfRule type="duplicateValues" dxfId="3" priority="6"/>
  </conditionalFormatting>
  <conditionalFormatting sqref="F15:Q122">
    <cfRule type="expression" priority="1" stopIfTrue="1">
      <formula>OR(F15="")</formula>
    </cfRule>
    <cfRule type="expression" dxfId="2" priority="2">
      <formula>OR(E15="",F15=E15)</formula>
    </cfRule>
    <cfRule type="expression" dxfId="1" priority="3">
      <formula>AND(ISNUMBER(F15),F15&gt;=1,F15&lt;E15,G15&gt;=1)</formula>
    </cfRule>
    <cfRule type="expression" dxfId="0" priority="4">
      <formula>AND(ISNUMBER(F15),F15&gt;=1,F15&gt;E15)</formula>
    </cfRule>
  </conditionalFormatting>
  <dataValidations count="3">
    <dataValidation type="custom" allowBlank="1" showInputMessage="1" showErrorMessage="1" sqref="E15:R122" xr:uid="{00000000-0002-0000-0A00-000000000000}">
      <formula1>OR(E15=1,E15=2,E15=3,E15=9)</formula1>
    </dataValidation>
    <dataValidation type="custom" allowBlank="1" showInputMessage="1" showErrorMessage="1" sqref="A123:A1048576" xr:uid="{00000000-0002-0000-0A00-000001000000}">
      <formula1>"=ROW()-14"</formula1>
    </dataValidation>
    <dataValidation type="custom" operator="equal" allowBlank="1" showInputMessage="1" showErrorMessage="1" error="１、２、３、９以外の数は入力できません" sqref="E123:R1048576" xr:uid="{00000000-0002-0000-0A00-000002000000}">
      <formula1>OR(E123=1,E123=2,E123=3,E123=9)</formula1>
    </dataValidation>
  </dataValidations>
  <pageMargins left="0.7" right="0.7" top="0.75" bottom="0.75" header="0.3" footer="0.3"/>
  <pageSetup paperSize="9" scale="77" fitToHeight="0" orientation="landscape" r:id="rId1"/>
  <rowBreaks count="2" manualBreakCount="2">
    <brk id="84" max="17" man="1"/>
    <brk id="111" max="1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27"/>
  <sheetViews>
    <sheetView zoomScale="70" zoomScaleNormal="70" workbookViewId="0">
      <selection activeCell="A23" sqref="A23"/>
    </sheetView>
  </sheetViews>
  <sheetFormatPr defaultRowHeight="18"/>
  <cols>
    <col min="1" max="1" width="46.5" style="1" customWidth="1"/>
    <col min="2" max="2" width="16.25" style="2" customWidth="1"/>
    <col min="3" max="5" width="9" style="2"/>
    <col min="6" max="6" width="23.25" style="2" customWidth="1"/>
    <col min="7" max="8" width="13.25" style="2" customWidth="1"/>
    <col min="9" max="9" width="47" style="3" customWidth="1"/>
  </cols>
  <sheetData>
    <row r="1" spans="1:10">
      <c r="A1" t="s">
        <v>320</v>
      </c>
    </row>
    <row r="2" spans="1:10">
      <c r="A2" s="398" t="s">
        <v>0</v>
      </c>
      <c r="B2" s="399" t="s">
        <v>1</v>
      </c>
      <c r="C2" s="399"/>
      <c r="D2" s="399"/>
      <c r="E2" s="399"/>
      <c r="F2" s="399"/>
      <c r="G2" s="399"/>
      <c r="H2" s="399"/>
      <c r="I2" s="398" t="s">
        <v>6</v>
      </c>
    </row>
    <row r="3" spans="1:10" ht="54">
      <c r="A3" s="398"/>
      <c r="B3" s="4" t="s">
        <v>355</v>
      </c>
      <c r="C3" s="4" t="s">
        <v>356</v>
      </c>
      <c r="D3" s="5" t="s">
        <v>230</v>
      </c>
      <c r="E3" s="4" t="s">
        <v>272</v>
      </c>
      <c r="F3" s="5" t="s">
        <v>5</v>
      </c>
      <c r="G3" s="4" t="s">
        <v>273</v>
      </c>
      <c r="H3" s="4" t="s">
        <v>274</v>
      </c>
      <c r="I3" s="398"/>
    </row>
    <row r="4" spans="1:10" s="363" customFormat="1">
      <c r="A4" s="47" t="s">
        <v>427</v>
      </c>
      <c r="B4" s="361" t="s">
        <v>275</v>
      </c>
      <c r="C4" s="361" t="s">
        <v>4</v>
      </c>
      <c r="D4" s="361" t="s">
        <v>4</v>
      </c>
      <c r="E4" s="361"/>
      <c r="F4" s="361"/>
      <c r="G4" s="362"/>
      <c r="H4" s="6" t="s">
        <v>275</v>
      </c>
      <c r="I4" s="409" t="s">
        <v>429</v>
      </c>
      <c r="J4" s="364"/>
    </row>
    <row r="5" spans="1:10" s="363" customFormat="1">
      <c r="A5" s="47" t="s">
        <v>428</v>
      </c>
      <c r="B5" s="361" t="s">
        <v>275</v>
      </c>
      <c r="C5" s="361" t="s">
        <v>4</v>
      </c>
      <c r="D5" s="361" t="s">
        <v>4</v>
      </c>
      <c r="E5" s="361"/>
      <c r="F5" s="361"/>
      <c r="G5" s="362"/>
      <c r="H5" s="6" t="s">
        <v>275</v>
      </c>
      <c r="I5" s="411"/>
      <c r="J5" s="364"/>
    </row>
    <row r="6" spans="1:10">
      <c r="A6" s="47" t="s">
        <v>180</v>
      </c>
      <c r="B6" s="6" t="s">
        <v>275</v>
      </c>
      <c r="C6" s="6" t="s">
        <v>4</v>
      </c>
      <c r="D6" s="6" t="s">
        <v>4</v>
      </c>
      <c r="E6" s="6"/>
      <c r="F6" s="36"/>
      <c r="G6" s="130"/>
      <c r="H6" s="6" t="s">
        <v>275</v>
      </c>
      <c r="I6" s="36"/>
    </row>
    <row r="7" spans="1:10">
      <c r="A7" s="48" t="s">
        <v>423</v>
      </c>
      <c r="B7" s="6" t="s">
        <v>275</v>
      </c>
      <c r="C7" s="6" t="s">
        <v>4</v>
      </c>
      <c r="D7" s="6" t="s">
        <v>4</v>
      </c>
      <c r="E7" s="6"/>
      <c r="F7" s="6"/>
      <c r="G7" s="6"/>
      <c r="H7" s="6" t="s">
        <v>275</v>
      </c>
      <c r="I7" s="36"/>
    </row>
    <row r="8" spans="1:10" ht="36">
      <c r="A8" s="48" t="s">
        <v>277</v>
      </c>
      <c r="B8" s="6" t="s">
        <v>275</v>
      </c>
      <c r="C8" s="6" t="s">
        <v>4</v>
      </c>
      <c r="D8" s="6" t="s">
        <v>4</v>
      </c>
      <c r="E8" s="6" t="s">
        <v>187</v>
      </c>
      <c r="F8" s="36"/>
      <c r="G8" s="130" t="s">
        <v>278</v>
      </c>
      <c r="H8" s="6" t="s">
        <v>275</v>
      </c>
      <c r="I8" s="36" t="s">
        <v>402</v>
      </c>
    </row>
    <row r="9" spans="1:10" ht="36" customHeight="1">
      <c r="A9" s="47" t="s">
        <v>181</v>
      </c>
      <c r="B9" s="6" t="s">
        <v>275</v>
      </c>
      <c r="C9" s="6" t="s">
        <v>4</v>
      </c>
      <c r="D9" s="6" t="s">
        <v>4</v>
      </c>
      <c r="E9" s="6" t="s">
        <v>187</v>
      </c>
      <c r="F9" s="91"/>
      <c r="G9" s="130" t="s">
        <v>278</v>
      </c>
      <c r="H9" s="6" t="s">
        <v>275</v>
      </c>
      <c r="I9" s="409" t="s">
        <v>403</v>
      </c>
    </row>
    <row r="10" spans="1:10" ht="36" customHeight="1">
      <c r="A10" s="47" t="s">
        <v>182</v>
      </c>
      <c r="B10" s="6" t="s">
        <v>275</v>
      </c>
      <c r="C10" s="6" t="s">
        <v>4</v>
      </c>
      <c r="D10" s="6" t="s">
        <v>4</v>
      </c>
      <c r="E10" s="6" t="s">
        <v>4</v>
      </c>
      <c r="F10" s="91"/>
      <c r="G10" s="130" t="s">
        <v>278</v>
      </c>
      <c r="H10" s="6" t="s">
        <v>275</v>
      </c>
      <c r="I10" s="410"/>
    </row>
    <row r="11" spans="1:10" ht="36" customHeight="1">
      <c r="A11" s="49" t="s">
        <v>183</v>
      </c>
      <c r="B11" s="6" t="s">
        <v>275</v>
      </c>
      <c r="C11" s="6" t="s">
        <v>4</v>
      </c>
      <c r="D11" s="6" t="s">
        <v>4</v>
      </c>
      <c r="E11" s="6" t="s">
        <v>4</v>
      </c>
      <c r="F11" s="91"/>
      <c r="G11" s="130" t="s">
        <v>278</v>
      </c>
      <c r="H11" s="6" t="s">
        <v>275</v>
      </c>
      <c r="I11" s="411"/>
    </row>
    <row r="12" spans="1:10" ht="36">
      <c r="A12" s="160" t="s">
        <v>434</v>
      </c>
      <c r="B12" s="6" t="s">
        <v>275</v>
      </c>
      <c r="C12" s="6" t="s">
        <v>4</v>
      </c>
      <c r="D12" s="6" t="s">
        <v>4</v>
      </c>
      <c r="E12" s="6"/>
      <c r="F12" s="36"/>
      <c r="G12" s="130"/>
      <c r="H12" s="6" t="s">
        <v>275</v>
      </c>
      <c r="I12" s="152"/>
    </row>
    <row r="13" spans="1:10" ht="36">
      <c r="A13" s="160" t="s">
        <v>435</v>
      </c>
      <c r="B13" s="6" t="s">
        <v>275</v>
      </c>
      <c r="C13" s="6" t="s">
        <v>4</v>
      </c>
      <c r="D13" s="6" t="s">
        <v>4</v>
      </c>
      <c r="E13" s="6"/>
      <c r="F13" s="36"/>
      <c r="G13" s="130"/>
      <c r="H13" s="6" t="s">
        <v>275</v>
      </c>
      <c r="I13" s="377"/>
    </row>
    <row r="14" spans="1:10" ht="54">
      <c r="A14" s="49" t="s">
        <v>185</v>
      </c>
      <c r="B14" s="6" t="s">
        <v>275</v>
      </c>
      <c r="C14" s="6" t="s">
        <v>4</v>
      </c>
      <c r="D14" s="6" t="s">
        <v>4</v>
      </c>
      <c r="E14" s="132"/>
      <c r="F14" s="36" t="s">
        <v>256</v>
      </c>
      <c r="G14" s="130"/>
      <c r="H14" s="6" t="s">
        <v>275</v>
      </c>
      <c r="I14" s="152"/>
      <c r="J14" s="131"/>
    </row>
    <row r="15" spans="1:10">
      <c r="A15" s="49" t="s">
        <v>430</v>
      </c>
      <c r="B15" s="6" t="s">
        <v>275</v>
      </c>
      <c r="C15" s="6" t="s">
        <v>4</v>
      </c>
      <c r="D15" s="6" t="s">
        <v>4</v>
      </c>
      <c r="E15" s="6"/>
      <c r="F15" s="91"/>
      <c r="G15" s="6"/>
      <c r="H15" s="6" t="s">
        <v>275</v>
      </c>
      <c r="I15" s="36"/>
    </row>
    <row r="16" spans="1:10">
      <c r="A16" s="49" t="s">
        <v>184</v>
      </c>
      <c r="B16" s="6" t="s">
        <v>275</v>
      </c>
      <c r="C16" s="6" t="s">
        <v>4</v>
      </c>
      <c r="D16" s="6" t="s">
        <v>4</v>
      </c>
      <c r="E16" s="6"/>
      <c r="F16" s="91"/>
      <c r="G16" s="6"/>
      <c r="H16" s="6" t="s">
        <v>275</v>
      </c>
      <c r="I16" s="36" t="s">
        <v>319</v>
      </c>
    </row>
    <row r="17" spans="1:11">
      <c r="A17" s="49" t="s">
        <v>186</v>
      </c>
      <c r="B17" s="6" t="s">
        <v>275</v>
      </c>
      <c r="C17" s="6" t="s">
        <v>4</v>
      </c>
      <c r="D17" s="6" t="s">
        <v>4</v>
      </c>
      <c r="E17" s="6"/>
      <c r="F17" s="6"/>
      <c r="G17" s="6"/>
      <c r="H17" s="6" t="s">
        <v>275</v>
      </c>
      <c r="I17" s="36" t="s">
        <v>319</v>
      </c>
    </row>
    <row r="18" spans="1:11" ht="54">
      <c r="A18" s="160" t="s">
        <v>425</v>
      </c>
      <c r="B18" s="6" t="s">
        <v>275</v>
      </c>
      <c r="C18" s="6" t="s">
        <v>4</v>
      </c>
      <c r="D18" s="6"/>
      <c r="E18" s="6" t="s">
        <v>4</v>
      </c>
      <c r="F18" s="6"/>
      <c r="G18" s="6"/>
      <c r="H18" s="6" t="s">
        <v>275</v>
      </c>
      <c r="I18" s="153" t="s">
        <v>321</v>
      </c>
    </row>
    <row r="19" spans="1:11" ht="54">
      <c r="A19" s="160" t="s">
        <v>424</v>
      </c>
      <c r="B19" s="6" t="s">
        <v>275</v>
      </c>
      <c r="C19" s="6" t="s">
        <v>4</v>
      </c>
      <c r="D19" s="6"/>
      <c r="E19" s="6"/>
      <c r="F19" s="91" t="s">
        <v>322</v>
      </c>
      <c r="G19" s="6"/>
      <c r="H19" s="6" t="s">
        <v>275</v>
      </c>
      <c r="I19" s="153" t="s">
        <v>323</v>
      </c>
    </row>
    <row r="20" spans="1:11" ht="31.5" customHeight="1">
      <c r="A20" s="395" t="s">
        <v>441</v>
      </c>
      <c r="B20" s="400" t="s">
        <v>176</v>
      </c>
      <c r="C20" s="401"/>
      <c r="D20" s="401"/>
      <c r="E20" s="401"/>
      <c r="F20" s="401"/>
      <c r="G20" s="401"/>
      <c r="H20" s="401"/>
      <c r="I20" s="402"/>
    </row>
    <row r="21" spans="1:11" ht="18" customHeight="1">
      <c r="A21" s="396"/>
      <c r="B21" s="403" t="s">
        <v>276</v>
      </c>
      <c r="C21" s="404"/>
      <c r="D21" s="404"/>
      <c r="E21" s="404"/>
      <c r="F21" s="404"/>
      <c r="G21" s="404"/>
      <c r="H21" s="404"/>
      <c r="I21" s="405"/>
    </row>
    <row r="22" spans="1:11" ht="20.149999999999999" customHeight="1">
      <c r="A22" s="397"/>
      <c r="B22" s="406"/>
      <c r="C22" s="407"/>
      <c r="D22" s="407"/>
      <c r="E22" s="407"/>
      <c r="F22" s="407"/>
      <c r="G22" s="407"/>
      <c r="H22" s="407"/>
      <c r="I22" s="408"/>
    </row>
    <row r="23" spans="1:11">
      <c r="A23" s="49" t="s">
        <v>239</v>
      </c>
      <c r="B23" s="6" t="s">
        <v>275</v>
      </c>
      <c r="C23" s="6" t="s">
        <v>4</v>
      </c>
      <c r="D23" s="6" t="s">
        <v>4</v>
      </c>
      <c r="E23" s="6"/>
      <c r="F23" s="91" t="s">
        <v>255</v>
      </c>
      <c r="G23" s="6"/>
      <c r="H23" s="6" t="s">
        <v>275</v>
      </c>
      <c r="I23" s="36"/>
    </row>
    <row r="24" spans="1:11">
      <c r="A24" s="49" t="s">
        <v>213</v>
      </c>
      <c r="B24" s="6" t="s">
        <v>275</v>
      </c>
      <c r="C24" s="6" t="s">
        <v>4</v>
      </c>
      <c r="D24" s="6" t="s">
        <v>4</v>
      </c>
      <c r="E24" s="6"/>
      <c r="F24" s="6"/>
      <c r="G24" s="6"/>
      <c r="H24" s="6" t="s">
        <v>275</v>
      </c>
      <c r="I24" s="36"/>
    </row>
    <row r="25" spans="1:11" ht="35.25" customHeight="1">
      <c r="A25" s="394" t="s">
        <v>407</v>
      </c>
      <c r="B25" s="394"/>
      <c r="C25" s="394"/>
      <c r="D25" s="394"/>
      <c r="E25" s="394"/>
      <c r="F25" s="394"/>
      <c r="G25" s="394"/>
      <c r="H25" s="394"/>
      <c r="I25" s="394"/>
    </row>
    <row r="26" spans="1:11" ht="23.5" customHeight="1">
      <c r="A26" s="393" t="s">
        <v>279</v>
      </c>
      <c r="B26" s="393"/>
      <c r="C26" s="393"/>
      <c r="D26" s="393"/>
      <c r="E26" s="393"/>
      <c r="F26" s="393"/>
      <c r="G26" s="393"/>
      <c r="H26" s="393"/>
      <c r="I26" s="393"/>
      <c r="J26" s="393"/>
      <c r="K26" s="393"/>
    </row>
    <row r="27" spans="1:11" ht="27.65" customHeight="1">
      <c r="A27" s="393" t="s">
        <v>354</v>
      </c>
      <c r="B27" s="393"/>
      <c r="C27" s="393"/>
      <c r="D27" s="393"/>
      <c r="E27" s="393"/>
      <c r="F27" s="393"/>
      <c r="G27" s="393"/>
      <c r="H27" s="393"/>
      <c r="I27" s="393"/>
    </row>
  </sheetData>
  <mergeCells count="11">
    <mergeCell ref="A27:I27"/>
    <mergeCell ref="A26:K26"/>
    <mergeCell ref="A25:I25"/>
    <mergeCell ref="A20:A22"/>
    <mergeCell ref="A2:A3"/>
    <mergeCell ref="B2:H2"/>
    <mergeCell ref="I2:I3"/>
    <mergeCell ref="B20:I20"/>
    <mergeCell ref="B21:I22"/>
    <mergeCell ref="I9:I11"/>
    <mergeCell ref="I4:I5"/>
  </mergeCells>
  <phoneticPr fontId="6"/>
  <hyperlinks>
    <hyperlink ref="B21" r:id="rId1" xr:uid="{00000000-0004-0000-0100-000000000000}"/>
  </hyperlinks>
  <pageMargins left="0.7" right="0.7" top="0.75" bottom="0.75" header="0.3" footer="0.3"/>
  <pageSetup paperSize="9" scale="38" fitToHeight="0"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37"/>
  <sheetViews>
    <sheetView view="pageBreakPreview" zoomScaleNormal="100" zoomScaleSheetLayoutView="100" workbookViewId="0">
      <selection activeCell="G38" sqref="G38"/>
    </sheetView>
  </sheetViews>
  <sheetFormatPr defaultColWidth="9" defaultRowHeight="18"/>
  <cols>
    <col min="1" max="1" width="9" style="23"/>
    <col min="2" max="2" width="9.83203125" style="23" customWidth="1"/>
    <col min="3" max="3" width="9.08203125" style="23" customWidth="1"/>
    <col min="4" max="8" width="9" style="23"/>
    <col min="9" max="9" width="14.58203125" style="23" customWidth="1"/>
    <col min="10" max="10" width="6.75" style="23" customWidth="1"/>
    <col min="11" max="11" width="9" style="23"/>
    <col min="12" max="12" width="9.5" style="23" customWidth="1"/>
    <col min="13" max="16384" width="9" style="23"/>
  </cols>
  <sheetData>
    <row r="1" spans="1:11" ht="26.5">
      <c r="A1" s="412" t="s">
        <v>2</v>
      </c>
      <c r="B1" s="413"/>
      <c r="C1" s="413"/>
      <c r="D1" s="413"/>
      <c r="E1" s="413"/>
      <c r="F1" s="413"/>
      <c r="G1" s="413"/>
      <c r="H1" s="413"/>
      <c r="I1" s="413"/>
      <c r="J1" s="413"/>
      <c r="K1" s="413"/>
    </row>
    <row r="2" spans="1:11" ht="10.5" customHeight="1">
      <c r="A2" s="50"/>
    </row>
    <row r="3" spans="1:11" ht="19.5" customHeight="1">
      <c r="A3" s="24" t="s">
        <v>148</v>
      </c>
    </row>
    <row r="4" spans="1:11" ht="19.5" customHeight="1">
      <c r="A4" s="25"/>
      <c r="F4" s="25" t="s">
        <v>149</v>
      </c>
    </row>
    <row r="6" spans="1:11" ht="36.75" customHeight="1">
      <c r="B6" s="53" t="s">
        <v>150</v>
      </c>
      <c r="C6" s="414"/>
      <c r="D6" s="414"/>
      <c r="E6" s="414"/>
      <c r="F6" s="53" t="s">
        <v>151</v>
      </c>
      <c r="G6" s="414"/>
      <c r="H6" s="414"/>
      <c r="I6" s="414"/>
      <c r="J6" s="414"/>
    </row>
    <row r="7" spans="1:11" ht="27" customHeight="1">
      <c r="B7" s="53" t="s">
        <v>152</v>
      </c>
      <c r="C7" s="414"/>
      <c r="D7" s="414"/>
      <c r="E7" s="414"/>
      <c r="F7" s="414"/>
      <c r="G7" s="414"/>
      <c r="H7" s="414"/>
      <c r="I7" s="414"/>
      <c r="J7" s="414"/>
    </row>
    <row r="8" spans="1:11" ht="19.5" customHeight="1">
      <c r="B8" s="415" t="s">
        <v>153</v>
      </c>
      <c r="C8" s="26" t="s">
        <v>154</v>
      </c>
      <c r="D8" s="418"/>
      <c r="E8" s="419"/>
      <c r="F8" s="419"/>
      <c r="G8" s="419"/>
      <c r="H8" s="419"/>
      <c r="I8" s="419"/>
      <c r="J8" s="420"/>
    </row>
    <row r="9" spans="1:11" ht="19.5" customHeight="1">
      <c r="B9" s="416"/>
      <c r="C9" s="417" t="s">
        <v>155</v>
      </c>
      <c r="D9" s="417"/>
      <c r="E9" s="416"/>
      <c r="F9" s="416"/>
      <c r="G9" s="416"/>
      <c r="H9" s="416"/>
      <c r="I9" s="416"/>
      <c r="J9" s="416"/>
    </row>
    <row r="10" spans="1:11" ht="41.25" customHeight="1">
      <c r="B10" s="52" t="s">
        <v>212</v>
      </c>
      <c r="C10" s="414"/>
      <c r="D10" s="414"/>
      <c r="E10" s="414"/>
      <c r="F10" s="414"/>
      <c r="G10" s="414"/>
      <c r="H10" s="414"/>
      <c r="I10" s="414"/>
      <c r="J10" s="414"/>
    </row>
    <row r="11" spans="1:11" ht="18.75" customHeight="1">
      <c r="J11" s="27" t="s">
        <v>156</v>
      </c>
    </row>
    <row r="12" spans="1:11">
      <c r="B12" s="422" t="s">
        <v>157</v>
      </c>
      <c r="C12" s="423"/>
      <c r="J12" s="51"/>
    </row>
    <row r="13" spans="1:11" ht="21" customHeight="1">
      <c r="B13" s="28" t="s">
        <v>158</v>
      </c>
      <c r="C13" s="424" t="s">
        <v>211</v>
      </c>
      <c r="D13" s="425"/>
      <c r="E13" s="425"/>
      <c r="F13" s="425"/>
      <c r="G13" s="425"/>
      <c r="H13" s="425"/>
      <c r="I13" s="425"/>
      <c r="J13" s="29"/>
    </row>
    <row r="14" spans="1:11" ht="21" customHeight="1">
      <c r="B14" s="30" t="s">
        <v>3</v>
      </c>
      <c r="C14" s="424" t="s">
        <v>210</v>
      </c>
      <c r="D14" s="425"/>
      <c r="E14" s="425"/>
      <c r="F14" s="425"/>
      <c r="G14" s="425"/>
      <c r="H14" s="425"/>
      <c r="I14" s="425"/>
      <c r="J14" s="29"/>
    </row>
    <row r="15" spans="1:11" ht="21" customHeight="1">
      <c r="B15" s="28" t="s">
        <v>159</v>
      </c>
      <c r="C15" s="424" t="s">
        <v>209</v>
      </c>
      <c r="D15" s="425"/>
      <c r="E15" s="425"/>
      <c r="F15" s="425"/>
      <c r="G15" s="425"/>
      <c r="H15" s="425"/>
      <c r="I15" s="425"/>
      <c r="J15" s="29"/>
    </row>
    <row r="18" spans="1:11" ht="30" customHeight="1">
      <c r="B18" s="426" t="s">
        <v>160</v>
      </c>
      <c r="C18" s="427"/>
      <c r="D18" s="428"/>
      <c r="E18" s="428"/>
      <c r="F18" s="428"/>
      <c r="G18" s="428"/>
      <c r="H18" s="428"/>
      <c r="I18" s="428"/>
      <c r="J18" s="428"/>
    </row>
    <row r="21" spans="1:11" ht="26.5">
      <c r="A21" s="412" t="s">
        <v>161</v>
      </c>
      <c r="B21" s="429"/>
      <c r="C21" s="429"/>
      <c r="D21" s="429"/>
      <c r="E21" s="429"/>
      <c r="F21" s="429"/>
      <c r="G21" s="429"/>
      <c r="H21" s="429"/>
      <c r="I21" s="429"/>
      <c r="J21" s="429"/>
      <c r="K21" s="429"/>
    </row>
    <row r="22" spans="1:11" ht="17.25" customHeight="1">
      <c r="A22" s="50"/>
    </row>
    <row r="23" spans="1:11" ht="20">
      <c r="A23" s="31" t="s">
        <v>162</v>
      </c>
    </row>
    <row r="24" spans="1:11" ht="18.75" customHeight="1" thickBot="1">
      <c r="A24" s="32"/>
    </row>
    <row r="25" spans="1:11" ht="46.5" customHeight="1" thickTop="1" thickBot="1">
      <c r="B25" s="430" t="s">
        <v>163</v>
      </c>
      <c r="C25" s="430"/>
      <c r="D25" s="430" t="str">
        <f>IF(ISBLANK(C6),"",C6)</f>
        <v/>
      </c>
      <c r="E25" s="430"/>
      <c r="F25" s="430" t="s">
        <v>164</v>
      </c>
      <c r="G25" s="430"/>
      <c r="H25" s="430" t="str">
        <f>IF(ISBLANK(G6),"",G6)</f>
        <v/>
      </c>
      <c r="I25" s="430"/>
      <c r="J25" s="430"/>
      <c r="K25" s="33"/>
    </row>
    <row r="26" spans="1:11" ht="46.5" customHeight="1" thickTop="1" thickBot="1">
      <c r="B26" s="421" t="s">
        <v>165</v>
      </c>
      <c r="C26" s="421"/>
      <c r="D26" s="421"/>
      <c r="E26" s="421"/>
      <c r="F26" s="421" t="s">
        <v>166</v>
      </c>
      <c r="G26" s="421"/>
      <c r="H26" s="421"/>
      <c r="I26" s="421"/>
      <c r="J26" s="421"/>
      <c r="K26" s="33"/>
    </row>
    <row r="27" spans="1:11" ht="46.5" customHeight="1" thickTop="1">
      <c r="B27" s="433" t="s">
        <v>167</v>
      </c>
      <c r="C27" s="433"/>
      <c r="D27" s="433"/>
      <c r="E27" s="433"/>
      <c r="F27" s="433"/>
      <c r="G27" s="433"/>
      <c r="H27" s="433"/>
      <c r="I27" s="433"/>
      <c r="J27" s="433"/>
      <c r="K27" s="33"/>
    </row>
    <row r="28" spans="1:11" ht="20">
      <c r="B28" s="34"/>
      <c r="C28" s="34"/>
      <c r="D28" s="34"/>
      <c r="E28" s="34"/>
      <c r="F28" s="34"/>
      <c r="G28" s="34"/>
      <c r="H28" s="34"/>
      <c r="I28" s="34"/>
      <c r="J28" s="34"/>
    </row>
    <row r="29" spans="1:11" ht="23.25" customHeight="1">
      <c r="B29" s="434" t="s">
        <v>168</v>
      </c>
      <c r="C29" s="435"/>
      <c r="D29" s="435"/>
      <c r="E29" s="435"/>
      <c r="F29" s="435"/>
      <c r="G29" s="435"/>
      <c r="H29" s="435"/>
      <c r="I29" s="435"/>
      <c r="J29" s="435"/>
      <c r="K29" s="413"/>
    </row>
    <row r="30" spans="1:11" ht="36" customHeight="1">
      <c r="B30" s="436" t="s">
        <v>169</v>
      </c>
      <c r="C30" s="437"/>
      <c r="D30" s="437"/>
      <c r="E30" s="437"/>
      <c r="F30" s="437"/>
      <c r="G30" s="437"/>
      <c r="H30" s="437"/>
      <c r="I30" s="437"/>
      <c r="J30" s="437"/>
      <c r="K30" s="432"/>
    </row>
    <row r="31" spans="1:11" ht="20.149999999999999" customHeight="1">
      <c r="B31" s="438" t="s">
        <v>170</v>
      </c>
      <c r="C31" s="438"/>
      <c r="D31" s="439" t="s">
        <v>259</v>
      </c>
      <c r="E31" s="440"/>
      <c r="F31" s="440"/>
      <c r="G31" s="440"/>
    </row>
    <row r="32" spans="1:11">
      <c r="A32" s="35"/>
      <c r="B32" s="438"/>
      <c r="C32" s="438"/>
      <c r="D32" s="440"/>
      <c r="E32" s="440"/>
      <c r="F32" s="440"/>
      <c r="G32" s="440"/>
    </row>
    <row r="33" spans="2:7" ht="18" customHeight="1">
      <c r="B33" s="438"/>
      <c r="C33" s="438"/>
      <c r="D33" s="440"/>
      <c r="E33" s="440"/>
      <c r="F33" s="440"/>
      <c r="G33" s="440"/>
    </row>
    <row r="34" spans="2:7" ht="22.5" customHeight="1">
      <c r="B34" s="438"/>
      <c r="C34" s="438"/>
      <c r="D34" s="440"/>
      <c r="E34" s="440"/>
      <c r="F34" s="440"/>
      <c r="G34" s="440"/>
    </row>
    <row r="35" spans="2:7" ht="21.75" customHeight="1">
      <c r="B35" s="438"/>
      <c r="C35" s="438"/>
      <c r="D35" s="440"/>
      <c r="E35" s="440"/>
      <c r="F35" s="440"/>
      <c r="G35" s="440"/>
    </row>
    <row r="36" spans="2:7" ht="21.75" customHeight="1">
      <c r="B36" s="438"/>
      <c r="C36" s="438"/>
      <c r="D36" s="440"/>
      <c r="E36" s="440"/>
      <c r="F36" s="440"/>
      <c r="G36" s="440"/>
    </row>
    <row r="37" spans="2:7" ht="20.25" customHeight="1">
      <c r="B37" s="431"/>
      <c r="C37" s="432"/>
      <c r="D37" s="432"/>
      <c r="E37" s="432"/>
      <c r="F37" s="432"/>
    </row>
  </sheetData>
  <mergeCells count="31">
    <mergeCell ref="B37:F37"/>
    <mergeCell ref="B27:C27"/>
    <mergeCell ref="D27:J27"/>
    <mergeCell ref="B29:K29"/>
    <mergeCell ref="B30:K30"/>
    <mergeCell ref="B31:C36"/>
    <mergeCell ref="D31:G36"/>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C9:D9"/>
    <mergeCell ref="E9:J9"/>
    <mergeCell ref="D8:J8"/>
  </mergeCells>
  <phoneticPr fontId="6"/>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3"/>
  <sheetViews>
    <sheetView view="pageBreakPreview" topLeftCell="A7" zoomScale="80" zoomScaleNormal="80" zoomScaleSheetLayoutView="80" workbookViewId="0">
      <selection activeCell="K28" sqref="K28"/>
    </sheetView>
  </sheetViews>
  <sheetFormatPr defaultColWidth="9" defaultRowHeight="13"/>
  <cols>
    <col min="1" max="2" width="4.25" style="282" customWidth="1"/>
    <col min="3" max="3" width="26.83203125" style="281" customWidth="1"/>
    <col min="4" max="4" width="4.83203125" style="281" customWidth="1"/>
    <col min="5" max="5" width="26.08203125" style="281" customWidth="1"/>
    <col min="6" max="6" width="4.83203125" style="281" customWidth="1"/>
    <col min="7" max="7" width="17.08203125" style="281" customWidth="1"/>
    <col min="8" max="8" width="33.83203125" style="281" customWidth="1"/>
    <col min="9" max="32" width="4.83203125" style="281" customWidth="1"/>
    <col min="33" max="16384" width="9" style="281"/>
  </cols>
  <sheetData>
    <row r="2" spans="1:32" ht="19">
      <c r="A2" s="332" t="s">
        <v>422</v>
      </c>
      <c r="B2" s="332"/>
    </row>
    <row r="3" spans="1:32" ht="19">
      <c r="A3" s="457" t="s">
        <v>420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row>
    <row r="5" spans="1:32">
      <c r="J5" s="282"/>
      <c r="K5" s="282"/>
      <c r="L5" s="282"/>
      <c r="M5" s="282"/>
      <c r="N5" s="458" t="s">
        <v>224</v>
      </c>
      <c r="O5" s="459"/>
      <c r="P5" s="459"/>
      <c r="Q5" s="459"/>
      <c r="R5" s="460"/>
      <c r="S5" s="331"/>
      <c r="T5" s="330"/>
      <c r="U5" s="330"/>
      <c r="V5" s="330"/>
      <c r="W5" s="330"/>
      <c r="X5" s="330"/>
      <c r="Y5" s="330"/>
      <c r="Z5" s="330"/>
      <c r="AA5" s="330"/>
      <c r="AB5" s="329"/>
      <c r="AC5" s="296"/>
      <c r="AD5" s="282"/>
      <c r="AE5" s="282"/>
      <c r="AF5" s="282"/>
    </row>
    <row r="7" spans="1:32">
      <c r="A7" s="458" t="s">
        <v>264</v>
      </c>
      <c r="B7" s="461"/>
      <c r="C7" s="462"/>
      <c r="D7" s="458" t="s">
        <v>103</v>
      </c>
      <c r="E7" s="462"/>
      <c r="F7" s="458" t="s">
        <v>104</v>
      </c>
      <c r="G7" s="462"/>
      <c r="H7" s="458" t="s">
        <v>225</v>
      </c>
      <c r="I7" s="461"/>
      <c r="J7" s="461"/>
      <c r="K7" s="461"/>
      <c r="L7" s="461"/>
      <c r="M7" s="461"/>
      <c r="N7" s="461"/>
      <c r="O7" s="461"/>
      <c r="P7" s="461"/>
      <c r="Q7" s="461"/>
      <c r="R7" s="461"/>
      <c r="S7" s="461"/>
      <c r="T7" s="461"/>
      <c r="U7" s="461"/>
      <c r="V7" s="461"/>
      <c r="W7" s="461"/>
      <c r="X7" s="462"/>
      <c r="Y7" s="458" t="s">
        <v>105</v>
      </c>
      <c r="Z7" s="461"/>
      <c r="AA7" s="461"/>
      <c r="AB7" s="462"/>
      <c r="AC7" s="455"/>
      <c r="AD7" s="456"/>
      <c r="AE7" s="456"/>
      <c r="AF7" s="456"/>
    </row>
    <row r="8" spans="1:32">
      <c r="A8" s="441" t="s">
        <v>419</v>
      </c>
      <c r="B8" s="442"/>
      <c r="C8" s="443"/>
      <c r="D8" s="319"/>
      <c r="E8" s="328"/>
      <c r="F8" s="320"/>
      <c r="G8" s="328"/>
      <c r="H8" s="447" t="s">
        <v>418</v>
      </c>
      <c r="I8" s="307" t="s">
        <v>7</v>
      </c>
      <c r="J8" s="314" t="s">
        <v>417</v>
      </c>
      <c r="K8" s="327"/>
      <c r="L8" s="327"/>
      <c r="M8" s="307" t="s">
        <v>241</v>
      </c>
      <c r="N8" s="314" t="s">
        <v>416</v>
      </c>
      <c r="O8" s="327"/>
      <c r="P8" s="327"/>
      <c r="Q8" s="307" t="s">
        <v>7</v>
      </c>
      <c r="R8" s="314" t="s">
        <v>415</v>
      </c>
      <c r="S8" s="327"/>
      <c r="T8" s="327"/>
      <c r="U8" s="307" t="s">
        <v>7</v>
      </c>
      <c r="V8" s="314" t="s">
        <v>414</v>
      </c>
      <c r="W8" s="327"/>
      <c r="X8" s="326"/>
      <c r="Y8" s="449"/>
      <c r="Z8" s="450"/>
      <c r="AA8" s="450"/>
      <c r="AB8" s="451"/>
      <c r="AC8" s="455"/>
      <c r="AD8" s="456"/>
      <c r="AE8" s="456"/>
      <c r="AF8" s="456"/>
    </row>
    <row r="9" spans="1:32">
      <c r="A9" s="444"/>
      <c r="B9" s="445"/>
      <c r="C9" s="446"/>
      <c r="D9" s="287"/>
      <c r="E9" s="325"/>
      <c r="F9" s="289"/>
      <c r="G9" s="325"/>
      <c r="H9" s="448"/>
      <c r="I9" s="324" t="s">
        <v>7</v>
      </c>
      <c r="J9" s="318" t="s">
        <v>413</v>
      </c>
      <c r="K9" s="322"/>
      <c r="L9" s="322"/>
      <c r="M9" s="323" t="s">
        <v>7</v>
      </c>
      <c r="N9" s="318" t="s">
        <v>412</v>
      </c>
      <c r="O9" s="322"/>
      <c r="P9" s="322"/>
      <c r="Q9" s="323" t="s">
        <v>7</v>
      </c>
      <c r="R9" s="318" t="s">
        <v>411</v>
      </c>
      <c r="S9" s="322"/>
      <c r="T9" s="322"/>
      <c r="U9" s="323" t="s">
        <v>7</v>
      </c>
      <c r="V9" s="318" t="s">
        <v>410</v>
      </c>
      <c r="W9" s="322"/>
      <c r="X9" s="321"/>
      <c r="Y9" s="452"/>
      <c r="Z9" s="453"/>
      <c r="AA9" s="453"/>
      <c r="AB9" s="454"/>
      <c r="AC9" s="455"/>
      <c r="AD9" s="456"/>
      <c r="AE9" s="456"/>
      <c r="AF9" s="456"/>
    </row>
    <row r="10" spans="1:32" ht="15" customHeight="1">
      <c r="A10" s="296"/>
      <c r="C10" s="354"/>
      <c r="D10" s="296"/>
      <c r="E10" s="333"/>
      <c r="F10" s="298"/>
      <c r="G10" s="333"/>
      <c r="H10" s="336" t="s">
        <v>263</v>
      </c>
      <c r="I10" s="70" t="s">
        <v>7</v>
      </c>
      <c r="J10" s="10" t="s">
        <v>261</v>
      </c>
      <c r="K10" s="10"/>
      <c r="L10" s="22"/>
      <c r="M10" s="70" t="s">
        <v>7</v>
      </c>
      <c r="N10" s="10" t="s">
        <v>260</v>
      </c>
      <c r="O10" s="10"/>
      <c r="P10" s="337"/>
      <c r="Q10" s="307"/>
      <c r="R10" s="313"/>
      <c r="S10" s="334"/>
      <c r="T10" s="334"/>
      <c r="U10" s="307"/>
      <c r="V10" s="313"/>
      <c r="W10" s="334"/>
      <c r="X10" s="335"/>
      <c r="Y10" s="315" t="s">
        <v>7</v>
      </c>
      <c r="Z10" s="314" t="s">
        <v>108</v>
      </c>
      <c r="AA10" s="314"/>
      <c r="AB10" s="300"/>
      <c r="AC10" s="296"/>
      <c r="AD10" s="282"/>
      <c r="AE10" s="282"/>
      <c r="AF10" s="282"/>
    </row>
    <row r="11" spans="1:32" ht="15" customHeight="1">
      <c r="A11" s="296"/>
      <c r="C11" s="355"/>
      <c r="D11" s="296"/>
      <c r="E11" s="333"/>
      <c r="F11" s="298"/>
      <c r="G11" s="333"/>
      <c r="H11" s="344" t="s">
        <v>262</v>
      </c>
      <c r="I11" s="345" t="s">
        <v>7</v>
      </c>
      <c r="J11" s="346" t="s">
        <v>261</v>
      </c>
      <c r="K11" s="347"/>
      <c r="L11" s="348"/>
      <c r="M11" s="349" t="s">
        <v>7</v>
      </c>
      <c r="N11" s="346" t="s">
        <v>260</v>
      </c>
      <c r="O11" s="349"/>
      <c r="P11" s="348"/>
      <c r="Q11" s="350"/>
      <c r="R11" s="351"/>
      <c r="S11" s="352"/>
      <c r="T11" s="352"/>
      <c r="U11" s="350"/>
      <c r="V11" s="351"/>
      <c r="W11" s="352"/>
      <c r="X11" s="353"/>
      <c r="Y11" s="309" t="s">
        <v>7</v>
      </c>
      <c r="Z11" s="313" t="s">
        <v>109</v>
      </c>
      <c r="AA11" s="283"/>
      <c r="AB11" s="300"/>
      <c r="AC11" s="296"/>
      <c r="AD11" s="282"/>
      <c r="AE11" s="282"/>
      <c r="AF11" s="282"/>
    </row>
    <row r="12" spans="1:32" ht="15" customHeight="1">
      <c r="A12" s="301"/>
      <c r="B12" s="300"/>
      <c r="C12" s="299"/>
      <c r="D12" s="298"/>
      <c r="E12" s="297"/>
      <c r="F12" s="296"/>
      <c r="G12" s="292"/>
      <c r="H12" s="338" t="s">
        <v>265</v>
      </c>
      <c r="I12" s="309" t="s">
        <v>7</v>
      </c>
      <c r="J12" s="339" t="s">
        <v>106</v>
      </c>
      <c r="K12" s="340"/>
      <c r="L12" s="341" t="s">
        <v>7</v>
      </c>
      <c r="M12" s="339" t="s">
        <v>107</v>
      </c>
      <c r="N12" s="342"/>
      <c r="O12" s="342"/>
      <c r="P12" s="342"/>
      <c r="Q12" s="342"/>
      <c r="R12" s="342"/>
      <c r="S12" s="342"/>
      <c r="T12" s="342"/>
      <c r="U12" s="342"/>
      <c r="V12" s="342"/>
      <c r="W12" s="342"/>
      <c r="X12" s="343"/>
      <c r="Y12" s="309"/>
      <c r="Z12" s="313"/>
      <c r="AA12" s="313"/>
      <c r="AB12" s="292"/>
      <c r="AC12" s="309"/>
      <c r="AD12" s="313"/>
      <c r="AE12" s="313"/>
      <c r="AF12" s="283"/>
    </row>
    <row r="13" spans="1:32" ht="15" customHeight="1">
      <c r="A13" s="301"/>
      <c r="B13" s="300"/>
      <c r="C13" s="299"/>
      <c r="D13" s="298"/>
      <c r="E13" s="297"/>
      <c r="F13" s="296"/>
      <c r="G13" s="292"/>
      <c r="H13" s="306" t="s">
        <v>266</v>
      </c>
      <c r="I13" s="295" t="s">
        <v>7</v>
      </c>
      <c r="J13" s="294" t="s">
        <v>106</v>
      </c>
      <c r="K13" s="305"/>
      <c r="L13" s="304" t="s">
        <v>7</v>
      </c>
      <c r="M13" s="294" t="s">
        <v>107</v>
      </c>
      <c r="N13" s="303"/>
      <c r="O13" s="303"/>
      <c r="P13" s="303"/>
      <c r="Q13" s="303"/>
      <c r="R13" s="303"/>
      <c r="S13" s="303"/>
      <c r="T13" s="303"/>
      <c r="U13" s="303"/>
      <c r="V13" s="303"/>
      <c r="W13" s="303"/>
      <c r="X13" s="302"/>
      <c r="Y13" s="309"/>
      <c r="Z13" s="313"/>
      <c r="AA13" s="283"/>
      <c r="AB13" s="292"/>
      <c r="AC13" s="309"/>
      <c r="AD13" s="313"/>
      <c r="AE13" s="283"/>
      <c r="AF13" s="283"/>
    </row>
    <row r="14" spans="1:32" ht="15" customHeight="1">
      <c r="A14" s="301"/>
      <c r="B14" s="300"/>
      <c r="C14" s="299"/>
      <c r="D14" s="298"/>
      <c r="E14" s="297"/>
      <c r="F14" s="296"/>
      <c r="G14" s="292"/>
      <c r="H14" s="306" t="s">
        <v>267</v>
      </c>
      <c r="I14" s="295" t="s">
        <v>7</v>
      </c>
      <c r="J14" s="294" t="s">
        <v>106</v>
      </c>
      <c r="K14" s="305"/>
      <c r="L14" s="304" t="s">
        <v>7</v>
      </c>
      <c r="M14" s="294" t="s">
        <v>107</v>
      </c>
      <c r="N14" s="303"/>
      <c r="O14" s="303"/>
      <c r="P14" s="303"/>
      <c r="Q14" s="303"/>
      <c r="R14" s="303"/>
      <c r="S14" s="303"/>
      <c r="T14" s="303"/>
      <c r="U14" s="303"/>
      <c r="V14" s="303"/>
      <c r="W14" s="303"/>
      <c r="X14" s="302"/>
      <c r="Y14" s="284"/>
      <c r="Z14" s="283"/>
      <c r="AA14" s="283"/>
      <c r="AB14" s="292"/>
      <c r="AC14" s="284"/>
      <c r="AD14" s="283"/>
      <c r="AE14" s="283"/>
      <c r="AF14" s="283"/>
    </row>
    <row r="15" spans="1:32" ht="15" customHeight="1">
      <c r="A15" s="301"/>
      <c r="B15" s="300"/>
      <c r="C15" s="299"/>
      <c r="D15" s="298"/>
      <c r="E15" s="297"/>
      <c r="F15" s="296"/>
      <c r="G15" s="292"/>
      <c r="H15" s="306" t="s">
        <v>112</v>
      </c>
      <c r="I15" s="295" t="s">
        <v>7</v>
      </c>
      <c r="J15" s="294" t="s">
        <v>106</v>
      </c>
      <c r="K15" s="305"/>
      <c r="L15" s="304" t="s">
        <v>7</v>
      </c>
      <c r="M15" s="294" t="s">
        <v>107</v>
      </c>
      <c r="N15" s="303"/>
      <c r="O15" s="303"/>
      <c r="P15" s="303"/>
      <c r="Q15" s="303"/>
      <c r="R15" s="303"/>
      <c r="S15" s="303"/>
      <c r="T15" s="303"/>
      <c r="U15" s="303"/>
      <c r="V15" s="303"/>
      <c r="W15" s="303"/>
      <c r="X15" s="302"/>
      <c r="Y15" s="284"/>
      <c r="Z15" s="283"/>
      <c r="AA15" s="283"/>
      <c r="AB15" s="292"/>
      <c r="AC15" s="284"/>
      <c r="AD15" s="283"/>
      <c r="AE15" s="283"/>
      <c r="AF15" s="283"/>
    </row>
    <row r="16" spans="1:32" ht="15" customHeight="1">
      <c r="A16" s="309"/>
      <c r="B16" s="300"/>
      <c r="C16" s="299"/>
      <c r="D16" s="309"/>
      <c r="E16" s="297"/>
      <c r="F16" s="296"/>
      <c r="G16" s="292"/>
      <c r="H16" s="308" t="s">
        <v>421</v>
      </c>
      <c r="I16" s="295" t="s">
        <v>7</v>
      </c>
      <c r="J16" s="294" t="s">
        <v>106</v>
      </c>
      <c r="K16" s="305"/>
      <c r="L16" s="304" t="s">
        <v>7</v>
      </c>
      <c r="M16" s="294" t="s">
        <v>107</v>
      </c>
      <c r="N16" s="303"/>
      <c r="O16" s="303"/>
      <c r="P16" s="303"/>
      <c r="Q16" s="303"/>
      <c r="R16" s="303"/>
      <c r="S16" s="303"/>
      <c r="T16" s="303"/>
      <c r="U16" s="303"/>
      <c r="V16" s="303"/>
      <c r="W16" s="303"/>
      <c r="X16" s="302"/>
      <c r="Y16" s="284"/>
      <c r="Z16" s="283"/>
      <c r="AA16" s="283"/>
      <c r="AB16" s="292"/>
      <c r="AC16" s="284"/>
      <c r="AD16" s="283"/>
      <c r="AE16" s="283"/>
      <c r="AF16" s="283"/>
    </row>
    <row r="17" spans="1:32" ht="15" customHeight="1">
      <c r="A17" s="309" t="s">
        <v>7</v>
      </c>
      <c r="B17" s="300" t="s">
        <v>226</v>
      </c>
      <c r="C17" s="299" t="s">
        <v>409</v>
      </c>
      <c r="D17" s="309"/>
      <c r="E17" s="297"/>
      <c r="F17" s="296"/>
      <c r="G17" s="292"/>
      <c r="H17" s="306" t="s">
        <v>408</v>
      </c>
      <c r="I17" s="312" t="s">
        <v>7</v>
      </c>
      <c r="J17" s="294" t="s">
        <v>106</v>
      </c>
      <c r="K17" s="294"/>
      <c r="L17" s="304" t="s">
        <v>7</v>
      </c>
      <c r="M17" s="294" t="s">
        <v>227</v>
      </c>
      <c r="N17" s="294"/>
      <c r="O17" s="304" t="s">
        <v>7</v>
      </c>
      <c r="P17" s="294" t="s">
        <v>228</v>
      </c>
      <c r="Q17" s="311"/>
      <c r="R17" s="304" t="s">
        <v>7</v>
      </c>
      <c r="S17" s="294" t="s">
        <v>229</v>
      </c>
      <c r="T17" s="311"/>
      <c r="U17" s="311"/>
      <c r="V17" s="294"/>
      <c r="W17" s="294"/>
      <c r="X17" s="310"/>
      <c r="Y17" s="284"/>
      <c r="Z17" s="283"/>
      <c r="AA17" s="283"/>
      <c r="AB17" s="292"/>
      <c r="AC17" s="284"/>
      <c r="AD17" s="283"/>
      <c r="AE17" s="283"/>
      <c r="AF17" s="283"/>
    </row>
    <row r="18" spans="1:32" ht="15" customHeight="1">
      <c r="A18" s="301"/>
      <c r="B18" s="300"/>
      <c r="C18" s="299"/>
      <c r="D18" s="298"/>
      <c r="E18" s="297"/>
      <c r="F18" s="296"/>
      <c r="G18" s="292"/>
      <c r="H18" s="306" t="s">
        <v>270</v>
      </c>
      <c r="I18" s="295" t="s">
        <v>7</v>
      </c>
      <c r="J18" s="294" t="s">
        <v>106</v>
      </c>
      <c r="K18" s="294"/>
      <c r="L18" s="293" t="s">
        <v>7</v>
      </c>
      <c r="M18" s="294" t="s">
        <v>110</v>
      </c>
      <c r="N18" s="294"/>
      <c r="O18" s="307" t="s">
        <v>7</v>
      </c>
      <c r="P18" s="294" t="s">
        <v>111</v>
      </c>
      <c r="Q18" s="303"/>
      <c r="R18" s="303"/>
      <c r="S18" s="303"/>
      <c r="T18" s="303"/>
      <c r="U18" s="303"/>
      <c r="V18" s="303"/>
      <c r="W18" s="303"/>
      <c r="X18" s="302"/>
      <c r="Y18" s="284"/>
      <c r="Z18" s="283"/>
      <c r="AA18" s="283"/>
      <c r="AB18" s="292"/>
      <c r="AC18" s="284"/>
      <c r="AD18" s="283"/>
      <c r="AE18" s="283"/>
      <c r="AF18" s="283"/>
    </row>
    <row r="19" spans="1:32" ht="15" customHeight="1">
      <c r="A19" s="301"/>
      <c r="B19" s="300"/>
      <c r="C19" s="299"/>
      <c r="D19" s="298"/>
      <c r="E19" s="297"/>
      <c r="F19" s="296"/>
      <c r="G19" s="292"/>
      <c r="H19" s="308" t="s">
        <v>271</v>
      </c>
      <c r="I19" s="295" t="s">
        <v>7</v>
      </c>
      <c r="J19" s="294" t="s">
        <v>106</v>
      </c>
      <c r="K19" s="305"/>
      <c r="L19" s="304" t="s">
        <v>7</v>
      </c>
      <c r="M19" s="294" t="s">
        <v>107</v>
      </c>
      <c r="N19" s="303"/>
      <c r="O19" s="303"/>
      <c r="P19" s="303"/>
      <c r="Q19" s="303"/>
      <c r="R19" s="303"/>
      <c r="S19" s="303"/>
      <c r="T19" s="303"/>
      <c r="U19" s="303"/>
      <c r="V19" s="303"/>
      <c r="W19" s="303"/>
      <c r="X19" s="302"/>
      <c r="Y19" s="284"/>
      <c r="Z19" s="283"/>
      <c r="AA19" s="283"/>
      <c r="AB19" s="292"/>
      <c r="AC19" s="284"/>
      <c r="AD19" s="283"/>
      <c r="AE19" s="283"/>
      <c r="AF19" s="283"/>
    </row>
    <row r="20" spans="1:32" ht="15" customHeight="1">
      <c r="A20" s="301"/>
      <c r="B20" s="300"/>
      <c r="C20" s="299"/>
      <c r="D20" s="298"/>
      <c r="E20" s="297"/>
      <c r="F20" s="296"/>
      <c r="G20" s="292"/>
      <c r="H20" s="378" t="s">
        <v>437</v>
      </c>
      <c r="I20" s="379" t="s">
        <v>7</v>
      </c>
      <c r="J20" s="356" t="s">
        <v>106</v>
      </c>
      <c r="K20" s="3"/>
      <c r="L20" s="380"/>
      <c r="M20" s="2" t="s">
        <v>7</v>
      </c>
      <c r="N20" s="356" t="s">
        <v>442</v>
      </c>
      <c r="O20" s="3"/>
      <c r="P20" s="3"/>
      <c r="Q20" s="2" t="s">
        <v>7</v>
      </c>
      <c r="R20" s="356" t="s">
        <v>443</v>
      </c>
      <c r="S20" s="3"/>
      <c r="T20" s="3"/>
      <c r="U20" s="3"/>
      <c r="V20" s="3"/>
      <c r="W20" s="3"/>
      <c r="X20" s="381"/>
      <c r="Y20" s="284"/>
      <c r="Z20" s="283"/>
      <c r="AA20" s="283"/>
      <c r="AB20" s="292"/>
      <c r="AC20" s="284"/>
      <c r="AD20" s="283"/>
      <c r="AE20" s="283"/>
      <c r="AF20" s="283"/>
    </row>
    <row r="21" spans="1:32" ht="15" customHeight="1">
      <c r="A21" s="301"/>
      <c r="B21" s="300"/>
      <c r="C21" s="299"/>
      <c r="D21" s="298"/>
      <c r="E21" s="297"/>
      <c r="F21" s="296"/>
      <c r="G21" s="292"/>
      <c r="H21" s="382" t="s">
        <v>444</v>
      </c>
      <c r="I21" s="383" t="s">
        <v>7</v>
      </c>
      <c r="J21" s="384" t="s">
        <v>445</v>
      </c>
      <c r="K21" s="385"/>
      <c r="L21" s="386"/>
      <c r="M21" s="387" t="s">
        <v>7</v>
      </c>
      <c r="N21" s="384" t="s">
        <v>446</v>
      </c>
      <c r="O21" s="388"/>
      <c r="P21" s="386"/>
      <c r="Q21" s="387" t="s">
        <v>7</v>
      </c>
      <c r="R21" s="384" t="s">
        <v>438</v>
      </c>
      <c r="S21" s="388"/>
      <c r="T21" s="388"/>
      <c r="U21" s="387" t="s">
        <v>7</v>
      </c>
      <c r="V21" s="384" t="s">
        <v>439</v>
      </c>
      <c r="W21" s="388"/>
      <c r="X21" s="389"/>
      <c r="Y21" s="284"/>
      <c r="Z21" s="283"/>
      <c r="AA21" s="283"/>
      <c r="AB21" s="292"/>
      <c r="AC21" s="284"/>
      <c r="AD21" s="283"/>
      <c r="AE21" s="283"/>
      <c r="AF21" s="283"/>
    </row>
    <row r="22" spans="1:32" ht="15" customHeight="1">
      <c r="A22" s="301"/>
      <c r="B22" s="300"/>
      <c r="C22" s="299"/>
      <c r="D22" s="298"/>
      <c r="E22" s="297"/>
      <c r="F22" s="296"/>
      <c r="G22" s="292"/>
      <c r="H22" s="378" t="s">
        <v>437</v>
      </c>
      <c r="I22" s="2" t="s">
        <v>7</v>
      </c>
      <c r="J22" s="356" t="s">
        <v>106</v>
      </c>
      <c r="K22" s="3"/>
      <c r="L22" s="380"/>
      <c r="M22" s="2" t="s">
        <v>7</v>
      </c>
      <c r="N22" s="356" t="s">
        <v>442</v>
      </c>
      <c r="O22" s="3"/>
      <c r="P22" s="3"/>
      <c r="Q22" s="2" t="s">
        <v>7</v>
      </c>
      <c r="R22" s="356" t="s">
        <v>443</v>
      </c>
      <c r="S22" s="3"/>
      <c r="T22" s="3"/>
      <c r="U22" s="3"/>
      <c r="V22" s="3"/>
      <c r="W22" s="3"/>
      <c r="X22" s="381"/>
      <c r="Y22" s="284"/>
      <c r="Z22" s="283"/>
      <c r="AA22" s="283"/>
      <c r="AB22" s="292"/>
      <c r="AC22" s="284"/>
      <c r="AD22" s="283"/>
      <c r="AE22" s="283"/>
      <c r="AF22" s="283"/>
    </row>
    <row r="23" spans="1:32" ht="15" customHeight="1">
      <c r="A23" s="301"/>
      <c r="B23" s="300"/>
      <c r="C23" s="290"/>
      <c r="D23" s="289"/>
      <c r="E23" s="288"/>
      <c r="F23" s="287"/>
      <c r="G23" s="285"/>
      <c r="H23" s="382" t="s">
        <v>447</v>
      </c>
      <c r="I23" s="387" t="s">
        <v>7</v>
      </c>
      <c r="J23" s="384" t="s">
        <v>445</v>
      </c>
      <c r="K23" s="385"/>
      <c r="L23" s="386"/>
      <c r="M23" s="387" t="s">
        <v>7</v>
      </c>
      <c r="N23" s="384" t="s">
        <v>446</v>
      </c>
      <c r="O23" s="388"/>
      <c r="P23" s="386"/>
      <c r="Q23" s="387" t="s">
        <v>7</v>
      </c>
      <c r="R23" s="384" t="s">
        <v>438</v>
      </c>
      <c r="S23" s="388"/>
      <c r="T23" s="388"/>
      <c r="U23" s="387" t="s">
        <v>7</v>
      </c>
      <c r="V23" s="384" t="s">
        <v>439</v>
      </c>
      <c r="W23" s="388"/>
      <c r="X23" s="389"/>
      <c r="Y23" s="284"/>
      <c r="Z23" s="283"/>
      <c r="AA23" s="283"/>
      <c r="AB23" s="292"/>
      <c r="AC23" s="284"/>
      <c r="AD23" s="283"/>
      <c r="AE23" s="283"/>
      <c r="AF23" s="283"/>
    </row>
    <row r="24" spans="1:32" ht="15" customHeight="1">
      <c r="A24" s="376"/>
      <c r="B24" s="374"/>
      <c r="C24" s="313"/>
      <c r="D24" s="298"/>
      <c r="E24" s="297"/>
      <c r="F24" s="282"/>
      <c r="G24" s="375"/>
      <c r="H24" s="336" t="s">
        <v>263</v>
      </c>
      <c r="I24" s="70" t="s">
        <v>7</v>
      </c>
      <c r="J24" s="10" t="s">
        <v>261</v>
      </c>
      <c r="K24" s="10"/>
      <c r="L24" s="22"/>
      <c r="M24" s="70" t="s">
        <v>7</v>
      </c>
      <c r="N24" s="10" t="s">
        <v>260</v>
      </c>
      <c r="O24" s="10"/>
      <c r="P24" s="22"/>
      <c r="Q24" s="307"/>
      <c r="R24" s="313"/>
      <c r="S24" s="334"/>
      <c r="T24" s="334"/>
      <c r="U24" s="307"/>
      <c r="V24" s="313"/>
      <c r="W24" s="334"/>
      <c r="X24" s="335"/>
      <c r="Y24" s="317"/>
      <c r="Z24" s="317"/>
      <c r="AA24" s="317"/>
      <c r="AB24" s="317"/>
      <c r="AC24" s="317"/>
      <c r="AD24" s="317"/>
      <c r="AE24" s="317"/>
      <c r="AF24" s="317"/>
    </row>
    <row r="25" spans="1:32" ht="15" customHeight="1">
      <c r="A25" s="301"/>
      <c r="B25" s="300"/>
      <c r="C25" s="313"/>
      <c r="D25" s="298"/>
      <c r="E25" s="297"/>
      <c r="F25" s="282"/>
      <c r="G25" s="375"/>
      <c r="H25" s="344" t="s">
        <v>262</v>
      </c>
      <c r="I25" s="345" t="s">
        <v>7</v>
      </c>
      <c r="J25" s="346" t="s">
        <v>261</v>
      </c>
      <c r="K25" s="347"/>
      <c r="L25" s="348"/>
      <c r="M25" s="349" t="s">
        <v>7</v>
      </c>
      <c r="N25" s="346" t="s">
        <v>260</v>
      </c>
      <c r="O25" s="349"/>
      <c r="P25" s="348"/>
      <c r="Q25" s="350"/>
      <c r="R25" s="351"/>
      <c r="S25" s="352"/>
      <c r="T25" s="352"/>
      <c r="U25" s="350"/>
      <c r="V25" s="351"/>
      <c r="W25" s="352"/>
      <c r="X25" s="353"/>
      <c r="Y25" s="317"/>
      <c r="Z25" s="317"/>
      <c r="AA25" s="317"/>
      <c r="AB25" s="317"/>
      <c r="AC25" s="317"/>
      <c r="AD25" s="317"/>
      <c r="AE25" s="317"/>
      <c r="AF25" s="317"/>
    </row>
    <row r="26" spans="1:32" ht="15" customHeight="1">
      <c r="A26" s="301"/>
      <c r="B26" s="300"/>
      <c r="C26" s="299"/>
      <c r="D26" s="298"/>
      <c r="E26" s="297"/>
      <c r="F26" s="296"/>
      <c r="G26" s="292"/>
      <c r="H26" s="316" t="s">
        <v>265</v>
      </c>
      <c r="I26" s="295" t="s">
        <v>7</v>
      </c>
      <c r="J26" s="294" t="s">
        <v>106</v>
      </c>
      <c r="K26" s="305"/>
      <c r="L26" s="304" t="s">
        <v>7</v>
      </c>
      <c r="M26" s="294" t="s">
        <v>107</v>
      </c>
      <c r="N26" s="303"/>
      <c r="O26" s="303"/>
      <c r="P26" s="303"/>
      <c r="Q26" s="303"/>
      <c r="R26" s="303"/>
      <c r="S26" s="303"/>
      <c r="T26" s="303"/>
      <c r="U26" s="303"/>
      <c r="V26" s="303"/>
      <c r="W26" s="303"/>
      <c r="X26" s="302"/>
      <c r="Y26" s="309"/>
      <c r="Z26" s="313"/>
      <c r="AA26" s="313"/>
      <c r="AB26" s="292"/>
      <c r="AC26" s="309"/>
      <c r="AD26" s="313"/>
      <c r="AE26" s="313"/>
      <c r="AF26" s="283"/>
    </row>
    <row r="27" spans="1:32" ht="15" customHeight="1">
      <c r="A27" s="301"/>
      <c r="B27" s="300"/>
      <c r="C27" s="299"/>
      <c r="D27" s="298"/>
      <c r="E27" s="297"/>
      <c r="F27" s="296"/>
      <c r="G27" s="292"/>
      <c r="H27" s="306" t="s">
        <v>266</v>
      </c>
      <c r="I27" s="295" t="s">
        <v>7</v>
      </c>
      <c r="J27" s="294" t="s">
        <v>106</v>
      </c>
      <c r="K27" s="305"/>
      <c r="L27" s="304" t="s">
        <v>7</v>
      </c>
      <c r="M27" s="294" t="s">
        <v>107</v>
      </c>
      <c r="N27" s="303"/>
      <c r="O27" s="303"/>
      <c r="P27" s="303"/>
      <c r="Q27" s="303"/>
      <c r="R27" s="303"/>
      <c r="S27" s="303"/>
      <c r="T27" s="303"/>
      <c r="U27" s="303"/>
      <c r="V27" s="303"/>
      <c r="W27" s="303"/>
      <c r="X27" s="302"/>
      <c r="Y27" s="309"/>
      <c r="Z27" s="313"/>
      <c r="AA27" s="283"/>
      <c r="AB27" s="292"/>
      <c r="AC27" s="309"/>
      <c r="AD27" s="313"/>
      <c r="AE27" s="283"/>
      <c r="AF27" s="283"/>
    </row>
    <row r="28" spans="1:32" ht="15" customHeight="1">
      <c r="A28" s="309" t="s">
        <v>7</v>
      </c>
      <c r="B28" s="300" t="s">
        <v>268</v>
      </c>
      <c r="C28" s="299" t="s">
        <v>269</v>
      </c>
      <c r="D28" s="298"/>
      <c r="E28" s="297"/>
      <c r="F28" s="296"/>
      <c r="G28" s="292"/>
      <c r="H28" s="356" t="s">
        <v>426</v>
      </c>
      <c r="I28" s="357" t="s">
        <v>7</v>
      </c>
      <c r="J28" s="358" t="s">
        <v>106</v>
      </c>
      <c r="K28" s="359"/>
      <c r="L28" s="360" t="s">
        <v>7</v>
      </c>
      <c r="M28" s="358" t="s">
        <v>107</v>
      </c>
      <c r="N28" s="128"/>
      <c r="O28" s="303"/>
      <c r="P28" s="303"/>
      <c r="Q28" s="303"/>
      <c r="R28" s="303"/>
      <c r="S28" s="303"/>
      <c r="T28" s="303"/>
      <c r="U28" s="303"/>
      <c r="V28" s="303"/>
      <c r="W28" s="303"/>
      <c r="X28" s="302"/>
      <c r="Y28" s="309"/>
      <c r="Z28" s="313"/>
      <c r="AA28" s="283"/>
      <c r="AB28" s="292"/>
      <c r="AC28" s="309"/>
      <c r="AD28" s="313"/>
      <c r="AE28" s="283"/>
      <c r="AF28" s="283"/>
    </row>
    <row r="29" spans="1:32" ht="15" customHeight="1">
      <c r="A29" s="309"/>
      <c r="B29" s="300"/>
      <c r="C29" s="299"/>
      <c r="D29" s="298"/>
      <c r="E29" s="297"/>
      <c r="F29" s="296"/>
      <c r="G29" s="292"/>
      <c r="H29" s="308" t="s">
        <v>267</v>
      </c>
      <c r="I29" s="295" t="s">
        <v>7</v>
      </c>
      <c r="J29" s="294" t="s">
        <v>106</v>
      </c>
      <c r="K29" s="305"/>
      <c r="L29" s="304" t="s">
        <v>7</v>
      </c>
      <c r="M29" s="294" t="s">
        <v>107</v>
      </c>
      <c r="N29" s="303"/>
      <c r="O29" s="303"/>
      <c r="P29" s="303"/>
      <c r="Q29" s="303"/>
      <c r="R29" s="303"/>
      <c r="S29" s="303"/>
      <c r="T29" s="303"/>
      <c r="U29" s="303"/>
      <c r="V29" s="303"/>
      <c r="W29" s="303"/>
      <c r="X29" s="302"/>
      <c r="Y29" s="284"/>
      <c r="Z29" s="283"/>
      <c r="AA29" s="283"/>
      <c r="AB29" s="292"/>
      <c r="AC29" s="284"/>
      <c r="AD29" s="283"/>
      <c r="AE29" s="283"/>
      <c r="AF29" s="283"/>
    </row>
    <row r="30" spans="1:32" ht="15" customHeight="1">
      <c r="A30" s="309"/>
      <c r="B30" s="300"/>
      <c r="C30" s="299"/>
      <c r="D30" s="298"/>
      <c r="E30" s="297"/>
      <c r="F30" s="296"/>
      <c r="G30" s="292"/>
      <c r="H30" s="306" t="s">
        <v>112</v>
      </c>
      <c r="I30" s="295" t="s">
        <v>7</v>
      </c>
      <c r="J30" s="294" t="s">
        <v>106</v>
      </c>
      <c r="K30" s="305"/>
      <c r="L30" s="304" t="s">
        <v>7</v>
      </c>
      <c r="M30" s="294" t="s">
        <v>107</v>
      </c>
      <c r="N30" s="303"/>
      <c r="O30" s="303"/>
      <c r="P30" s="303"/>
      <c r="Q30" s="303"/>
      <c r="R30" s="303"/>
      <c r="S30" s="303"/>
      <c r="T30" s="303"/>
      <c r="U30" s="303"/>
      <c r="V30" s="303"/>
      <c r="W30" s="303"/>
      <c r="X30" s="302"/>
      <c r="Y30" s="284"/>
      <c r="Z30" s="283"/>
      <c r="AA30" s="283"/>
      <c r="AB30" s="292"/>
      <c r="AC30" s="284"/>
      <c r="AD30" s="283"/>
      <c r="AE30" s="283"/>
      <c r="AF30" s="283"/>
    </row>
    <row r="31" spans="1:32" ht="15" customHeight="1">
      <c r="A31" s="301"/>
      <c r="B31" s="300"/>
      <c r="C31" s="299"/>
      <c r="D31" s="309"/>
      <c r="E31" s="297"/>
      <c r="F31" s="296"/>
      <c r="G31" s="292"/>
      <c r="H31" s="129" t="s">
        <v>436</v>
      </c>
      <c r="I31" s="295" t="s">
        <v>7</v>
      </c>
      <c r="J31" s="294" t="s">
        <v>106</v>
      </c>
      <c r="K31" s="305"/>
      <c r="L31" s="304" t="s">
        <v>7</v>
      </c>
      <c r="M31" s="294" t="s">
        <v>107</v>
      </c>
      <c r="N31" s="303"/>
      <c r="O31" s="303"/>
      <c r="P31" s="303"/>
      <c r="Q31" s="303"/>
      <c r="R31" s="303"/>
      <c r="S31" s="303"/>
      <c r="T31" s="303"/>
      <c r="U31" s="303"/>
      <c r="V31" s="303"/>
      <c r="W31" s="303"/>
      <c r="X31" s="302"/>
      <c r="Y31" s="284"/>
      <c r="Z31" s="283"/>
      <c r="AA31" s="283"/>
      <c r="AB31" s="292"/>
      <c r="AC31" s="284"/>
      <c r="AD31" s="283"/>
      <c r="AE31" s="283"/>
      <c r="AF31" s="283"/>
    </row>
    <row r="32" spans="1:32" ht="15" customHeight="1">
      <c r="A32" s="301"/>
      <c r="B32" s="300"/>
      <c r="C32" s="299"/>
      <c r="D32" s="309"/>
      <c r="E32" s="297"/>
      <c r="F32" s="296"/>
      <c r="G32" s="292"/>
      <c r="H32" s="308" t="s">
        <v>270</v>
      </c>
      <c r="I32" s="295" t="s">
        <v>7</v>
      </c>
      <c r="J32" s="294" t="s">
        <v>106</v>
      </c>
      <c r="K32" s="294"/>
      <c r="L32" s="293" t="s">
        <v>7</v>
      </c>
      <c r="M32" s="294" t="s">
        <v>107</v>
      </c>
      <c r="N32" s="294"/>
      <c r="O32" s="307"/>
      <c r="P32" s="294"/>
      <c r="Q32" s="303"/>
      <c r="R32" s="303"/>
      <c r="S32" s="303"/>
      <c r="T32" s="303"/>
      <c r="U32" s="303"/>
      <c r="V32" s="303"/>
      <c r="W32" s="303"/>
      <c r="X32" s="302"/>
      <c r="Y32" s="284"/>
      <c r="Z32" s="283"/>
      <c r="AA32" s="283"/>
      <c r="AB32" s="292"/>
      <c r="AC32" s="284"/>
      <c r="AD32" s="283"/>
      <c r="AE32" s="283"/>
      <c r="AF32" s="283"/>
    </row>
    <row r="33" spans="1:32" ht="15" customHeight="1">
      <c r="A33" s="291"/>
      <c r="B33" s="365"/>
      <c r="C33" s="290"/>
      <c r="D33" s="289"/>
      <c r="E33" s="288"/>
      <c r="F33" s="287"/>
      <c r="G33" s="285"/>
      <c r="H33" s="366" t="s">
        <v>271</v>
      </c>
      <c r="I33" s="367" t="s">
        <v>7</v>
      </c>
      <c r="J33" s="368" t="s">
        <v>106</v>
      </c>
      <c r="K33" s="369"/>
      <c r="L33" s="370" t="s">
        <v>7</v>
      </c>
      <c r="M33" s="368" t="s">
        <v>107</v>
      </c>
      <c r="N33" s="371"/>
      <c r="O33" s="371"/>
      <c r="P33" s="371"/>
      <c r="Q33" s="371"/>
      <c r="R33" s="371"/>
      <c r="S33" s="371"/>
      <c r="T33" s="371"/>
      <c r="U33" s="371"/>
      <c r="V33" s="371"/>
      <c r="W33" s="371"/>
      <c r="X33" s="372"/>
      <c r="Y33" s="373"/>
      <c r="Z33" s="286"/>
      <c r="AA33" s="286"/>
      <c r="AB33" s="285"/>
      <c r="AC33" s="284"/>
      <c r="AD33" s="283"/>
      <c r="AE33" s="283"/>
      <c r="AF33" s="283"/>
    </row>
  </sheetData>
  <mergeCells count="12">
    <mergeCell ref="A8:C9"/>
    <mergeCell ref="H8:H9"/>
    <mergeCell ref="Y8:AB9"/>
    <mergeCell ref="AC8:AF9"/>
    <mergeCell ref="A3:AF3"/>
    <mergeCell ref="N5:R5"/>
    <mergeCell ref="A7:C7"/>
    <mergeCell ref="D7:E7"/>
    <mergeCell ref="F7:G7"/>
    <mergeCell ref="H7:X7"/>
    <mergeCell ref="Y7:AB7"/>
    <mergeCell ref="AC7:AF7"/>
  </mergeCells>
  <phoneticPr fontId="6"/>
  <pageMargins left="0.7" right="0.7" top="0.75" bottom="0.75" header="0.3" footer="0.3"/>
  <pageSetup paperSize="9"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Y10:Y13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AC65545:AC65546 JY65545:JY65546 TU65545:TU65546 ADQ65545:ADQ65546 ANM65545:ANM65546 AXI65545:AXI65546 BHE65545:BHE65546 BRA65545:BRA65546 CAW65545:CAW65546 CKS65545:CKS65546 CUO65545:CUO65546 DEK65545:DEK65546 DOG65545:DOG65546 DYC65545:DYC65546 EHY65545:EHY65546 ERU65545:ERU65546 FBQ65545:FBQ65546 FLM65545:FLM65546 FVI65545:FVI65546 GFE65545:GFE65546 GPA65545:GPA65546 GYW65545:GYW65546 HIS65545:HIS65546 HSO65545:HSO65546 ICK65545:ICK65546 IMG65545:IMG65546 IWC65545:IWC65546 JFY65545:JFY65546 JPU65545:JPU65546 JZQ65545:JZQ65546 KJM65545:KJM65546 KTI65545:KTI65546 LDE65545:LDE65546 LNA65545:LNA65546 LWW65545:LWW65546 MGS65545:MGS65546 MQO65545:MQO65546 NAK65545:NAK65546 NKG65545:NKG65546 NUC65545:NUC65546 ODY65545:ODY65546 ONU65545:ONU65546 OXQ65545:OXQ65546 PHM65545:PHM65546 PRI65545:PRI65546 QBE65545:QBE65546 QLA65545:QLA65546 QUW65545:QUW65546 RES65545:RES65546 ROO65545:ROO65546 RYK65545:RYK65546 SIG65545:SIG65546 SSC65545:SSC65546 TBY65545:TBY65546 TLU65545:TLU65546 TVQ65545:TVQ65546 UFM65545:UFM65546 UPI65545:UPI65546 UZE65545:UZE65546 VJA65545:VJA65546 VSW65545:VSW65546 WCS65545:WCS65546 WMO65545:WMO65546 WWK65545:WWK65546 AC131081:AC131082 JY131081:JY131082 TU131081:TU131082 ADQ131081:ADQ131082 ANM131081:ANM131082 AXI131081:AXI131082 BHE131081:BHE131082 BRA131081:BRA131082 CAW131081:CAW131082 CKS131081:CKS131082 CUO131081:CUO131082 DEK131081:DEK131082 DOG131081:DOG131082 DYC131081:DYC131082 EHY131081:EHY131082 ERU131081:ERU131082 FBQ131081:FBQ131082 FLM131081:FLM131082 FVI131081:FVI131082 GFE131081:GFE131082 GPA131081:GPA131082 GYW131081:GYW131082 HIS131081:HIS131082 HSO131081:HSO131082 ICK131081:ICK131082 IMG131081:IMG131082 IWC131081:IWC131082 JFY131081:JFY131082 JPU131081:JPU131082 JZQ131081:JZQ131082 KJM131081:KJM131082 KTI131081:KTI131082 LDE131081:LDE131082 LNA131081:LNA131082 LWW131081:LWW131082 MGS131081:MGS131082 MQO131081:MQO131082 NAK131081:NAK131082 NKG131081:NKG131082 NUC131081:NUC131082 ODY131081:ODY131082 ONU131081:ONU131082 OXQ131081:OXQ131082 PHM131081:PHM131082 PRI131081:PRI131082 QBE131081:QBE131082 QLA131081:QLA131082 QUW131081:QUW131082 RES131081:RES131082 ROO131081:ROO131082 RYK131081:RYK131082 SIG131081:SIG131082 SSC131081:SSC131082 TBY131081:TBY131082 TLU131081:TLU131082 TVQ131081:TVQ131082 UFM131081:UFM131082 UPI131081:UPI131082 UZE131081:UZE131082 VJA131081:VJA131082 VSW131081:VSW131082 WCS131081:WCS131082 WMO131081:WMO131082 WWK131081:WWK131082 AC196617:AC196618 JY196617:JY196618 TU196617:TU196618 ADQ196617:ADQ196618 ANM196617:ANM196618 AXI196617:AXI196618 BHE196617:BHE196618 BRA196617:BRA196618 CAW196617:CAW196618 CKS196617:CKS196618 CUO196617:CUO196618 DEK196617:DEK196618 DOG196617:DOG196618 DYC196617:DYC196618 EHY196617:EHY196618 ERU196617:ERU196618 FBQ196617:FBQ196618 FLM196617:FLM196618 FVI196617:FVI196618 GFE196617:GFE196618 GPA196617:GPA196618 GYW196617:GYW196618 HIS196617:HIS196618 HSO196617:HSO196618 ICK196617:ICK196618 IMG196617:IMG196618 IWC196617:IWC196618 JFY196617:JFY196618 JPU196617:JPU196618 JZQ196617:JZQ196618 KJM196617:KJM196618 KTI196617:KTI196618 LDE196617:LDE196618 LNA196617:LNA196618 LWW196617:LWW196618 MGS196617:MGS196618 MQO196617:MQO196618 NAK196617:NAK196618 NKG196617:NKG196618 NUC196617:NUC196618 ODY196617:ODY196618 ONU196617:ONU196618 OXQ196617:OXQ196618 PHM196617:PHM196618 PRI196617:PRI196618 QBE196617:QBE196618 QLA196617:QLA196618 QUW196617:QUW196618 RES196617:RES196618 ROO196617:ROO196618 RYK196617:RYK196618 SIG196617:SIG196618 SSC196617:SSC196618 TBY196617:TBY196618 TLU196617:TLU196618 TVQ196617:TVQ196618 UFM196617:UFM196618 UPI196617:UPI196618 UZE196617:UZE196618 VJA196617:VJA196618 VSW196617:VSW196618 WCS196617:WCS196618 WMO196617:WMO196618 WWK196617:WWK196618 AC262153:AC262154 JY262153:JY262154 TU262153:TU262154 ADQ262153:ADQ262154 ANM262153:ANM262154 AXI262153:AXI262154 BHE262153:BHE262154 BRA262153:BRA262154 CAW262153:CAW262154 CKS262153:CKS262154 CUO262153:CUO262154 DEK262153:DEK262154 DOG262153:DOG262154 DYC262153:DYC262154 EHY262153:EHY262154 ERU262153:ERU262154 FBQ262153:FBQ262154 FLM262153:FLM262154 FVI262153:FVI262154 GFE262153:GFE262154 GPA262153:GPA262154 GYW262153:GYW262154 HIS262153:HIS262154 HSO262153:HSO262154 ICK262153:ICK262154 IMG262153:IMG262154 IWC262153:IWC262154 JFY262153:JFY262154 JPU262153:JPU262154 JZQ262153:JZQ262154 KJM262153:KJM262154 KTI262153:KTI262154 LDE262153:LDE262154 LNA262153:LNA262154 LWW262153:LWW262154 MGS262153:MGS262154 MQO262153:MQO262154 NAK262153:NAK262154 NKG262153:NKG262154 NUC262153:NUC262154 ODY262153:ODY262154 ONU262153:ONU262154 OXQ262153:OXQ262154 PHM262153:PHM262154 PRI262153:PRI262154 QBE262153:QBE262154 QLA262153:QLA262154 QUW262153:QUW262154 RES262153:RES262154 ROO262153:ROO262154 RYK262153:RYK262154 SIG262153:SIG262154 SSC262153:SSC262154 TBY262153:TBY262154 TLU262153:TLU262154 TVQ262153:TVQ262154 UFM262153:UFM262154 UPI262153:UPI262154 UZE262153:UZE262154 VJA262153:VJA262154 VSW262153:VSW262154 WCS262153:WCS262154 WMO262153:WMO262154 WWK262153:WWK262154 AC327689:AC327690 JY327689:JY327690 TU327689:TU327690 ADQ327689:ADQ327690 ANM327689:ANM327690 AXI327689:AXI327690 BHE327689:BHE327690 BRA327689:BRA327690 CAW327689:CAW327690 CKS327689:CKS327690 CUO327689:CUO327690 DEK327689:DEK327690 DOG327689:DOG327690 DYC327689:DYC327690 EHY327689:EHY327690 ERU327689:ERU327690 FBQ327689:FBQ327690 FLM327689:FLM327690 FVI327689:FVI327690 GFE327689:GFE327690 GPA327689:GPA327690 GYW327689:GYW327690 HIS327689:HIS327690 HSO327689:HSO327690 ICK327689:ICK327690 IMG327689:IMG327690 IWC327689:IWC327690 JFY327689:JFY327690 JPU327689:JPU327690 JZQ327689:JZQ327690 KJM327689:KJM327690 KTI327689:KTI327690 LDE327689:LDE327690 LNA327689:LNA327690 LWW327689:LWW327690 MGS327689:MGS327690 MQO327689:MQO327690 NAK327689:NAK327690 NKG327689:NKG327690 NUC327689:NUC327690 ODY327689:ODY327690 ONU327689:ONU327690 OXQ327689:OXQ327690 PHM327689:PHM327690 PRI327689:PRI327690 QBE327689:QBE327690 QLA327689:QLA327690 QUW327689:QUW327690 RES327689:RES327690 ROO327689:ROO327690 RYK327689:RYK327690 SIG327689:SIG327690 SSC327689:SSC327690 TBY327689:TBY327690 TLU327689:TLU327690 TVQ327689:TVQ327690 UFM327689:UFM327690 UPI327689:UPI327690 UZE327689:UZE327690 VJA327689:VJA327690 VSW327689:VSW327690 WCS327689:WCS327690 WMO327689:WMO327690 WWK327689:WWK327690 AC393225:AC393226 JY393225:JY393226 TU393225:TU393226 ADQ393225:ADQ393226 ANM393225:ANM393226 AXI393225:AXI393226 BHE393225:BHE393226 BRA393225:BRA393226 CAW393225:CAW393226 CKS393225:CKS393226 CUO393225:CUO393226 DEK393225:DEK393226 DOG393225:DOG393226 DYC393225:DYC393226 EHY393225:EHY393226 ERU393225:ERU393226 FBQ393225:FBQ393226 FLM393225:FLM393226 FVI393225:FVI393226 GFE393225:GFE393226 GPA393225:GPA393226 GYW393225:GYW393226 HIS393225:HIS393226 HSO393225:HSO393226 ICK393225:ICK393226 IMG393225:IMG393226 IWC393225:IWC393226 JFY393225:JFY393226 JPU393225:JPU393226 JZQ393225:JZQ393226 KJM393225:KJM393226 KTI393225:KTI393226 LDE393225:LDE393226 LNA393225:LNA393226 LWW393225:LWW393226 MGS393225:MGS393226 MQO393225:MQO393226 NAK393225:NAK393226 NKG393225:NKG393226 NUC393225:NUC393226 ODY393225:ODY393226 ONU393225:ONU393226 OXQ393225:OXQ393226 PHM393225:PHM393226 PRI393225:PRI393226 QBE393225:QBE393226 QLA393225:QLA393226 QUW393225:QUW393226 RES393225:RES393226 ROO393225:ROO393226 RYK393225:RYK393226 SIG393225:SIG393226 SSC393225:SSC393226 TBY393225:TBY393226 TLU393225:TLU393226 TVQ393225:TVQ393226 UFM393225:UFM393226 UPI393225:UPI393226 UZE393225:UZE393226 VJA393225:VJA393226 VSW393225:VSW393226 WCS393225:WCS393226 WMO393225:WMO393226 WWK393225:WWK393226 AC458761:AC458762 JY458761:JY458762 TU458761:TU458762 ADQ458761:ADQ458762 ANM458761:ANM458762 AXI458761:AXI458762 BHE458761:BHE458762 BRA458761:BRA458762 CAW458761:CAW458762 CKS458761:CKS458762 CUO458761:CUO458762 DEK458761:DEK458762 DOG458761:DOG458762 DYC458761:DYC458762 EHY458761:EHY458762 ERU458761:ERU458762 FBQ458761:FBQ458762 FLM458761:FLM458762 FVI458761:FVI458762 GFE458761:GFE458762 GPA458761:GPA458762 GYW458761:GYW458762 HIS458761:HIS458762 HSO458761:HSO458762 ICK458761:ICK458762 IMG458761:IMG458762 IWC458761:IWC458762 JFY458761:JFY458762 JPU458761:JPU458762 JZQ458761:JZQ458762 KJM458761:KJM458762 KTI458761:KTI458762 LDE458761:LDE458762 LNA458761:LNA458762 LWW458761:LWW458762 MGS458761:MGS458762 MQO458761:MQO458762 NAK458761:NAK458762 NKG458761:NKG458762 NUC458761:NUC458762 ODY458761:ODY458762 ONU458761:ONU458762 OXQ458761:OXQ458762 PHM458761:PHM458762 PRI458761:PRI458762 QBE458761:QBE458762 QLA458761:QLA458762 QUW458761:QUW458762 RES458761:RES458762 ROO458761:ROO458762 RYK458761:RYK458762 SIG458761:SIG458762 SSC458761:SSC458762 TBY458761:TBY458762 TLU458761:TLU458762 TVQ458761:TVQ458762 UFM458761:UFM458762 UPI458761:UPI458762 UZE458761:UZE458762 VJA458761:VJA458762 VSW458761:VSW458762 WCS458761:WCS458762 WMO458761:WMO458762 WWK458761:WWK458762 AC524297:AC524298 JY524297:JY524298 TU524297:TU524298 ADQ524297:ADQ524298 ANM524297:ANM524298 AXI524297:AXI524298 BHE524297:BHE524298 BRA524297:BRA524298 CAW524297:CAW524298 CKS524297:CKS524298 CUO524297:CUO524298 DEK524297:DEK524298 DOG524297:DOG524298 DYC524297:DYC524298 EHY524297:EHY524298 ERU524297:ERU524298 FBQ524297:FBQ524298 FLM524297:FLM524298 FVI524297:FVI524298 GFE524297:GFE524298 GPA524297:GPA524298 GYW524297:GYW524298 HIS524297:HIS524298 HSO524297:HSO524298 ICK524297:ICK524298 IMG524297:IMG524298 IWC524297:IWC524298 JFY524297:JFY524298 JPU524297:JPU524298 JZQ524297:JZQ524298 KJM524297:KJM524298 KTI524297:KTI524298 LDE524297:LDE524298 LNA524297:LNA524298 LWW524297:LWW524298 MGS524297:MGS524298 MQO524297:MQO524298 NAK524297:NAK524298 NKG524297:NKG524298 NUC524297:NUC524298 ODY524297:ODY524298 ONU524297:ONU524298 OXQ524297:OXQ524298 PHM524297:PHM524298 PRI524297:PRI524298 QBE524297:QBE524298 QLA524297:QLA524298 QUW524297:QUW524298 RES524297:RES524298 ROO524297:ROO524298 RYK524297:RYK524298 SIG524297:SIG524298 SSC524297:SSC524298 TBY524297:TBY524298 TLU524297:TLU524298 TVQ524297:TVQ524298 UFM524297:UFM524298 UPI524297:UPI524298 UZE524297:UZE524298 VJA524297:VJA524298 VSW524297:VSW524298 WCS524297:WCS524298 WMO524297:WMO524298 WWK524297:WWK524298 AC589833:AC589834 JY589833:JY589834 TU589833:TU589834 ADQ589833:ADQ589834 ANM589833:ANM589834 AXI589833:AXI589834 BHE589833:BHE589834 BRA589833:BRA589834 CAW589833:CAW589834 CKS589833:CKS589834 CUO589833:CUO589834 DEK589833:DEK589834 DOG589833:DOG589834 DYC589833:DYC589834 EHY589833:EHY589834 ERU589833:ERU589834 FBQ589833:FBQ589834 FLM589833:FLM589834 FVI589833:FVI589834 GFE589833:GFE589834 GPA589833:GPA589834 GYW589833:GYW589834 HIS589833:HIS589834 HSO589833:HSO589834 ICK589833:ICK589834 IMG589833:IMG589834 IWC589833:IWC589834 JFY589833:JFY589834 JPU589833:JPU589834 JZQ589833:JZQ589834 KJM589833:KJM589834 KTI589833:KTI589834 LDE589833:LDE589834 LNA589833:LNA589834 LWW589833:LWW589834 MGS589833:MGS589834 MQO589833:MQO589834 NAK589833:NAK589834 NKG589833:NKG589834 NUC589833:NUC589834 ODY589833:ODY589834 ONU589833:ONU589834 OXQ589833:OXQ589834 PHM589833:PHM589834 PRI589833:PRI589834 QBE589833:QBE589834 QLA589833:QLA589834 QUW589833:QUW589834 RES589833:RES589834 ROO589833:ROO589834 RYK589833:RYK589834 SIG589833:SIG589834 SSC589833:SSC589834 TBY589833:TBY589834 TLU589833:TLU589834 TVQ589833:TVQ589834 UFM589833:UFM589834 UPI589833:UPI589834 UZE589833:UZE589834 VJA589833:VJA589834 VSW589833:VSW589834 WCS589833:WCS589834 WMO589833:WMO589834 WWK589833:WWK589834 AC655369:AC655370 JY655369:JY655370 TU655369:TU655370 ADQ655369:ADQ655370 ANM655369:ANM655370 AXI655369:AXI655370 BHE655369:BHE655370 BRA655369:BRA655370 CAW655369:CAW655370 CKS655369:CKS655370 CUO655369:CUO655370 DEK655369:DEK655370 DOG655369:DOG655370 DYC655369:DYC655370 EHY655369:EHY655370 ERU655369:ERU655370 FBQ655369:FBQ655370 FLM655369:FLM655370 FVI655369:FVI655370 GFE655369:GFE655370 GPA655369:GPA655370 GYW655369:GYW655370 HIS655369:HIS655370 HSO655369:HSO655370 ICK655369:ICK655370 IMG655369:IMG655370 IWC655369:IWC655370 JFY655369:JFY655370 JPU655369:JPU655370 JZQ655369:JZQ655370 KJM655369:KJM655370 KTI655369:KTI655370 LDE655369:LDE655370 LNA655369:LNA655370 LWW655369:LWW655370 MGS655369:MGS655370 MQO655369:MQO655370 NAK655369:NAK655370 NKG655369:NKG655370 NUC655369:NUC655370 ODY655369:ODY655370 ONU655369:ONU655370 OXQ655369:OXQ655370 PHM655369:PHM655370 PRI655369:PRI655370 QBE655369:QBE655370 QLA655369:QLA655370 QUW655369:QUW655370 RES655369:RES655370 ROO655369:ROO655370 RYK655369:RYK655370 SIG655369:SIG655370 SSC655369:SSC655370 TBY655369:TBY655370 TLU655369:TLU655370 TVQ655369:TVQ655370 UFM655369:UFM655370 UPI655369:UPI655370 UZE655369:UZE655370 VJA655369:VJA655370 VSW655369:VSW655370 WCS655369:WCS655370 WMO655369:WMO655370 WWK655369:WWK655370 AC720905:AC720906 JY720905:JY720906 TU720905:TU720906 ADQ720905:ADQ720906 ANM720905:ANM720906 AXI720905:AXI720906 BHE720905:BHE720906 BRA720905:BRA720906 CAW720905:CAW720906 CKS720905:CKS720906 CUO720905:CUO720906 DEK720905:DEK720906 DOG720905:DOG720906 DYC720905:DYC720906 EHY720905:EHY720906 ERU720905:ERU720906 FBQ720905:FBQ720906 FLM720905:FLM720906 FVI720905:FVI720906 GFE720905:GFE720906 GPA720905:GPA720906 GYW720905:GYW720906 HIS720905:HIS720906 HSO720905:HSO720906 ICK720905:ICK720906 IMG720905:IMG720906 IWC720905:IWC720906 JFY720905:JFY720906 JPU720905:JPU720906 JZQ720905:JZQ720906 KJM720905:KJM720906 KTI720905:KTI720906 LDE720905:LDE720906 LNA720905:LNA720906 LWW720905:LWW720906 MGS720905:MGS720906 MQO720905:MQO720906 NAK720905:NAK720906 NKG720905:NKG720906 NUC720905:NUC720906 ODY720905:ODY720906 ONU720905:ONU720906 OXQ720905:OXQ720906 PHM720905:PHM720906 PRI720905:PRI720906 QBE720905:QBE720906 QLA720905:QLA720906 QUW720905:QUW720906 RES720905:RES720906 ROO720905:ROO720906 RYK720905:RYK720906 SIG720905:SIG720906 SSC720905:SSC720906 TBY720905:TBY720906 TLU720905:TLU720906 TVQ720905:TVQ720906 UFM720905:UFM720906 UPI720905:UPI720906 UZE720905:UZE720906 VJA720905:VJA720906 VSW720905:VSW720906 WCS720905:WCS720906 WMO720905:WMO720906 WWK720905:WWK720906 AC786441:AC786442 JY786441:JY786442 TU786441:TU786442 ADQ786441:ADQ786442 ANM786441:ANM786442 AXI786441:AXI786442 BHE786441:BHE786442 BRA786441:BRA786442 CAW786441:CAW786442 CKS786441:CKS786442 CUO786441:CUO786442 DEK786441:DEK786442 DOG786441:DOG786442 DYC786441:DYC786442 EHY786441:EHY786442 ERU786441:ERU786442 FBQ786441:FBQ786442 FLM786441:FLM786442 FVI786441:FVI786442 GFE786441:GFE786442 GPA786441:GPA786442 GYW786441:GYW786442 HIS786441:HIS786442 HSO786441:HSO786442 ICK786441:ICK786442 IMG786441:IMG786442 IWC786441:IWC786442 JFY786441:JFY786442 JPU786441:JPU786442 JZQ786441:JZQ786442 KJM786441:KJM786442 KTI786441:KTI786442 LDE786441:LDE786442 LNA786441:LNA786442 LWW786441:LWW786442 MGS786441:MGS786442 MQO786441:MQO786442 NAK786441:NAK786442 NKG786441:NKG786442 NUC786441:NUC786442 ODY786441:ODY786442 ONU786441:ONU786442 OXQ786441:OXQ786442 PHM786441:PHM786442 PRI786441:PRI786442 QBE786441:QBE786442 QLA786441:QLA786442 QUW786441:QUW786442 RES786441:RES786442 ROO786441:ROO786442 RYK786441:RYK786442 SIG786441:SIG786442 SSC786441:SSC786442 TBY786441:TBY786442 TLU786441:TLU786442 TVQ786441:TVQ786442 UFM786441:UFM786442 UPI786441:UPI786442 UZE786441:UZE786442 VJA786441:VJA786442 VSW786441:VSW786442 WCS786441:WCS786442 WMO786441:WMO786442 WWK786441:WWK786442 AC851977:AC851978 JY851977:JY851978 TU851977:TU851978 ADQ851977:ADQ851978 ANM851977:ANM851978 AXI851977:AXI851978 BHE851977:BHE851978 BRA851977:BRA851978 CAW851977:CAW851978 CKS851977:CKS851978 CUO851977:CUO851978 DEK851977:DEK851978 DOG851977:DOG851978 DYC851977:DYC851978 EHY851977:EHY851978 ERU851977:ERU851978 FBQ851977:FBQ851978 FLM851977:FLM851978 FVI851977:FVI851978 GFE851977:GFE851978 GPA851977:GPA851978 GYW851977:GYW851978 HIS851977:HIS851978 HSO851977:HSO851978 ICK851977:ICK851978 IMG851977:IMG851978 IWC851977:IWC851978 JFY851977:JFY851978 JPU851977:JPU851978 JZQ851977:JZQ851978 KJM851977:KJM851978 KTI851977:KTI851978 LDE851977:LDE851978 LNA851977:LNA851978 LWW851977:LWW851978 MGS851977:MGS851978 MQO851977:MQO851978 NAK851977:NAK851978 NKG851977:NKG851978 NUC851977:NUC851978 ODY851977:ODY851978 ONU851977:ONU851978 OXQ851977:OXQ851978 PHM851977:PHM851978 PRI851977:PRI851978 QBE851977:QBE851978 QLA851977:QLA851978 QUW851977:QUW851978 RES851977:RES851978 ROO851977:ROO851978 RYK851977:RYK851978 SIG851977:SIG851978 SSC851977:SSC851978 TBY851977:TBY851978 TLU851977:TLU851978 TVQ851977:TVQ851978 UFM851977:UFM851978 UPI851977:UPI851978 UZE851977:UZE851978 VJA851977:VJA851978 VSW851977:VSW851978 WCS851977:WCS851978 WMO851977:WMO851978 WWK851977:WWK851978 AC917513:AC917514 JY917513:JY917514 TU917513:TU917514 ADQ917513:ADQ917514 ANM917513:ANM917514 AXI917513:AXI917514 BHE917513:BHE917514 BRA917513:BRA917514 CAW917513:CAW917514 CKS917513:CKS917514 CUO917513:CUO917514 DEK917513:DEK917514 DOG917513:DOG917514 DYC917513:DYC917514 EHY917513:EHY917514 ERU917513:ERU917514 FBQ917513:FBQ917514 FLM917513:FLM917514 FVI917513:FVI917514 GFE917513:GFE917514 GPA917513:GPA917514 GYW917513:GYW917514 HIS917513:HIS917514 HSO917513:HSO917514 ICK917513:ICK917514 IMG917513:IMG917514 IWC917513:IWC917514 JFY917513:JFY917514 JPU917513:JPU917514 JZQ917513:JZQ917514 KJM917513:KJM917514 KTI917513:KTI917514 LDE917513:LDE917514 LNA917513:LNA917514 LWW917513:LWW917514 MGS917513:MGS917514 MQO917513:MQO917514 NAK917513:NAK917514 NKG917513:NKG917514 NUC917513:NUC917514 ODY917513:ODY917514 ONU917513:ONU917514 OXQ917513:OXQ917514 PHM917513:PHM917514 PRI917513:PRI917514 QBE917513:QBE917514 QLA917513:QLA917514 QUW917513:QUW917514 RES917513:RES917514 ROO917513:ROO917514 RYK917513:RYK917514 SIG917513:SIG917514 SSC917513:SSC917514 TBY917513:TBY917514 TLU917513:TLU917514 TVQ917513:TVQ917514 UFM917513:UFM917514 UPI917513:UPI917514 UZE917513:UZE917514 VJA917513:VJA917514 VSW917513:VSW917514 WCS917513:WCS917514 WMO917513:WMO917514 WWK917513:WWK917514 AC983049:AC983050 JY983049:JY983050 TU983049:TU983050 ADQ983049:ADQ983050 ANM983049:ANM983050 AXI983049:AXI983050 BHE983049:BHE983050 BRA983049:BRA983050 CAW983049:CAW983050 CKS983049:CKS983050 CUO983049:CUO983050 DEK983049:DEK983050 DOG983049:DOG983050 DYC983049:DYC983050 EHY983049:EHY983050 ERU983049:ERU983050 FBQ983049:FBQ983050 FLM983049:FLM983050 FVI983049:FVI983050 GFE983049:GFE983050 GPA983049:GPA983050 GYW983049:GYW983050 HIS983049:HIS983050 HSO983049:HSO983050 ICK983049:ICK983050 IMG983049:IMG983050 IWC983049:IWC983050 JFY983049:JFY983050 JPU983049:JPU983050 JZQ983049:JZQ983050 KJM983049:KJM983050 KTI983049:KTI983050 LDE983049:LDE983050 LNA983049:LNA983050 LWW983049:LWW983050 MGS983049:MGS983050 MQO983049:MQO983050 NAK983049:NAK983050 NKG983049:NKG983050 NUC983049:NUC983050 ODY983049:ODY983050 ONU983049:ONU983050 OXQ983049:OXQ983050 PHM983049:PHM983050 PRI983049:PRI983050 QBE983049:QBE983050 QLA983049:QLA983050 QUW983049:QUW983050 RES983049:RES983050 ROO983049:ROO983050 RYK983049:RYK983050 SIG983049:SIG983050 SSC983049:SSC983050 TBY983049:TBY983050 TLU983049:TLU983050 TVQ983049:TVQ983050 UFM983049:UFM983050 UPI983049:UPI983050 UZE983049:UZE983050 VJA983049:VJA983050 VSW983049:VSW983050 WCS983049:WCS983050 WMO983049:WMO983050 WWK983049:WWK983050 A16:A17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M8:M11 I65543:I65569 JE65543:JE65569 TA65543:TA65569 ACW65543:ACW65569 AMS65543:AMS65569 AWO65543:AWO65569 BGK65543:BGK65569 BQG65543:BQG65569 CAC65543:CAC65569 CJY65543:CJY65569 CTU65543:CTU65569 DDQ65543:DDQ65569 DNM65543:DNM65569 DXI65543:DXI65569 EHE65543:EHE65569 ERA65543:ERA65569 FAW65543:FAW65569 FKS65543:FKS65569 FUO65543:FUO65569 GEK65543:GEK65569 GOG65543:GOG65569 GYC65543:GYC65569 HHY65543:HHY65569 HRU65543:HRU65569 IBQ65543:IBQ65569 ILM65543:ILM65569 IVI65543:IVI65569 JFE65543:JFE65569 JPA65543:JPA65569 JYW65543:JYW65569 KIS65543:KIS65569 KSO65543:KSO65569 LCK65543:LCK65569 LMG65543:LMG65569 LWC65543:LWC65569 MFY65543:MFY65569 MPU65543:MPU65569 MZQ65543:MZQ65569 NJM65543:NJM65569 NTI65543:NTI65569 ODE65543:ODE65569 ONA65543:ONA65569 OWW65543:OWW65569 PGS65543:PGS65569 PQO65543:PQO65569 QAK65543:QAK65569 QKG65543:QKG65569 QUC65543:QUC65569 RDY65543:RDY65569 RNU65543:RNU65569 RXQ65543:RXQ65569 SHM65543:SHM65569 SRI65543:SRI65569 TBE65543:TBE65569 TLA65543:TLA65569 TUW65543:TUW65569 UES65543:UES65569 UOO65543:UOO65569 UYK65543:UYK65569 VIG65543:VIG65569 VSC65543:VSC65569 WBY65543:WBY65569 WLU65543:WLU65569 WVQ65543:WVQ65569 I131079:I131105 JE131079:JE131105 TA131079:TA131105 ACW131079:ACW131105 AMS131079:AMS131105 AWO131079:AWO131105 BGK131079:BGK131105 BQG131079:BQG131105 CAC131079:CAC131105 CJY131079:CJY131105 CTU131079:CTU131105 DDQ131079:DDQ131105 DNM131079:DNM131105 DXI131079:DXI131105 EHE131079:EHE131105 ERA131079:ERA131105 FAW131079:FAW131105 FKS131079:FKS131105 FUO131079:FUO131105 GEK131079:GEK131105 GOG131079:GOG131105 GYC131079:GYC131105 HHY131079:HHY131105 HRU131079:HRU131105 IBQ131079:IBQ131105 ILM131079:ILM131105 IVI131079:IVI131105 JFE131079:JFE131105 JPA131079:JPA131105 JYW131079:JYW131105 KIS131079:KIS131105 KSO131079:KSO131105 LCK131079:LCK131105 LMG131079:LMG131105 LWC131079:LWC131105 MFY131079:MFY131105 MPU131079:MPU131105 MZQ131079:MZQ131105 NJM131079:NJM131105 NTI131079:NTI131105 ODE131079:ODE131105 ONA131079:ONA131105 OWW131079:OWW131105 PGS131079:PGS131105 PQO131079:PQO131105 QAK131079:QAK131105 QKG131079:QKG131105 QUC131079:QUC131105 RDY131079:RDY131105 RNU131079:RNU131105 RXQ131079:RXQ131105 SHM131079:SHM131105 SRI131079:SRI131105 TBE131079:TBE131105 TLA131079:TLA131105 TUW131079:TUW131105 UES131079:UES131105 UOO131079:UOO131105 UYK131079:UYK131105 VIG131079:VIG131105 VSC131079:VSC131105 WBY131079:WBY131105 WLU131079:WLU131105 WVQ131079:WVQ131105 I196615:I196641 JE196615:JE196641 TA196615:TA196641 ACW196615:ACW196641 AMS196615:AMS196641 AWO196615:AWO196641 BGK196615:BGK196641 BQG196615:BQG196641 CAC196615:CAC196641 CJY196615:CJY196641 CTU196615:CTU196641 DDQ196615:DDQ196641 DNM196615:DNM196641 DXI196615:DXI196641 EHE196615:EHE196641 ERA196615:ERA196641 FAW196615:FAW196641 FKS196615:FKS196641 FUO196615:FUO196641 GEK196615:GEK196641 GOG196615:GOG196641 GYC196615:GYC196641 HHY196615:HHY196641 HRU196615:HRU196641 IBQ196615:IBQ196641 ILM196615:ILM196641 IVI196615:IVI196641 JFE196615:JFE196641 JPA196615:JPA196641 JYW196615:JYW196641 KIS196615:KIS196641 KSO196615:KSO196641 LCK196615:LCK196641 LMG196615:LMG196641 LWC196615:LWC196641 MFY196615:MFY196641 MPU196615:MPU196641 MZQ196615:MZQ196641 NJM196615:NJM196641 NTI196615:NTI196641 ODE196615:ODE196641 ONA196615:ONA196641 OWW196615:OWW196641 PGS196615:PGS196641 PQO196615:PQO196641 QAK196615:QAK196641 QKG196615:QKG196641 QUC196615:QUC196641 RDY196615:RDY196641 RNU196615:RNU196641 RXQ196615:RXQ196641 SHM196615:SHM196641 SRI196615:SRI196641 TBE196615:TBE196641 TLA196615:TLA196641 TUW196615:TUW196641 UES196615:UES196641 UOO196615:UOO196641 UYK196615:UYK196641 VIG196615:VIG196641 VSC196615:VSC196641 WBY196615:WBY196641 WLU196615:WLU196641 WVQ196615:WVQ196641 I262151:I262177 JE262151:JE262177 TA262151:TA262177 ACW262151:ACW262177 AMS262151:AMS262177 AWO262151:AWO262177 BGK262151:BGK262177 BQG262151:BQG262177 CAC262151:CAC262177 CJY262151:CJY262177 CTU262151:CTU262177 DDQ262151:DDQ262177 DNM262151:DNM262177 DXI262151:DXI262177 EHE262151:EHE262177 ERA262151:ERA262177 FAW262151:FAW262177 FKS262151:FKS262177 FUO262151:FUO262177 GEK262151:GEK262177 GOG262151:GOG262177 GYC262151:GYC262177 HHY262151:HHY262177 HRU262151:HRU262177 IBQ262151:IBQ262177 ILM262151:ILM262177 IVI262151:IVI262177 JFE262151:JFE262177 JPA262151:JPA262177 JYW262151:JYW262177 KIS262151:KIS262177 KSO262151:KSO262177 LCK262151:LCK262177 LMG262151:LMG262177 LWC262151:LWC262177 MFY262151:MFY262177 MPU262151:MPU262177 MZQ262151:MZQ262177 NJM262151:NJM262177 NTI262151:NTI262177 ODE262151:ODE262177 ONA262151:ONA262177 OWW262151:OWW262177 PGS262151:PGS262177 PQO262151:PQO262177 QAK262151:QAK262177 QKG262151:QKG262177 QUC262151:QUC262177 RDY262151:RDY262177 RNU262151:RNU262177 RXQ262151:RXQ262177 SHM262151:SHM262177 SRI262151:SRI262177 TBE262151:TBE262177 TLA262151:TLA262177 TUW262151:TUW262177 UES262151:UES262177 UOO262151:UOO262177 UYK262151:UYK262177 VIG262151:VIG262177 VSC262151:VSC262177 WBY262151:WBY262177 WLU262151:WLU262177 WVQ262151:WVQ262177 I327687:I327713 JE327687:JE327713 TA327687:TA327713 ACW327687:ACW327713 AMS327687:AMS327713 AWO327687:AWO327713 BGK327687:BGK327713 BQG327687:BQG327713 CAC327687:CAC327713 CJY327687:CJY327713 CTU327687:CTU327713 DDQ327687:DDQ327713 DNM327687:DNM327713 DXI327687:DXI327713 EHE327687:EHE327713 ERA327687:ERA327713 FAW327687:FAW327713 FKS327687:FKS327713 FUO327687:FUO327713 GEK327687:GEK327713 GOG327687:GOG327713 GYC327687:GYC327713 HHY327687:HHY327713 HRU327687:HRU327713 IBQ327687:IBQ327713 ILM327687:ILM327713 IVI327687:IVI327713 JFE327687:JFE327713 JPA327687:JPA327713 JYW327687:JYW327713 KIS327687:KIS327713 KSO327687:KSO327713 LCK327687:LCK327713 LMG327687:LMG327713 LWC327687:LWC327713 MFY327687:MFY327713 MPU327687:MPU327713 MZQ327687:MZQ327713 NJM327687:NJM327713 NTI327687:NTI327713 ODE327687:ODE327713 ONA327687:ONA327713 OWW327687:OWW327713 PGS327687:PGS327713 PQO327687:PQO327713 QAK327687:QAK327713 QKG327687:QKG327713 QUC327687:QUC327713 RDY327687:RDY327713 RNU327687:RNU327713 RXQ327687:RXQ327713 SHM327687:SHM327713 SRI327687:SRI327713 TBE327687:TBE327713 TLA327687:TLA327713 TUW327687:TUW327713 UES327687:UES327713 UOO327687:UOO327713 UYK327687:UYK327713 VIG327687:VIG327713 VSC327687:VSC327713 WBY327687:WBY327713 WLU327687:WLU327713 WVQ327687:WVQ327713 I393223:I393249 JE393223:JE393249 TA393223:TA393249 ACW393223:ACW393249 AMS393223:AMS393249 AWO393223:AWO393249 BGK393223:BGK393249 BQG393223:BQG393249 CAC393223:CAC393249 CJY393223:CJY393249 CTU393223:CTU393249 DDQ393223:DDQ393249 DNM393223:DNM393249 DXI393223:DXI393249 EHE393223:EHE393249 ERA393223:ERA393249 FAW393223:FAW393249 FKS393223:FKS393249 FUO393223:FUO393249 GEK393223:GEK393249 GOG393223:GOG393249 GYC393223:GYC393249 HHY393223:HHY393249 HRU393223:HRU393249 IBQ393223:IBQ393249 ILM393223:ILM393249 IVI393223:IVI393249 JFE393223:JFE393249 JPA393223:JPA393249 JYW393223:JYW393249 KIS393223:KIS393249 KSO393223:KSO393249 LCK393223:LCK393249 LMG393223:LMG393249 LWC393223:LWC393249 MFY393223:MFY393249 MPU393223:MPU393249 MZQ393223:MZQ393249 NJM393223:NJM393249 NTI393223:NTI393249 ODE393223:ODE393249 ONA393223:ONA393249 OWW393223:OWW393249 PGS393223:PGS393249 PQO393223:PQO393249 QAK393223:QAK393249 QKG393223:QKG393249 QUC393223:QUC393249 RDY393223:RDY393249 RNU393223:RNU393249 RXQ393223:RXQ393249 SHM393223:SHM393249 SRI393223:SRI393249 TBE393223:TBE393249 TLA393223:TLA393249 TUW393223:TUW393249 UES393223:UES393249 UOO393223:UOO393249 UYK393223:UYK393249 VIG393223:VIG393249 VSC393223:VSC393249 WBY393223:WBY393249 WLU393223:WLU393249 WVQ393223:WVQ393249 I458759:I458785 JE458759:JE458785 TA458759:TA458785 ACW458759:ACW458785 AMS458759:AMS458785 AWO458759:AWO458785 BGK458759:BGK458785 BQG458759:BQG458785 CAC458759:CAC458785 CJY458759:CJY458785 CTU458759:CTU458785 DDQ458759:DDQ458785 DNM458759:DNM458785 DXI458759:DXI458785 EHE458759:EHE458785 ERA458759:ERA458785 FAW458759:FAW458785 FKS458759:FKS458785 FUO458759:FUO458785 GEK458759:GEK458785 GOG458759:GOG458785 GYC458759:GYC458785 HHY458759:HHY458785 HRU458759:HRU458785 IBQ458759:IBQ458785 ILM458759:ILM458785 IVI458759:IVI458785 JFE458759:JFE458785 JPA458759:JPA458785 JYW458759:JYW458785 KIS458759:KIS458785 KSO458759:KSO458785 LCK458759:LCK458785 LMG458759:LMG458785 LWC458759:LWC458785 MFY458759:MFY458785 MPU458759:MPU458785 MZQ458759:MZQ458785 NJM458759:NJM458785 NTI458759:NTI458785 ODE458759:ODE458785 ONA458759:ONA458785 OWW458759:OWW458785 PGS458759:PGS458785 PQO458759:PQO458785 QAK458759:QAK458785 QKG458759:QKG458785 QUC458759:QUC458785 RDY458759:RDY458785 RNU458759:RNU458785 RXQ458759:RXQ458785 SHM458759:SHM458785 SRI458759:SRI458785 TBE458759:TBE458785 TLA458759:TLA458785 TUW458759:TUW458785 UES458759:UES458785 UOO458759:UOO458785 UYK458759:UYK458785 VIG458759:VIG458785 VSC458759:VSC458785 WBY458759:WBY458785 WLU458759:WLU458785 WVQ458759:WVQ458785 I524295:I524321 JE524295:JE524321 TA524295:TA524321 ACW524295:ACW524321 AMS524295:AMS524321 AWO524295:AWO524321 BGK524295:BGK524321 BQG524295:BQG524321 CAC524295:CAC524321 CJY524295:CJY524321 CTU524295:CTU524321 DDQ524295:DDQ524321 DNM524295:DNM524321 DXI524295:DXI524321 EHE524295:EHE524321 ERA524295:ERA524321 FAW524295:FAW524321 FKS524295:FKS524321 FUO524295:FUO524321 GEK524295:GEK524321 GOG524295:GOG524321 GYC524295:GYC524321 HHY524295:HHY524321 HRU524295:HRU524321 IBQ524295:IBQ524321 ILM524295:ILM524321 IVI524295:IVI524321 JFE524295:JFE524321 JPA524295:JPA524321 JYW524295:JYW524321 KIS524295:KIS524321 KSO524295:KSO524321 LCK524295:LCK524321 LMG524295:LMG524321 LWC524295:LWC524321 MFY524295:MFY524321 MPU524295:MPU524321 MZQ524295:MZQ524321 NJM524295:NJM524321 NTI524295:NTI524321 ODE524295:ODE524321 ONA524295:ONA524321 OWW524295:OWW524321 PGS524295:PGS524321 PQO524295:PQO524321 QAK524295:QAK524321 QKG524295:QKG524321 QUC524295:QUC524321 RDY524295:RDY524321 RNU524295:RNU524321 RXQ524295:RXQ524321 SHM524295:SHM524321 SRI524295:SRI524321 TBE524295:TBE524321 TLA524295:TLA524321 TUW524295:TUW524321 UES524295:UES524321 UOO524295:UOO524321 UYK524295:UYK524321 VIG524295:VIG524321 VSC524295:VSC524321 WBY524295:WBY524321 WLU524295:WLU524321 WVQ524295:WVQ524321 I589831:I589857 JE589831:JE589857 TA589831:TA589857 ACW589831:ACW589857 AMS589831:AMS589857 AWO589831:AWO589857 BGK589831:BGK589857 BQG589831:BQG589857 CAC589831:CAC589857 CJY589831:CJY589857 CTU589831:CTU589857 DDQ589831:DDQ589857 DNM589831:DNM589857 DXI589831:DXI589857 EHE589831:EHE589857 ERA589831:ERA589857 FAW589831:FAW589857 FKS589831:FKS589857 FUO589831:FUO589857 GEK589831:GEK589857 GOG589831:GOG589857 GYC589831:GYC589857 HHY589831:HHY589857 HRU589831:HRU589857 IBQ589831:IBQ589857 ILM589831:ILM589857 IVI589831:IVI589857 JFE589831:JFE589857 JPA589831:JPA589857 JYW589831:JYW589857 KIS589831:KIS589857 KSO589831:KSO589857 LCK589831:LCK589857 LMG589831:LMG589857 LWC589831:LWC589857 MFY589831:MFY589857 MPU589831:MPU589857 MZQ589831:MZQ589857 NJM589831:NJM589857 NTI589831:NTI589857 ODE589831:ODE589857 ONA589831:ONA589857 OWW589831:OWW589857 PGS589831:PGS589857 PQO589831:PQO589857 QAK589831:QAK589857 QKG589831:QKG589857 QUC589831:QUC589857 RDY589831:RDY589857 RNU589831:RNU589857 RXQ589831:RXQ589857 SHM589831:SHM589857 SRI589831:SRI589857 TBE589831:TBE589857 TLA589831:TLA589857 TUW589831:TUW589857 UES589831:UES589857 UOO589831:UOO589857 UYK589831:UYK589857 VIG589831:VIG589857 VSC589831:VSC589857 WBY589831:WBY589857 WLU589831:WLU589857 WVQ589831:WVQ589857 I655367:I655393 JE655367:JE655393 TA655367:TA655393 ACW655367:ACW655393 AMS655367:AMS655393 AWO655367:AWO655393 BGK655367:BGK655393 BQG655367:BQG655393 CAC655367:CAC655393 CJY655367:CJY655393 CTU655367:CTU655393 DDQ655367:DDQ655393 DNM655367:DNM655393 DXI655367:DXI655393 EHE655367:EHE655393 ERA655367:ERA655393 FAW655367:FAW655393 FKS655367:FKS655393 FUO655367:FUO655393 GEK655367:GEK655393 GOG655367:GOG655393 GYC655367:GYC655393 HHY655367:HHY655393 HRU655367:HRU655393 IBQ655367:IBQ655393 ILM655367:ILM655393 IVI655367:IVI655393 JFE655367:JFE655393 JPA655367:JPA655393 JYW655367:JYW655393 KIS655367:KIS655393 KSO655367:KSO655393 LCK655367:LCK655393 LMG655367:LMG655393 LWC655367:LWC655393 MFY655367:MFY655393 MPU655367:MPU655393 MZQ655367:MZQ655393 NJM655367:NJM655393 NTI655367:NTI655393 ODE655367:ODE655393 ONA655367:ONA655393 OWW655367:OWW655393 PGS655367:PGS655393 PQO655367:PQO655393 QAK655367:QAK655393 QKG655367:QKG655393 QUC655367:QUC655393 RDY655367:RDY655393 RNU655367:RNU655393 RXQ655367:RXQ655393 SHM655367:SHM655393 SRI655367:SRI655393 TBE655367:TBE655393 TLA655367:TLA655393 TUW655367:TUW655393 UES655367:UES655393 UOO655367:UOO655393 UYK655367:UYK655393 VIG655367:VIG655393 VSC655367:VSC655393 WBY655367:WBY655393 WLU655367:WLU655393 WVQ655367:WVQ655393 I720903:I720929 JE720903:JE720929 TA720903:TA720929 ACW720903:ACW720929 AMS720903:AMS720929 AWO720903:AWO720929 BGK720903:BGK720929 BQG720903:BQG720929 CAC720903:CAC720929 CJY720903:CJY720929 CTU720903:CTU720929 DDQ720903:DDQ720929 DNM720903:DNM720929 DXI720903:DXI720929 EHE720903:EHE720929 ERA720903:ERA720929 FAW720903:FAW720929 FKS720903:FKS720929 FUO720903:FUO720929 GEK720903:GEK720929 GOG720903:GOG720929 GYC720903:GYC720929 HHY720903:HHY720929 HRU720903:HRU720929 IBQ720903:IBQ720929 ILM720903:ILM720929 IVI720903:IVI720929 JFE720903:JFE720929 JPA720903:JPA720929 JYW720903:JYW720929 KIS720903:KIS720929 KSO720903:KSO720929 LCK720903:LCK720929 LMG720903:LMG720929 LWC720903:LWC720929 MFY720903:MFY720929 MPU720903:MPU720929 MZQ720903:MZQ720929 NJM720903:NJM720929 NTI720903:NTI720929 ODE720903:ODE720929 ONA720903:ONA720929 OWW720903:OWW720929 PGS720903:PGS720929 PQO720903:PQO720929 QAK720903:QAK720929 QKG720903:QKG720929 QUC720903:QUC720929 RDY720903:RDY720929 RNU720903:RNU720929 RXQ720903:RXQ720929 SHM720903:SHM720929 SRI720903:SRI720929 TBE720903:TBE720929 TLA720903:TLA720929 TUW720903:TUW720929 UES720903:UES720929 UOO720903:UOO720929 UYK720903:UYK720929 VIG720903:VIG720929 VSC720903:VSC720929 WBY720903:WBY720929 WLU720903:WLU720929 WVQ720903:WVQ720929 I786439:I786465 JE786439:JE786465 TA786439:TA786465 ACW786439:ACW786465 AMS786439:AMS786465 AWO786439:AWO786465 BGK786439:BGK786465 BQG786439:BQG786465 CAC786439:CAC786465 CJY786439:CJY786465 CTU786439:CTU786465 DDQ786439:DDQ786465 DNM786439:DNM786465 DXI786439:DXI786465 EHE786439:EHE786465 ERA786439:ERA786465 FAW786439:FAW786465 FKS786439:FKS786465 FUO786439:FUO786465 GEK786439:GEK786465 GOG786439:GOG786465 GYC786439:GYC786465 HHY786439:HHY786465 HRU786439:HRU786465 IBQ786439:IBQ786465 ILM786439:ILM786465 IVI786439:IVI786465 JFE786439:JFE786465 JPA786439:JPA786465 JYW786439:JYW786465 KIS786439:KIS786465 KSO786439:KSO786465 LCK786439:LCK786465 LMG786439:LMG786465 LWC786439:LWC786465 MFY786439:MFY786465 MPU786439:MPU786465 MZQ786439:MZQ786465 NJM786439:NJM786465 NTI786439:NTI786465 ODE786439:ODE786465 ONA786439:ONA786465 OWW786439:OWW786465 PGS786439:PGS786465 PQO786439:PQO786465 QAK786439:QAK786465 QKG786439:QKG786465 QUC786439:QUC786465 RDY786439:RDY786465 RNU786439:RNU786465 RXQ786439:RXQ786465 SHM786439:SHM786465 SRI786439:SRI786465 TBE786439:TBE786465 TLA786439:TLA786465 TUW786439:TUW786465 UES786439:UES786465 UOO786439:UOO786465 UYK786439:UYK786465 VIG786439:VIG786465 VSC786439:VSC786465 WBY786439:WBY786465 WLU786439:WLU786465 WVQ786439:WVQ786465 I851975:I852001 JE851975:JE852001 TA851975:TA852001 ACW851975:ACW852001 AMS851975:AMS852001 AWO851975:AWO852001 BGK851975:BGK852001 BQG851975:BQG852001 CAC851975:CAC852001 CJY851975:CJY852001 CTU851975:CTU852001 DDQ851975:DDQ852001 DNM851975:DNM852001 DXI851975:DXI852001 EHE851975:EHE852001 ERA851975:ERA852001 FAW851975:FAW852001 FKS851975:FKS852001 FUO851975:FUO852001 GEK851975:GEK852001 GOG851975:GOG852001 GYC851975:GYC852001 HHY851975:HHY852001 HRU851975:HRU852001 IBQ851975:IBQ852001 ILM851975:ILM852001 IVI851975:IVI852001 JFE851975:JFE852001 JPA851975:JPA852001 JYW851975:JYW852001 KIS851975:KIS852001 KSO851975:KSO852001 LCK851975:LCK852001 LMG851975:LMG852001 LWC851975:LWC852001 MFY851975:MFY852001 MPU851975:MPU852001 MZQ851975:MZQ852001 NJM851975:NJM852001 NTI851975:NTI852001 ODE851975:ODE852001 ONA851975:ONA852001 OWW851975:OWW852001 PGS851975:PGS852001 PQO851975:PQO852001 QAK851975:QAK852001 QKG851975:QKG852001 QUC851975:QUC852001 RDY851975:RDY852001 RNU851975:RNU852001 RXQ851975:RXQ852001 SHM851975:SHM852001 SRI851975:SRI852001 TBE851975:TBE852001 TLA851975:TLA852001 TUW851975:TUW852001 UES851975:UES852001 UOO851975:UOO852001 UYK851975:UYK852001 VIG851975:VIG852001 VSC851975:VSC852001 WBY851975:WBY852001 WLU851975:WLU852001 WVQ851975:WVQ852001 I917511:I917537 JE917511:JE917537 TA917511:TA917537 ACW917511:ACW917537 AMS917511:AMS917537 AWO917511:AWO917537 BGK917511:BGK917537 BQG917511:BQG917537 CAC917511:CAC917537 CJY917511:CJY917537 CTU917511:CTU917537 DDQ917511:DDQ917537 DNM917511:DNM917537 DXI917511:DXI917537 EHE917511:EHE917537 ERA917511:ERA917537 FAW917511:FAW917537 FKS917511:FKS917537 FUO917511:FUO917537 GEK917511:GEK917537 GOG917511:GOG917537 GYC917511:GYC917537 HHY917511:HHY917537 HRU917511:HRU917537 IBQ917511:IBQ917537 ILM917511:ILM917537 IVI917511:IVI917537 JFE917511:JFE917537 JPA917511:JPA917537 JYW917511:JYW917537 KIS917511:KIS917537 KSO917511:KSO917537 LCK917511:LCK917537 LMG917511:LMG917537 LWC917511:LWC917537 MFY917511:MFY917537 MPU917511:MPU917537 MZQ917511:MZQ917537 NJM917511:NJM917537 NTI917511:NTI917537 ODE917511:ODE917537 ONA917511:ONA917537 OWW917511:OWW917537 PGS917511:PGS917537 PQO917511:PQO917537 QAK917511:QAK917537 QKG917511:QKG917537 QUC917511:QUC917537 RDY917511:RDY917537 RNU917511:RNU917537 RXQ917511:RXQ917537 SHM917511:SHM917537 SRI917511:SRI917537 TBE917511:TBE917537 TLA917511:TLA917537 TUW917511:TUW917537 UES917511:UES917537 UOO917511:UOO917537 UYK917511:UYK917537 VIG917511:VIG917537 VSC917511:VSC917537 WBY917511:WBY917537 WLU917511:WLU917537 WVQ917511:WVQ917537 I983047:I983073 JE983047:JE983073 TA983047:TA983073 ACW983047:ACW983073 AMS983047:AMS983073 AWO983047:AWO983073 BGK983047:BGK983073 BQG983047:BQG983073 CAC983047:CAC983073 CJY983047:CJY983073 CTU983047:CTU983073 DDQ983047:DDQ983073 DNM983047:DNM983073 DXI983047:DXI983073 EHE983047:EHE983073 ERA983047:ERA983073 FAW983047:FAW983073 FKS983047:FKS983073 FUO983047:FUO983073 GEK983047:GEK983073 GOG983047:GOG983073 GYC983047:GYC983073 HHY983047:HHY983073 HRU983047:HRU983073 IBQ983047:IBQ983073 ILM983047:ILM983073 IVI983047:IVI983073 JFE983047:JFE983073 JPA983047:JPA983073 JYW983047:JYW983073 KIS983047:KIS983073 KSO983047:KSO983073 LCK983047:LCK983073 LMG983047:LMG983073 LWC983047:LWC983073 MFY983047:MFY983073 MPU983047:MPU983073 MZQ983047:MZQ983073 NJM983047:NJM983073 NTI983047:NTI983073 ODE983047:ODE983073 ONA983047:ONA983073 OWW983047:OWW983073 PGS983047:PGS983073 PQO983047:PQO983073 QAK983047:QAK983073 QKG983047:QKG983073 QUC983047:QUC983073 RDY983047:RDY983073 RNU983047:RNU983073 RXQ983047:RXQ983073 SHM983047:SHM983073 SRI983047:SRI983073 TBE983047:TBE983073 TLA983047:TLA983073 TUW983047:TUW983073 UES983047:UES983073 UOO983047:UOO983073 UYK983047:UYK983073 VIG983047:VIG983073 VSC983047:VSC983073 WBY983047:WBY983073 WLU983047:WLU983073 WVQ983047:WVQ983073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AC65559:AC65560 JY65559:JY65560 TU65559:TU65560 ADQ65559:ADQ65560 ANM65559:ANM65560 AXI65559:AXI65560 BHE65559:BHE65560 BRA65559:BRA65560 CAW65559:CAW65560 CKS65559:CKS65560 CUO65559:CUO65560 DEK65559:DEK65560 DOG65559:DOG65560 DYC65559:DYC65560 EHY65559:EHY65560 ERU65559:ERU65560 FBQ65559:FBQ65560 FLM65559:FLM65560 FVI65559:FVI65560 GFE65559:GFE65560 GPA65559:GPA65560 GYW65559:GYW65560 HIS65559:HIS65560 HSO65559:HSO65560 ICK65559:ICK65560 IMG65559:IMG65560 IWC65559:IWC65560 JFY65559:JFY65560 JPU65559:JPU65560 JZQ65559:JZQ65560 KJM65559:KJM65560 KTI65559:KTI65560 LDE65559:LDE65560 LNA65559:LNA65560 LWW65559:LWW65560 MGS65559:MGS65560 MQO65559:MQO65560 NAK65559:NAK65560 NKG65559:NKG65560 NUC65559:NUC65560 ODY65559:ODY65560 ONU65559:ONU65560 OXQ65559:OXQ65560 PHM65559:PHM65560 PRI65559:PRI65560 QBE65559:QBE65560 QLA65559:QLA65560 QUW65559:QUW65560 RES65559:RES65560 ROO65559:ROO65560 RYK65559:RYK65560 SIG65559:SIG65560 SSC65559:SSC65560 TBY65559:TBY65560 TLU65559:TLU65560 TVQ65559:TVQ65560 UFM65559:UFM65560 UPI65559:UPI65560 UZE65559:UZE65560 VJA65559:VJA65560 VSW65559:VSW65560 WCS65559:WCS65560 WMO65559:WMO65560 WWK65559:WWK65560 AC131095:AC131096 JY131095:JY131096 TU131095:TU131096 ADQ131095:ADQ131096 ANM131095:ANM131096 AXI131095:AXI131096 BHE131095:BHE131096 BRA131095:BRA131096 CAW131095:CAW131096 CKS131095:CKS131096 CUO131095:CUO131096 DEK131095:DEK131096 DOG131095:DOG131096 DYC131095:DYC131096 EHY131095:EHY131096 ERU131095:ERU131096 FBQ131095:FBQ131096 FLM131095:FLM131096 FVI131095:FVI131096 GFE131095:GFE131096 GPA131095:GPA131096 GYW131095:GYW131096 HIS131095:HIS131096 HSO131095:HSO131096 ICK131095:ICK131096 IMG131095:IMG131096 IWC131095:IWC131096 JFY131095:JFY131096 JPU131095:JPU131096 JZQ131095:JZQ131096 KJM131095:KJM131096 KTI131095:KTI131096 LDE131095:LDE131096 LNA131095:LNA131096 LWW131095:LWW131096 MGS131095:MGS131096 MQO131095:MQO131096 NAK131095:NAK131096 NKG131095:NKG131096 NUC131095:NUC131096 ODY131095:ODY131096 ONU131095:ONU131096 OXQ131095:OXQ131096 PHM131095:PHM131096 PRI131095:PRI131096 QBE131095:QBE131096 QLA131095:QLA131096 QUW131095:QUW131096 RES131095:RES131096 ROO131095:ROO131096 RYK131095:RYK131096 SIG131095:SIG131096 SSC131095:SSC131096 TBY131095:TBY131096 TLU131095:TLU131096 TVQ131095:TVQ131096 UFM131095:UFM131096 UPI131095:UPI131096 UZE131095:UZE131096 VJA131095:VJA131096 VSW131095:VSW131096 WCS131095:WCS131096 WMO131095:WMO131096 WWK131095:WWK131096 AC196631:AC196632 JY196631:JY196632 TU196631:TU196632 ADQ196631:ADQ196632 ANM196631:ANM196632 AXI196631:AXI196632 BHE196631:BHE196632 BRA196631:BRA196632 CAW196631:CAW196632 CKS196631:CKS196632 CUO196631:CUO196632 DEK196631:DEK196632 DOG196631:DOG196632 DYC196631:DYC196632 EHY196631:EHY196632 ERU196631:ERU196632 FBQ196631:FBQ196632 FLM196631:FLM196632 FVI196631:FVI196632 GFE196631:GFE196632 GPA196631:GPA196632 GYW196631:GYW196632 HIS196631:HIS196632 HSO196631:HSO196632 ICK196631:ICK196632 IMG196631:IMG196632 IWC196631:IWC196632 JFY196631:JFY196632 JPU196631:JPU196632 JZQ196631:JZQ196632 KJM196631:KJM196632 KTI196631:KTI196632 LDE196631:LDE196632 LNA196631:LNA196632 LWW196631:LWW196632 MGS196631:MGS196632 MQO196631:MQO196632 NAK196631:NAK196632 NKG196631:NKG196632 NUC196631:NUC196632 ODY196631:ODY196632 ONU196631:ONU196632 OXQ196631:OXQ196632 PHM196631:PHM196632 PRI196631:PRI196632 QBE196631:QBE196632 QLA196631:QLA196632 QUW196631:QUW196632 RES196631:RES196632 ROO196631:ROO196632 RYK196631:RYK196632 SIG196631:SIG196632 SSC196631:SSC196632 TBY196631:TBY196632 TLU196631:TLU196632 TVQ196631:TVQ196632 UFM196631:UFM196632 UPI196631:UPI196632 UZE196631:UZE196632 VJA196631:VJA196632 VSW196631:VSW196632 WCS196631:WCS196632 WMO196631:WMO196632 WWK196631:WWK196632 AC262167:AC262168 JY262167:JY262168 TU262167:TU262168 ADQ262167:ADQ262168 ANM262167:ANM262168 AXI262167:AXI262168 BHE262167:BHE262168 BRA262167:BRA262168 CAW262167:CAW262168 CKS262167:CKS262168 CUO262167:CUO262168 DEK262167:DEK262168 DOG262167:DOG262168 DYC262167:DYC262168 EHY262167:EHY262168 ERU262167:ERU262168 FBQ262167:FBQ262168 FLM262167:FLM262168 FVI262167:FVI262168 GFE262167:GFE262168 GPA262167:GPA262168 GYW262167:GYW262168 HIS262167:HIS262168 HSO262167:HSO262168 ICK262167:ICK262168 IMG262167:IMG262168 IWC262167:IWC262168 JFY262167:JFY262168 JPU262167:JPU262168 JZQ262167:JZQ262168 KJM262167:KJM262168 KTI262167:KTI262168 LDE262167:LDE262168 LNA262167:LNA262168 LWW262167:LWW262168 MGS262167:MGS262168 MQO262167:MQO262168 NAK262167:NAK262168 NKG262167:NKG262168 NUC262167:NUC262168 ODY262167:ODY262168 ONU262167:ONU262168 OXQ262167:OXQ262168 PHM262167:PHM262168 PRI262167:PRI262168 QBE262167:QBE262168 QLA262167:QLA262168 QUW262167:QUW262168 RES262167:RES262168 ROO262167:ROO262168 RYK262167:RYK262168 SIG262167:SIG262168 SSC262167:SSC262168 TBY262167:TBY262168 TLU262167:TLU262168 TVQ262167:TVQ262168 UFM262167:UFM262168 UPI262167:UPI262168 UZE262167:UZE262168 VJA262167:VJA262168 VSW262167:VSW262168 WCS262167:WCS262168 WMO262167:WMO262168 WWK262167:WWK262168 AC327703:AC327704 JY327703:JY327704 TU327703:TU327704 ADQ327703:ADQ327704 ANM327703:ANM327704 AXI327703:AXI327704 BHE327703:BHE327704 BRA327703:BRA327704 CAW327703:CAW327704 CKS327703:CKS327704 CUO327703:CUO327704 DEK327703:DEK327704 DOG327703:DOG327704 DYC327703:DYC327704 EHY327703:EHY327704 ERU327703:ERU327704 FBQ327703:FBQ327704 FLM327703:FLM327704 FVI327703:FVI327704 GFE327703:GFE327704 GPA327703:GPA327704 GYW327703:GYW327704 HIS327703:HIS327704 HSO327703:HSO327704 ICK327703:ICK327704 IMG327703:IMG327704 IWC327703:IWC327704 JFY327703:JFY327704 JPU327703:JPU327704 JZQ327703:JZQ327704 KJM327703:KJM327704 KTI327703:KTI327704 LDE327703:LDE327704 LNA327703:LNA327704 LWW327703:LWW327704 MGS327703:MGS327704 MQO327703:MQO327704 NAK327703:NAK327704 NKG327703:NKG327704 NUC327703:NUC327704 ODY327703:ODY327704 ONU327703:ONU327704 OXQ327703:OXQ327704 PHM327703:PHM327704 PRI327703:PRI327704 QBE327703:QBE327704 QLA327703:QLA327704 QUW327703:QUW327704 RES327703:RES327704 ROO327703:ROO327704 RYK327703:RYK327704 SIG327703:SIG327704 SSC327703:SSC327704 TBY327703:TBY327704 TLU327703:TLU327704 TVQ327703:TVQ327704 UFM327703:UFM327704 UPI327703:UPI327704 UZE327703:UZE327704 VJA327703:VJA327704 VSW327703:VSW327704 WCS327703:WCS327704 WMO327703:WMO327704 WWK327703:WWK327704 AC393239:AC393240 JY393239:JY393240 TU393239:TU393240 ADQ393239:ADQ393240 ANM393239:ANM393240 AXI393239:AXI393240 BHE393239:BHE393240 BRA393239:BRA393240 CAW393239:CAW393240 CKS393239:CKS393240 CUO393239:CUO393240 DEK393239:DEK393240 DOG393239:DOG393240 DYC393239:DYC393240 EHY393239:EHY393240 ERU393239:ERU393240 FBQ393239:FBQ393240 FLM393239:FLM393240 FVI393239:FVI393240 GFE393239:GFE393240 GPA393239:GPA393240 GYW393239:GYW393240 HIS393239:HIS393240 HSO393239:HSO393240 ICK393239:ICK393240 IMG393239:IMG393240 IWC393239:IWC393240 JFY393239:JFY393240 JPU393239:JPU393240 JZQ393239:JZQ393240 KJM393239:KJM393240 KTI393239:KTI393240 LDE393239:LDE393240 LNA393239:LNA393240 LWW393239:LWW393240 MGS393239:MGS393240 MQO393239:MQO393240 NAK393239:NAK393240 NKG393239:NKG393240 NUC393239:NUC393240 ODY393239:ODY393240 ONU393239:ONU393240 OXQ393239:OXQ393240 PHM393239:PHM393240 PRI393239:PRI393240 QBE393239:QBE393240 QLA393239:QLA393240 QUW393239:QUW393240 RES393239:RES393240 ROO393239:ROO393240 RYK393239:RYK393240 SIG393239:SIG393240 SSC393239:SSC393240 TBY393239:TBY393240 TLU393239:TLU393240 TVQ393239:TVQ393240 UFM393239:UFM393240 UPI393239:UPI393240 UZE393239:UZE393240 VJA393239:VJA393240 VSW393239:VSW393240 WCS393239:WCS393240 WMO393239:WMO393240 WWK393239:WWK393240 AC458775:AC458776 JY458775:JY458776 TU458775:TU458776 ADQ458775:ADQ458776 ANM458775:ANM458776 AXI458775:AXI458776 BHE458775:BHE458776 BRA458775:BRA458776 CAW458775:CAW458776 CKS458775:CKS458776 CUO458775:CUO458776 DEK458775:DEK458776 DOG458775:DOG458776 DYC458775:DYC458776 EHY458775:EHY458776 ERU458775:ERU458776 FBQ458775:FBQ458776 FLM458775:FLM458776 FVI458775:FVI458776 GFE458775:GFE458776 GPA458775:GPA458776 GYW458775:GYW458776 HIS458775:HIS458776 HSO458775:HSO458776 ICK458775:ICK458776 IMG458775:IMG458776 IWC458775:IWC458776 JFY458775:JFY458776 JPU458775:JPU458776 JZQ458775:JZQ458776 KJM458775:KJM458776 KTI458775:KTI458776 LDE458775:LDE458776 LNA458775:LNA458776 LWW458775:LWW458776 MGS458775:MGS458776 MQO458775:MQO458776 NAK458775:NAK458776 NKG458775:NKG458776 NUC458775:NUC458776 ODY458775:ODY458776 ONU458775:ONU458776 OXQ458775:OXQ458776 PHM458775:PHM458776 PRI458775:PRI458776 QBE458775:QBE458776 QLA458775:QLA458776 QUW458775:QUW458776 RES458775:RES458776 ROO458775:ROO458776 RYK458775:RYK458776 SIG458775:SIG458776 SSC458775:SSC458776 TBY458775:TBY458776 TLU458775:TLU458776 TVQ458775:TVQ458776 UFM458775:UFM458776 UPI458775:UPI458776 UZE458775:UZE458776 VJA458775:VJA458776 VSW458775:VSW458776 WCS458775:WCS458776 WMO458775:WMO458776 WWK458775:WWK458776 AC524311:AC524312 JY524311:JY524312 TU524311:TU524312 ADQ524311:ADQ524312 ANM524311:ANM524312 AXI524311:AXI524312 BHE524311:BHE524312 BRA524311:BRA524312 CAW524311:CAW524312 CKS524311:CKS524312 CUO524311:CUO524312 DEK524311:DEK524312 DOG524311:DOG524312 DYC524311:DYC524312 EHY524311:EHY524312 ERU524311:ERU524312 FBQ524311:FBQ524312 FLM524311:FLM524312 FVI524311:FVI524312 GFE524311:GFE524312 GPA524311:GPA524312 GYW524311:GYW524312 HIS524311:HIS524312 HSO524311:HSO524312 ICK524311:ICK524312 IMG524311:IMG524312 IWC524311:IWC524312 JFY524311:JFY524312 JPU524311:JPU524312 JZQ524311:JZQ524312 KJM524311:KJM524312 KTI524311:KTI524312 LDE524311:LDE524312 LNA524311:LNA524312 LWW524311:LWW524312 MGS524311:MGS524312 MQO524311:MQO524312 NAK524311:NAK524312 NKG524311:NKG524312 NUC524311:NUC524312 ODY524311:ODY524312 ONU524311:ONU524312 OXQ524311:OXQ524312 PHM524311:PHM524312 PRI524311:PRI524312 QBE524311:QBE524312 QLA524311:QLA524312 QUW524311:QUW524312 RES524311:RES524312 ROO524311:ROO524312 RYK524311:RYK524312 SIG524311:SIG524312 SSC524311:SSC524312 TBY524311:TBY524312 TLU524311:TLU524312 TVQ524311:TVQ524312 UFM524311:UFM524312 UPI524311:UPI524312 UZE524311:UZE524312 VJA524311:VJA524312 VSW524311:VSW524312 WCS524311:WCS524312 WMO524311:WMO524312 WWK524311:WWK524312 AC589847:AC589848 JY589847:JY589848 TU589847:TU589848 ADQ589847:ADQ589848 ANM589847:ANM589848 AXI589847:AXI589848 BHE589847:BHE589848 BRA589847:BRA589848 CAW589847:CAW589848 CKS589847:CKS589848 CUO589847:CUO589848 DEK589847:DEK589848 DOG589847:DOG589848 DYC589847:DYC589848 EHY589847:EHY589848 ERU589847:ERU589848 FBQ589847:FBQ589848 FLM589847:FLM589848 FVI589847:FVI589848 GFE589847:GFE589848 GPA589847:GPA589848 GYW589847:GYW589848 HIS589847:HIS589848 HSO589847:HSO589848 ICK589847:ICK589848 IMG589847:IMG589848 IWC589847:IWC589848 JFY589847:JFY589848 JPU589847:JPU589848 JZQ589847:JZQ589848 KJM589847:KJM589848 KTI589847:KTI589848 LDE589847:LDE589848 LNA589847:LNA589848 LWW589847:LWW589848 MGS589847:MGS589848 MQO589847:MQO589848 NAK589847:NAK589848 NKG589847:NKG589848 NUC589847:NUC589848 ODY589847:ODY589848 ONU589847:ONU589848 OXQ589847:OXQ589848 PHM589847:PHM589848 PRI589847:PRI589848 QBE589847:QBE589848 QLA589847:QLA589848 QUW589847:QUW589848 RES589847:RES589848 ROO589847:ROO589848 RYK589847:RYK589848 SIG589847:SIG589848 SSC589847:SSC589848 TBY589847:TBY589848 TLU589847:TLU589848 TVQ589847:TVQ589848 UFM589847:UFM589848 UPI589847:UPI589848 UZE589847:UZE589848 VJA589847:VJA589848 VSW589847:VSW589848 WCS589847:WCS589848 WMO589847:WMO589848 WWK589847:WWK589848 AC655383:AC655384 JY655383:JY655384 TU655383:TU655384 ADQ655383:ADQ655384 ANM655383:ANM655384 AXI655383:AXI655384 BHE655383:BHE655384 BRA655383:BRA655384 CAW655383:CAW655384 CKS655383:CKS655384 CUO655383:CUO655384 DEK655383:DEK655384 DOG655383:DOG655384 DYC655383:DYC655384 EHY655383:EHY655384 ERU655383:ERU655384 FBQ655383:FBQ655384 FLM655383:FLM655384 FVI655383:FVI655384 GFE655383:GFE655384 GPA655383:GPA655384 GYW655383:GYW655384 HIS655383:HIS655384 HSO655383:HSO655384 ICK655383:ICK655384 IMG655383:IMG655384 IWC655383:IWC655384 JFY655383:JFY655384 JPU655383:JPU655384 JZQ655383:JZQ655384 KJM655383:KJM655384 KTI655383:KTI655384 LDE655383:LDE655384 LNA655383:LNA655384 LWW655383:LWW655384 MGS655383:MGS655384 MQO655383:MQO655384 NAK655383:NAK655384 NKG655383:NKG655384 NUC655383:NUC655384 ODY655383:ODY655384 ONU655383:ONU655384 OXQ655383:OXQ655384 PHM655383:PHM655384 PRI655383:PRI655384 QBE655383:QBE655384 QLA655383:QLA655384 QUW655383:QUW655384 RES655383:RES655384 ROO655383:ROO655384 RYK655383:RYK655384 SIG655383:SIG655384 SSC655383:SSC655384 TBY655383:TBY655384 TLU655383:TLU655384 TVQ655383:TVQ655384 UFM655383:UFM655384 UPI655383:UPI655384 UZE655383:UZE655384 VJA655383:VJA655384 VSW655383:VSW655384 WCS655383:WCS655384 WMO655383:WMO655384 WWK655383:WWK655384 AC720919:AC720920 JY720919:JY720920 TU720919:TU720920 ADQ720919:ADQ720920 ANM720919:ANM720920 AXI720919:AXI720920 BHE720919:BHE720920 BRA720919:BRA720920 CAW720919:CAW720920 CKS720919:CKS720920 CUO720919:CUO720920 DEK720919:DEK720920 DOG720919:DOG720920 DYC720919:DYC720920 EHY720919:EHY720920 ERU720919:ERU720920 FBQ720919:FBQ720920 FLM720919:FLM720920 FVI720919:FVI720920 GFE720919:GFE720920 GPA720919:GPA720920 GYW720919:GYW720920 HIS720919:HIS720920 HSO720919:HSO720920 ICK720919:ICK720920 IMG720919:IMG720920 IWC720919:IWC720920 JFY720919:JFY720920 JPU720919:JPU720920 JZQ720919:JZQ720920 KJM720919:KJM720920 KTI720919:KTI720920 LDE720919:LDE720920 LNA720919:LNA720920 LWW720919:LWW720920 MGS720919:MGS720920 MQO720919:MQO720920 NAK720919:NAK720920 NKG720919:NKG720920 NUC720919:NUC720920 ODY720919:ODY720920 ONU720919:ONU720920 OXQ720919:OXQ720920 PHM720919:PHM720920 PRI720919:PRI720920 QBE720919:QBE720920 QLA720919:QLA720920 QUW720919:QUW720920 RES720919:RES720920 ROO720919:ROO720920 RYK720919:RYK720920 SIG720919:SIG720920 SSC720919:SSC720920 TBY720919:TBY720920 TLU720919:TLU720920 TVQ720919:TVQ720920 UFM720919:UFM720920 UPI720919:UPI720920 UZE720919:UZE720920 VJA720919:VJA720920 VSW720919:VSW720920 WCS720919:WCS720920 WMO720919:WMO720920 WWK720919:WWK720920 AC786455:AC786456 JY786455:JY786456 TU786455:TU786456 ADQ786455:ADQ786456 ANM786455:ANM786456 AXI786455:AXI786456 BHE786455:BHE786456 BRA786455:BRA786456 CAW786455:CAW786456 CKS786455:CKS786456 CUO786455:CUO786456 DEK786455:DEK786456 DOG786455:DOG786456 DYC786455:DYC786456 EHY786455:EHY786456 ERU786455:ERU786456 FBQ786455:FBQ786456 FLM786455:FLM786456 FVI786455:FVI786456 GFE786455:GFE786456 GPA786455:GPA786456 GYW786455:GYW786456 HIS786455:HIS786456 HSO786455:HSO786456 ICK786455:ICK786456 IMG786455:IMG786456 IWC786455:IWC786456 JFY786455:JFY786456 JPU786455:JPU786456 JZQ786455:JZQ786456 KJM786455:KJM786456 KTI786455:KTI786456 LDE786455:LDE786456 LNA786455:LNA786456 LWW786455:LWW786456 MGS786455:MGS786456 MQO786455:MQO786456 NAK786455:NAK786456 NKG786455:NKG786456 NUC786455:NUC786456 ODY786455:ODY786456 ONU786455:ONU786456 OXQ786455:OXQ786456 PHM786455:PHM786456 PRI786455:PRI786456 QBE786455:QBE786456 QLA786455:QLA786456 QUW786455:QUW786456 RES786455:RES786456 ROO786455:ROO786456 RYK786455:RYK786456 SIG786455:SIG786456 SSC786455:SSC786456 TBY786455:TBY786456 TLU786455:TLU786456 TVQ786455:TVQ786456 UFM786455:UFM786456 UPI786455:UPI786456 UZE786455:UZE786456 VJA786455:VJA786456 VSW786455:VSW786456 WCS786455:WCS786456 WMO786455:WMO786456 WWK786455:WWK786456 AC851991:AC851992 JY851991:JY851992 TU851991:TU851992 ADQ851991:ADQ851992 ANM851991:ANM851992 AXI851991:AXI851992 BHE851991:BHE851992 BRA851991:BRA851992 CAW851991:CAW851992 CKS851991:CKS851992 CUO851991:CUO851992 DEK851991:DEK851992 DOG851991:DOG851992 DYC851991:DYC851992 EHY851991:EHY851992 ERU851991:ERU851992 FBQ851991:FBQ851992 FLM851991:FLM851992 FVI851991:FVI851992 GFE851991:GFE851992 GPA851991:GPA851992 GYW851991:GYW851992 HIS851991:HIS851992 HSO851991:HSO851992 ICK851991:ICK851992 IMG851991:IMG851992 IWC851991:IWC851992 JFY851991:JFY851992 JPU851991:JPU851992 JZQ851991:JZQ851992 KJM851991:KJM851992 KTI851991:KTI851992 LDE851991:LDE851992 LNA851991:LNA851992 LWW851991:LWW851992 MGS851991:MGS851992 MQO851991:MQO851992 NAK851991:NAK851992 NKG851991:NKG851992 NUC851991:NUC851992 ODY851991:ODY851992 ONU851991:ONU851992 OXQ851991:OXQ851992 PHM851991:PHM851992 PRI851991:PRI851992 QBE851991:QBE851992 QLA851991:QLA851992 QUW851991:QUW851992 RES851991:RES851992 ROO851991:ROO851992 RYK851991:RYK851992 SIG851991:SIG851992 SSC851991:SSC851992 TBY851991:TBY851992 TLU851991:TLU851992 TVQ851991:TVQ851992 UFM851991:UFM851992 UPI851991:UPI851992 UZE851991:UZE851992 VJA851991:VJA851992 VSW851991:VSW851992 WCS851991:WCS851992 WMO851991:WMO851992 WWK851991:WWK851992 AC917527:AC917528 JY917527:JY917528 TU917527:TU917528 ADQ917527:ADQ917528 ANM917527:ANM917528 AXI917527:AXI917528 BHE917527:BHE917528 BRA917527:BRA917528 CAW917527:CAW917528 CKS917527:CKS917528 CUO917527:CUO917528 DEK917527:DEK917528 DOG917527:DOG917528 DYC917527:DYC917528 EHY917527:EHY917528 ERU917527:ERU917528 FBQ917527:FBQ917528 FLM917527:FLM917528 FVI917527:FVI917528 GFE917527:GFE917528 GPA917527:GPA917528 GYW917527:GYW917528 HIS917527:HIS917528 HSO917527:HSO917528 ICK917527:ICK917528 IMG917527:IMG917528 IWC917527:IWC917528 JFY917527:JFY917528 JPU917527:JPU917528 JZQ917527:JZQ917528 KJM917527:KJM917528 KTI917527:KTI917528 LDE917527:LDE917528 LNA917527:LNA917528 LWW917527:LWW917528 MGS917527:MGS917528 MQO917527:MQO917528 NAK917527:NAK917528 NKG917527:NKG917528 NUC917527:NUC917528 ODY917527:ODY917528 ONU917527:ONU917528 OXQ917527:OXQ917528 PHM917527:PHM917528 PRI917527:PRI917528 QBE917527:QBE917528 QLA917527:QLA917528 QUW917527:QUW917528 RES917527:RES917528 ROO917527:ROO917528 RYK917527:RYK917528 SIG917527:SIG917528 SSC917527:SSC917528 TBY917527:TBY917528 TLU917527:TLU917528 TVQ917527:TVQ917528 UFM917527:UFM917528 UPI917527:UPI917528 UZE917527:UZE917528 VJA917527:VJA917528 VSW917527:VSW917528 WCS917527:WCS917528 WMO917527:WMO917528 WWK917527:WWK917528 AC983063:AC983064 JY983063:JY983064 TU983063:TU983064 ADQ983063:ADQ983064 ANM983063:ANM983064 AXI983063:AXI983064 BHE983063:BHE983064 BRA983063:BRA983064 CAW983063:CAW983064 CKS983063:CKS983064 CUO983063:CUO983064 DEK983063:DEK983064 DOG983063:DOG983064 DYC983063:DYC983064 EHY983063:EHY983064 ERU983063:ERU983064 FBQ983063:FBQ983064 FLM983063:FLM983064 FVI983063:FVI983064 GFE983063:GFE983064 GPA983063:GPA983064 GYW983063:GYW983064 HIS983063:HIS983064 HSO983063:HSO983064 ICK983063:ICK983064 IMG983063:IMG983064 IWC983063:IWC983064 JFY983063:JFY983064 JPU983063:JPU983064 JZQ983063:JZQ983064 KJM983063:KJM983064 KTI983063:KTI983064 LDE983063:LDE983064 LNA983063:LNA983064 LWW983063:LWW983064 MGS983063:MGS983064 MQO983063:MQO983064 NAK983063:NAK983064 NKG983063:NKG983064 NUC983063:NUC983064 ODY983063:ODY983064 ONU983063:ONU983064 OXQ983063:OXQ983064 PHM983063:PHM983064 PRI983063:PRI983064 QBE983063:QBE983064 QLA983063:QLA983064 QUW983063:QUW983064 RES983063:RES983064 ROO983063:ROO983064 RYK983063:RYK983064 SIG983063:SIG983064 SSC983063:SSC983064 TBY983063:TBY983064 TLU983063:TLU983064 TVQ983063:TVQ983064 UFM983063:UFM983064 UPI983063:UPI983064 UZE983063:UZE983064 VJA983063:VJA983064 VSW983063:VSW983064 WCS983063:WCS983064 WMO983063:WMO983064 WWK983063:WWK983064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Y65559:Y65560 JU65559:JU65560 TQ65559:TQ65560 ADM65559:ADM65560 ANI65559:ANI65560 AXE65559:AXE65560 BHA65559:BHA65560 BQW65559:BQW65560 CAS65559:CAS65560 CKO65559:CKO65560 CUK65559:CUK65560 DEG65559:DEG65560 DOC65559:DOC65560 DXY65559:DXY65560 EHU65559:EHU65560 ERQ65559:ERQ65560 FBM65559:FBM65560 FLI65559:FLI65560 FVE65559:FVE65560 GFA65559:GFA65560 GOW65559:GOW65560 GYS65559:GYS65560 HIO65559:HIO65560 HSK65559:HSK65560 ICG65559:ICG65560 IMC65559:IMC65560 IVY65559:IVY65560 JFU65559:JFU65560 JPQ65559:JPQ65560 JZM65559:JZM65560 KJI65559:KJI65560 KTE65559:KTE65560 LDA65559:LDA65560 LMW65559:LMW65560 LWS65559:LWS65560 MGO65559:MGO65560 MQK65559:MQK65560 NAG65559:NAG65560 NKC65559:NKC65560 NTY65559:NTY65560 ODU65559:ODU65560 ONQ65559:ONQ65560 OXM65559:OXM65560 PHI65559:PHI65560 PRE65559:PRE65560 QBA65559:QBA65560 QKW65559:QKW65560 QUS65559:QUS65560 REO65559:REO65560 ROK65559:ROK65560 RYG65559:RYG65560 SIC65559:SIC65560 SRY65559:SRY65560 TBU65559:TBU65560 TLQ65559:TLQ65560 TVM65559:TVM65560 UFI65559:UFI65560 UPE65559:UPE65560 UZA65559:UZA65560 VIW65559:VIW65560 VSS65559:VSS65560 WCO65559:WCO65560 WMK65559:WMK65560 WWG65559:WWG65560 Y131095:Y131096 JU131095:JU131096 TQ131095:TQ131096 ADM131095:ADM131096 ANI131095:ANI131096 AXE131095:AXE131096 BHA131095:BHA131096 BQW131095:BQW131096 CAS131095:CAS131096 CKO131095:CKO131096 CUK131095:CUK131096 DEG131095:DEG131096 DOC131095:DOC131096 DXY131095:DXY131096 EHU131095:EHU131096 ERQ131095:ERQ131096 FBM131095:FBM131096 FLI131095:FLI131096 FVE131095:FVE131096 GFA131095:GFA131096 GOW131095:GOW131096 GYS131095:GYS131096 HIO131095:HIO131096 HSK131095:HSK131096 ICG131095:ICG131096 IMC131095:IMC131096 IVY131095:IVY131096 JFU131095:JFU131096 JPQ131095:JPQ131096 JZM131095:JZM131096 KJI131095:KJI131096 KTE131095:KTE131096 LDA131095:LDA131096 LMW131095:LMW131096 LWS131095:LWS131096 MGO131095:MGO131096 MQK131095:MQK131096 NAG131095:NAG131096 NKC131095:NKC131096 NTY131095:NTY131096 ODU131095:ODU131096 ONQ131095:ONQ131096 OXM131095:OXM131096 PHI131095:PHI131096 PRE131095:PRE131096 QBA131095:QBA131096 QKW131095:QKW131096 QUS131095:QUS131096 REO131095:REO131096 ROK131095:ROK131096 RYG131095:RYG131096 SIC131095:SIC131096 SRY131095:SRY131096 TBU131095:TBU131096 TLQ131095:TLQ131096 TVM131095:TVM131096 UFI131095:UFI131096 UPE131095:UPE131096 UZA131095:UZA131096 VIW131095:VIW131096 VSS131095:VSS131096 WCO131095:WCO131096 WMK131095:WMK131096 WWG131095:WWG131096 Y196631:Y196632 JU196631:JU196632 TQ196631:TQ196632 ADM196631:ADM196632 ANI196631:ANI196632 AXE196631:AXE196632 BHA196631:BHA196632 BQW196631:BQW196632 CAS196631:CAS196632 CKO196631:CKO196632 CUK196631:CUK196632 DEG196631:DEG196632 DOC196631:DOC196632 DXY196631:DXY196632 EHU196631:EHU196632 ERQ196631:ERQ196632 FBM196631:FBM196632 FLI196631:FLI196632 FVE196631:FVE196632 GFA196631:GFA196632 GOW196631:GOW196632 GYS196631:GYS196632 HIO196631:HIO196632 HSK196631:HSK196632 ICG196631:ICG196632 IMC196631:IMC196632 IVY196631:IVY196632 JFU196631:JFU196632 JPQ196631:JPQ196632 JZM196631:JZM196632 KJI196631:KJI196632 KTE196631:KTE196632 LDA196631:LDA196632 LMW196631:LMW196632 LWS196631:LWS196632 MGO196631:MGO196632 MQK196631:MQK196632 NAG196631:NAG196632 NKC196631:NKC196632 NTY196631:NTY196632 ODU196631:ODU196632 ONQ196631:ONQ196632 OXM196631:OXM196632 PHI196631:PHI196632 PRE196631:PRE196632 QBA196631:QBA196632 QKW196631:QKW196632 QUS196631:QUS196632 REO196631:REO196632 ROK196631:ROK196632 RYG196631:RYG196632 SIC196631:SIC196632 SRY196631:SRY196632 TBU196631:TBU196632 TLQ196631:TLQ196632 TVM196631:TVM196632 UFI196631:UFI196632 UPE196631:UPE196632 UZA196631:UZA196632 VIW196631:VIW196632 VSS196631:VSS196632 WCO196631:WCO196632 WMK196631:WMK196632 WWG196631:WWG196632 Y262167:Y262168 JU262167:JU262168 TQ262167:TQ262168 ADM262167:ADM262168 ANI262167:ANI262168 AXE262167:AXE262168 BHA262167:BHA262168 BQW262167:BQW262168 CAS262167:CAS262168 CKO262167:CKO262168 CUK262167:CUK262168 DEG262167:DEG262168 DOC262167:DOC262168 DXY262167:DXY262168 EHU262167:EHU262168 ERQ262167:ERQ262168 FBM262167:FBM262168 FLI262167:FLI262168 FVE262167:FVE262168 GFA262167:GFA262168 GOW262167:GOW262168 GYS262167:GYS262168 HIO262167:HIO262168 HSK262167:HSK262168 ICG262167:ICG262168 IMC262167:IMC262168 IVY262167:IVY262168 JFU262167:JFU262168 JPQ262167:JPQ262168 JZM262167:JZM262168 KJI262167:KJI262168 KTE262167:KTE262168 LDA262167:LDA262168 LMW262167:LMW262168 LWS262167:LWS262168 MGO262167:MGO262168 MQK262167:MQK262168 NAG262167:NAG262168 NKC262167:NKC262168 NTY262167:NTY262168 ODU262167:ODU262168 ONQ262167:ONQ262168 OXM262167:OXM262168 PHI262167:PHI262168 PRE262167:PRE262168 QBA262167:QBA262168 QKW262167:QKW262168 QUS262167:QUS262168 REO262167:REO262168 ROK262167:ROK262168 RYG262167:RYG262168 SIC262167:SIC262168 SRY262167:SRY262168 TBU262167:TBU262168 TLQ262167:TLQ262168 TVM262167:TVM262168 UFI262167:UFI262168 UPE262167:UPE262168 UZA262167:UZA262168 VIW262167:VIW262168 VSS262167:VSS262168 WCO262167:WCO262168 WMK262167:WMK262168 WWG262167:WWG262168 Y327703:Y327704 JU327703:JU327704 TQ327703:TQ327704 ADM327703:ADM327704 ANI327703:ANI327704 AXE327703:AXE327704 BHA327703:BHA327704 BQW327703:BQW327704 CAS327703:CAS327704 CKO327703:CKO327704 CUK327703:CUK327704 DEG327703:DEG327704 DOC327703:DOC327704 DXY327703:DXY327704 EHU327703:EHU327704 ERQ327703:ERQ327704 FBM327703:FBM327704 FLI327703:FLI327704 FVE327703:FVE327704 GFA327703:GFA327704 GOW327703:GOW327704 GYS327703:GYS327704 HIO327703:HIO327704 HSK327703:HSK327704 ICG327703:ICG327704 IMC327703:IMC327704 IVY327703:IVY327704 JFU327703:JFU327704 JPQ327703:JPQ327704 JZM327703:JZM327704 KJI327703:KJI327704 KTE327703:KTE327704 LDA327703:LDA327704 LMW327703:LMW327704 LWS327703:LWS327704 MGO327703:MGO327704 MQK327703:MQK327704 NAG327703:NAG327704 NKC327703:NKC327704 NTY327703:NTY327704 ODU327703:ODU327704 ONQ327703:ONQ327704 OXM327703:OXM327704 PHI327703:PHI327704 PRE327703:PRE327704 QBA327703:QBA327704 QKW327703:QKW327704 QUS327703:QUS327704 REO327703:REO327704 ROK327703:ROK327704 RYG327703:RYG327704 SIC327703:SIC327704 SRY327703:SRY327704 TBU327703:TBU327704 TLQ327703:TLQ327704 TVM327703:TVM327704 UFI327703:UFI327704 UPE327703:UPE327704 UZA327703:UZA327704 VIW327703:VIW327704 VSS327703:VSS327704 WCO327703:WCO327704 WMK327703:WMK327704 WWG327703:WWG327704 Y393239:Y393240 JU393239:JU393240 TQ393239:TQ393240 ADM393239:ADM393240 ANI393239:ANI393240 AXE393239:AXE393240 BHA393239:BHA393240 BQW393239:BQW393240 CAS393239:CAS393240 CKO393239:CKO393240 CUK393239:CUK393240 DEG393239:DEG393240 DOC393239:DOC393240 DXY393239:DXY393240 EHU393239:EHU393240 ERQ393239:ERQ393240 FBM393239:FBM393240 FLI393239:FLI393240 FVE393239:FVE393240 GFA393239:GFA393240 GOW393239:GOW393240 GYS393239:GYS393240 HIO393239:HIO393240 HSK393239:HSK393240 ICG393239:ICG393240 IMC393239:IMC393240 IVY393239:IVY393240 JFU393239:JFU393240 JPQ393239:JPQ393240 JZM393239:JZM393240 KJI393239:KJI393240 KTE393239:KTE393240 LDA393239:LDA393240 LMW393239:LMW393240 LWS393239:LWS393240 MGO393239:MGO393240 MQK393239:MQK393240 NAG393239:NAG393240 NKC393239:NKC393240 NTY393239:NTY393240 ODU393239:ODU393240 ONQ393239:ONQ393240 OXM393239:OXM393240 PHI393239:PHI393240 PRE393239:PRE393240 QBA393239:QBA393240 QKW393239:QKW393240 QUS393239:QUS393240 REO393239:REO393240 ROK393239:ROK393240 RYG393239:RYG393240 SIC393239:SIC393240 SRY393239:SRY393240 TBU393239:TBU393240 TLQ393239:TLQ393240 TVM393239:TVM393240 UFI393239:UFI393240 UPE393239:UPE393240 UZA393239:UZA393240 VIW393239:VIW393240 VSS393239:VSS393240 WCO393239:WCO393240 WMK393239:WMK393240 WWG393239:WWG393240 Y458775:Y458776 JU458775:JU458776 TQ458775:TQ458776 ADM458775:ADM458776 ANI458775:ANI458776 AXE458775:AXE458776 BHA458775:BHA458776 BQW458775:BQW458776 CAS458775:CAS458776 CKO458775:CKO458776 CUK458775:CUK458776 DEG458775:DEG458776 DOC458775:DOC458776 DXY458775:DXY458776 EHU458775:EHU458776 ERQ458775:ERQ458776 FBM458775:FBM458776 FLI458775:FLI458776 FVE458775:FVE458776 GFA458775:GFA458776 GOW458775:GOW458776 GYS458775:GYS458776 HIO458775:HIO458776 HSK458775:HSK458776 ICG458775:ICG458776 IMC458775:IMC458776 IVY458775:IVY458776 JFU458775:JFU458776 JPQ458775:JPQ458776 JZM458775:JZM458776 KJI458775:KJI458776 KTE458775:KTE458776 LDA458775:LDA458776 LMW458775:LMW458776 LWS458775:LWS458776 MGO458775:MGO458776 MQK458775:MQK458776 NAG458775:NAG458776 NKC458775:NKC458776 NTY458775:NTY458776 ODU458775:ODU458776 ONQ458775:ONQ458776 OXM458775:OXM458776 PHI458775:PHI458776 PRE458775:PRE458776 QBA458775:QBA458776 QKW458775:QKW458776 QUS458775:QUS458776 REO458775:REO458776 ROK458775:ROK458776 RYG458775:RYG458776 SIC458775:SIC458776 SRY458775:SRY458776 TBU458775:TBU458776 TLQ458775:TLQ458776 TVM458775:TVM458776 UFI458775:UFI458776 UPE458775:UPE458776 UZA458775:UZA458776 VIW458775:VIW458776 VSS458775:VSS458776 WCO458775:WCO458776 WMK458775:WMK458776 WWG458775:WWG458776 Y524311:Y524312 JU524311:JU524312 TQ524311:TQ524312 ADM524311:ADM524312 ANI524311:ANI524312 AXE524311:AXE524312 BHA524311:BHA524312 BQW524311:BQW524312 CAS524311:CAS524312 CKO524311:CKO524312 CUK524311:CUK524312 DEG524311:DEG524312 DOC524311:DOC524312 DXY524311:DXY524312 EHU524311:EHU524312 ERQ524311:ERQ524312 FBM524311:FBM524312 FLI524311:FLI524312 FVE524311:FVE524312 GFA524311:GFA524312 GOW524311:GOW524312 GYS524311:GYS524312 HIO524311:HIO524312 HSK524311:HSK524312 ICG524311:ICG524312 IMC524311:IMC524312 IVY524311:IVY524312 JFU524311:JFU524312 JPQ524311:JPQ524312 JZM524311:JZM524312 KJI524311:KJI524312 KTE524311:KTE524312 LDA524311:LDA524312 LMW524311:LMW524312 LWS524311:LWS524312 MGO524311:MGO524312 MQK524311:MQK524312 NAG524311:NAG524312 NKC524311:NKC524312 NTY524311:NTY524312 ODU524311:ODU524312 ONQ524311:ONQ524312 OXM524311:OXM524312 PHI524311:PHI524312 PRE524311:PRE524312 QBA524311:QBA524312 QKW524311:QKW524312 QUS524311:QUS524312 REO524311:REO524312 ROK524311:ROK524312 RYG524311:RYG524312 SIC524311:SIC524312 SRY524311:SRY524312 TBU524311:TBU524312 TLQ524311:TLQ524312 TVM524311:TVM524312 UFI524311:UFI524312 UPE524311:UPE524312 UZA524311:UZA524312 VIW524311:VIW524312 VSS524311:VSS524312 WCO524311:WCO524312 WMK524311:WMK524312 WWG524311:WWG524312 Y589847:Y589848 JU589847:JU589848 TQ589847:TQ589848 ADM589847:ADM589848 ANI589847:ANI589848 AXE589847:AXE589848 BHA589847:BHA589848 BQW589847:BQW589848 CAS589847:CAS589848 CKO589847:CKO589848 CUK589847:CUK589848 DEG589847:DEG589848 DOC589847:DOC589848 DXY589847:DXY589848 EHU589847:EHU589848 ERQ589847:ERQ589848 FBM589847:FBM589848 FLI589847:FLI589848 FVE589847:FVE589848 GFA589847:GFA589848 GOW589847:GOW589848 GYS589847:GYS589848 HIO589847:HIO589848 HSK589847:HSK589848 ICG589847:ICG589848 IMC589847:IMC589848 IVY589847:IVY589848 JFU589847:JFU589848 JPQ589847:JPQ589848 JZM589847:JZM589848 KJI589847:KJI589848 KTE589847:KTE589848 LDA589847:LDA589848 LMW589847:LMW589848 LWS589847:LWS589848 MGO589847:MGO589848 MQK589847:MQK589848 NAG589847:NAG589848 NKC589847:NKC589848 NTY589847:NTY589848 ODU589847:ODU589848 ONQ589847:ONQ589848 OXM589847:OXM589848 PHI589847:PHI589848 PRE589847:PRE589848 QBA589847:QBA589848 QKW589847:QKW589848 QUS589847:QUS589848 REO589847:REO589848 ROK589847:ROK589848 RYG589847:RYG589848 SIC589847:SIC589848 SRY589847:SRY589848 TBU589847:TBU589848 TLQ589847:TLQ589848 TVM589847:TVM589848 UFI589847:UFI589848 UPE589847:UPE589848 UZA589847:UZA589848 VIW589847:VIW589848 VSS589847:VSS589848 WCO589847:WCO589848 WMK589847:WMK589848 WWG589847:WWG589848 Y655383:Y655384 JU655383:JU655384 TQ655383:TQ655384 ADM655383:ADM655384 ANI655383:ANI655384 AXE655383:AXE655384 BHA655383:BHA655384 BQW655383:BQW655384 CAS655383:CAS655384 CKO655383:CKO655384 CUK655383:CUK655384 DEG655383:DEG655384 DOC655383:DOC655384 DXY655383:DXY655384 EHU655383:EHU655384 ERQ655383:ERQ655384 FBM655383:FBM655384 FLI655383:FLI655384 FVE655383:FVE655384 GFA655383:GFA655384 GOW655383:GOW655384 GYS655383:GYS655384 HIO655383:HIO655384 HSK655383:HSK655384 ICG655383:ICG655384 IMC655383:IMC655384 IVY655383:IVY655384 JFU655383:JFU655384 JPQ655383:JPQ655384 JZM655383:JZM655384 KJI655383:KJI655384 KTE655383:KTE655384 LDA655383:LDA655384 LMW655383:LMW655384 LWS655383:LWS655384 MGO655383:MGO655384 MQK655383:MQK655384 NAG655383:NAG655384 NKC655383:NKC655384 NTY655383:NTY655384 ODU655383:ODU655384 ONQ655383:ONQ655384 OXM655383:OXM655384 PHI655383:PHI655384 PRE655383:PRE655384 QBA655383:QBA655384 QKW655383:QKW655384 QUS655383:QUS655384 REO655383:REO655384 ROK655383:ROK655384 RYG655383:RYG655384 SIC655383:SIC655384 SRY655383:SRY655384 TBU655383:TBU655384 TLQ655383:TLQ655384 TVM655383:TVM655384 UFI655383:UFI655384 UPE655383:UPE655384 UZA655383:UZA655384 VIW655383:VIW655384 VSS655383:VSS655384 WCO655383:WCO655384 WMK655383:WMK655384 WWG655383:WWG655384 Y720919:Y720920 JU720919:JU720920 TQ720919:TQ720920 ADM720919:ADM720920 ANI720919:ANI720920 AXE720919:AXE720920 BHA720919:BHA720920 BQW720919:BQW720920 CAS720919:CAS720920 CKO720919:CKO720920 CUK720919:CUK720920 DEG720919:DEG720920 DOC720919:DOC720920 DXY720919:DXY720920 EHU720919:EHU720920 ERQ720919:ERQ720920 FBM720919:FBM720920 FLI720919:FLI720920 FVE720919:FVE720920 GFA720919:GFA720920 GOW720919:GOW720920 GYS720919:GYS720920 HIO720919:HIO720920 HSK720919:HSK720920 ICG720919:ICG720920 IMC720919:IMC720920 IVY720919:IVY720920 JFU720919:JFU720920 JPQ720919:JPQ720920 JZM720919:JZM720920 KJI720919:KJI720920 KTE720919:KTE720920 LDA720919:LDA720920 LMW720919:LMW720920 LWS720919:LWS720920 MGO720919:MGO720920 MQK720919:MQK720920 NAG720919:NAG720920 NKC720919:NKC720920 NTY720919:NTY720920 ODU720919:ODU720920 ONQ720919:ONQ720920 OXM720919:OXM720920 PHI720919:PHI720920 PRE720919:PRE720920 QBA720919:QBA720920 QKW720919:QKW720920 QUS720919:QUS720920 REO720919:REO720920 ROK720919:ROK720920 RYG720919:RYG720920 SIC720919:SIC720920 SRY720919:SRY720920 TBU720919:TBU720920 TLQ720919:TLQ720920 TVM720919:TVM720920 UFI720919:UFI720920 UPE720919:UPE720920 UZA720919:UZA720920 VIW720919:VIW720920 VSS720919:VSS720920 WCO720919:WCO720920 WMK720919:WMK720920 WWG720919:WWG720920 Y786455:Y786456 JU786455:JU786456 TQ786455:TQ786456 ADM786455:ADM786456 ANI786455:ANI786456 AXE786455:AXE786456 BHA786455:BHA786456 BQW786455:BQW786456 CAS786455:CAS786456 CKO786455:CKO786456 CUK786455:CUK786456 DEG786455:DEG786456 DOC786455:DOC786456 DXY786455:DXY786456 EHU786455:EHU786456 ERQ786455:ERQ786456 FBM786455:FBM786456 FLI786455:FLI786456 FVE786455:FVE786456 GFA786455:GFA786456 GOW786455:GOW786456 GYS786455:GYS786456 HIO786455:HIO786456 HSK786455:HSK786456 ICG786455:ICG786456 IMC786455:IMC786456 IVY786455:IVY786456 JFU786455:JFU786456 JPQ786455:JPQ786456 JZM786455:JZM786456 KJI786455:KJI786456 KTE786455:KTE786456 LDA786455:LDA786456 LMW786455:LMW786456 LWS786455:LWS786456 MGO786455:MGO786456 MQK786455:MQK786456 NAG786455:NAG786456 NKC786455:NKC786456 NTY786455:NTY786456 ODU786455:ODU786456 ONQ786455:ONQ786456 OXM786455:OXM786456 PHI786455:PHI786456 PRE786455:PRE786456 QBA786455:QBA786456 QKW786455:QKW786456 QUS786455:QUS786456 REO786455:REO786456 ROK786455:ROK786456 RYG786455:RYG786456 SIC786455:SIC786456 SRY786455:SRY786456 TBU786455:TBU786456 TLQ786455:TLQ786456 TVM786455:TVM786456 UFI786455:UFI786456 UPE786455:UPE786456 UZA786455:UZA786456 VIW786455:VIW786456 VSS786455:VSS786456 WCO786455:WCO786456 WMK786455:WMK786456 WWG786455:WWG786456 Y851991:Y851992 JU851991:JU851992 TQ851991:TQ851992 ADM851991:ADM851992 ANI851991:ANI851992 AXE851991:AXE851992 BHA851991:BHA851992 BQW851991:BQW851992 CAS851991:CAS851992 CKO851991:CKO851992 CUK851991:CUK851992 DEG851991:DEG851992 DOC851991:DOC851992 DXY851991:DXY851992 EHU851991:EHU851992 ERQ851991:ERQ851992 FBM851991:FBM851992 FLI851991:FLI851992 FVE851991:FVE851992 GFA851991:GFA851992 GOW851991:GOW851992 GYS851991:GYS851992 HIO851991:HIO851992 HSK851991:HSK851992 ICG851991:ICG851992 IMC851991:IMC851992 IVY851991:IVY851992 JFU851991:JFU851992 JPQ851991:JPQ851992 JZM851991:JZM851992 KJI851991:KJI851992 KTE851991:KTE851992 LDA851991:LDA851992 LMW851991:LMW851992 LWS851991:LWS851992 MGO851991:MGO851992 MQK851991:MQK851992 NAG851991:NAG851992 NKC851991:NKC851992 NTY851991:NTY851992 ODU851991:ODU851992 ONQ851991:ONQ851992 OXM851991:OXM851992 PHI851991:PHI851992 PRE851991:PRE851992 QBA851991:QBA851992 QKW851991:QKW851992 QUS851991:QUS851992 REO851991:REO851992 ROK851991:ROK851992 RYG851991:RYG851992 SIC851991:SIC851992 SRY851991:SRY851992 TBU851991:TBU851992 TLQ851991:TLQ851992 TVM851991:TVM851992 UFI851991:UFI851992 UPE851991:UPE851992 UZA851991:UZA851992 VIW851991:VIW851992 VSS851991:VSS851992 WCO851991:WCO851992 WMK851991:WMK851992 WWG851991:WWG851992 Y917527:Y917528 JU917527:JU917528 TQ917527:TQ917528 ADM917527:ADM917528 ANI917527:ANI917528 AXE917527:AXE917528 BHA917527:BHA917528 BQW917527:BQW917528 CAS917527:CAS917528 CKO917527:CKO917528 CUK917527:CUK917528 DEG917527:DEG917528 DOC917527:DOC917528 DXY917527:DXY917528 EHU917527:EHU917528 ERQ917527:ERQ917528 FBM917527:FBM917528 FLI917527:FLI917528 FVE917527:FVE917528 GFA917527:GFA917528 GOW917527:GOW917528 GYS917527:GYS917528 HIO917527:HIO917528 HSK917527:HSK917528 ICG917527:ICG917528 IMC917527:IMC917528 IVY917527:IVY917528 JFU917527:JFU917528 JPQ917527:JPQ917528 JZM917527:JZM917528 KJI917527:KJI917528 KTE917527:KTE917528 LDA917527:LDA917528 LMW917527:LMW917528 LWS917527:LWS917528 MGO917527:MGO917528 MQK917527:MQK917528 NAG917527:NAG917528 NKC917527:NKC917528 NTY917527:NTY917528 ODU917527:ODU917528 ONQ917527:ONQ917528 OXM917527:OXM917528 PHI917527:PHI917528 PRE917527:PRE917528 QBA917527:QBA917528 QKW917527:QKW917528 QUS917527:QUS917528 REO917527:REO917528 ROK917527:ROK917528 RYG917527:RYG917528 SIC917527:SIC917528 SRY917527:SRY917528 TBU917527:TBU917528 TLQ917527:TLQ917528 TVM917527:TVM917528 UFI917527:UFI917528 UPE917527:UPE917528 UZA917527:UZA917528 VIW917527:VIW917528 VSS917527:VSS917528 WCO917527:WCO917528 WMK917527:WMK917528 WWG917527:WWG917528 Y983063:Y983064 JU983063:JU983064 TQ983063:TQ983064 ADM983063:ADM983064 ANI983063:ANI983064 AXE983063:AXE983064 BHA983063:BHA983064 BQW983063:BQW983064 CAS983063:CAS983064 CKO983063:CKO983064 CUK983063:CUK983064 DEG983063:DEG983064 DOC983063:DOC983064 DXY983063:DXY983064 EHU983063:EHU983064 ERQ983063:ERQ983064 FBM983063:FBM983064 FLI983063:FLI983064 FVE983063:FVE983064 GFA983063:GFA983064 GOW983063:GOW983064 GYS983063:GYS983064 HIO983063:HIO983064 HSK983063:HSK983064 ICG983063:ICG983064 IMC983063:IMC983064 IVY983063:IVY983064 JFU983063:JFU983064 JPQ983063:JPQ983064 JZM983063:JZM983064 KJI983063:KJI983064 KTE983063:KTE983064 LDA983063:LDA983064 LMW983063:LMW983064 LWS983063:LWS983064 MGO983063:MGO983064 MQK983063:MQK983064 NAG983063:NAG983064 NKC983063:NKC983064 NTY983063:NTY983064 ODU983063:ODU983064 ONQ983063:ONQ983064 OXM983063:OXM983064 PHI983063:PHI983064 PRE983063:PRE983064 QBA983063:QBA983064 QKW983063:QKW983064 QUS983063:QUS983064 REO983063:REO983064 ROK983063:ROK983064 RYG983063:RYG983064 SIC983063:SIC983064 SRY983063:SRY983064 TBU983063:TBU983064 TLQ983063:TLQ983064 TVM983063:TVM983064 UFI983063:UFI983064 UPE983063:UPE983064 UZA983063:UZA983064 VIW983063:VIW983064 VSS983063:VSS983064 WCO983063:WCO983064 WMK983063:WMK983064 WWG983063:WWG983064 WVZ983072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M65543:M65544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M131079:M131080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M196615:M196616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M262151:M262152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M327687:M327688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M393223:M393224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M458759:M458760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M524295:M524296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M589831:M589832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M655367:M655368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M720903:M720904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M786439:M786440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M851975:M851976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M917511:M917512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M983047:M983048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U8:U11 JQ8:JQ11 TM8:TM11 ADI8:ADI11 ANE8:ANE11 AXA8:AXA11 BGW8:BGW11 BQS8:BQS11 CAO8:CAO11 CKK8:CKK11 CUG8:CUG11 DEC8:DEC11 DNY8:DNY11 DXU8:DXU11 EHQ8:EHQ11 ERM8:ERM11 FBI8:FBI11 FLE8:FLE11 FVA8:FVA11 GEW8:GEW11 GOS8:GOS11 GYO8:GYO11 HIK8:HIK11 HSG8:HSG11 ICC8:ICC11 ILY8:ILY11 IVU8:IVU11 JFQ8:JFQ11 JPM8:JPM11 JZI8:JZI11 KJE8:KJE11 KTA8:KTA11 LCW8:LCW11 LMS8:LMS11 LWO8:LWO11 MGK8:MGK11 MQG8:MQG11 NAC8:NAC11 NJY8:NJY11 NTU8:NTU11 ODQ8:ODQ11 ONM8:ONM11 OXI8:OXI11 PHE8:PHE11 PRA8:PRA11 QAW8:QAW11 QKS8:QKS11 QUO8:QUO11 REK8:REK11 ROG8:ROG11 RYC8:RYC11 SHY8:SHY11 SRU8:SRU11 TBQ8:TBQ11 TLM8:TLM11 TVI8:TVI11 UFE8:UFE11 UPA8:UPA11 UYW8:UYW11 VIS8:VIS11 VSO8:VSO11 WCK8:WCK11 WMG8:WMG11 WWC8:WWC11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L65545:L65569 JH65545:JH65569 TD65545:TD65569 ACZ65545:ACZ65569 AMV65545:AMV65569 AWR65545:AWR65569 BGN65545:BGN65569 BQJ65545:BQJ65569 CAF65545:CAF65569 CKB65545:CKB65569 CTX65545:CTX65569 DDT65545:DDT65569 DNP65545:DNP65569 DXL65545:DXL65569 EHH65545:EHH65569 ERD65545:ERD65569 FAZ65545:FAZ65569 FKV65545:FKV65569 FUR65545:FUR65569 GEN65545:GEN65569 GOJ65545:GOJ65569 GYF65545:GYF65569 HIB65545:HIB65569 HRX65545:HRX65569 IBT65545:IBT65569 ILP65545:ILP65569 IVL65545:IVL65569 JFH65545:JFH65569 JPD65545:JPD65569 JYZ65545:JYZ65569 KIV65545:KIV65569 KSR65545:KSR65569 LCN65545:LCN65569 LMJ65545:LMJ65569 LWF65545:LWF65569 MGB65545:MGB65569 MPX65545:MPX65569 MZT65545:MZT65569 NJP65545:NJP65569 NTL65545:NTL65569 ODH65545:ODH65569 OND65545:OND65569 OWZ65545:OWZ65569 PGV65545:PGV65569 PQR65545:PQR65569 QAN65545:QAN65569 QKJ65545:QKJ65569 QUF65545:QUF65569 REB65545:REB65569 RNX65545:RNX65569 RXT65545:RXT65569 SHP65545:SHP65569 SRL65545:SRL65569 TBH65545:TBH65569 TLD65545:TLD65569 TUZ65545:TUZ65569 UEV65545:UEV65569 UOR65545:UOR65569 UYN65545:UYN65569 VIJ65545:VIJ65569 VSF65545:VSF65569 WCB65545:WCB65569 WLX65545:WLX65569 WVT65545:WVT65569 L131081:L131105 JH131081:JH131105 TD131081:TD131105 ACZ131081:ACZ131105 AMV131081:AMV131105 AWR131081:AWR131105 BGN131081:BGN131105 BQJ131081:BQJ131105 CAF131081:CAF131105 CKB131081:CKB131105 CTX131081:CTX131105 DDT131081:DDT131105 DNP131081:DNP131105 DXL131081:DXL131105 EHH131081:EHH131105 ERD131081:ERD131105 FAZ131081:FAZ131105 FKV131081:FKV131105 FUR131081:FUR131105 GEN131081:GEN131105 GOJ131081:GOJ131105 GYF131081:GYF131105 HIB131081:HIB131105 HRX131081:HRX131105 IBT131081:IBT131105 ILP131081:ILP131105 IVL131081:IVL131105 JFH131081:JFH131105 JPD131081:JPD131105 JYZ131081:JYZ131105 KIV131081:KIV131105 KSR131081:KSR131105 LCN131081:LCN131105 LMJ131081:LMJ131105 LWF131081:LWF131105 MGB131081:MGB131105 MPX131081:MPX131105 MZT131081:MZT131105 NJP131081:NJP131105 NTL131081:NTL131105 ODH131081:ODH131105 OND131081:OND131105 OWZ131081:OWZ131105 PGV131081:PGV131105 PQR131081:PQR131105 QAN131081:QAN131105 QKJ131081:QKJ131105 QUF131081:QUF131105 REB131081:REB131105 RNX131081:RNX131105 RXT131081:RXT131105 SHP131081:SHP131105 SRL131081:SRL131105 TBH131081:TBH131105 TLD131081:TLD131105 TUZ131081:TUZ131105 UEV131081:UEV131105 UOR131081:UOR131105 UYN131081:UYN131105 VIJ131081:VIJ131105 VSF131081:VSF131105 WCB131081:WCB131105 WLX131081:WLX131105 WVT131081:WVT131105 L196617:L196641 JH196617:JH196641 TD196617:TD196641 ACZ196617:ACZ196641 AMV196617:AMV196641 AWR196617:AWR196641 BGN196617:BGN196641 BQJ196617:BQJ196641 CAF196617:CAF196641 CKB196617:CKB196641 CTX196617:CTX196641 DDT196617:DDT196641 DNP196617:DNP196641 DXL196617:DXL196641 EHH196617:EHH196641 ERD196617:ERD196641 FAZ196617:FAZ196641 FKV196617:FKV196641 FUR196617:FUR196641 GEN196617:GEN196641 GOJ196617:GOJ196641 GYF196617:GYF196641 HIB196617:HIB196641 HRX196617:HRX196641 IBT196617:IBT196641 ILP196617:ILP196641 IVL196617:IVL196641 JFH196617:JFH196641 JPD196617:JPD196641 JYZ196617:JYZ196641 KIV196617:KIV196641 KSR196617:KSR196641 LCN196617:LCN196641 LMJ196617:LMJ196641 LWF196617:LWF196641 MGB196617:MGB196641 MPX196617:MPX196641 MZT196617:MZT196641 NJP196617:NJP196641 NTL196617:NTL196641 ODH196617:ODH196641 OND196617:OND196641 OWZ196617:OWZ196641 PGV196617:PGV196641 PQR196617:PQR196641 QAN196617:QAN196641 QKJ196617:QKJ196641 QUF196617:QUF196641 REB196617:REB196641 RNX196617:RNX196641 RXT196617:RXT196641 SHP196617:SHP196641 SRL196617:SRL196641 TBH196617:TBH196641 TLD196617:TLD196641 TUZ196617:TUZ196641 UEV196617:UEV196641 UOR196617:UOR196641 UYN196617:UYN196641 VIJ196617:VIJ196641 VSF196617:VSF196641 WCB196617:WCB196641 WLX196617:WLX196641 WVT196617:WVT196641 L262153:L262177 JH262153:JH262177 TD262153:TD262177 ACZ262153:ACZ262177 AMV262153:AMV262177 AWR262153:AWR262177 BGN262153:BGN262177 BQJ262153:BQJ262177 CAF262153:CAF262177 CKB262153:CKB262177 CTX262153:CTX262177 DDT262153:DDT262177 DNP262153:DNP262177 DXL262153:DXL262177 EHH262153:EHH262177 ERD262153:ERD262177 FAZ262153:FAZ262177 FKV262153:FKV262177 FUR262153:FUR262177 GEN262153:GEN262177 GOJ262153:GOJ262177 GYF262153:GYF262177 HIB262153:HIB262177 HRX262153:HRX262177 IBT262153:IBT262177 ILP262153:ILP262177 IVL262153:IVL262177 JFH262153:JFH262177 JPD262153:JPD262177 JYZ262153:JYZ262177 KIV262153:KIV262177 KSR262153:KSR262177 LCN262153:LCN262177 LMJ262153:LMJ262177 LWF262153:LWF262177 MGB262153:MGB262177 MPX262153:MPX262177 MZT262153:MZT262177 NJP262153:NJP262177 NTL262153:NTL262177 ODH262153:ODH262177 OND262153:OND262177 OWZ262153:OWZ262177 PGV262153:PGV262177 PQR262153:PQR262177 QAN262153:QAN262177 QKJ262153:QKJ262177 QUF262153:QUF262177 REB262153:REB262177 RNX262153:RNX262177 RXT262153:RXT262177 SHP262153:SHP262177 SRL262153:SRL262177 TBH262153:TBH262177 TLD262153:TLD262177 TUZ262153:TUZ262177 UEV262153:UEV262177 UOR262153:UOR262177 UYN262153:UYN262177 VIJ262153:VIJ262177 VSF262153:VSF262177 WCB262153:WCB262177 WLX262153:WLX262177 WVT262153:WVT262177 L327689:L327713 JH327689:JH327713 TD327689:TD327713 ACZ327689:ACZ327713 AMV327689:AMV327713 AWR327689:AWR327713 BGN327689:BGN327713 BQJ327689:BQJ327713 CAF327689:CAF327713 CKB327689:CKB327713 CTX327689:CTX327713 DDT327689:DDT327713 DNP327689:DNP327713 DXL327689:DXL327713 EHH327689:EHH327713 ERD327689:ERD327713 FAZ327689:FAZ327713 FKV327689:FKV327713 FUR327689:FUR327713 GEN327689:GEN327713 GOJ327689:GOJ327713 GYF327689:GYF327713 HIB327689:HIB327713 HRX327689:HRX327713 IBT327689:IBT327713 ILP327689:ILP327713 IVL327689:IVL327713 JFH327689:JFH327713 JPD327689:JPD327713 JYZ327689:JYZ327713 KIV327689:KIV327713 KSR327689:KSR327713 LCN327689:LCN327713 LMJ327689:LMJ327713 LWF327689:LWF327713 MGB327689:MGB327713 MPX327689:MPX327713 MZT327689:MZT327713 NJP327689:NJP327713 NTL327689:NTL327713 ODH327689:ODH327713 OND327689:OND327713 OWZ327689:OWZ327713 PGV327689:PGV327713 PQR327689:PQR327713 QAN327689:QAN327713 QKJ327689:QKJ327713 QUF327689:QUF327713 REB327689:REB327713 RNX327689:RNX327713 RXT327689:RXT327713 SHP327689:SHP327713 SRL327689:SRL327713 TBH327689:TBH327713 TLD327689:TLD327713 TUZ327689:TUZ327713 UEV327689:UEV327713 UOR327689:UOR327713 UYN327689:UYN327713 VIJ327689:VIJ327713 VSF327689:VSF327713 WCB327689:WCB327713 WLX327689:WLX327713 WVT327689:WVT327713 L393225:L393249 JH393225:JH393249 TD393225:TD393249 ACZ393225:ACZ393249 AMV393225:AMV393249 AWR393225:AWR393249 BGN393225:BGN393249 BQJ393225:BQJ393249 CAF393225:CAF393249 CKB393225:CKB393249 CTX393225:CTX393249 DDT393225:DDT393249 DNP393225:DNP393249 DXL393225:DXL393249 EHH393225:EHH393249 ERD393225:ERD393249 FAZ393225:FAZ393249 FKV393225:FKV393249 FUR393225:FUR393249 GEN393225:GEN393249 GOJ393225:GOJ393249 GYF393225:GYF393249 HIB393225:HIB393249 HRX393225:HRX393249 IBT393225:IBT393249 ILP393225:ILP393249 IVL393225:IVL393249 JFH393225:JFH393249 JPD393225:JPD393249 JYZ393225:JYZ393249 KIV393225:KIV393249 KSR393225:KSR393249 LCN393225:LCN393249 LMJ393225:LMJ393249 LWF393225:LWF393249 MGB393225:MGB393249 MPX393225:MPX393249 MZT393225:MZT393249 NJP393225:NJP393249 NTL393225:NTL393249 ODH393225:ODH393249 OND393225:OND393249 OWZ393225:OWZ393249 PGV393225:PGV393249 PQR393225:PQR393249 QAN393225:QAN393249 QKJ393225:QKJ393249 QUF393225:QUF393249 REB393225:REB393249 RNX393225:RNX393249 RXT393225:RXT393249 SHP393225:SHP393249 SRL393225:SRL393249 TBH393225:TBH393249 TLD393225:TLD393249 TUZ393225:TUZ393249 UEV393225:UEV393249 UOR393225:UOR393249 UYN393225:UYN393249 VIJ393225:VIJ393249 VSF393225:VSF393249 WCB393225:WCB393249 WLX393225:WLX393249 WVT393225:WVT393249 L458761:L458785 JH458761:JH458785 TD458761:TD458785 ACZ458761:ACZ458785 AMV458761:AMV458785 AWR458761:AWR458785 BGN458761:BGN458785 BQJ458761:BQJ458785 CAF458761:CAF458785 CKB458761:CKB458785 CTX458761:CTX458785 DDT458761:DDT458785 DNP458761:DNP458785 DXL458761:DXL458785 EHH458761:EHH458785 ERD458761:ERD458785 FAZ458761:FAZ458785 FKV458761:FKV458785 FUR458761:FUR458785 GEN458761:GEN458785 GOJ458761:GOJ458785 GYF458761:GYF458785 HIB458761:HIB458785 HRX458761:HRX458785 IBT458761:IBT458785 ILP458761:ILP458785 IVL458761:IVL458785 JFH458761:JFH458785 JPD458761:JPD458785 JYZ458761:JYZ458785 KIV458761:KIV458785 KSR458761:KSR458785 LCN458761:LCN458785 LMJ458761:LMJ458785 LWF458761:LWF458785 MGB458761:MGB458785 MPX458761:MPX458785 MZT458761:MZT458785 NJP458761:NJP458785 NTL458761:NTL458785 ODH458761:ODH458785 OND458761:OND458785 OWZ458761:OWZ458785 PGV458761:PGV458785 PQR458761:PQR458785 QAN458761:QAN458785 QKJ458761:QKJ458785 QUF458761:QUF458785 REB458761:REB458785 RNX458761:RNX458785 RXT458761:RXT458785 SHP458761:SHP458785 SRL458761:SRL458785 TBH458761:TBH458785 TLD458761:TLD458785 TUZ458761:TUZ458785 UEV458761:UEV458785 UOR458761:UOR458785 UYN458761:UYN458785 VIJ458761:VIJ458785 VSF458761:VSF458785 WCB458761:WCB458785 WLX458761:WLX458785 WVT458761:WVT458785 L524297:L524321 JH524297:JH524321 TD524297:TD524321 ACZ524297:ACZ524321 AMV524297:AMV524321 AWR524297:AWR524321 BGN524297:BGN524321 BQJ524297:BQJ524321 CAF524297:CAF524321 CKB524297:CKB524321 CTX524297:CTX524321 DDT524297:DDT524321 DNP524297:DNP524321 DXL524297:DXL524321 EHH524297:EHH524321 ERD524297:ERD524321 FAZ524297:FAZ524321 FKV524297:FKV524321 FUR524297:FUR524321 GEN524297:GEN524321 GOJ524297:GOJ524321 GYF524297:GYF524321 HIB524297:HIB524321 HRX524297:HRX524321 IBT524297:IBT524321 ILP524297:ILP524321 IVL524297:IVL524321 JFH524297:JFH524321 JPD524297:JPD524321 JYZ524297:JYZ524321 KIV524297:KIV524321 KSR524297:KSR524321 LCN524297:LCN524321 LMJ524297:LMJ524321 LWF524297:LWF524321 MGB524297:MGB524321 MPX524297:MPX524321 MZT524297:MZT524321 NJP524297:NJP524321 NTL524297:NTL524321 ODH524297:ODH524321 OND524297:OND524321 OWZ524297:OWZ524321 PGV524297:PGV524321 PQR524297:PQR524321 QAN524297:QAN524321 QKJ524297:QKJ524321 QUF524297:QUF524321 REB524297:REB524321 RNX524297:RNX524321 RXT524297:RXT524321 SHP524297:SHP524321 SRL524297:SRL524321 TBH524297:TBH524321 TLD524297:TLD524321 TUZ524297:TUZ524321 UEV524297:UEV524321 UOR524297:UOR524321 UYN524297:UYN524321 VIJ524297:VIJ524321 VSF524297:VSF524321 WCB524297:WCB524321 WLX524297:WLX524321 WVT524297:WVT524321 L589833:L589857 JH589833:JH589857 TD589833:TD589857 ACZ589833:ACZ589857 AMV589833:AMV589857 AWR589833:AWR589857 BGN589833:BGN589857 BQJ589833:BQJ589857 CAF589833:CAF589857 CKB589833:CKB589857 CTX589833:CTX589857 DDT589833:DDT589857 DNP589833:DNP589857 DXL589833:DXL589857 EHH589833:EHH589857 ERD589833:ERD589857 FAZ589833:FAZ589857 FKV589833:FKV589857 FUR589833:FUR589857 GEN589833:GEN589857 GOJ589833:GOJ589857 GYF589833:GYF589857 HIB589833:HIB589857 HRX589833:HRX589857 IBT589833:IBT589857 ILP589833:ILP589857 IVL589833:IVL589857 JFH589833:JFH589857 JPD589833:JPD589857 JYZ589833:JYZ589857 KIV589833:KIV589857 KSR589833:KSR589857 LCN589833:LCN589857 LMJ589833:LMJ589857 LWF589833:LWF589857 MGB589833:MGB589857 MPX589833:MPX589857 MZT589833:MZT589857 NJP589833:NJP589857 NTL589833:NTL589857 ODH589833:ODH589857 OND589833:OND589857 OWZ589833:OWZ589857 PGV589833:PGV589857 PQR589833:PQR589857 QAN589833:QAN589857 QKJ589833:QKJ589857 QUF589833:QUF589857 REB589833:REB589857 RNX589833:RNX589857 RXT589833:RXT589857 SHP589833:SHP589857 SRL589833:SRL589857 TBH589833:TBH589857 TLD589833:TLD589857 TUZ589833:TUZ589857 UEV589833:UEV589857 UOR589833:UOR589857 UYN589833:UYN589857 VIJ589833:VIJ589857 VSF589833:VSF589857 WCB589833:WCB589857 WLX589833:WLX589857 WVT589833:WVT589857 L655369:L655393 JH655369:JH655393 TD655369:TD655393 ACZ655369:ACZ655393 AMV655369:AMV655393 AWR655369:AWR655393 BGN655369:BGN655393 BQJ655369:BQJ655393 CAF655369:CAF655393 CKB655369:CKB655393 CTX655369:CTX655393 DDT655369:DDT655393 DNP655369:DNP655393 DXL655369:DXL655393 EHH655369:EHH655393 ERD655369:ERD655393 FAZ655369:FAZ655393 FKV655369:FKV655393 FUR655369:FUR655393 GEN655369:GEN655393 GOJ655369:GOJ655393 GYF655369:GYF655393 HIB655369:HIB655393 HRX655369:HRX655393 IBT655369:IBT655393 ILP655369:ILP655393 IVL655369:IVL655393 JFH655369:JFH655393 JPD655369:JPD655393 JYZ655369:JYZ655393 KIV655369:KIV655393 KSR655369:KSR655393 LCN655369:LCN655393 LMJ655369:LMJ655393 LWF655369:LWF655393 MGB655369:MGB655393 MPX655369:MPX655393 MZT655369:MZT655393 NJP655369:NJP655393 NTL655369:NTL655393 ODH655369:ODH655393 OND655369:OND655393 OWZ655369:OWZ655393 PGV655369:PGV655393 PQR655369:PQR655393 QAN655369:QAN655393 QKJ655369:QKJ655393 QUF655369:QUF655393 REB655369:REB655393 RNX655369:RNX655393 RXT655369:RXT655393 SHP655369:SHP655393 SRL655369:SRL655393 TBH655369:TBH655393 TLD655369:TLD655393 TUZ655369:TUZ655393 UEV655369:UEV655393 UOR655369:UOR655393 UYN655369:UYN655393 VIJ655369:VIJ655393 VSF655369:VSF655393 WCB655369:WCB655393 WLX655369:WLX655393 WVT655369:WVT655393 L720905:L720929 JH720905:JH720929 TD720905:TD720929 ACZ720905:ACZ720929 AMV720905:AMV720929 AWR720905:AWR720929 BGN720905:BGN720929 BQJ720905:BQJ720929 CAF720905:CAF720929 CKB720905:CKB720929 CTX720905:CTX720929 DDT720905:DDT720929 DNP720905:DNP720929 DXL720905:DXL720929 EHH720905:EHH720929 ERD720905:ERD720929 FAZ720905:FAZ720929 FKV720905:FKV720929 FUR720905:FUR720929 GEN720905:GEN720929 GOJ720905:GOJ720929 GYF720905:GYF720929 HIB720905:HIB720929 HRX720905:HRX720929 IBT720905:IBT720929 ILP720905:ILP720929 IVL720905:IVL720929 JFH720905:JFH720929 JPD720905:JPD720929 JYZ720905:JYZ720929 KIV720905:KIV720929 KSR720905:KSR720929 LCN720905:LCN720929 LMJ720905:LMJ720929 LWF720905:LWF720929 MGB720905:MGB720929 MPX720905:MPX720929 MZT720905:MZT720929 NJP720905:NJP720929 NTL720905:NTL720929 ODH720905:ODH720929 OND720905:OND720929 OWZ720905:OWZ720929 PGV720905:PGV720929 PQR720905:PQR720929 QAN720905:QAN720929 QKJ720905:QKJ720929 QUF720905:QUF720929 REB720905:REB720929 RNX720905:RNX720929 RXT720905:RXT720929 SHP720905:SHP720929 SRL720905:SRL720929 TBH720905:TBH720929 TLD720905:TLD720929 TUZ720905:TUZ720929 UEV720905:UEV720929 UOR720905:UOR720929 UYN720905:UYN720929 VIJ720905:VIJ720929 VSF720905:VSF720929 WCB720905:WCB720929 WLX720905:WLX720929 WVT720905:WVT720929 L786441:L786465 JH786441:JH786465 TD786441:TD786465 ACZ786441:ACZ786465 AMV786441:AMV786465 AWR786441:AWR786465 BGN786441:BGN786465 BQJ786441:BQJ786465 CAF786441:CAF786465 CKB786441:CKB786465 CTX786441:CTX786465 DDT786441:DDT786465 DNP786441:DNP786465 DXL786441:DXL786465 EHH786441:EHH786465 ERD786441:ERD786465 FAZ786441:FAZ786465 FKV786441:FKV786465 FUR786441:FUR786465 GEN786441:GEN786465 GOJ786441:GOJ786465 GYF786441:GYF786465 HIB786441:HIB786465 HRX786441:HRX786465 IBT786441:IBT786465 ILP786441:ILP786465 IVL786441:IVL786465 JFH786441:JFH786465 JPD786441:JPD786465 JYZ786441:JYZ786465 KIV786441:KIV786465 KSR786441:KSR786465 LCN786441:LCN786465 LMJ786441:LMJ786465 LWF786441:LWF786465 MGB786441:MGB786465 MPX786441:MPX786465 MZT786441:MZT786465 NJP786441:NJP786465 NTL786441:NTL786465 ODH786441:ODH786465 OND786441:OND786465 OWZ786441:OWZ786465 PGV786441:PGV786465 PQR786441:PQR786465 QAN786441:QAN786465 QKJ786441:QKJ786465 QUF786441:QUF786465 REB786441:REB786465 RNX786441:RNX786465 RXT786441:RXT786465 SHP786441:SHP786465 SRL786441:SRL786465 TBH786441:TBH786465 TLD786441:TLD786465 TUZ786441:TUZ786465 UEV786441:UEV786465 UOR786441:UOR786465 UYN786441:UYN786465 VIJ786441:VIJ786465 VSF786441:VSF786465 WCB786441:WCB786465 WLX786441:WLX786465 WVT786441:WVT786465 L851977:L852001 JH851977:JH852001 TD851977:TD852001 ACZ851977:ACZ852001 AMV851977:AMV852001 AWR851977:AWR852001 BGN851977:BGN852001 BQJ851977:BQJ852001 CAF851977:CAF852001 CKB851977:CKB852001 CTX851977:CTX852001 DDT851977:DDT852001 DNP851977:DNP852001 DXL851977:DXL852001 EHH851977:EHH852001 ERD851977:ERD852001 FAZ851977:FAZ852001 FKV851977:FKV852001 FUR851977:FUR852001 GEN851977:GEN852001 GOJ851977:GOJ852001 GYF851977:GYF852001 HIB851977:HIB852001 HRX851977:HRX852001 IBT851977:IBT852001 ILP851977:ILP852001 IVL851977:IVL852001 JFH851977:JFH852001 JPD851977:JPD852001 JYZ851977:JYZ852001 KIV851977:KIV852001 KSR851977:KSR852001 LCN851977:LCN852001 LMJ851977:LMJ852001 LWF851977:LWF852001 MGB851977:MGB852001 MPX851977:MPX852001 MZT851977:MZT852001 NJP851977:NJP852001 NTL851977:NTL852001 ODH851977:ODH852001 OND851977:OND852001 OWZ851977:OWZ852001 PGV851977:PGV852001 PQR851977:PQR852001 QAN851977:QAN852001 QKJ851977:QKJ852001 QUF851977:QUF852001 REB851977:REB852001 RNX851977:RNX852001 RXT851977:RXT852001 SHP851977:SHP852001 SRL851977:SRL852001 TBH851977:TBH852001 TLD851977:TLD852001 TUZ851977:TUZ852001 UEV851977:UEV852001 UOR851977:UOR852001 UYN851977:UYN852001 VIJ851977:VIJ852001 VSF851977:VSF852001 WCB851977:WCB852001 WLX851977:WLX852001 WVT851977:WVT852001 L917513:L917537 JH917513:JH917537 TD917513:TD917537 ACZ917513:ACZ917537 AMV917513:AMV917537 AWR917513:AWR917537 BGN917513:BGN917537 BQJ917513:BQJ917537 CAF917513:CAF917537 CKB917513:CKB917537 CTX917513:CTX917537 DDT917513:DDT917537 DNP917513:DNP917537 DXL917513:DXL917537 EHH917513:EHH917537 ERD917513:ERD917537 FAZ917513:FAZ917537 FKV917513:FKV917537 FUR917513:FUR917537 GEN917513:GEN917537 GOJ917513:GOJ917537 GYF917513:GYF917537 HIB917513:HIB917537 HRX917513:HRX917537 IBT917513:IBT917537 ILP917513:ILP917537 IVL917513:IVL917537 JFH917513:JFH917537 JPD917513:JPD917537 JYZ917513:JYZ917537 KIV917513:KIV917537 KSR917513:KSR917537 LCN917513:LCN917537 LMJ917513:LMJ917537 LWF917513:LWF917537 MGB917513:MGB917537 MPX917513:MPX917537 MZT917513:MZT917537 NJP917513:NJP917537 NTL917513:NTL917537 ODH917513:ODH917537 OND917513:OND917537 OWZ917513:OWZ917537 PGV917513:PGV917537 PQR917513:PQR917537 QAN917513:QAN917537 QKJ917513:QKJ917537 QUF917513:QUF917537 REB917513:REB917537 RNX917513:RNX917537 RXT917513:RXT917537 SHP917513:SHP917537 SRL917513:SRL917537 TBH917513:TBH917537 TLD917513:TLD917537 TUZ917513:TUZ917537 UEV917513:UEV917537 UOR917513:UOR917537 UYN917513:UYN917537 VIJ917513:VIJ917537 VSF917513:VSF917537 WCB917513:WCB917537 WLX917513:WLX917537 WVT917513:WVT917537 L983049:L983073 JH983049:JH983073 TD983049:TD983073 ACZ983049:ACZ983073 AMV983049:AMV983073 AWR983049:AWR983073 BGN983049:BGN983073 BQJ983049:BQJ983073 CAF983049:CAF983073 CKB983049:CKB983073 CTX983049:CTX983073 DDT983049:DDT983073 DNP983049:DNP983073 DXL983049:DXL983073 EHH983049:EHH983073 ERD983049:ERD983073 FAZ983049:FAZ983073 FKV983049:FKV983073 FUR983049:FUR983073 GEN983049:GEN983073 GOJ983049:GOJ983073 GYF983049:GYF983073 HIB983049:HIB983073 HRX983049:HRX983073 IBT983049:IBT983073 ILP983049:ILP983073 IVL983049:IVL983073 JFH983049:JFH983073 JPD983049:JPD983073 JYZ983049:JYZ983073 KIV983049:KIV983073 KSR983049:KSR983073 LCN983049:LCN983073 LMJ983049:LMJ983073 LWF983049:LWF983073 MGB983049:MGB983073 MPX983049:MPX983073 MZT983049:MZT983073 NJP983049:NJP983073 NTL983049:NTL983073 ODH983049:ODH983073 OND983049:OND983073 OWZ983049:OWZ983073 PGV983049:PGV983073 PQR983049:PQR983073 QAN983049:QAN983073 QKJ983049:QKJ983073 QUF983049:QUF983073 REB983049:REB983073 RNX983049:RNX983073 RXT983049:RXT983073 SHP983049:SHP983073 SRL983049:SRL983073 TBH983049:TBH983073 TLD983049:TLD983073 TUZ983049:TUZ983073 UEV983049:UEV983073 UOR983049:UOR983073 UYN983049:UYN983073 VIJ983049:VIJ983073 VSF983049:VSF983073 WCB983049:WCB983073 WLX983049:WLX983073 WVT983049:WVT983073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O11 WVW32 WMA32 WCE32 VSI32 VIM32 UYQ32 UOU32 UEY32 TVC32 TLG32 TBK32 SRO32 SHS32 RXW32 ROA32 REE32 QUI32 QKM32 QAQ32 PQU32 PGY32 OXC32 ONG32 ODK32 NTO32 NJS32 MZW32 MQA32 MGE32 LWI32 LMM32 LCQ32 KSU32 KIY32 JZC32 JPG32 JFK32 IVO32 ILS32 IBW32 HSA32 HIE32 GYI32 GOM32 GEQ32 FUU32 FKY32 FBC32 ERG32 EHK32 DXO32 DNS32 DDW32 CUA32 CKE32 CAI32 BQM32 BGQ32 AWU32 AMY32 ADC32 TG32 JK32 O32 Y26:Y28 A28:A30 L12:L19 U23:U25 L26:L33 M20:M25 Q20:Q25 I8:I33 O25 WLX12:WLX33 WVT12:WVT33 JE8:JE33 TA8:TA33 ACW8:ACW33 AMS8:AMS33 AWO8:AWO33 BGK8:BGK33 BQG8:BQG33 CAC8:CAC33 CJY8:CJY33 CTU8:CTU33 DDQ8:DDQ33 DNM8:DNM33 DXI8:DXI33 EHE8:EHE33 ERA8:ERA33 FAW8:FAW33 FKS8:FKS33 FUO8:FUO33 GEK8:GEK33 GOG8:GOG33 GYC8:GYC33 HHY8:HHY33 HRU8:HRU33 IBQ8:IBQ33 ILM8:ILM33 IVI8:IVI33 JFE8:JFE33 JPA8:JPA33 JYW8:JYW33 KIS8:KIS33 KSO8:KSO33 LCK8:LCK33 LMG8:LMG33 LWC8:LWC33 MFY8:MFY33 MPU8:MPU33 MZQ8:MZQ33 NJM8:NJM33 NTI8:NTI33 ODE8:ODE33 ONA8:ONA33 OWW8:OWW33 PGS8:PGS33 PQO8:PQO33 QAK8:QAK33 QKG8:QKG33 QUC8:QUC33 RDY8:RDY33 RNU8:RNU33 RXQ8:RXQ33 SHM8:SHM33 SRI8:SRI33 TBE8:TBE33 TLA8:TLA33 TUW8:TUW33 UES8:UES33 UOO8:UOO33 UYK8:UYK33 VIG8:VIG33 VSC8:VSC33 WBY8:WBY33 WLU8:WLU33 WVQ8:WVQ33 JH12:JH33 TD12:TD33 ACZ12:ACZ33 AMV12:AMV33 AWR12:AWR33 BGN12:BGN33 BQJ12:BQJ33 CAF12:CAF33 CKB12:CKB33 CTX12:CTX33 DDT12:DDT33 DNP12:DNP33 DXL12:DXL33 EHH12:EHH33 ERD12:ERD33 FAZ12:FAZ33 FKV12:FKV33 FUR12:FUR33 GEN12:GEN33 GOJ12:GOJ33 GYF12:GYF33 HIB12:HIB33 HRX12:HRX33 IBT12:IBT33 ILP12:ILP33 IVL12:IVL33 JFH12:JFH33 JPD12:JPD33 JYZ12:JYZ33 KIV12:KIV33 KSR12:KSR33 LCN12:LCN33 LMJ12:LMJ33 LWF12:LWF33 MGB12:MGB33 MPX12:MPX33 MZT12:MZT33 NJP12:NJP33 NTL12:NTL33 ODH12:ODH33 OND12:OND33 OWZ12:OWZ33 PGV12:PGV33 PQR12:PQR33 QAN12:QAN33 QKJ12:QKJ33 QUF12:QUF33 REB12:REB33 RNX12:RNX33 RXT12:RXT33 SHP12:SHP33 SRL12:SRL33 TBH12:TBH33 TLD12:TLD33 TUZ12:TUZ33 UEV12:UEV33 UOR12:UOR33 UYN12:UYN33 VIJ12:VIJ33 VSF12:VSF33 WCB12:WCB33 U21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K120"/>
  <sheetViews>
    <sheetView view="pageBreakPreview" topLeftCell="A18" zoomScale="70" zoomScaleNormal="85" zoomScaleSheetLayoutView="70" workbookViewId="0">
      <selection activeCell="AK57" sqref="AK57"/>
    </sheetView>
  </sheetViews>
  <sheetFormatPr defaultColWidth="8.25" defaultRowHeight="13"/>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37" s="10" customFormat="1"/>
    <row r="2" spans="2:37" s="10" customFormat="1">
      <c r="B2" s="7" t="s">
        <v>282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37" s="10" customFormat="1" ht="14.25" customHeight="1">
      <c r="AB3" s="465" t="s">
        <v>113</v>
      </c>
      <c r="AC3" s="466"/>
      <c r="AD3" s="466"/>
      <c r="AE3" s="466"/>
      <c r="AF3" s="467"/>
      <c r="AG3" s="468"/>
      <c r="AH3" s="469"/>
      <c r="AI3" s="469"/>
      <c r="AJ3" s="469"/>
      <c r="AK3" s="470"/>
    </row>
    <row r="4" spans="2:37" s="10" customFormat="1"/>
    <row r="5" spans="2:37" s="10" customFormat="1">
      <c r="B5" s="464" t="s">
        <v>214</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row>
    <row r="6" spans="2:37" s="10" customFormat="1" ht="13.5" customHeight="1">
      <c r="AE6" s="45" t="s">
        <v>17</v>
      </c>
      <c r="AF6" s="464"/>
      <c r="AG6" s="464"/>
      <c r="AH6" s="10" t="s">
        <v>18</v>
      </c>
      <c r="AI6" s="464"/>
      <c r="AJ6" s="464"/>
      <c r="AK6" s="10" t="s">
        <v>19</v>
      </c>
    </row>
    <row r="7" spans="2:37" s="10" customFormat="1">
      <c r="B7" s="471" t="s">
        <v>304</v>
      </c>
      <c r="C7" s="471"/>
      <c r="D7" s="471"/>
      <c r="E7" s="471"/>
      <c r="F7" s="471"/>
      <c r="G7" s="471"/>
      <c r="H7" s="471"/>
      <c r="I7" s="471"/>
      <c r="J7" s="471"/>
      <c r="K7" s="10" t="s">
        <v>114</v>
      </c>
      <c r="L7" s="56"/>
      <c r="M7" s="56"/>
      <c r="N7" s="56"/>
      <c r="O7" s="56"/>
      <c r="P7" s="56"/>
      <c r="Q7" s="56"/>
      <c r="R7" s="56"/>
      <c r="S7" s="56"/>
      <c r="T7" s="56"/>
      <c r="U7" s="56"/>
    </row>
    <row r="8" spans="2:37" s="10" customFormat="1">
      <c r="V8" s="463" t="s">
        <v>195</v>
      </c>
      <c r="W8" s="463"/>
      <c r="X8" s="463"/>
      <c r="Y8" s="463"/>
      <c r="Z8" s="463"/>
      <c r="AA8" s="463"/>
      <c r="AB8" s="463"/>
      <c r="AC8" s="463"/>
      <c r="AD8" s="463"/>
      <c r="AE8" s="463"/>
      <c r="AF8" s="463"/>
      <c r="AG8" s="463"/>
      <c r="AH8" s="463"/>
      <c r="AI8" s="463"/>
      <c r="AJ8" s="463"/>
      <c r="AK8" s="463"/>
    </row>
    <row r="9" spans="2:37" s="10" customFormat="1">
      <c r="Y9" s="464"/>
      <c r="Z9" s="464"/>
      <c r="AA9" s="464"/>
      <c r="AB9" s="464"/>
      <c r="AC9" s="464"/>
      <c r="AD9" s="464"/>
      <c r="AE9" s="464"/>
      <c r="AF9" s="464"/>
      <c r="AG9" s="464"/>
      <c r="AH9" s="464"/>
      <c r="AI9" s="464"/>
      <c r="AJ9" s="464"/>
      <c r="AK9" s="464"/>
    </row>
    <row r="10" spans="2:37" s="10" customFormat="1">
      <c r="V10" s="464" t="s">
        <v>196</v>
      </c>
      <c r="W10" s="464"/>
      <c r="X10" s="464"/>
      <c r="Y10" s="464"/>
      <c r="Z10" s="464"/>
      <c r="AA10" s="464"/>
      <c r="AB10" s="464"/>
      <c r="AC10" s="464"/>
      <c r="AD10" s="464"/>
      <c r="AE10" s="464"/>
      <c r="AF10" s="464"/>
      <c r="AG10" s="464"/>
      <c r="AH10" s="464"/>
      <c r="AI10" s="464"/>
      <c r="AJ10" s="464"/>
      <c r="AK10" s="464"/>
    </row>
    <row r="11" spans="2:37" s="10" customFormat="1">
      <c r="Y11" s="464"/>
      <c r="Z11" s="464"/>
      <c r="AA11" s="464"/>
      <c r="AB11" s="464"/>
      <c r="AC11" s="464"/>
      <c r="AD11" s="464"/>
      <c r="AE11" s="464"/>
      <c r="AF11" s="464"/>
      <c r="AG11" s="464"/>
      <c r="AH11" s="464"/>
      <c r="AI11" s="464"/>
      <c r="AJ11" s="464"/>
      <c r="AK11" s="464"/>
    </row>
    <row r="12" spans="2:37" s="10" customFormat="1">
      <c r="C12" s="7" t="s">
        <v>197</v>
      </c>
      <c r="D12" s="7"/>
    </row>
    <row r="13" spans="2:37" s="10" customFormat="1">
      <c r="N13" s="472"/>
      <c r="O13" s="472"/>
      <c r="AB13" s="465" t="s">
        <v>198</v>
      </c>
      <c r="AC13" s="466"/>
      <c r="AD13" s="466"/>
      <c r="AE13" s="466"/>
      <c r="AF13" s="466"/>
      <c r="AG13" s="466"/>
      <c r="AH13" s="466"/>
      <c r="AI13" s="467"/>
      <c r="AJ13" s="473"/>
      <c r="AK13" s="474"/>
    </row>
    <row r="14" spans="2:37" s="10" customFormat="1" ht="14.25" customHeight="1">
      <c r="B14" s="475" t="s">
        <v>215</v>
      </c>
      <c r="C14" s="478" t="s">
        <v>115</v>
      </c>
      <c r="D14" s="479"/>
      <c r="E14" s="479"/>
      <c r="F14" s="479"/>
      <c r="G14" s="479"/>
      <c r="H14" s="479"/>
      <c r="I14" s="479"/>
      <c r="J14" s="479"/>
      <c r="K14" s="479"/>
      <c r="L14" s="480"/>
      <c r="M14" s="481"/>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3"/>
    </row>
    <row r="15" spans="2:37" s="10" customFormat="1" ht="14.25" customHeight="1">
      <c r="B15" s="476"/>
      <c r="C15" s="484" t="s">
        <v>116</v>
      </c>
      <c r="D15" s="485"/>
      <c r="E15" s="485"/>
      <c r="F15" s="485"/>
      <c r="G15" s="485"/>
      <c r="H15" s="485"/>
      <c r="I15" s="485"/>
      <c r="J15" s="485"/>
      <c r="K15" s="485"/>
      <c r="L15" s="485"/>
      <c r="M15" s="486"/>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8"/>
    </row>
    <row r="16" spans="2:37" s="10" customFormat="1" ht="13.5" customHeight="1">
      <c r="B16" s="476"/>
      <c r="C16" s="478" t="s">
        <v>216</v>
      </c>
      <c r="D16" s="479"/>
      <c r="E16" s="479"/>
      <c r="F16" s="479"/>
      <c r="G16" s="479"/>
      <c r="H16" s="479"/>
      <c r="I16" s="479"/>
      <c r="J16" s="479"/>
      <c r="K16" s="479"/>
      <c r="L16" s="489"/>
      <c r="M16" s="473" t="s">
        <v>117</v>
      </c>
      <c r="N16" s="494"/>
      <c r="O16" s="494"/>
      <c r="P16" s="494"/>
      <c r="Q16" s="494"/>
      <c r="R16" s="494"/>
      <c r="S16" s="494"/>
      <c r="T16" s="146" t="s">
        <v>118</v>
      </c>
      <c r="U16" s="494"/>
      <c r="V16" s="494"/>
      <c r="W16" s="494"/>
      <c r="X16" s="146" t="s">
        <v>119</v>
      </c>
      <c r="Y16" s="494"/>
      <c r="Z16" s="494"/>
      <c r="AA16" s="494"/>
      <c r="AB16" s="494"/>
      <c r="AC16" s="494"/>
      <c r="AD16" s="494"/>
      <c r="AE16" s="494"/>
      <c r="AF16" s="494"/>
      <c r="AG16" s="494"/>
      <c r="AH16" s="494"/>
      <c r="AI16" s="494"/>
      <c r="AJ16" s="494"/>
      <c r="AK16" s="474"/>
    </row>
    <row r="17" spans="2:37" s="10" customFormat="1" ht="13.5" customHeight="1">
      <c r="B17" s="476"/>
      <c r="C17" s="484"/>
      <c r="D17" s="485"/>
      <c r="E17" s="485"/>
      <c r="F17" s="485"/>
      <c r="G17" s="485"/>
      <c r="H17" s="485"/>
      <c r="I17" s="485"/>
      <c r="J17" s="485"/>
      <c r="K17" s="485"/>
      <c r="L17" s="490"/>
      <c r="M17" s="501" t="s">
        <v>120</v>
      </c>
      <c r="N17" s="502"/>
      <c r="O17" s="502"/>
      <c r="P17" s="502"/>
      <c r="Q17" s="46" t="s">
        <v>281</v>
      </c>
      <c r="R17" s="502"/>
      <c r="S17" s="502"/>
      <c r="T17" s="502"/>
      <c r="U17" s="502"/>
      <c r="V17" s="502" t="s">
        <v>280</v>
      </c>
      <c r="W17" s="502"/>
      <c r="X17" s="502"/>
      <c r="Y17" s="502"/>
      <c r="Z17" s="502"/>
      <c r="AA17" s="502"/>
      <c r="AB17" s="502"/>
      <c r="AC17" s="502"/>
      <c r="AD17" s="502"/>
      <c r="AE17" s="502"/>
      <c r="AF17" s="502"/>
      <c r="AG17" s="502"/>
      <c r="AH17" s="502"/>
      <c r="AI17" s="502"/>
      <c r="AJ17" s="502"/>
      <c r="AK17" s="503"/>
    </row>
    <row r="18" spans="2:37" s="10" customFormat="1">
      <c r="B18" s="476"/>
      <c r="C18" s="491"/>
      <c r="D18" s="492"/>
      <c r="E18" s="492"/>
      <c r="F18" s="492"/>
      <c r="G18" s="492"/>
      <c r="H18" s="492"/>
      <c r="I18" s="492"/>
      <c r="J18" s="492"/>
      <c r="K18" s="492"/>
      <c r="L18" s="493"/>
      <c r="M18" s="495" t="s">
        <v>199</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10" customFormat="1" ht="14.25" customHeight="1">
      <c r="B19" s="476"/>
      <c r="C19" s="498" t="s">
        <v>121</v>
      </c>
      <c r="D19" s="499"/>
      <c r="E19" s="499"/>
      <c r="F19" s="499"/>
      <c r="G19" s="499"/>
      <c r="H19" s="499"/>
      <c r="I19" s="499"/>
      <c r="J19" s="499"/>
      <c r="K19" s="499"/>
      <c r="L19" s="500"/>
      <c r="M19" s="465" t="s">
        <v>122</v>
      </c>
      <c r="N19" s="466"/>
      <c r="O19" s="466"/>
      <c r="P19" s="466"/>
      <c r="Q19" s="467"/>
      <c r="R19" s="468"/>
      <c r="S19" s="469"/>
      <c r="T19" s="469"/>
      <c r="U19" s="469"/>
      <c r="V19" s="469"/>
      <c r="W19" s="469"/>
      <c r="X19" s="469"/>
      <c r="Y19" s="469"/>
      <c r="Z19" s="469"/>
      <c r="AA19" s="470"/>
      <c r="AB19" s="473" t="s">
        <v>123</v>
      </c>
      <c r="AC19" s="494"/>
      <c r="AD19" s="494"/>
      <c r="AE19" s="494"/>
      <c r="AF19" s="474"/>
      <c r="AG19" s="468"/>
      <c r="AH19" s="469"/>
      <c r="AI19" s="469"/>
      <c r="AJ19" s="469"/>
      <c r="AK19" s="470"/>
    </row>
    <row r="20" spans="2:37" ht="14.25" customHeight="1">
      <c r="B20" s="476"/>
      <c r="C20" s="504" t="s">
        <v>217</v>
      </c>
      <c r="D20" s="504"/>
      <c r="E20" s="504"/>
      <c r="F20" s="504"/>
      <c r="G20" s="504"/>
      <c r="H20" s="504"/>
      <c r="I20" s="504"/>
      <c r="J20" s="504"/>
      <c r="K20" s="504"/>
      <c r="L20" s="504"/>
      <c r="M20" s="505"/>
      <c r="N20" s="506"/>
      <c r="O20" s="506"/>
      <c r="P20" s="506"/>
      <c r="Q20" s="506"/>
      <c r="R20" s="506"/>
      <c r="S20" s="506"/>
      <c r="T20" s="506"/>
      <c r="U20" s="507"/>
      <c r="V20" s="505" t="s">
        <v>124</v>
      </c>
      <c r="W20" s="506"/>
      <c r="X20" s="506"/>
      <c r="Y20" s="506"/>
      <c r="Z20" s="506"/>
      <c r="AA20" s="507"/>
      <c r="AB20" s="505"/>
      <c r="AC20" s="506"/>
      <c r="AD20" s="506"/>
      <c r="AE20" s="506"/>
      <c r="AF20" s="506"/>
      <c r="AG20" s="506"/>
      <c r="AH20" s="506"/>
      <c r="AI20" s="506"/>
      <c r="AJ20" s="506"/>
      <c r="AK20" s="507"/>
    </row>
    <row r="21" spans="2:37" ht="14.25" customHeight="1">
      <c r="B21" s="476"/>
      <c r="C21" s="504" t="s">
        <v>218</v>
      </c>
      <c r="D21" s="504"/>
      <c r="E21" s="504"/>
      <c r="F21" s="504"/>
      <c r="G21" s="504"/>
      <c r="H21" s="504"/>
      <c r="I21" s="504"/>
      <c r="J21" s="508"/>
      <c r="K21" s="508"/>
      <c r="L21" s="509"/>
      <c r="M21" s="505" t="s">
        <v>125</v>
      </c>
      <c r="N21" s="506"/>
      <c r="O21" s="506"/>
      <c r="P21" s="506"/>
      <c r="Q21" s="507"/>
      <c r="R21" s="510"/>
      <c r="S21" s="511"/>
      <c r="T21" s="511"/>
      <c r="U21" s="511"/>
      <c r="V21" s="511"/>
      <c r="W21" s="511"/>
      <c r="X21" s="511"/>
      <c r="Y21" s="511"/>
      <c r="Z21" s="511"/>
      <c r="AA21" s="512"/>
      <c r="AB21" s="506" t="s">
        <v>126</v>
      </c>
      <c r="AC21" s="506"/>
      <c r="AD21" s="506"/>
      <c r="AE21" s="506"/>
      <c r="AF21" s="507"/>
      <c r="AG21" s="510"/>
      <c r="AH21" s="511"/>
      <c r="AI21" s="511"/>
      <c r="AJ21" s="511"/>
      <c r="AK21" s="512"/>
    </row>
    <row r="22" spans="2:37" ht="13.5" customHeight="1">
      <c r="B22" s="476"/>
      <c r="C22" s="513" t="s">
        <v>127</v>
      </c>
      <c r="D22" s="513"/>
      <c r="E22" s="513"/>
      <c r="F22" s="513"/>
      <c r="G22" s="513"/>
      <c r="H22" s="513"/>
      <c r="I22" s="513"/>
      <c r="J22" s="514"/>
      <c r="K22" s="514"/>
      <c r="L22" s="514"/>
      <c r="M22" s="473" t="s">
        <v>117</v>
      </c>
      <c r="N22" s="494"/>
      <c r="O22" s="494"/>
      <c r="P22" s="494"/>
      <c r="Q22" s="494"/>
      <c r="R22" s="494"/>
      <c r="S22" s="494"/>
      <c r="T22" s="146" t="s">
        <v>118</v>
      </c>
      <c r="U22" s="494"/>
      <c r="V22" s="494"/>
      <c r="W22" s="494"/>
      <c r="X22" s="146" t="s">
        <v>119</v>
      </c>
      <c r="Y22" s="494"/>
      <c r="Z22" s="494"/>
      <c r="AA22" s="494"/>
      <c r="AB22" s="494"/>
      <c r="AC22" s="494"/>
      <c r="AD22" s="494"/>
      <c r="AE22" s="494"/>
      <c r="AF22" s="494"/>
      <c r="AG22" s="494"/>
      <c r="AH22" s="494"/>
      <c r="AI22" s="494"/>
      <c r="AJ22" s="494"/>
      <c r="AK22" s="474"/>
    </row>
    <row r="23" spans="2:37" ht="14.25" customHeight="1">
      <c r="B23" s="476"/>
      <c r="C23" s="513"/>
      <c r="D23" s="513"/>
      <c r="E23" s="513"/>
      <c r="F23" s="513"/>
      <c r="G23" s="513"/>
      <c r="H23" s="513"/>
      <c r="I23" s="513"/>
      <c r="J23" s="514"/>
      <c r="K23" s="514"/>
      <c r="L23" s="514"/>
      <c r="M23" s="501" t="s">
        <v>120</v>
      </c>
      <c r="N23" s="502"/>
      <c r="O23" s="502"/>
      <c r="P23" s="502"/>
      <c r="Q23" s="46" t="s">
        <v>281</v>
      </c>
      <c r="R23" s="502"/>
      <c r="S23" s="502"/>
      <c r="T23" s="502"/>
      <c r="U23" s="502"/>
      <c r="V23" s="502" t="s">
        <v>280</v>
      </c>
      <c r="W23" s="502"/>
      <c r="X23" s="502"/>
      <c r="Y23" s="502"/>
      <c r="Z23" s="502"/>
      <c r="AA23" s="502"/>
      <c r="AB23" s="502"/>
      <c r="AC23" s="502"/>
      <c r="AD23" s="502"/>
      <c r="AE23" s="502"/>
      <c r="AF23" s="502"/>
      <c r="AG23" s="502"/>
      <c r="AH23" s="502"/>
      <c r="AI23" s="502"/>
      <c r="AJ23" s="502"/>
      <c r="AK23" s="503"/>
    </row>
    <row r="24" spans="2:37">
      <c r="B24" s="477"/>
      <c r="C24" s="515"/>
      <c r="D24" s="515"/>
      <c r="E24" s="515"/>
      <c r="F24" s="515"/>
      <c r="G24" s="515"/>
      <c r="H24" s="515"/>
      <c r="I24" s="515"/>
      <c r="J24" s="516"/>
      <c r="K24" s="516"/>
      <c r="L24" s="516"/>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c r="B25" s="517" t="s">
        <v>200</v>
      </c>
      <c r="C25" s="513" t="s">
        <v>219</v>
      </c>
      <c r="D25" s="513"/>
      <c r="E25" s="513"/>
      <c r="F25" s="513"/>
      <c r="G25" s="513"/>
      <c r="H25" s="513"/>
      <c r="I25" s="513"/>
      <c r="J25" s="513"/>
      <c r="K25" s="513"/>
      <c r="L25" s="513"/>
      <c r="M25" s="473" t="s">
        <v>117</v>
      </c>
      <c r="N25" s="494"/>
      <c r="O25" s="494"/>
      <c r="P25" s="494"/>
      <c r="Q25" s="494"/>
      <c r="R25" s="494"/>
      <c r="S25" s="494"/>
      <c r="T25" s="146" t="s">
        <v>118</v>
      </c>
      <c r="U25" s="494"/>
      <c r="V25" s="494"/>
      <c r="W25" s="494"/>
      <c r="X25" s="146" t="s">
        <v>119</v>
      </c>
      <c r="Y25" s="494"/>
      <c r="Z25" s="494"/>
      <c r="AA25" s="494"/>
      <c r="AB25" s="494"/>
      <c r="AC25" s="494"/>
      <c r="AD25" s="494"/>
      <c r="AE25" s="494"/>
      <c r="AF25" s="494"/>
      <c r="AG25" s="494"/>
      <c r="AH25" s="494"/>
      <c r="AI25" s="494"/>
      <c r="AJ25" s="494"/>
      <c r="AK25" s="474"/>
    </row>
    <row r="26" spans="2:37" ht="14.25" customHeight="1">
      <c r="B26" s="518"/>
      <c r="C26" s="513"/>
      <c r="D26" s="513"/>
      <c r="E26" s="513"/>
      <c r="F26" s="513"/>
      <c r="G26" s="513"/>
      <c r="H26" s="513"/>
      <c r="I26" s="513"/>
      <c r="J26" s="513"/>
      <c r="K26" s="513"/>
      <c r="L26" s="513"/>
      <c r="M26" s="501" t="s">
        <v>120</v>
      </c>
      <c r="N26" s="502"/>
      <c r="O26" s="502"/>
      <c r="P26" s="502"/>
      <c r="Q26" s="46" t="s">
        <v>281</v>
      </c>
      <c r="R26" s="502"/>
      <c r="S26" s="502"/>
      <c r="T26" s="502"/>
      <c r="U26" s="502"/>
      <c r="V26" s="502" t="s">
        <v>280</v>
      </c>
      <c r="W26" s="502"/>
      <c r="X26" s="502"/>
      <c r="Y26" s="502"/>
      <c r="Z26" s="502"/>
      <c r="AA26" s="502"/>
      <c r="AB26" s="502"/>
      <c r="AC26" s="502"/>
      <c r="AD26" s="502"/>
      <c r="AE26" s="502"/>
      <c r="AF26" s="502"/>
      <c r="AG26" s="502"/>
      <c r="AH26" s="502"/>
      <c r="AI26" s="502"/>
      <c r="AJ26" s="502"/>
      <c r="AK26" s="503"/>
    </row>
    <row r="27" spans="2:37">
      <c r="B27" s="518"/>
      <c r="C27" s="513"/>
      <c r="D27" s="513"/>
      <c r="E27" s="513"/>
      <c r="F27" s="513"/>
      <c r="G27" s="513"/>
      <c r="H27" s="513"/>
      <c r="I27" s="513"/>
      <c r="J27" s="513"/>
      <c r="K27" s="513"/>
      <c r="L27" s="513"/>
      <c r="M27" s="495"/>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c r="B28" s="518"/>
      <c r="C28" s="513" t="s">
        <v>121</v>
      </c>
      <c r="D28" s="513"/>
      <c r="E28" s="513"/>
      <c r="F28" s="513"/>
      <c r="G28" s="513"/>
      <c r="H28" s="513"/>
      <c r="I28" s="513"/>
      <c r="J28" s="513"/>
      <c r="K28" s="513"/>
      <c r="L28" s="513"/>
      <c r="M28" s="465" t="s">
        <v>122</v>
      </c>
      <c r="N28" s="466"/>
      <c r="O28" s="466"/>
      <c r="P28" s="466"/>
      <c r="Q28" s="467"/>
      <c r="R28" s="468"/>
      <c r="S28" s="469"/>
      <c r="T28" s="469"/>
      <c r="U28" s="469"/>
      <c r="V28" s="469"/>
      <c r="W28" s="469"/>
      <c r="X28" s="469"/>
      <c r="Y28" s="469"/>
      <c r="Z28" s="469"/>
      <c r="AA28" s="470"/>
      <c r="AB28" s="473" t="s">
        <v>123</v>
      </c>
      <c r="AC28" s="494"/>
      <c r="AD28" s="494"/>
      <c r="AE28" s="494"/>
      <c r="AF28" s="474"/>
      <c r="AG28" s="468"/>
      <c r="AH28" s="469"/>
      <c r="AI28" s="469"/>
      <c r="AJ28" s="469"/>
      <c r="AK28" s="470"/>
    </row>
    <row r="29" spans="2:37" ht="13.5" customHeight="1">
      <c r="B29" s="518"/>
      <c r="C29" s="520" t="s">
        <v>220</v>
      </c>
      <c r="D29" s="520"/>
      <c r="E29" s="520"/>
      <c r="F29" s="520"/>
      <c r="G29" s="520"/>
      <c r="H29" s="520"/>
      <c r="I29" s="520"/>
      <c r="J29" s="520"/>
      <c r="K29" s="520"/>
      <c r="L29" s="520"/>
      <c r="M29" s="473" t="s">
        <v>117</v>
      </c>
      <c r="N29" s="494"/>
      <c r="O29" s="494"/>
      <c r="P29" s="494"/>
      <c r="Q29" s="494"/>
      <c r="R29" s="494"/>
      <c r="S29" s="494"/>
      <c r="T29" s="146" t="s">
        <v>118</v>
      </c>
      <c r="U29" s="494"/>
      <c r="V29" s="494"/>
      <c r="W29" s="494"/>
      <c r="X29" s="146" t="s">
        <v>119</v>
      </c>
      <c r="Y29" s="494"/>
      <c r="Z29" s="494"/>
      <c r="AA29" s="494"/>
      <c r="AB29" s="494"/>
      <c r="AC29" s="494"/>
      <c r="AD29" s="494"/>
      <c r="AE29" s="494"/>
      <c r="AF29" s="494"/>
      <c r="AG29" s="494"/>
      <c r="AH29" s="494"/>
      <c r="AI29" s="494"/>
      <c r="AJ29" s="494"/>
      <c r="AK29" s="474"/>
    </row>
    <row r="30" spans="2:37" ht="14.25" customHeight="1">
      <c r="B30" s="518"/>
      <c r="C30" s="520"/>
      <c r="D30" s="520"/>
      <c r="E30" s="520"/>
      <c r="F30" s="520"/>
      <c r="G30" s="520"/>
      <c r="H30" s="520"/>
      <c r="I30" s="520"/>
      <c r="J30" s="520"/>
      <c r="K30" s="520"/>
      <c r="L30" s="520"/>
      <c r="M30" s="501" t="s">
        <v>120</v>
      </c>
      <c r="N30" s="502"/>
      <c r="O30" s="502"/>
      <c r="P30" s="502"/>
      <c r="Q30" s="46" t="s">
        <v>281</v>
      </c>
      <c r="R30" s="502"/>
      <c r="S30" s="502"/>
      <c r="T30" s="502"/>
      <c r="U30" s="502"/>
      <c r="V30" s="502" t="s">
        <v>280</v>
      </c>
      <c r="W30" s="502"/>
      <c r="X30" s="502"/>
      <c r="Y30" s="502"/>
      <c r="Z30" s="502"/>
      <c r="AA30" s="502"/>
      <c r="AB30" s="502"/>
      <c r="AC30" s="502"/>
      <c r="AD30" s="502"/>
      <c r="AE30" s="502"/>
      <c r="AF30" s="502"/>
      <c r="AG30" s="502"/>
      <c r="AH30" s="502"/>
      <c r="AI30" s="502"/>
      <c r="AJ30" s="502"/>
      <c r="AK30" s="503"/>
    </row>
    <row r="31" spans="2:37">
      <c r="B31" s="518"/>
      <c r="C31" s="520"/>
      <c r="D31" s="520"/>
      <c r="E31" s="520"/>
      <c r="F31" s="520"/>
      <c r="G31" s="520"/>
      <c r="H31" s="520"/>
      <c r="I31" s="520"/>
      <c r="J31" s="520"/>
      <c r="K31" s="520"/>
      <c r="L31" s="520"/>
      <c r="M31" s="495"/>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2:37" ht="14.25" customHeight="1">
      <c r="B32" s="518"/>
      <c r="C32" s="513" t="s">
        <v>121</v>
      </c>
      <c r="D32" s="513"/>
      <c r="E32" s="513"/>
      <c r="F32" s="513"/>
      <c r="G32" s="513"/>
      <c r="H32" s="513"/>
      <c r="I32" s="513"/>
      <c r="J32" s="513"/>
      <c r="K32" s="513"/>
      <c r="L32" s="513"/>
      <c r="M32" s="465" t="s">
        <v>122</v>
      </c>
      <c r="N32" s="466"/>
      <c r="O32" s="466"/>
      <c r="P32" s="466"/>
      <c r="Q32" s="467"/>
      <c r="R32" s="468"/>
      <c r="S32" s="469"/>
      <c r="T32" s="469"/>
      <c r="U32" s="469"/>
      <c r="V32" s="469"/>
      <c r="W32" s="469"/>
      <c r="X32" s="469"/>
      <c r="Y32" s="469"/>
      <c r="Z32" s="469"/>
      <c r="AA32" s="470"/>
      <c r="AB32" s="473" t="s">
        <v>123</v>
      </c>
      <c r="AC32" s="494"/>
      <c r="AD32" s="494"/>
      <c r="AE32" s="494"/>
      <c r="AF32" s="474"/>
      <c r="AG32" s="468"/>
      <c r="AH32" s="469"/>
      <c r="AI32" s="469"/>
      <c r="AJ32" s="469"/>
      <c r="AK32" s="470"/>
    </row>
    <row r="33" spans="1:37" ht="14.25" customHeight="1">
      <c r="B33" s="518"/>
      <c r="C33" s="513" t="s">
        <v>128</v>
      </c>
      <c r="D33" s="513"/>
      <c r="E33" s="513"/>
      <c r="F33" s="513"/>
      <c r="G33" s="513"/>
      <c r="H33" s="513"/>
      <c r="I33" s="513"/>
      <c r="J33" s="513"/>
      <c r="K33" s="513"/>
      <c r="L33" s="513"/>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row>
    <row r="34" spans="1:37" ht="13.5" customHeight="1">
      <c r="B34" s="518"/>
      <c r="C34" s="513" t="s">
        <v>129</v>
      </c>
      <c r="D34" s="513"/>
      <c r="E34" s="513"/>
      <c r="F34" s="513"/>
      <c r="G34" s="513"/>
      <c r="H34" s="513"/>
      <c r="I34" s="513"/>
      <c r="J34" s="513"/>
      <c r="K34" s="513"/>
      <c r="L34" s="513"/>
      <c r="M34" s="473" t="s">
        <v>117</v>
      </c>
      <c r="N34" s="494"/>
      <c r="O34" s="494"/>
      <c r="P34" s="494"/>
      <c r="Q34" s="494"/>
      <c r="R34" s="494"/>
      <c r="S34" s="494"/>
      <c r="T34" s="146" t="s">
        <v>118</v>
      </c>
      <c r="U34" s="494"/>
      <c r="V34" s="494"/>
      <c r="W34" s="494"/>
      <c r="X34" s="146" t="s">
        <v>119</v>
      </c>
      <c r="Y34" s="494"/>
      <c r="Z34" s="494"/>
      <c r="AA34" s="494"/>
      <c r="AB34" s="494"/>
      <c r="AC34" s="494"/>
      <c r="AD34" s="494"/>
      <c r="AE34" s="494"/>
      <c r="AF34" s="494"/>
      <c r="AG34" s="494"/>
      <c r="AH34" s="494"/>
      <c r="AI34" s="494"/>
      <c r="AJ34" s="494"/>
      <c r="AK34" s="474"/>
    </row>
    <row r="35" spans="1:37" ht="14.25" customHeight="1">
      <c r="B35" s="518"/>
      <c r="C35" s="513"/>
      <c r="D35" s="513"/>
      <c r="E35" s="513"/>
      <c r="F35" s="513"/>
      <c r="G35" s="513"/>
      <c r="H35" s="513"/>
      <c r="I35" s="513"/>
      <c r="J35" s="513"/>
      <c r="K35" s="513"/>
      <c r="L35" s="513"/>
      <c r="M35" s="501" t="s">
        <v>120</v>
      </c>
      <c r="N35" s="502"/>
      <c r="O35" s="502"/>
      <c r="P35" s="502"/>
      <c r="Q35" s="46" t="s">
        <v>281</v>
      </c>
      <c r="R35" s="502"/>
      <c r="S35" s="502"/>
      <c r="T35" s="502"/>
      <c r="U35" s="502"/>
      <c r="V35" s="502" t="s">
        <v>280</v>
      </c>
      <c r="W35" s="502"/>
      <c r="X35" s="502"/>
      <c r="Y35" s="502"/>
      <c r="Z35" s="502"/>
      <c r="AA35" s="502"/>
      <c r="AB35" s="502"/>
      <c r="AC35" s="502"/>
      <c r="AD35" s="502"/>
      <c r="AE35" s="502"/>
      <c r="AF35" s="502"/>
      <c r="AG35" s="502"/>
      <c r="AH35" s="502"/>
      <c r="AI35" s="502"/>
      <c r="AJ35" s="502"/>
      <c r="AK35" s="503"/>
    </row>
    <row r="36" spans="1:37">
      <c r="B36" s="519"/>
      <c r="C36" s="513"/>
      <c r="D36" s="513"/>
      <c r="E36" s="513"/>
      <c r="F36" s="513"/>
      <c r="G36" s="513"/>
      <c r="H36" s="513"/>
      <c r="I36" s="513"/>
      <c r="J36" s="513"/>
      <c r="K36" s="513"/>
      <c r="L36" s="513"/>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1:37" ht="13.5" customHeight="1">
      <c r="B37" s="521" t="s">
        <v>201</v>
      </c>
      <c r="C37" s="524" t="s">
        <v>130</v>
      </c>
      <c r="D37" s="524"/>
      <c r="E37" s="524"/>
      <c r="F37" s="524"/>
      <c r="G37" s="524"/>
      <c r="H37" s="524"/>
      <c r="I37" s="524"/>
      <c r="J37" s="524"/>
      <c r="K37" s="524"/>
      <c r="L37" s="524"/>
      <c r="M37" s="524"/>
      <c r="N37" s="524"/>
      <c r="O37" s="526" t="s">
        <v>131</v>
      </c>
      <c r="P37" s="527"/>
      <c r="Q37" s="524" t="s">
        <v>202</v>
      </c>
      <c r="R37" s="524"/>
      <c r="S37" s="524"/>
      <c r="T37" s="524"/>
      <c r="U37" s="530"/>
      <c r="V37" s="531" t="s">
        <v>132</v>
      </c>
      <c r="W37" s="532"/>
      <c r="X37" s="532"/>
      <c r="Y37" s="532"/>
      <c r="Z37" s="532"/>
      <c r="AA37" s="532"/>
      <c r="AB37" s="532"/>
      <c r="AC37" s="532"/>
      <c r="AD37" s="533"/>
      <c r="AE37" s="534" t="s">
        <v>133</v>
      </c>
      <c r="AF37" s="524"/>
      <c r="AG37" s="524"/>
      <c r="AH37" s="524"/>
      <c r="AI37" s="524"/>
      <c r="AJ37" s="534" t="s">
        <v>134</v>
      </c>
      <c r="AK37" s="530"/>
    </row>
    <row r="38" spans="1:37" ht="14.25" customHeight="1">
      <c r="B38" s="522"/>
      <c r="C38" s="525"/>
      <c r="D38" s="525"/>
      <c r="E38" s="525"/>
      <c r="F38" s="525"/>
      <c r="G38" s="525"/>
      <c r="H38" s="525"/>
      <c r="I38" s="525"/>
      <c r="J38" s="525"/>
      <c r="K38" s="525"/>
      <c r="L38" s="525"/>
      <c r="M38" s="525"/>
      <c r="N38" s="525"/>
      <c r="O38" s="528"/>
      <c r="P38" s="529"/>
      <c r="Q38" s="525" t="s">
        <v>135</v>
      </c>
      <c r="R38" s="525"/>
      <c r="S38" s="525"/>
      <c r="T38" s="525"/>
      <c r="U38" s="545"/>
      <c r="V38" s="546"/>
      <c r="W38" s="547"/>
      <c r="X38" s="547"/>
      <c r="Y38" s="547"/>
      <c r="Z38" s="547"/>
      <c r="AA38" s="547"/>
      <c r="AB38" s="547"/>
      <c r="AC38" s="547"/>
      <c r="AD38" s="548"/>
      <c r="AE38" s="549" t="s">
        <v>135</v>
      </c>
      <c r="AF38" s="525"/>
      <c r="AG38" s="550"/>
      <c r="AH38" s="550"/>
      <c r="AI38" s="550"/>
      <c r="AJ38" s="551" t="s">
        <v>136</v>
      </c>
      <c r="AK38" s="552"/>
    </row>
    <row r="39" spans="1:37" ht="30.75" customHeight="1">
      <c r="A39" s="145"/>
      <c r="B39" s="523"/>
      <c r="C39" s="517"/>
      <c r="D39" s="144"/>
      <c r="E39" s="539" t="s">
        <v>404</v>
      </c>
      <c r="F39" s="539"/>
      <c r="G39" s="539"/>
      <c r="H39" s="539"/>
      <c r="I39" s="539"/>
      <c r="J39" s="539"/>
      <c r="K39" s="539"/>
      <c r="L39" s="539"/>
      <c r="M39" s="539"/>
      <c r="N39" s="553"/>
      <c r="O39" s="554"/>
      <c r="P39" s="555"/>
      <c r="Q39" s="556"/>
      <c r="R39" s="557"/>
      <c r="S39" s="557"/>
      <c r="T39" s="557"/>
      <c r="U39" s="529"/>
      <c r="V39" s="143" t="s">
        <v>7</v>
      </c>
      <c r="W39" s="535" t="s">
        <v>137</v>
      </c>
      <c r="X39" s="535"/>
      <c r="Y39" s="142" t="s">
        <v>7</v>
      </c>
      <c r="Z39" s="535" t="s">
        <v>138</v>
      </c>
      <c r="AA39" s="535"/>
      <c r="AB39" s="142" t="s">
        <v>7</v>
      </c>
      <c r="AC39" s="535" t="s">
        <v>139</v>
      </c>
      <c r="AD39" s="536"/>
      <c r="AE39" s="537"/>
      <c r="AF39" s="538"/>
      <c r="AG39" s="469"/>
      <c r="AH39" s="469"/>
      <c r="AI39" s="470"/>
      <c r="AJ39" s="510"/>
      <c r="AK39" s="512"/>
    </row>
    <row r="40" spans="1:37" ht="30.75" customHeight="1">
      <c r="B40" s="523"/>
      <c r="C40" s="518"/>
      <c r="D40" s="141"/>
      <c r="E40" s="539" t="s">
        <v>405</v>
      </c>
      <c r="F40" s="540"/>
      <c r="G40" s="540"/>
      <c r="H40" s="540"/>
      <c r="I40" s="540"/>
      <c r="J40" s="540"/>
      <c r="K40" s="540"/>
      <c r="L40" s="540"/>
      <c r="M40" s="540"/>
      <c r="N40" s="541"/>
      <c r="O40" s="558"/>
      <c r="P40" s="559"/>
      <c r="Q40" s="542"/>
      <c r="R40" s="506"/>
      <c r="S40" s="506"/>
      <c r="T40" s="506"/>
      <c r="U40" s="507"/>
      <c r="V40" s="140" t="s">
        <v>7</v>
      </c>
      <c r="W40" s="543" t="s">
        <v>137</v>
      </c>
      <c r="X40" s="543"/>
      <c r="Y40" s="139" t="s">
        <v>7</v>
      </c>
      <c r="Z40" s="543" t="s">
        <v>138</v>
      </c>
      <c r="AA40" s="543"/>
      <c r="AB40" s="139" t="s">
        <v>7</v>
      </c>
      <c r="AC40" s="543" t="s">
        <v>139</v>
      </c>
      <c r="AD40" s="544"/>
      <c r="AE40" s="468"/>
      <c r="AF40" s="469"/>
      <c r="AG40" s="469"/>
      <c r="AH40" s="469"/>
      <c r="AI40" s="470"/>
      <c r="AJ40" s="510"/>
      <c r="AK40" s="512"/>
    </row>
    <row r="41" spans="1:37" ht="30.75" customHeight="1">
      <c r="B41" s="523"/>
      <c r="C41" s="518"/>
      <c r="D41" s="141"/>
      <c r="E41" s="539" t="s">
        <v>406</v>
      </c>
      <c r="F41" s="540"/>
      <c r="G41" s="540"/>
      <c r="H41" s="540"/>
      <c r="I41" s="540"/>
      <c r="J41" s="540"/>
      <c r="K41" s="540"/>
      <c r="L41" s="540"/>
      <c r="M41" s="540"/>
      <c r="N41" s="541"/>
      <c r="O41" s="558"/>
      <c r="P41" s="559"/>
      <c r="Q41" s="542"/>
      <c r="R41" s="506"/>
      <c r="S41" s="506"/>
      <c r="T41" s="506"/>
      <c r="U41" s="507"/>
      <c r="V41" s="140" t="s">
        <v>7</v>
      </c>
      <c r="W41" s="543" t="s">
        <v>137</v>
      </c>
      <c r="X41" s="543"/>
      <c r="Y41" s="139" t="s">
        <v>7</v>
      </c>
      <c r="Z41" s="543" t="s">
        <v>138</v>
      </c>
      <c r="AA41" s="543"/>
      <c r="AB41" s="139" t="s">
        <v>7</v>
      </c>
      <c r="AC41" s="543" t="s">
        <v>139</v>
      </c>
      <c r="AD41" s="544"/>
      <c r="AE41" s="468"/>
      <c r="AF41" s="469"/>
      <c r="AG41" s="469"/>
      <c r="AH41" s="469"/>
      <c r="AI41" s="470"/>
      <c r="AJ41" s="510"/>
      <c r="AK41" s="512"/>
    </row>
    <row r="42" spans="1:37" ht="14.25" customHeight="1">
      <c r="B42" s="560" t="s">
        <v>140</v>
      </c>
      <c r="C42" s="561"/>
      <c r="D42" s="561"/>
      <c r="E42" s="561"/>
      <c r="F42" s="561"/>
      <c r="G42" s="561"/>
      <c r="H42" s="561"/>
      <c r="I42" s="561"/>
      <c r="J42" s="561"/>
      <c r="K42" s="561"/>
      <c r="L42" s="562"/>
      <c r="M42" s="138"/>
      <c r="N42" s="137"/>
      <c r="O42" s="137"/>
      <c r="P42" s="137"/>
      <c r="Q42" s="137"/>
      <c r="R42" s="136"/>
      <c r="S42" s="136"/>
      <c r="T42" s="136"/>
      <c r="U42" s="136"/>
      <c r="V42" s="135"/>
      <c r="W42" s="563"/>
      <c r="X42" s="563"/>
      <c r="Y42" s="563"/>
      <c r="Z42" s="563"/>
      <c r="AA42" s="563"/>
      <c r="AB42" s="563"/>
      <c r="AC42" s="563"/>
      <c r="AD42" s="563"/>
      <c r="AE42" s="563"/>
      <c r="AF42" s="563"/>
      <c r="AG42" s="563"/>
      <c r="AH42" s="563"/>
      <c r="AI42" s="563"/>
      <c r="AJ42" s="563"/>
      <c r="AK42" s="563"/>
    </row>
    <row r="43" spans="1:37" ht="14.25" customHeight="1">
      <c r="B43" s="475" t="s">
        <v>141</v>
      </c>
      <c r="C43" s="505" t="s">
        <v>142</v>
      </c>
      <c r="D43" s="506"/>
      <c r="E43" s="506"/>
      <c r="F43" s="506"/>
      <c r="G43" s="506"/>
      <c r="H43" s="506"/>
      <c r="I43" s="506"/>
      <c r="J43" s="506"/>
      <c r="K43" s="506"/>
      <c r="L43" s="506"/>
      <c r="M43" s="506"/>
      <c r="N43" s="506"/>
      <c r="O43" s="506"/>
      <c r="P43" s="506"/>
      <c r="Q43" s="506"/>
      <c r="R43" s="506"/>
      <c r="S43" s="506"/>
      <c r="T43" s="506"/>
      <c r="U43" s="507"/>
      <c r="V43" s="505" t="s">
        <v>143</v>
      </c>
      <c r="W43" s="506"/>
      <c r="X43" s="506"/>
      <c r="Y43" s="506"/>
      <c r="Z43" s="506"/>
      <c r="AA43" s="506"/>
      <c r="AB43" s="506"/>
      <c r="AC43" s="506"/>
      <c r="AD43" s="506"/>
      <c r="AE43" s="506"/>
      <c r="AF43" s="506"/>
      <c r="AG43" s="506"/>
      <c r="AH43" s="506"/>
      <c r="AI43" s="506"/>
      <c r="AJ43" s="506"/>
      <c r="AK43" s="507"/>
    </row>
    <row r="44" spans="1:37">
      <c r="B44" s="476"/>
      <c r="C44" s="531"/>
      <c r="D44" s="532"/>
      <c r="E44" s="532"/>
      <c r="F44" s="532"/>
      <c r="G44" s="532"/>
      <c r="H44" s="532"/>
      <c r="I44" s="532"/>
      <c r="J44" s="532"/>
      <c r="K44" s="532"/>
      <c r="L44" s="532"/>
      <c r="M44" s="532"/>
      <c r="N44" s="532"/>
      <c r="O44" s="532"/>
      <c r="P44" s="532"/>
      <c r="Q44" s="532"/>
      <c r="R44" s="532"/>
      <c r="S44" s="532"/>
      <c r="T44" s="532"/>
      <c r="U44" s="533"/>
      <c r="V44" s="531"/>
      <c r="W44" s="532"/>
      <c r="X44" s="532"/>
      <c r="Y44" s="532"/>
      <c r="Z44" s="532"/>
      <c r="AA44" s="532"/>
      <c r="AB44" s="532"/>
      <c r="AC44" s="532"/>
      <c r="AD44" s="532"/>
      <c r="AE44" s="532"/>
      <c r="AF44" s="532"/>
      <c r="AG44" s="532"/>
      <c r="AH44" s="532"/>
      <c r="AI44" s="532"/>
      <c r="AJ44" s="532"/>
      <c r="AK44" s="533"/>
    </row>
    <row r="45" spans="1:37">
      <c r="B45" s="476"/>
      <c r="C45" s="564"/>
      <c r="D45" s="565"/>
      <c r="E45" s="565"/>
      <c r="F45" s="565"/>
      <c r="G45" s="565"/>
      <c r="H45" s="565"/>
      <c r="I45" s="565"/>
      <c r="J45" s="565"/>
      <c r="K45" s="565"/>
      <c r="L45" s="565"/>
      <c r="M45" s="565"/>
      <c r="N45" s="565"/>
      <c r="O45" s="565"/>
      <c r="P45" s="565"/>
      <c r="Q45" s="565"/>
      <c r="R45" s="565"/>
      <c r="S45" s="565"/>
      <c r="T45" s="565"/>
      <c r="U45" s="566"/>
      <c r="V45" s="564"/>
      <c r="W45" s="565"/>
      <c r="X45" s="565"/>
      <c r="Y45" s="565"/>
      <c r="Z45" s="565"/>
      <c r="AA45" s="565"/>
      <c r="AB45" s="565"/>
      <c r="AC45" s="565"/>
      <c r="AD45" s="565"/>
      <c r="AE45" s="565"/>
      <c r="AF45" s="565"/>
      <c r="AG45" s="565"/>
      <c r="AH45" s="565"/>
      <c r="AI45" s="565"/>
      <c r="AJ45" s="565"/>
      <c r="AK45" s="566"/>
    </row>
    <row r="46" spans="1:37">
      <c r="B46" s="476"/>
      <c r="C46" s="564"/>
      <c r="D46" s="565"/>
      <c r="E46" s="565"/>
      <c r="F46" s="565"/>
      <c r="G46" s="565"/>
      <c r="H46" s="565"/>
      <c r="I46" s="565"/>
      <c r="J46" s="565"/>
      <c r="K46" s="565"/>
      <c r="L46" s="565"/>
      <c r="M46" s="565"/>
      <c r="N46" s="565"/>
      <c r="O46" s="565"/>
      <c r="P46" s="565"/>
      <c r="Q46" s="565"/>
      <c r="R46" s="565"/>
      <c r="S46" s="565"/>
      <c r="T46" s="565"/>
      <c r="U46" s="566"/>
      <c r="V46" s="564"/>
      <c r="W46" s="565"/>
      <c r="X46" s="565"/>
      <c r="Y46" s="565"/>
      <c r="Z46" s="565"/>
      <c r="AA46" s="565"/>
      <c r="AB46" s="565"/>
      <c r="AC46" s="565"/>
      <c r="AD46" s="565"/>
      <c r="AE46" s="565"/>
      <c r="AF46" s="565"/>
      <c r="AG46" s="565"/>
      <c r="AH46" s="565"/>
      <c r="AI46" s="565"/>
      <c r="AJ46" s="565"/>
      <c r="AK46" s="566"/>
    </row>
    <row r="47" spans="1:37">
      <c r="B47" s="477"/>
      <c r="C47" s="546"/>
      <c r="D47" s="547"/>
      <c r="E47" s="547"/>
      <c r="F47" s="547"/>
      <c r="G47" s="547"/>
      <c r="H47" s="547"/>
      <c r="I47" s="547"/>
      <c r="J47" s="547"/>
      <c r="K47" s="547"/>
      <c r="L47" s="547"/>
      <c r="M47" s="547"/>
      <c r="N47" s="547"/>
      <c r="O47" s="547"/>
      <c r="P47" s="547"/>
      <c r="Q47" s="547"/>
      <c r="R47" s="547"/>
      <c r="S47" s="547"/>
      <c r="T47" s="547"/>
      <c r="U47" s="548"/>
      <c r="V47" s="546"/>
      <c r="W47" s="547"/>
      <c r="X47" s="547"/>
      <c r="Y47" s="547"/>
      <c r="Z47" s="547"/>
      <c r="AA47" s="547"/>
      <c r="AB47" s="547"/>
      <c r="AC47" s="547"/>
      <c r="AD47" s="547"/>
      <c r="AE47" s="547"/>
      <c r="AF47" s="547"/>
      <c r="AG47" s="547"/>
      <c r="AH47" s="547"/>
      <c r="AI47" s="547"/>
      <c r="AJ47" s="547"/>
      <c r="AK47" s="548"/>
    </row>
    <row r="48" spans="1:37" ht="14.25" customHeight="1">
      <c r="B48" s="465" t="s">
        <v>144</v>
      </c>
      <c r="C48" s="466"/>
      <c r="D48" s="466"/>
      <c r="E48" s="466"/>
      <c r="F48" s="467"/>
      <c r="G48" s="504" t="s">
        <v>145</v>
      </c>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row>
    <row r="50" spans="2:2">
      <c r="B50" s="21" t="s">
        <v>203</v>
      </c>
    </row>
    <row r="51" spans="2:2">
      <c r="B51" s="21" t="s">
        <v>204</v>
      </c>
    </row>
    <row r="52" spans="2:2">
      <c r="B52" s="21" t="s">
        <v>205</v>
      </c>
    </row>
    <row r="53" spans="2:2">
      <c r="B53" s="21" t="s">
        <v>206</v>
      </c>
    </row>
    <row r="54" spans="2:2">
      <c r="B54" s="21" t="s">
        <v>146</v>
      </c>
    </row>
    <row r="55" spans="2:2">
      <c r="B55" s="21" t="s">
        <v>221</v>
      </c>
    </row>
    <row r="56" spans="2:2">
      <c r="B56" s="21" t="s">
        <v>222</v>
      </c>
    </row>
    <row r="57" spans="2:2">
      <c r="B57" s="21" t="s">
        <v>223</v>
      </c>
    </row>
    <row r="58" spans="2:2">
      <c r="B58" s="21" t="s">
        <v>147</v>
      </c>
    </row>
    <row r="59" spans="2:2">
      <c r="B59" s="21" t="s">
        <v>207</v>
      </c>
    </row>
    <row r="60" spans="2:2">
      <c r="B60" s="21" t="s">
        <v>208</v>
      </c>
    </row>
    <row r="119" spans="3:7">
      <c r="C119" s="134"/>
      <c r="D119" s="134"/>
      <c r="E119" s="134"/>
      <c r="F119" s="134"/>
      <c r="G119" s="134"/>
    </row>
    <row r="120" spans="3:7">
      <c r="C120" s="133"/>
    </row>
  </sheetData>
  <mergeCells count="142">
    <mergeCell ref="B48:F48"/>
    <mergeCell ref="G48:AK48"/>
    <mergeCell ref="B42:L42"/>
    <mergeCell ref="W42:AK42"/>
    <mergeCell ref="B43:B47"/>
    <mergeCell ref="C43:U43"/>
    <mergeCell ref="V43:AK43"/>
    <mergeCell ref="C44:U47"/>
    <mergeCell ref="V44:AK47"/>
    <mergeCell ref="AJ37:AK37"/>
    <mergeCell ref="Q38:U38"/>
    <mergeCell ref="V38:AD38"/>
    <mergeCell ref="AE38:AI38"/>
    <mergeCell ref="AJ38:AK38"/>
    <mergeCell ref="C39:C41"/>
    <mergeCell ref="E39:N39"/>
    <mergeCell ref="O39:P39"/>
    <mergeCell ref="Q39:U39"/>
    <mergeCell ref="W39:X39"/>
    <mergeCell ref="AJ39:AK39"/>
    <mergeCell ref="AE40:AI40"/>
    <mergeCell ref="AJ40:AK40"/>
    <mergeCell ref="AJ41:AK41"/>
    <mergeCell ref="E40:N40"/>
    <mergeCell ref="O40:P40"/>
    <mergeCell ref="Q40:U40"/>
    <mergeCell ref="W40:X40"/>
    <mergeCell ref="Z40:AA40"/>
    <mergeCell ref="AC40:AD40"/>
    <mergeCell ref="O41:P41"/>
    <mergeCell ref="B37:B41"/>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V39:V41 JR39:JR41 TN39:TN41 ADJ39:ADJ41 ANF39:ANF41 AXB39:AXB41 BGX39:BGX41 BQT39:BQT41 CAP39:CAP41 CKL39:CKL41 CUH39:CUH41 DED39:DED41 DNZ39:DNZ41 DXV39:DXV41 EHR39:EHR41 ERN39:ERN41 FBJ39:FBJ41 FLF39:FLF41 FVB39:FVB41 GEX39:GEX41 GOT39:GOT41 GYP39:GYP41 HIL39:HIL41 HSH39:HSH41 ICD39:ICD41 ILZ39:ILZ41 IVV39:IVV41 JFR39:JFR41 JPN39:JPN41 JZJ39:JZJ41 KJF39:KJF41 KTB39:KTB41 LCX39:LCX41 LMT39:LMT41 LWP39:LWP41 MGL39:MGL41 MQH39:MQH41 NAD39:NAD41 NJZ39:NJZ41 NTV39:NTV41 ODR39:ODR41 ONN39:ONN41 OXJ39:OXJ41 PHF39:PHF41 PRB39:PRB41 QAX39:QAX41 QKT39:QKT41 QUP39:QUP41 REL39:REL41 ROH39:ROH41 RYD39:RYD41 SHZ39:SHZ41 SRV39:SRV41 TBR39:TBR41 TLN39:TLN41 TVJ39:TVJ41 UFF39:UFF41 UPB39:UPB41 UYX39:UYX41 VIT39:VIT41 VSP39:VSP41 WCL39:WCL41 WMH39:WMH41 WWD39:WWD41 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39:Y41 JU39:JU41 TQ39:TQ41 ADM39:ADM41 ANI39:ANI41 AXE39:AXE41 BHA39:BHA41 BQW39:BQW41 CAS39:CAS41 CKO39:CKO41 CUK39:CUK41 DEG39:DEG41 DOC39:DOC41 DXY39:DXY41 EHU39:EHU41 ERQ39:ERQ41 FBM39:FBM41 FLI39:FLI41 FVE39:FVE41 GFA39:GFA41 GOW39:GOW41 GYS39:GYS41 HIO39:HIO41 HSK39:HSK41 ICG39:ICG41 IMC39:IMC41 IVY39:IVY41 JFU39:JFU41 JPQ39:JPQ41 JZM39:JZM41 KJI39:KJI41 KTE39:KTE41 LDA39:LDA41 LMW39:LMW41 LWS39:LWS41 MGO39:MGO41 MQK39:MQK41 NAG39:NAG41 NKC39:NKC41 NTY39:NTY41 ODU39:ODU41 ONQ39:ONQ41 OXM39:OXM41 PHI39:PHI41 PRE39:PRE41 QBA39:QBA41 QKW39:QKW41 QUS39:QUS41 REO39:REO41 ROK39:ROK41 RYG39:RYG41 SIC39:SIC41 SRY39:SRY41 TBU39:TBU41 TLQ39:TLQ41 TVM39:TVM41 UFI39:UFI41 UPE39:UPE41 UZA39:UZA41 VIW39:VIW41 VSS39:VSS41 WCO39:WCO41 WMK39:WMK41 WWG39:WWG4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39:AB41 JX39:JX41 TT39:TT41 ADP39:ADP41 ANL39:ANL41 AXH39:AXH41 BHD39:BHD41 BQZ39:BQZ41 CAV39:CAV41 CKR39:CKR41 CUN39:CUN41 DEJ39:DEJ41 DOF39:DOF41 DYB39:DYB41 EHX39:EHX41 ERT39:ERT41 FBP39:FBP41 FLL39:FLL41 FVH39:FVH41 GFD39:GFD41 GOZ39:GOZ41 GYV39:GYV41 HIR39:HIR41 HSN39:HSN41 ICJ39:ICJ41 IMF39:IMF41 IWB39:IWB41 JFX39:JFX41 JPT39:JPT41 JZP39:JZP41 KJL39:KJL41 KTH39:KTH41 LDD39:LDD41 LMZ39:LMZ41 LWV39:LWV41 MGR39:MGR41 MQN39:MQN41 NAJ39:NAJ41 NKF39:NKF41 NUB39:NUB41 ODX39:ODX41 ONT39:ONT41 OXP39:OXP41 PHL39:PHL41 PRH39:PRH41 QBD39:QBD41 QKZ39:QKZ41 QUV39:QUV41 RER39:RER41 RON39:RON41 RYJ39:RYJ41 SIF39:SIF41 SSB39:SSB41 TBX39:TBX41 TLT39:TLT41 TVP39:TVP41 UFL39:UFL41 UPH39:UPH41 UZD39:UZD41 VIZ39:VIZ41 VSV39:VSV41 WCR39:WCR41 WMN39:WMN41 WWJ39:WWJ4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xr:uid="{00000000-0002-0000-0400-000000000000}">
      <formula1>"□,■"</formula1>
    </dataValidation>
    <dataValidation type="list" allowBlank="1" showInputMessage="1" showErrorMessage="1" sqref="O39:P41 JK39:JL41 TG39:TH41 ADC39:ADD41 AMY39:AMZ41 AWU39:AWV41 BGQ39:BGR41 BQM39:BQN41 CAI39:CAJ41 CKE39:CKF41 CUA39:CUB41 DDW39:DDX41 DNS39:DNT41 DXO39:DXP41 EHK39:EHL41 ERG39:ERH41 FBC39:FBD41 FKY39:FKZ41 FUU39:FUV41 GEQ39:GER41 GOM39:GON41 GYI39:GYJ41 HIE39:HIF41 HSA39:HSB41 IBW39:IBX41 ILS39:ILT41 IVO39:IVP41 JFK39:JFL41 JPG39:JPH41 JZC39:JZD41 KIY39:KIZ41 KSU39:KSV41 LCQ39:LCR41 LMM39:LMN41 LWI39:LWJ41 MGE39:MGF41 MQA39:MQB41 MZW39:MZX41 NJS39:NJT41 NTO39:NTP41 ODK39:ODL41 ONG39:ONH41 OXC39:OXD41 PGY39:PGZ41 PQU39:PQV41 QAQ39:QAR41 QKM39:QKN41 QUI39:QUJ41 REE39:REF41 ROA39:ROB41 RXW39:RXX41 SHS39:SHT41 SRO39:SRP41 TBK39:TBL41 TLG39:TLH41 TVC39:TVD41 UEY39:UEZ41 UOU39:UOV41 UYQ39:UYR41 VIM39:VIN41 VSI39:VSJ41 WCE39:WCF41 WMA39:WMB41 WVW39:WVX41 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xr:uid="{00000000-0002-0000-04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BG120"/>
  <sheetViews>
    <sheetView view="pageBreakPreview" topLeftCell="B1" zoomScale="70" zoomScaleNormal="85" zoomScaleSheetLayoutView="70" workbookViewId="0">
      <selection activeCell="M35" sqref="M35:AK35"/>
    </sheetView>
  </sheetViews>
  <sheetFormatPr defaultColWidth="8.25" defaultRowHeight="13"/>
  <cols>
    <col min="1" max="1" width="1.33203125" style="13" customWidth="1"/>
    <col min="2" max="3" width="3.83203125" style="13" customWidth="1"/>
    <col min="4" max="4" width="0.58203125" style="13" customWidth="1"/>
    <col min="5" max="36" width="2.83203125" style="13" customWidth="1"/>
    <col min="37" max="37" width="10.33203125" style="13" customWidth="1"/>
    <col min="38" max="16384" width="8.25" style="13"/>
  </cols>
  <sheetData>
    <row r="1" spans="2:40" s="10" customFormat="1"/>
    <row r="2" spans="2:40" s="10" customFormat="1">
      <c r="B2" s="7" t="s">
        <v>282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0" s="10" customFormat="1" ht="14.25" customHeight="1">
      <c r="AB3" s="465" t="s">
        <v>113</v>
      </c>
      <c r="AC3" s="466"/>
      <c r="AD3" s="466"/>
      <c r="AE3" s="466"/>
      <c r="AF3" s="467"/>
      <c r="AG3" s="568" t="s">
        <v>283</v>
      </c>
      <c r="AH3" s="569"/>
      <c r="AI3" s="569"/>
      <c r="AJ3" s="569"/>
      <c r="AK3" s="570"/>
    </row>
    <row r="4" spans="2:40" s="10" customFormat="1"/>
    <row r="5" spans="2:40" s="10" customFormat="1">
      <c r="B5" s="464" t="s">
        <v>214</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row>
    <row r="6" spans="2:40" s="10" customFormat="1" ht="13.5" customHeight="1">
      <c r="AE6" s="45" t="s">
        <v>17</v>
      </c>
      <c r="AF6" s="571">
        <v>6</v>
      </c>
      <c r="AG6" s="571"/>
      <c r="AH6" s="10" t="s">
        <v>18</v>
      </c>
      <c r="AI6" s="571">
        <v>4</v>
      </c>
      <c r="AJ6" s="571"/>
      <c r="AK6" s="10" t="s">
        <v>19</v>
      </c>
    </row>
    <row r="7" spans="2:40" s="10" customFormat="1">
      <c r="B7" s="471" t="s">
        <v>304</v>
      </c>
      <c r="C7" s="471"/>
      <c r="D7" s="471"/>
      <c r="E7" s="471"/>
      <c r="F7" s="471"/>
      <c r="G7" s="471"/>
      <c r="H7" s="471"/>
      <c r="I7" s="471"/>
      <c r="J7" s="471"/>
      <c r="K7" s="10" t="s">
        <v>114</v>
      </c>
      <c r="L7" s="56"/>
      <c r="M7" s="56"/>
      <c r="N7" s="56"/>
      <c r="O7" s="56"/>
      <c r="P7" s="56"/>
      <c r="Q7" s="56"/>
      <c r="R7" s="56"/>
      <c r="S7" s="56"/>
      <c r="T7" s="56"/>
      <c r="U7" s="56"/>
    </row>
    <row r="8" spans="2:40" s="10" customFormat="1">
      <c r="V8" s="463" t="s">
        <v>195</v>
      </c>
      <c r="W8" s="463"/>
      <c r="X8" s="463"/>
      <c r="Y8" s="567" t="s">
        <v>288</v>
      </c>
      <c r="Z8" s="567"/>
      <c r="AA8" s="567"/>
      <c r="AB8" s="567"/>
      <c r="AC8" s="567"/>
      <c r="AD8" s="567"/>
      <c r="AE8" s="567"/>
      <c r="AF8" s="567"/>
      <c r="AG8" s="567"/>
      <c r="AH8" s="567"/>
      <c r="AI8" s="567"/>
      <c r="AJ8" s="567"/>
      <c r="AK8" s="567"/>
    </row>
    <row r="9" spans="2:40" s="10" customFormat="1">
      <c r="Y9" s="464"/>
      <c r="Z9" s="464"/>
      <c r="AA9" s="464"/>
      <c r="AB9" s="464"/>
      <c r="AC9" s="464"/>
      <c r="AD9" s="464"/>
      <c r="AE9" s="464"/>
      <c r="AF9" s="464"/>
      <c r="AG9" s="464"/>
      <c r="AH9" s="464"/>
      <c r="AI9" s="464"/>
      <c r="AJ9" s="464"/>
      <c r="AK9" s="464"/>
    </row>
    <row r="10" spans="2:40" s="10" customFormat="1">
      <c r="V10" s="464" t="s">
        <v>196</v>
      </c>
      <c r="W10" s="464"/>
      <c r="X10" s="464"/>
      <c r="Y10" s="572" t="s">
        <v>289</v>
      </c>
      <c r="Z10" s="572"/>
      <c r="AA10" s="572"/>
      <c r="AB10" s="572"/>
      <c r="AC10" s="572"/>
      <c r="AD10" s="572"/>
      <c r="AE10" s="572"/>
      <c r="AF10" s="572"/>
      <c r="AG10" s="572"/>
      <c r="AH10" s="572"/>
      <c r="AI10" s="572"/>
      <c r="AJ10" s="572"/>
      <c r="AK10" s="572"/>
      <c r="AL10" s="572"/>
      <c r="AM10" s="572"/>
      <c r="AN10" s="572"/>
    </row>
    <row r="11" spans="2:40" s="10" customFormat="1">
      <c r="Y11" s="464"/>
      <c r="Z11" s="464"/>
      <c r="AA11" s="464"/>
      <c r="AB11" s="464"/>
      <c r="AC11" s="464"/>
      <c r="AD11" s="464"/>
      <c r="AE11" s="464"/>
      <c r="AF11" s="464"/>
      <c r="AG11" s="464"/>
      <c r="AH11" s="464"/>
      <c r="AI11" s="464"/>
      <c r="AJ11" s="464"/>
      <c r="AK11" s="464"/>
    </row>
    <row r="12" spans="2:40" s="10" customFormat="1">
      <c r="C12" s="7" t="s">
        <v>197</v>
      </c>
      <c r="D12" s="7"/>
    </row>
    <row r="13" spans="2:40" s="10" customFormat="1">
      <c r="N13" s="472"/>
      <c r="O13" s="472"/>
      <c r="AB13" s="465" t="s">
        <v>198</v>
      </c>
      <c r="AC13" s="466"/>
      <c r="AD13" s="466"/>
      <c r="AE13" s="466"/>
      <c r="AF13" s="466"/>
      <c r="AG13" s="466"/>
      <c r="AH13" s="466"/>
      <c r="AI13" s="467"/>
      <c r="AJ13" s="573" t="s">
        <v>284</v>
      </c>
      <c r="AK13" s="574"/>
    </row>
    <row r="14" spans="2:40" s="10" customFormat="1" ht="14.25" customHeight="1">
      <c r="B14" s="475" t="s">
        <v>215</v>
      </c>
      <c r="C14" s="478" t="s">
        <v>115</v>
      </c>
      <c r="D14" s="479"/>
      <c r="E14" s="479"/>
      <c r="F14" s="479"/>
      <c r="G14" s="479"/>
      <c r="H14" s="479"/>
      <c r="I14" s="479"/>
      <c r="J14" s="479"/>
      <c r="K14" s="479"/>
      <c r="L14" s="480"/>
      <c r="M14" s="575" t="s">
        <v>290</v>
      </c>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7"/>
    </row>
    <row r="15" spans="2:40" s="10" customFormat="1" ht="14.25" customHeight="1">
      <c r="B15" s="476"/>
      <c r="C15" s="484" t="s">
        <v>116</v>
      </c>
      <c r="D15" s="485"/>
      <c r="E15" s="485"/>
      <c r="F15" s="485"/>
      <c r="G15" s="485"/>
      <c r="H15" s="485"/>
      <c r="I15" s="485"/>
      <c r="J15" s="485"/>
      <c r="K15" s="485"/>
      <c r="L15" s="485"/>
      <c r="M15" s="578" t="s">
        <v>291</v>
      </c>
      <c r="N15" s="579"/>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580"/>
    </row>
    <row r="16" spans="2:40" s="10" customFormat="1" ht="13.5" customHeight="1">
      <c r="B16" s="476"/>
      <c r="C16" s="478" t="s">
        <v>216</v>
      </c>
      <c r="D16" s="479"/>
      <c r="E16" s="479"/>
      <c r="F16" s="479"/>
      <c r="G16" s="479"/>
      <c r="H16" s="479"/>
      <c r="I16" s="479"/>
      <c r="J16" s="479"/>
      <c r="K16" s="479"/>
      <c r="L16" s="489"/>
      <c r="M16" s="473" t="s">
        <v>117</v>
      </c>
      <c r="N16" s="494"/>
      <c r="O16" s="494"/>
      <c r="P16" s="494"/>
      <c r="Q16" s="584">
        <v>210</v>
      </c>
      <c r="R16" s="584"/>
      <c r="S16" s="584"/>
      <c r="T16" s="146" t="s">
        <v>118</v>
      </c>
      <c r="U16" s="585" t="s">
        <v>293</v>
      </c>
      <c r="V16" s="585"/>
      <c r="W16" s="585"/>
      <c r="X16" s="146" t="s">
        <v>119</v>
      </c>
      <c r="Y16" s="494"/>
      <c r="Z16" s="494"/>
      <c r="AA16" s="494"/>
      <c r="AB16" s="494"/>
      <c r="AC16" s="494"/>
      <c r="AD16" s="494"/>
      <c r="AE16" s="494"/>
      <c r="AF16" s="494"/>
      <c r="AG16" s="494"/>
      <c r="AH16" s="494"/>
      <c r="AI16" s="494"/>
      <c r="AJ16" s="494"/>
      <c r="AK16" s="474"/>
    </row>
    <row r="17" spans="2:37" s="10" customFormat="1" ht="13.5" customHeight="1">
      <c r="B17" s="476"/>
      <c r="C17" s="484"/>
      <c r="D17" s="485"/>
      <c r="E17" s="485"/>
      <c r="F17" s="485"/>
      <c r="G17" s="485"/>
      <c r="H17" s="485"/>
      <c r="I17" s="485"/>
      <c r="J17" s="485"/>
      <c r="K17" s="485"/>
      <c r="L17" s="490"/>
      <c r="M17" s="618" t="s">
        <v>292</v>
      </c>
      <c r="N17" s="619"/>
      <c r="O17" s="619"/>
      <c r="P17" s="619"/>
      <c r="Q17" s="619"/>
      <c r="R17" s="619"/>
      <c r="S17" s="619"/>
      <c r="T17" s="619"/>
      <c r="U17" s="619"/>
      <c r="V17" s="619"/>
      <c r="W17" s="619"/>
      <c r="X17" s="619"/>
      <c r="Y17" s="619"/>
      <c r="Z17" s="619"/>
      <c r="AA17" s="619"/>
      <c r="AB17" s="619"/>
      <c r="AC17" s="619"/>
      <c r="AD17" s="619"/>
      <c r="AE17" s="619"/>
      <c r="AF17" s="619"/>
      <c r="AG17" s="619"/>
      <c r="AH17" s="619"/>
      <c r="AI17" s="619"/>
      <c r="AJ17" s="619"/>
      <c r="AK17" s="620"/>
    </row>
    <row r="18" spans="2:37" s="10" customFormat="1">
      <c r="B18" s="476"/>
      <c r="C18" s="491"/>
      <c r="D18" s="492"/>
      <c r="E18" s="492"/>
      <c r="F18" s="492"/>
      <c r="G18" s="492"/>
      <c r="H18" s="492"/>
      <c r="I18" s="492"/>
      <c r="J18" s="492"/>
      <c r="K18" s="492"/>
      <c r="L18" s="493"/>
      <c r="M18" s="495" t="s">
        <v>294</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10" customFormat="1" ht="14.25" customHeight="1">
      <c r="B19" s="476"/>
      <c r="C19" s="498" t="s">
        <v>121</v>
      </c>
      <c r="D19" s="499"/>
      <c r="E19" s="499"/>
      <c r="F19" s="499"/>
      <c r="G19" s="499"/>
      <c r="H19" s="499"/>
      <c r="I19" s="499"/>
      <c r="J19" s="499"/>
      <c r="K19" s="499"/>
      <c r="L19" s="500"/>
      <c r="M19" s="465" t="s">
        <v>122</v>
      </c>
      <c r="N19" s="466"/>
      <c r="O19" s="466"/>
      <c r="P19" s="466"/>
      <c r="Q19" s="467"/>
      <c r="R19" s="581" t="s">
        <v>295</v>
      </c>
      <c r="S19" s="582"/>
      <c r="T19" s="582"/>
      <c r="U19" s="582"/>
      <c r="V19" s="582"/>
      <c r="W19" s="582"/>
      <c r="X19" s="582"/>
      <c r="Y19" s="582"/>
      <c r="Z19" s="582"/>
      <c r="AA19" s="583"/>
      <c r="AB19" s="473" t="s">
        <v>123</v>
      </c>
      <c r="AC19" s="494"/>
      <c r="AD19" s="494"/>
      <c r="AE19" s="494"/>
      <c r="AF19" s="474"/>
      <c r="AG19" s="581" t="s">
        <v>298</v>
      </c>
      <c r="AH19" s="582"/>
      <c r="AI19" s="582"/>
      <c r="AJ19" s="582"/>
      <c r="AK19" s="583"/>
    </row>
    <row r="20" spans="2:37" ht="14.25" customHeight="1">
      <c r="B20" s="476"/>
      <c r="C20" s="504" t="s">
        <v>217</v>
      </c>
      <c r="D20" s="504"/>
      <c r="E20" s="504"/>
      <c r="F20" s="504"/>
      <c r="G20" s="504"/>
      <c r="H20" s="504"/>
      <c r="I20" s="504"/>
      <c r="J20" s="504"/>
      <c r="K20" s="504"/>
      <c r="L20" s="504"/>
      <c r="M20" s="586" t="s">
        <v>296</v>
      </c>
      <c r="N20" s="587"/>
      <c r="O20" s="587"/>
      <c r="P20" s="587"/>
      <c r="Q20" s="587"/>
      <c r="R20" s="587"/>
      <c r="S20" s="587"/>
      <c r="T20" s="587"/>
      <c r="U20" s="588"/>
      <c r="V20" s="505" t="s">
        <v>124</v>
      </c>
      <c r="W20" s="506"/>
      <c r="X20" s="506"/>
      <c r="Y20" s="506"/>
      <c r="Z20" s="506"/>
      <c r="AA20" s="507"/>
      <c r="AB20" s="505"/>
      <c r="AC20" s="506"/>
      <c r="AD20" s="506"/>
      <c r="AE20" s="506"/>
      <c r="AF20" s="506"/>
      <c r="AG20" s="506"/>
      <c r="AH20" s="506"/>
      <c r="AI20" s="506"/>
      <c r="AJ20" s="506"/>
      <c r="AK20" s="507"/>
    </row>
    <row r="21" spans="2:37" ht="14.25" customHeight="1">
      <c r="B21" s="476"/>
      <c r="C21" s="504" t="s">
        <v>218</v>
      </c>
      <c r="D21" s="504"/>
      <c r="E21" s="504"/>
      <c r="F21" s="504"/>
      <c r="G21" s="504"/>
      <c r="H21" s="504"/>
      <c r="I21" s="504"/>
      <c r="J21" s="508"/>
      <c r="K21" s="508"/>
      <c r="L21" s="509"/>
      <c r="M21" s="505" t="s">
        <v>125</v>
      </c>
      <c r="N21" s="506"/>
      <c r="O21" s="506"/>
      <c r="P21" s="506"/>
      <c r="Q21" s="507"/>
      <c r="R21" s="589" t="s">
        <v>297</v>
      </c>
      <c r="S21" s="590"/>
      <c r="T21" s="590"/>
      <c r="U21" s="590"/>
      <c r="V21" s="590"/>
      <c r="W21" s="590"/>
      <c r="X21" s="590"/>
      <c r="Y21" s="590"/>
      <c r="Z21" s="590"/>
      <c r="AA21" s="591"/>
      <c r="AB21" s="506" t="s">
        <v>126</v>
      </c>
      <c r="AC21" s="506"/>
      <c r="AD21" s="506"/>
      <c r="AE21" s="506"/>
      <c r="AF21" s="507"/>
      <c r="AG21" s="589" t="s">
        <v>299</v>
      </c>
      <c r="AH21" s="590"/>
      <c r="AI21" s="590"/>
      <c r="AJ21" s="590"/>
      <c r="AK21" s="591"/>
    </row>
    <row r="22" spans="2:37" ht="13.5" customHeight="1">
      <c r="B22" s="476"/>
      <c r="C22" s="513" t="s">
        <v>127</v>
      </c>
      <c r="D22" s="513"/>
      <c r="E22" s="513"/>
      <c r="F22" s="513"/>
      <c r="G22" s="513"/>
      <c r="H22" s="513"/>
      <c r="I22" s="513"/>
      <c r="J22" s="514"/>
      <c r="K22" s="514"/>
      <c r="L22" s="514"/>
      <c r="M22" s="473" t="s">
        <v>117</v>
      </c>
      <c r="N22" s="494"/>
      <c r="O22" s="494"/>
      <c r="P22" s="494"/>
      <c r="Q22" s="584">
        <v>232</v>
      </c>
      <c r="R22" s="584"/>
      <c r="S22" s="584"/>
      <c r="T22" s="146" t="s">
        <v>118</v>
      </c>
      <c r="U22" s="584">
        <v>1234</v>
      </c>
      <c r="V22" s="584"/>
      <c r="W22" s="584"/>
      <c r="X22" s="146" t="s">
        <v>119</v>
      </c>
      <c r="Y22" s="494"/>
      <c r="Z22" s="494"/>
      <c r="AA22" s="494"/>
      <c r="AB22" s="494"/>
      <c r="AC22" s="494"/>
      <c r="AD22" s="494"/>
      <c r="AE22" s="494"/>
      <c r="AF22" s="494"/>
      <c r="AG22" s="494"/>
      <c r="AH22" s="494"/>
      <c r="AI22" s="494"/>
      <c r="AJ22" s="494"/>
      <c r="AK22" s="474"/>
    </row>
    <row r="23" spans="2:37" ht="14.25" customHeight="1">
      <c r="B23" s="476"/>
      <c r="C23" s="513"/>
      <c r="D23" s="513"/>
      <c r="E23" s="513"/>
      <c r="F23" s="513"/>
      <c r="G23" s="513"/>
      <c r="H23" s="513"/>
      <c r="I23" s="513"/>
      <c r="J23" s="514"/>
      <c r="K23" s="514"/>
      <c r="L23" s="514"/>
      <c r="M23" s="628" t="s">
        <v>292</v>
      </c>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30"/>
    </row>
    <row r="24" spans="2:37">
      <c r="B24" s="477"/>
      <c r="C24" s="515"/>
      <c r="D24" s="515"/>
      <c r="E24" s="515"/>
      <c r="F24" s="515"/>
      <c r="G24" s="515"/>
      <c r="H24" s="515"/>
      <c r="I24" s="515"/>
      <c r="J24" s="516"/>
      <c r="K24" s="516"/>
      <c r="L24" s="516"/>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c r="B25" s="517" t="s">
        <v>200</v>
      </c>
      <c r="C25" s="513" t="s">
        <v>219</v>
      </c>
      <c r="D25" s="513"/>
      <c r="E25" s="513"/>
      <c r="F25" s="513"/>
      <c r="G25" s="513"/>
      <c r="H25" s="513"/>
      <c r="I25" s="513"/>
      <c r="J25" s="513"/>
      <c r="K25" s="513"/>
      <c r="L25" s="513"/>
      <c r="M25" s="473" t="s">
        <v>117</v>
      </c>
      <c r="N25" s="494"/>
      <c r="O25" s="494"/>
      <c r="P25" s="494"/>
      <c r="Q25" s="584">
        <v>232</v>
      </c>
      <c r="R25" s="584"/>
      <c r="S25" s="584"/>
      <c r="T25" s="146" t="s">
        <v>118</v>
      </c>
      <c r="U25" s="584">
        <v>1234</v>
      </c>
      <c r="V25" s="584"/>
      <c r="W25" s="584"/>
      <c r="X25" s="146" t="s">
        <v>119</v>
      </c>
      <c r="Y25" s="494"/>
      <c r="Z25" s="494"/>
      <c r="AA25" s="494"/>
      <c r="AB25" s="494"/>
      <c r="AC25" s="494"/>
      <c r="AD25" s="494"/>
      <c r="AE25" s="494"/>
      <c r="AF25" s="494"/>
      <c r="AG25" s="494"/>
      <c r="AH25" s="494"/>
      <c r="AI25" s="494"/>
      <c r="AJ25" s="494"/>
      <c r="AK25" s="474"/>
    </row>
    <row r="26" spans="2:37" ht="14.25" customHeight="1">
      <c r="B26" s="518"/>
      <c r="C26" s="513"/>
      <c r="D26" s="513"/>
      <c r="E26" s="513"/>
      <c r="F26" s="513"/>
      <c r="G26" s="513"/>
      <c r="H26" s="513"/>
      <c r="I26" s="513"/>
      <c r="J26" s="513"/>
      <c r="K26" s="513"/>
      <c r="L26" s="513"/>
      <c r="M26" s="628" t="s">
        <v>292</v>
      </c>
      <c r="N26" s="629"/>
      <c r="O26" s="629"/>
      <c r="P26" s="629"/>
      <c r="Q26" s="629"/>
      <c r="R26" s="629"/>
      <c r="S26" s="629"/>
      <c r="T26" s="629"/>
      <c r="U26" s="629"/>
      <c r="V26" s="629"/>
      <c r="W26" s="629"/>
      <c r="X26" s="629"/>
      <c r="Y26" s="629"/>
      <c r="Z26" s="629"/>
      <c r="AA26" s="629"/>
      <c r="AB26" s="629"/>
      <c r="AC26" s="629"/>
      <c r="AD26" s="629"/>
      <c r="AE26" s="629"/>
      <c r="AF26" s="629"/>
      <c r="AG26" s="629"/>
      <c r="AH26" s="629"/>
      <c r="AI26" s="629"/>
      <c r="AJ26" s="629"/>
      <c r="AK26" s="630"/>
    </row>
    <row r="27" spans="2:37">
      <c r="B27" s="518"/>
      <c r="C27" s="513"/>
      <c r="D27" s="513"/>
      <c r="E27" s="513"/>
      <c r="F27" s="513"/>
      <c r="G27" s="513"/>
      <c r="H27" s="513"/>
      <c r="I27" s="513"/>
      <c r="J27" s="513"/>
      <c r="K27" s="513"/>
      <c r="L27" s="513"/>
      <c r="M27" s="495"/>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c r="B28" s="518"/>
      <c r="C28" s="513" t="s">
        <v>121</v>
      </c>
      <c r="D28" s="513"/>
      <c r="E28" s="513"/>
      <c r="F28" s="513"/>
      <c r="G28" s="513"/>
      <c r="H28" s="513"/>
      <c r="I28" s="513"/>
      <c r="J28" s="513"/>
      <c r="K28" s="513"/>
      <c r="L28" s="513"/>
      <c r="M28" s="465" t="s">
        <v>122</v>
      </c>
      <c r="N28" s="466"/>
      <c r="O28" s="466"/>
      <c r="P28" s="466"/>
      <c r="Q28" s="467"/>
      <c r="R28" s="581" t="s">
        <v>302</v>
      </c>
      <c r="S28" s="582"/>
      <c r="T28" s="582"/>
      <c r="U28" s="582"/>
      <c r="V28" s="582"/>
      <c r="W28" s="582"/>
      <c r="X28" s="582"/>
      <c r="Y28" s="582"/>
      <c r="Z28" s="582"/>
      <c r="AA28" s="583"/>
      <c r="AB28" s="473" t="s">
        <v>123</v>
      </c>
      <c r="AC28" s="494"/>
      <c r="AD28" s="494"/>
      <c r="AE28" s="494"/>
      <c r="AF28" s="474"/>
      <c r="AG28" s="581" t="s">
        <v>303</v>
      </c>
      <c r="AH28" s="582"/>
      <c r="AI28" s="582"/>
      <c r="AJ28" s="582"/>
      <c r="AK28" s="583"/>
    </row>
    <row r="29" spans="2:37" ht="13.5" customHeight="1">
      <c r="B29" s="518"/>
      <c r="C29" s="592" t="s">
        <v>220</v>
      </c>
      <c r="D29" s="592"/>
      <c r="E29" s="592"/>
      <c r="F29" s="592"/>
      <c r="G29" s="592"/>
      <c r="H29" s="592"/>
      <c r="I29" s="592"/>
      <c r="J29" s="592"/>
      <c r="K29" s="592"/>
      <c r="L29" s="592"/>
      <c r="M29" s="593" t="s">
        <v>117</v>
      </c>
      <c r="N29" s="594"/>
      <c r="O29" s="594"/>
      <c r="P29" s="594"/>
      <c r="Q29" s="594"/>
      <c r="R29" s="594"/>
      <c r="S29" s="594"/>
      <c r="T29" s="150" t="s">
        <v>118</v>
      </c>
      <c r="U29" s="594"/>
      <c r="V29" s="594"/>
      <c r="W29" s="594"/>
      <c r="X29" s="150" t="s">
        <v>119</v>
      </c>
      <c r="Y29" s="594"/>
      <c r="Z29" s="594"/>
      <c r="AA29" s="594"/>
      <c r="AB29" s="594"/>
      <c r="AC29" s="594"/>
      <c r="AD29" s="594"/>
      <c r="AE29" s="594"/>
      <c r="AF29" s="594"/>
      <c r="AG29" s="594"/>
      <c r="AH29" s="594"/>
      <c r="AI29" s="594"/>
      <c r="AJ29" s="594"/>
      <c r="AK29" s="595"/>
    </row>
    <row r="30" spans="2:37" ht="14.25" customHeight="1">
      <c r="B30" s="518"/>
      <c r="C30" s="592"/>
      <c r="D30" s="592"/>
      <c r="E30" s="592"/>
      <c r="F30" s="592"/>
      <c r="G30" s="592"/>
      <c r="H30" s="592"/>
      <c r="I30" s="592"/>
      <c r="J30" s="592"/>
      <c r="K30" s="592"/>
      <c r="L30" s="592"/>
      <c r="M30" s="596" t="s">
        <v>120</v>
      </c>
      <c r="N30" s="597"/>
      <c r="O30" s="597"/>
      <c r="P30" s="597"/>
      <c r="Q30" s="151" t="s">
        <v>281</v>
      </c>
      <c r="R30" s="597"/>
      <c r="S30" s="597"/>
      <c r="T30" s="597"/>
      <c r="U30" s="597"/>
      <c r="V30" s="597" t="s">
        <v>280</v>
      </c>
      <c r="W30" s="597"/>
      <c r="X30" s="597"/>
      <c r="Y30" s="597"/>
      <c r="Z30" s="597"/>
      <c r="AA30" s="597"/>
      <c r="AB30" s="597"/>
      <c r="AC30" s="597"/>
      <c r="AD30" s="597"/>
      <c r="AE30" s="597"/>
      <c r="AF30" s="597"/>
      <c r="AG30" s="597"/>
      <c r="AH30" s="597"/>
      <c r="AI30" s="597"/>
      <c r="AJ30" s="597"/>
      <c r="AK30" s="598"/>
    </row>
    <row r="31" spans="2:37">
      <c r="B31" s="518"/>
      <c r="C31" s="592"/>
      <c r="D31" s="592"/>
      <c r="E31" s="592"/>
      <c r="F31" s="592"/>
      <c r="G31" s="592"/>
      <c r="H31" s="592"/>
      <c r="I31" s="592"/>
      <c r="J31" s="592"/>
      <c r="K31" s="592"/>
      <c r="L31" s="592"/>
      <c r="M31" s="599"/>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1"/>
    </row>
    <row r="32" spans="2:37" ht="14.25" customHeight="1">
      <c r="B32" s="518"/>
      <c r="C32" s="602" t="s">
        <v>121</v>
      </c>
      <c r="D32" s="602"/>
      <c r="E32" s="602"/>
      <c r="F32" s="602"/>
      <c r="G32" s="602"/>
      <c r="H32" s="602"/>
      <c r="I32" s="602"/>
      <c r="J32" s="602"/>
      <c r="K32" s="602"/>
      <c r="L32" s="602"/>
      <c r="M32" s="603" t="s">
        <v>122</v>
      </c>
      <c r="N32" s="604"/>
      <c r="O32" s="604"/>
      <c r="P32" s="604"/>
      <c r="Q32" s="605"/>
      <c r="R32" s="606"/>
      <c r="S32" s="607"/>
      <c r="T32" s="607"/>
      <c r="U32" s="607"/>
      <c r="V32" s="607"/>
      <c r="W32" s="607"/>
      <c r="X32" s="607"/>
      <c r="Y32" s="607"/>
      <c r="Z32" s="607"/>
      <c r="AA32" s="608"/>
      <c r="AB32" s="593" t="s">
        <v>123</v>
      </c>
      <c r="AC32" s="594"/>
      <c r="AD32" s="594"/>
      <c r="AE32" s="594"/>
      <c r="AF32" s="595"/>
      <c r="AG32" s="606"/>
      <c r="AH32" s="607"/>
      <c r="AI32" s="607"/>
      <c r="AJ32" s="607"/>
      <c r="AK32" s="608"/>
    </row>
    <row r="33" spans="2:59" ht="14.25" customHeight="1">
      <c r="B33" s="518"/>
      <c r="C33" s="513" t="s">
        <v>128</v>
      </c>
      <c r="D33" s="513"/>
      <c r="E33" s="513"/>
      <c r="F33" s="513"/>
      <c r="G33" s="513"/>
      <c r="H33" s="513"/>
      <c r="I33" s="513"/>
      <c r="J33" s="513"/>
      <c r="K33" s="513"/>
      <c r="L33" s="513"/>
      <c r="M33" s="609" t="s">
        <v>300</v>
      </c>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row>
    <row r="34" spans="2:59" ht="13.5" customHeight="1">
      <c r="B34" s="518"/>
      <c r="C34" s="513" t="s">
        <v>129</v>
      </c>
      <c r="D34" s="513"/>
      <c r="E34" s="513"/>
      <c r="F34" s="513"/>
      <c r="G34" s="513"/>
      <c r="H34" s="513"/>
      <c r="I34" s="513"/>
      <c r="J34" s="513"/>
      <c r="K34" s="513"/>
      <c r="L34" s="513"/>
      <c r="M34" s="473" t="s">
        <v>117</v>
      </c>
      <c r="N34" s="494"/>
      <c r="O34" s="494"/>
      <c r="P34" s="494"/>
      <c r="Q34" s="584">
        <v>210</v>
      </c>
      <c r="R34" s="584"/>
      <c r="S34" s="584"/>
      <c r="T34" s="146" t="s">
        <v>118</v>
      </c>
      <c r="U34" s="584">
        <v>12</v>
      </c>
      <c r="V34" s="584"/>
      <c r="W34" s="584"/>
      <c r="X34" s="146" t="s">
        <v>119</v>
      </c>
      <c r="Y34" s="494"/>
      <c r="Z34" s="494"/>
      <c r="AA34" s="494"/>
      <c r="AB34" s="494"/>
      <c r="AC34" s="494"/>
      <c r="AD34" s="494"/>
      <c r="AE34" s="494"/>
      <c r="AF34" s="494"/>
      <c r="AG34" s="494"/>
      <c r="AH34" s="494"/>
      <c r="AI34" s="494"/>
      <c r="AJ34" s="494"/>
      <c r="AK34" s="474"/>
    </row>
    <row r="35" spans="2:59" ht="14.25" customHeight="1">
      <c r="B35" s="518"/>
      <c r="C35" s="513"/>
      <c r="D35" s="513"/>
      <c r="E35" s="513"/>
      <c r="F35" s="513"/>
      <c r="G35" s="513"/>
      <c r="H35" s="513"/>
      <c r="I35" s="513"/>
      <c r="J35" s="513"/>
      <c r="K35" s="513"/>
      <c r="L35" s="513"/>
      <c r="M35" s="628" t="s">
        <v>301</v>
      </c>
      <c r="N35" s="629"/>
      <c r="O35" s="629"/>
      <c r="P35" s="629"/>
      <c r="Q35" s="629"/>
      <c r="R35" s="629"/>
      <c r="S35" s="629"/>
      <c r="T35" s="629"/>
      <c r="U35" s="629"/>
      <c r="V35" s="629"/>
      <c r="W35" s="629"/>
      <c r="X35" s="629"/>
      <c r="Y35" s="629"/>
      <c r="Z35" s="629"/>
      <c r="AA35" s="629"/>
      <c r="AB35" s="629"/>
      <c r="AC35" s="629"/>
      <c r="AD35" s="629"/>
      <c r="AE35" s="629"/>
      <c r="AF35" s="629"/>
      <c r="AG35" s="629"/>
      <c r="AH35" s="629"/>
      <c r="AI35" s="629"/>
      <c r="AJ35" s="629"/>
      <c r="AK35" s="630"/>
    </row>
    <row r="36" spans="2:59">
      <c r="B36" s="519"/>
      <c r="C36" s="513"/>
      <c r="D36" s="513"/>
      <c r="E36" s="513"/>
      <c r="F36" s="513"/>
      <c r="G36" s="513"/>
      <c r="H36" s="513"/>
      <c r="I36" s="513"/>
      <c r="J36" s="513"/>
      <c r="K36" s="513"/>
      <c r="L36" s="513"/>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2:59" ht="13.5" customHeight="1">
      <c r="B37" s="521" t="s">
        <v>201</v>
      </c>
      <c r="C37" s="524" t="s">
        <v>130</v>
      </c>
      <c r="D37" s="524"/>
      <c r="E37" s="524"/>
      <c r="F37" s="524"/>
      <c r="G37" s="524"/>
      <c r="H37" s="524"/>
      <c r="I37" s="524"/>
      <c r="J37" s="524"/>
      <c r="K37" s="524"/>
      <c r="L37" s="524"/>
      <c r="M37" s="524"/>
      <c r="N37" s="524"/>
      <c r="O37" s="526" t="s">
        <v>131</v>
      </c>
      <c r="P37" s="527"/>
      <c r="Q37" s="524" t="s">
        <v>202</v>
      </c>
      <c r="R37" s="524"/>
      <c r="S37" s="524"/>
      <c r="T37" s="524"/>
      <c r="U37" s="530"/>
      <c r="V37" s="531" t="s">
        <v>132</v>
      </c>
      <c r="W37" s="532"/>
      <c r="X37" s="532"/>
      <c r="Y37" s="532"/>
      <c r="Z37" s="532"/>
      <c r="AA37" s="532"/>
      <c r="AB37" s="532"/>
      <c r="AC37" s="532"/>
      <c r="AD37" s="533"/>
      <c r="AE37" s="534" t="s">
        <v>133</v>
      </c>
      <c r="AF37" s="524"/>
      <c r="AG37" s="524"/>
      <c r="AH37" s="524"/>
      <c r="AI37" s="524"/>
      <c r="AJ37" s="534" t="s">
        <v>134</v>
      </c>
      <c r="AK37" s="530"/>
    </row>
    <row r="38" spans="2:59" ht="14.25" customHeight="1">
      <c r="B38" s="522"/>
      <c r="C38" s="525"/>
      <c r="D38" s="525"/>
      <c r="E38" s="525"/>
      <c r="F38" s="525"/>
      <c r="G38" s="525"/>
      <c r="H38" s="525"/>
      <c r="I38" s="525"/>
      <c r="J38" s="525"/>
      <c r="K38" s="525"/>
      <c r="L38" s="525"/>
      <c r="M38" s="525"/>
      <c r="N38" s="525"/>
      <c r="O38" s="528"/>
      <c r="P38" s="529"/>
      <c r="Q38" s="525" t="s">
        <v>135</v>
      </c>
      <c r="R38" s="525"/>
      <c r="S38" s="525"/>
      <c r="T38" s="525"/>
      <c r="U38" s="545"/>
      <c r="V38" s="546"/>
      <c r="W38" s="547"/>
      <c r="X38" s="547"/>
      <c r="Y38" s="547"/>
      <c r="Z38" s="547"/>
      <c r="AA38" s="547"/>
      <c r="AB38" s="547"/>
      <c r="AC38" s="547"/>
      <c r="AD38" s="548"/>
      <c r="AE38" s="549" t="s">
        <v>135</v>
      </c>
      <c r="AF38" s="525"/>
      <c r="AG38" s="550"/>
      <c r="AH38" s="550"/>
      <c r="AI38" s="550"/>
      <c r="AJ38" s="551" t="s">
        <v>136</v>
      </c>
      <c r="AK38" s="552"/>
    </row>
    <row r="39" spans="2:59" ht="30.75" customHeight="1">
      <c r="B39" s="523"/>
      <c r="C39" s="518"/>
      <c r="D39" s="141"/>
      <c r="E39" s="539" t="s">
        <v>404</v>
      </c>
      <c r="F39" s="539"/>
      <c r="G39" s="539"/>
      <c r="H39" s="539"/>
      <c r="I39" s="539"/>
      <c r="J39" s="539"/>
      <c r="K39" s="539"/>
      <c r="L39" s="539"/>
      <c r="M39" s="539"/>
      <c r="N39" s="553"/>
      <c r="O39" s="612" t="s">
        <v>240</v>
      </c>
      <c r="P39" s="613"/>
      <c r="Q39" s="614">
        <v>45413</v>
      </c>
      <c r="R39" s="615"/>
      <c r="S39" s="615"/>
      <c r="T39" s="615"/>
      <c r="U39" s="616"/>
      <c r="V39" s="140" t="s">
        <v>7</v>
      </c>
      <c r="W39" s="543" t="s">
        <v>137</v>
      </c>
      <c r="X39" s="543"/>
      <c r="Y39" s="147" t="s">
        <v>241</v>
      </c>
      <c r="Z39" s="543" t="s">
        <v>138</v>
      </c>
      <c r="AA39" s="543"/>
      <c r="AB39" s="139" t="s">
        <v>7</v>
      </c>
      <c r="AC39" s="543" t="s">
        <v>139</v>
      </c>
      <c r="AD39" s="544"/>
      <c r="AE39" s="617">
        <v>45444</v>
      </c>
      <c r="AF39" s="582"/>
      <c r="AG39" s="582"/>
      <c r="AH39" s="582"/>
      <c r="AI39" s="583"/>
      <c r="AJ39" s="581" t="s">
        <v>285</v>
      </c>
      <c r="AK39" s="583"/>
    </row>
    <row r="40" spans="2:59" ht="30.75" customHeight="1">
      <c r="B40" s="523"/>
      <c r="C40" s="518"/>
      <c r="D40" s="141"/>
      <c r="E40" s="539" t="s">
        <v>405</v>
      </c>
      <c r="F40" s="540"/>
      <c r="G40" s="540"/>
      <c r="H40" s="540"/>
      <c r="I40" s="540"/>
      <c r="J40" s="540"/>
      <c r="K40" s="540"/>
      <c r="L40" s="540"/>
      <c r="M40" s="540"/>
      <c r="N40" s="541"/>
      <c r="O40" s="558"/>
      <c r="P40" s="559"/>
      <c r="Q40" s="542"/>
      <c r="R40" s="506"/>
      <c r="S40" s="506"/>
      <c r="T40" s="506"/>
      <c r="U40" s="507"/>
      <c r="V40" s="140" t="s">
        <v>7</v>
      </c>
      <c r="W40" s="543" t="s">
        <v>137</v>
      </c>
      <c r="X40" s="543"/>
      <c r="Y40" s="139" t="s">
        <v>7</v>
      </c>
      <c r="Z40" s="543" t="s">
        <v>138</v>
      </c>
      <c r="AA40" s="543"/>
      <c r="AB40" s="139" t="s">
        <v>7</v>
      </c>
      <c r="AC40" s="543" t="s">
        <v>139</v>
      </c>
      <c r="AD40" s="544"/>
      <c r="AE40" s="468"/>
      <c r="AF40" s="469"/>
      <c r="AG40" s="469"/>
      <c r="AH40" s="469"/>
      <c r="AI40" s="470"/>
      <c r="AJ40" s="510"/>
      <c r="AK40" s="512"/>
    </row>
    <row r="41" spans="2:59" ht="30.75" customHeight="1">
      <c r="B41" s="523"/>
      <c r="C41" s="519"/>
      <c r="D41" s="141"/>
      <c r="E41" s="539" t="s">
        <v>406</v>
      </c>
      <c r="F41" s="540"/>
      <c r="G41" s="540"/>
      <c r="H41" s="540"/>
      <c r="I41" s="540"/>
      <c r="J41" s="540"/>
      <c r="K41" s="540"/>
      <c r="L41" s="540"/>
      <c r="M41" s="540"/>
      <c r="N41" s="541"/>
      <c r="O41" s="558"/>
      <c r="P41" s="559"/>
      <c r="Q41" s="542"/>
      <c r="R41" s="506"/>
      <c r="S41" s="506"/>
      <c r="T41" s="506"/>
      <c r="U41" s="507"/>
      <c r="V41" s="140" t="s">
        <v>7</v>
      </c>
      <c r="W41" s="543" t="s">
        <v>137</v>
      </c>
      <c r="X41" s="543"/>
      <c r="Y41" s="139" t="s">
        <v>7</v>
      </c>
      <c r="Z41" s="543" t="s">
        <v>138</v>
      </c>
      <c r="AA41" s="543"/>
      <c r="AB41" s="139" t="s">
        <v>7</v>
      </c>
      <c r="AC41" s="543" t="s">
        <v>139</v>
      </c>
      <c r="AD41" s="544"/>
      <c r="AE41" s="468"/>
      <c r="AF41" s="469"/>
      <c r="AG41" s="469"/>
      <c r="AH41" s="469"/>
      <c r="AI41" s="470"/>
      <c r="AJ41" s="510"/>
      <c r="AK41" s="512"/>
    </row>
    <row r="42" spans="2:59" ht="14.25" customHeight="1">
      <c r="B42" s="560" t="s">
        <v>140</v>
      </c>
      <c r="C42" s="561"/>
      <c r="D42" s="561"/>
      <c r="E42" s="561"/>
      <c r="F42" s="561"/>
      <c r="G42" s="561"/>
      <c r="H42" s="561"/>
      <c r="I42" s="561"/>
      <c r="J42" s="561"/>
      <c r="K42" s="561"/>
      <c r="L42" s="562"/>
      <c r="M42" s="73">
        <v>1</v>
      </c>
      <c r="N42" s="74">
        <v>4</v>
      </c>
      <c r="O42" s="74">
        <v>9</v>
      </c>
      <c r="P42" s="74">
        <v>1</v>
      </c>
      <c r="Q42" s="74">
        <v>2</v>
      </c>
      <c r="R42" s="75">
        <v>3</v>
      </c>
      <c r="S42" s="75">
        <v>4</v>
      </c>
      <c r="T42" s="75">
        <v>5</v>
      </c>
      <c r="U42" s="75">
        <v>6</v>
      </c>
      <c r="V42" s="76">
        <v>7</v>
      </c>
      <c r="W42" s="563"/>
      <c r="X42" s="563"/>
      <c r="Y42" s="563"/>
      <c r="Z42" s="563"/>
      <c r="AA42" s="563"/>
      <c r="AB42" s="563"/>
      <c r="AC42" s="563"/>
      <c r="AD42" s="563"/>
      <c r="AE42" s="563"/>
      <c r="AF42" s="563"/>
      <c r="AG42" s="563"/>
      <c r="AH42" s="563"/>
      <c r="AI42" s="563"/>
      <c r="AJ42" s="563"/>
      <c r="AK42" s="563"/>
    </row>
    <row r="43" spans="2:59" ht="14.25" customHeight="1">
      <c r="B43" s="475" t="s">
        <v>141</v>
      </c>
      <c r="C43" s="505" t="s">
        <v>142</v>
      </c>
      <c r="D43" s="506"/>
      <c r="E43" s="506"/>
      <c r="F43" s="506"/>
      <c r="G43" s="506"/>
      <c r="H43" s="506"/>
      <c r="I43" s="506"/>
      <c r="J43" s="506"/>
      <c r="K43" s="506"/>
      <c r="L43" s="506"/>
      <c r="M43" s="506"/>
      <c r="N43" s="506"/>
      <c r="O43" s="506"/>
      <c r="P43" s="506"/>
      <c r="Q43" s="506"/>
      <c r="R43" s="506"/>
      <c r="S43" s="506"/>
      <c r="T43" s="506"/>
      <c r="U43" s="507"/>
      <c r="V43" s="526" t="s">
        <v>143</v>
      </c>
      <c r="W43" s="621"/>
      <c r="X43" s="621"/>
      <c r="Y43" s="621"/>
      <c r="Z43" s="621"/>
      <c r="AA43" s="621"/>
      <c r="AB43" s="621"/>
      <c r="AC43" s="621"/>
      <c r="AD43" s="621"/>
      <c r="AE43" s="621"/>
      <c r="AF43" s="621"/>
      <c r="AG43" s="621"/>
      <c r="AH43" s="621"/>
      <c r="AI43" s="621"/>
      <c r="AJ43" s="621"/>
      <c r="AK43" s="527"/>
    </row>
    <row r="44" spans="2:59" ht="13" customHeight="1">
      <c r="B44" s="476"/>
      <c r="C44" s="622" t="s">
        <v>286</v>
      </c>
      <c r="D44" s="623"/>
      <c r="E44" s="623"/>
      <c r="F44" s="623"/>
      <c r="G44" s="623"/>
      <c r="H44" s="623"/>
      <c r="I44" s="623"/>
      <c r="J44" s="623"/>
      <c r="K44" s="623"/>
      <c r="L44" s="623"/>
      <c r="M44" s="623"/>
      <c r="N44" s="623"/>
      <c r="O44" s="623"/>
      <c r="P44" s="623"/>
      <c r="Q44" s="623"/>
      <c r="R44" s="623"/>
      <c r="S44" s="623"/>
      <c r="T44" s="623"/>
      <c r="U44" s="623"/>
      <c r="V44" s="627" t="s">
        <v>287</v>
      </c>
      <c r="W44" s="627"/>
      <c r="X44" s="627"/>
      <c r="Y44" s="627"/>
      <c r="Z44" s="627"/>
      <c r="AA44" s="627"/>
      <c r="AB44" s="627"/>
      <c r="AC44" s="627"/>
      <c r="AD44" s="627"/>
      <c r="AE44" s="627"/>
      <c r="AF44" s="627"/>
      <c r="AG44" s="627"/>
      <c r="AH44" s="627"/>
      <c r="AI44" s="627"/>
      <c r="AJ44" s="627"/>
      <c r="AK44" s="627"/>
      <c r="AL44" s="149"/>
      <c r="AM44" s="148"/>
      <c r="AN44" s="148"/>
      <c r="AO44" s="611"/>
      <c r="AP44" s="611"/>
      <c r="AQ44" s="611"/>
      <c r="AR44" s="611"/>
      <c r="AS44" s="611"/>
      <c r="AT44" s="611"/>
      <c r="AU44" s="611"/>
      <c r="AV44" s="611"/>
      <c r="AW44" s="611"/>
      <c r="AX44" s="611"/>
      <c r="AY44" s="611"/>
      <c r="AZ44" s="611"/>
      <c r="BA44" s="611"/>
      <c r="BB44" s="611"/>
      <c r="BC44" s="611"/>
      <c r="BD44" s="611"/>
      <c r="BE44" s="611"/>
      <c r="BF44" s="611"/>
      <c r="BG44" s="611"/>
    </row>
    <row r="45" spans="2:59">
      <c r="B45" s="476"/>
      <c r="C45" s="624"/>
      <c r="D45" s="611"/>
      <c r="E45" s="611"/>
      <c r="F45" s="611"/>
      <c r="G45" s="611"/>
      <c r="H45" s="611"/>
      <c r="I45" s="611"/>
      <c r="J45" s="611"/>
      <c r="K45" s="611"/>
      <c r="L45" s="611"/>
      <c r="M45" s="611"/>
      <c r="N45" s="611"/>
      <c r="O45" s="611"/>
      <c r="P45" s="611"/>
      <c r="Q45" s="611"/>
      <c r="R45" s="611"/>
      <c r="S45" s="611"/>
      <c r="T45" s="611"/>
      <c r="U45" s="611"/>
      <c r="V45" s="627"/>
      <c r="W45" s="627"/>
      <c r="X45" s="627"/>
      <c r="Y45" s="627"/>
      <c r="Z45" s="627"/>
      <c r="AA45" s="627"/>
      <c r="AB45" s="627"/>
      <c r="AC45" s="627"/>
      <c r="AD45" s="627"/>
      <c r="AE45" s="627"/>
      <c r="AF45" s="627"/>
      <c r="AG45" s="627"/>
      <c r="AH45" s="627"/>
      <c r="AI45" s="627"/>
      <c r="AJ45" s="627"/>
      <c r="AK45" s="627"/>
      <c r="AL45" s="149"/>
      <c r="AM45" s="148"/>
      <c r="AN45" s="148"/>
      <c r="AO45" s="611"/>
      <c r="AP45" s="611"/>
      <c r="AQ45" s="611"/>
      <c r="AR45" s="611"/>
      <c r="AS45" s="611"/>
      <c r="AT45" s="611"/>
      <c r="AU45" s="611"/>
      <c r="AV45" s="611"/>
      <c r="AW45" s="611"/>
      <c r="AX45" s="611"/>
      <c r="AY45" s="611"/>
      <c r="AZ45" s="611"/>
      <c r="BA45" s="611"/>
      <c r="BB45" s="611"/>
      <c r="BC45" s="611"/>
      <c r="BD45" s="611"/>
      <c r="BE45" s="611"/>
      <c r="BF45" s="611"/>
      <c r="BG45" s="611"/>
    </row>
    <row r="46" spans="2:59">
      <c r="B46" s="476"/>
      <c r="C46" s="624"/>
      <c r="D46" s="611"/>
      <c r="E46" s="611"/>
      <c r="F46" s="611"/>
      <c r="G46" s="611"/>
      <c r="H46" s="611"/>
      <c r="I46" s="611"/>
      <c r="J46" s="611"/>
      <c r="K46" s="611"/>
      <c r="L46" s="611"/>
      <c r="M46" s="611"/>
      <c r="N46" s="611"/>
      <c r="O46" s="611"/>
      <c r="P46" s="611"/>
      <c r="Q46" s="611"/>
      <c r="R46" s="611"/>
      <c r="S46" s="611"/>
      <c r="T46" s="611"/>
      <c r="U46" s="611"/>
      <c r="V46" s="627"/>
      <c r="W46" s="627"/>
      <c r="X46" s="627"/>
      <c r="Y46" s="627"/>
      <c r="Z46" s="627"/>
      <c r="AA46" s="627"/>
      <c r="AB46" s="627"/>
      <c r="AC46" s="627"/>
      <c r="AD46" s="627"/>
      <c r="AE46" s="627"/>
      <c r="AF46" s="627"/>
      <c r="AG46" s="627"/>
      <c r="AH46" s="627"/>
      <c r="AI46" s="627"/>
      <c r="AJ46" s="627"/>
      <c r="AK46" s="627"/>
      <c r="AL46" s="149"/>
      <c r="AM46" s="148"/>
      <c r="AN46" s="148"/>
      <c r="AO46" s="611"/>
      <c r="AP46" s="611"/>
      <c r="AQ46" s="611"/>
      <c r="AR46" s="611"/>
      <c r="AS46" s="611"/>
      <c r="AT46" s="611"/>
      <c r="AU46" s="611"/>
      <c r="AV46" s="611"/>
      <c r="AW46" s="611"/>
      <c r="AX46" s="611"/>
      <c r="AY46" s="611"/>
      <c r="AZ46" s="611"/>
      <c r="BA46" s="611"/>
      <c r="BB46" s="611"/>
      <c r="BC46" s="611"/>
      <c r="BD46" s="611"/>
      <c r="BE46" s="611"/>
      <c r="BF46" s="611"/>
      <c r="BG46" s="611"/>
    </row>
    <row r="47" spans="2:59">
      <c r="B47" s="477"/>
      <c r="C47" s="625"/>
      <c r="D47" s="626"/>
      <c r="E47" s="626"/>
      <c r="F47" s="626"/>
      <c r="G47" s="626"/>
      <c r="H47" s="626"/>
      <c r="I47" s="626"/>
      <c r="J47" s="626"/>
      <c r="K47" s="626"/>
      <c r="L47" s="626"/>
      <c r="M47" s="626"/>
      <c r="N47" s="626"/>
      <c r="O47" s="626"/>
      <c r="P47" s="626"/>
      <c r="Q47" s="626"/>
      <c r="R47" s="626"/>
      <c r="S47" s="626"/>
      <c r="T47" s="626"/>
      <c r="U47" s="626"/>
      <c r="V47" s="627"/>
      <c r="W47" s="627"/>
      <c r="X47" s="627"/>
      <c r="Y47" s="627"/>
      <c r="Z47" s="627"/>
      <c r="AA47" s="627"/>
      <c r="AB47" s="627"/>
      <c r="AC47" s="627"/>
      <c r="AD47" s="627"/>
      <c r="AE47" s="627"/>
      <c r="AF47" s="627"/>
      <c r="AG47" s="627"/>
      <c r="AH47" s="627"/>
      <c r="AI47" s="627"/>
      <c r="AJ47" s="627"/>
      <c r="AK47" s="627"/>
      <c r="AL47" s="149"/>
      <c r="AM47" s="148"/>
      <c r="AN47" s="148"/>
      <c r="AO47" s="611"/>
      <c r="AP47" s="611"/>
      <c r="AQ47" s="611"/>
      <c r="AR47" s="611"/>
      <c r="AS47" s="611"/>
      <c r="AT47" s="611"/>
      <c r="AU47" s="611"/>
      <c r="AV47" s="611"/>
      <c r="AW47" s="611"/>
      <c r="AX47" s="611"/>
      <c r="AY47" s="611"/>
      <c r="AZ47" s="611"/>
      <c r="BA47" s="611"/>
      <c r="BB47" s="611"/>
      <c r="BC47" s="611"/>
      <c r="BD47" s="611"/>
      <c r="BE47" s="611"/>
      <c r="BF47" s="611"/>
      <c r="BG47" s="611"/>
    </row>
    <row r="48" spans="2:59" ht="14.25" customHeight="1">
      <c r="B48" s="465" t="s">
        <v>144</v>
      </c>
      <c r="C48" s="466"/>
      <c r="D48" s="466"/>
      <c r="E48" s="466"/>
      <c r="F48" s="467"/>
      <c r="G48" s="504" t="s">
        <v>145</v>
      </c>
      <c r="H48" s="504"/>
      <c r="I48" s="504"/>
      <c r="J48" s="504"/>
      <c r="K48" s="504"/>
      <c r="L48" s="504"/>
      <c r="M48" s="504"/>
      <c r="N48" s="504"/>
      <c r="O48" s="504"/>
      <c r="P48" s="504"/>
      <c r="Q48" s="504"/>
      <c r="R48" s="504"/>
      <c r="S48" s="504"/>
      <c r="T48" s="504"/>
      <c r="U48" s="504"/>
      <c r="V48" s="610"/>
      <c r="W48" s="610"/>
      <c r="X48" s="610"/>
      <c r="Y48" s="610"/>
      <c r="Z48" s="610"/>
      <c r="AA48" s="610"/>
      <c r="AB48" s="610"/>
      <c r="AC48" s="610"/>
      <c r="AD48" s="610"/>
      <c r="AE48" s="610"/>
      <c r="AF48" s="610"/>
      <c r="AG48" s="610"/>
      <c r="AH48" s="610"/>
      <c r="AI48" s="610"/>
      <c r="AJ48" s="610"/>
      <c r="AK48" s="610"/>
    </row>
    <row r="50" spans="2:2">
      <c r="B50" s="21" t="s">
        <v>203</v>
      </c>
    </row>
    <row r="51" spans="2:2">
      <c r="B51" s="21" t="s">
        <v>204</v>
      </c>
    </row>
    <row r="52" spans="2:2">
      <c r="B52" s="21" t="s">
        <v>205</v>
      </c>
    </row>
    <row r="53" spans="2:2">
      <c r="B53" s="21" t="s">
        <v>206</v>
      </c>
    </row>
    <row r="54" spans="2:2">
      <c r="B54" s="21" t="s">
        <v>146</v>
      </c>
    </row>
    <row r="55" spans="2:2">
      <c r="B55" s="21" t="s">
        <v>221</v>
      </c>
    </row>
    <row r="56" spans="2:2">
      <c r="B56" s="21" t="s">
        <v>222</v>
      </c>
    </row>
    <row r="57" spans="2:2">
      <c r="B57" s="21" t="s">
        <v>223</v>
      </c>
    </row>
    <row r="58" spans="2:2">
      <c r="B58" s="21" t="s">
        <v>147</v>
      </c>
    </row>
    <row r="59" spans="2:2">
      <c r="B59" s="21" t="s">
        <v>207</v>
      </c>
    </row>
    <row r="60" spans="2:2">
      <c r="B60" s="21" t="s">
        <v>208</v>
      </c>
    </row>
    <row r="119" spans="3:7">
      <c r="C119" s="134"/>
      <c r="D119" s="134"/>
      <c r="E119" s="134"/>
      <c r="F119" s="134"/>
      <c r="G119" s="134"/>
    </row>
    <row r="120" spans="3:7">
      <c r="C120" s="133"/>
    </row>
  </sheetData>
  <mergeCells count="131">
    <mergeCell ref="M17:AK17"/>
    <mergeCell ref="B42:L42"/>
    <mergeCell ref="W42:AK42"/>
    <mergeCell ref="B43:B47"/>
    <mergeCell ref="C43:U43"/>
    <mergeCell ref="V43:AK43"/>
    <mergeCell ref="C44:U47"/>
    <mergeCell ref="V44:AK47"/>
    <mergeCell ref="AE40:AI40"/>
    <mergeCell ref="AJ40:AK40"/>
    <mergeCell ref="E41:N41"/>
    <mergeCell ref="O41:P41"/>
    <mergeCell ref="Q41:U41"/>
    <mergeCell ref="W41:X41"/>
    <mergeCell ref="Z41:AA41"/>
    <mergeCell ref="AC41:AD41"/>
    <mergeCell ref="AE41:AI41"/>
    <mergeCell ref="V38:AD38"/>
    <mergeCell ref="AE38:AI38"/>
    <mergeCell ref="AJ38:AK38"/>
    <mergeCell ref="M26:AK26"/>
    <mergeCell ref="M23:AK23"/>
    <mergeCell ref="M35:AK35"/>
    <mergeCell ref="AJ39:AK39"/>
    <mergeCell ref="B48:F48"/>
    <mergeCell ref="G48:AK48"/>
    <mergeCell ref="AO44:BG47"/>
    <mergeCell ref="C39:C41"/>
    <mergeCell ref="AJ41:AK41"/>
    <mergeCell ref="E40:N40"/>
    <mergeCell ref="O40:P40"/>
    <mergeCell ref="Q40:U40"/>
    <mergeCell ref="W40:X40"/>
    <mergeCell ref="B37:B41"/>
    <mergeCell ref="C37:N38"/>
    <mergeCell ref="O37:P38"/>
    <mergeCell ref="Q37:U37"/>
    <mergeCell ref="V37:AD37"/>
    <mergeCell ref="AE37:AI37"/>
    <mergeCell ref="Z40:AA40"/>
    <mergeCell ref="AC40:AD40"/>
    <mergeCell ref="E39:N39"/>
    <mergeCell ref="O39:P39"/>
    <mergeCell ref="Q39:U39"/>
    <mergeCell ref="W39:X39"/>
    <mergeCell ref="Z39:AA39"/>
    <mergeCell ref="AC39:AD39"/>
    <mergeCell ref="AE39:AI39"/>
    <mergeCell ref="AJ37:AK37"/>
    <mergeCell ref="Q38:U38"/>
    <mergeCell ref="Q34:S34"/>
    <mergeCell ref="U34:W34"/>
    <mergeCell ref="Y34:AK34"/>
    <mergeCell ref="M36:AK36"/>
    <mergeCell ref="C32:L32"/>
    <mergeCell ref="M32:Q32"/>
    <mergeCell ref="R32:AA32"/>
    <mergeCell ref="AB32:AF32"/>
    <mergeCell ref="AG32:AK32"/>
    <mergeCell ref="C33:L33"/>
    <mergeCell ref="M33:AK33"/>
    <mergeCell ref="M27:AK27"/>
    <mergeCell ref="C28:L28"/>
    <mergeCell ref="M28:Q28"/>
    <mergeCell ref="R28:AA28"/>
    <mergeCell ref="AB28:AF28"/>
    <mergeCell ref="AG28:AK28"/>
    <mergeCell ref="B25:B36"/>
    <mergeCell ref="C25:L27"/>
    <mergeCell ref="M25:P25"/>
    <mergeCell ref="Q25:S25"/>
    <mergeCell ref="U25:W25"/>
    <mergeCell ref="Y25:AK25"/>
    <mergeCell ref="C29:L31"/>
    <mergeCell ref="M29:P29"/>
    <mergeCell ref="Q29:S29"/>
    <mergeCell ref="U29:W29"/>
    <mergeCell ref="Y29:AK29"/>
    <mergeCell ref="M30:P30"/>
    <mergeCell ref="R30:U30"/>
    <mergeCell ref="V30:W30"/>
    <mergeCell ref="X30:AK30"/>
    <mergeCell ref="M31:AK31"/>
    <mergeCell ref="C34:L36"/>
    <mergeCell ref="M34:P34"/>
    <mergeCell ref="M24:AK24"/>
    <mergeCell ref="C20:L20"/>
    <mergeCell ref="M20:U20"/>
    <mergeCell ref="V20:AA20"/>
    <mergeCell ref="AB20:AK20"/>
    <mergeCell ref="C21:L21"/>
    <mergeCell ref="M21:Q21"/>
    <mergeCell ref="R21:AA21"/>
    <mergeCell ref="AB21:AF21"/>
    <mergeCell ref="AG21:AK21"/>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2:L24"/>
    <mergeCell ref="M22:P22"/>
    <mergeCell ref="Q22:S22"/>
    <mergeCell ref="U22:W22"/>
    <mergeCell ref="Y22:AK22"/>
    <mergeCell ref="V8:X8"/>
    <mergeCell ref="Y8:AK8"/>
    <mergeCell ref="Y9:AK9"/>
    <mergeCell ref="V10:X10"/>
    <mergeCell ref="Y11:AK11"/>
    <mergeCell ref="AB3:AF3"/>
    <mergeCell ref="AG3:AK3"/>
    <mergeCell ref="B5:AK5"/>
    <mergeCell ref="AF6:AG6"/>
    <mergeCell ref="AI6:AJ6"/>
    <mergeCell ref="B7:J7"/>
    <mergeCell ref="Y10:AN10"/>
  </mergeCells>
  <phoneticPr fontId="6"/>
  <dataValidations count="3">
    <dataValidation type="list" allowBlank="1" showInputMessage="1" showErrorMessage="1" sqref="O65572:P65577 JK65572:JL65577 TG65572:TH65577 ADC65572:ADD65577 AMY65572:AMZ65577 AWU65572:AWV65577 BGQ65572:BGR65577 BQM65572:BQN65577 CAI65572:CAJ65577 CKE65572:CKF65577 CUA65572:CUB65577 DDW65572:DDX65577 DNS65572:DNT65577 DXO65572:DXP65577 EHK65572:EHL65577 ERG65572:ERH65577 FBC65572:FBD65577 FKY65572:FKZ65577 FUU65572:FUV65577 GEQ65572:GER65577 GOM65572:GON65577 GYI65572:GYJ65577 HIE65572:HIF65577 HSA65572:HSB65577 IBW65572:IBX65577 ILS65572:ILT65577 IVO65572:IVP65577 JFK65572:JFL65577 JPG65572:JPH65577 JZC65572:JZD65577 KIY65572:KIZ65577 KSU65572:KSV65577 LCQ65572:LCR65577 LMM65572:LMN65577 LWI65572:LWJ65577 MGE65572:MGF65577 MQA65572:MQB65577 MZW65572:MZX65577 NJS65572:NJT65577 NTO65572:NTP65577 ODK65572:ODL65577 ONG65572:ONH65577 OXC65572:OXD65577 PGY65572:PGZ65577 PQU65572:PQV65577 QAQ65572:QAR65577 QKM65572:QKN65577 QUI65572:QUJ65577 REE65572:REF65577 ROA65572:ROB65577 RXW65572:RXX65577 SHS65572:SHT65577 SRO65572:SRP65577 TBK65572:TBL65577 TLG65572:TLH65577 TVC65572:TVD65577 UEY65572:UEZ65577 UOU65572:UOV65577 UYQ65572:UYR65577 VIM65572:VIN65577 VSI65572:VSJ65577 WCE65572:WCF65577 WMA65572:WMB65577 WVW65572:WVX65577 O131108:P131113 JK131108:JL131113 TG131108:TH131113 ADC131108:ADD131113 AMY131108:AMZ131113 AWU131108:AWV131113 BGQ131108:BGR131113 BQM131108:BQN131113 CAI131108:CAJ131113 CKE131108:CKF131113 CUA131108:CUB131113 DDW131108:DDX131113 DNS131108:DNT131113 DXO131108:DXP131113 EHK131108:EHL131113 ERG131108:ERH131113 FBC131108:FBD131113 FKY131108:FKZ131113 FUU131108:FUV131113 GEQ131108:GER131113 GOM131108:GON131113 GYI131108:GYJ131113 HIE131108:HIF131113 HSA131108:HSB131113 IBW131108:IBX131113 ILS131108:ILT131113 IVO131108:IVP131113 JFK131108:JFL131113 JPG131108:JPH131113 JZC131108:JZD131113 KIY131108:KIZ131113 KSU131108:KSV131113 LCQ131108:LCR131113 LMM131108:LMN131113 LWI131108:LWJ131113 MGE131108:MGF131113 MQA131108:MQB131113 MZW131108:MZX131113 NJS131108:NJT131113 NTO131108:NTP131113 ODK131108:ODL131113 ONG131108:ONH131113 OXC131108:OXD131113 PGY131108:PGZ131113 PQU131108:PQV131113 QAQ131108:QAR131113 QKM131108:QKN131113 QUI131108:QUJ131113 REE131108:REF131113 ROA131108:ROB131113 RXW131108:RXX131113 SHS131108:SHT131113 SRO131108:SRP131113 TBK131108:TBL131113 TLG131108:TLH131113 TVC131108:TVD131113 UEY131108:UEZ131113 UOU131108:UOV131113 UYQ131108:UYR131113 VIM131108:VIN131113 VSI131108:VSJ131113 WCE131108:WCF131113 WMA131108:WMB131113 WVW131108:WVX131113 O196644:P196649 JK196644:JL196649 TG196644:TH196649 ADC196644:ADD196649 AMY196644:AMZ196649 AWU196644:AWV196649 BGQ196644:BGR196649 BQM196644:BQN196649 CAI196644:CAJ196649 CKE196644:CKF196649 CUA196644:CUB196649 DDW196644:DDX196649 DNS196644:DNT196649 DXO196644:DXP196649 EHK196644:EHL196649 ERG196644:ERH196649 FBC196644:FBD196649 FKY196644:FKZ196649 FUU196644:FUV196649 GEQ196644:GER196649 GOM196644:GON196649 GYI196644:GYJ196649 HIE196644:HIF196649 HSA196644:HSB196649 IBW196644:IBX196649 ILS196644:ILT196649 IVO196644:IVP196649 JFK196644:JFL196649 JPG196644:JPH196649 JZC196644:JZD196649 KIY196644:KIZ196649 KSU196644:KSV196649 LCQ196644:LCR196649 LMM196644:LMN196649 LWI196644:LWJ196649 MGE196644:MGF196649 MQA196644:MQB196649 MZW196644:MZX196649 NJS196644:NJT196649 NTO196644:NTP196649 ODK196644:ODL196649 ONG196644:ONH196649 OXC196644:OXD196649 PGY196644:PGZ196649 PQU196644:PQV196649 QAQ196644:QAR196649 QKM196644:QKN196649 QUI196644:QUJ196649 REE196644:REF196649 ROA196644:ROB196649 RXW196644:RXX196649 SHS196644:SHT196649 SRO196644:SRP196649 TBK196644:TBL196649 TLG196644:TLH196649 TVC196644:TVD196649 UEY196644:UEZ196649 UOU196644:UOV196649 UYQ196644:UYR196649 VIM196644:VIN196649 VSI196644:VSJ196649 WCE196644:WCF196649 WMA196644:WMB196649 WVW196644:WVX196649 O262180:P262185 JK262180:JL262185 TG262180:TH262185 ADC262180:ADD262185 AMY262180:AMZ262185 AWU262180:AWV262185 BGQ262180:BGR262185 BQM262180:BQN262185 CAI262180:CAJ262185 CKE262180:CKF262185 CUA262180:CUB262185 DDW262180:DDX262185 DNS262180:DNT262185 DXO262180:DXP262185 EHK262180:EHL262185 ERG262180:ERH262185 FBC262180:FBD262185 FKY262180:FKZ262185 FUU262180:FUV262185 GEQ262180:GER262185 GOM262180:GON262185 GYI262180:GYJ262185 HIE262180:HIF262185 HSA262180:HSB262185 IBW262180:IBX262185 ILS262180:ILT262185 IVO262180:IVP262185 JFK262180:JFL262185 JPG262180:JPH262185 JZC262180:JZD262185 KIY262180:KIZ262185 KSU262180:KSV262185 LCQ262180:LCR262185 LMM262180:LMN262185 LWI262180:LWJ262185 MGE262180:MGF262185 MQA262180:MQB262185 MZW262180:MZX262185 NJS262180:NJT262185 NTO262180:NTP262185 ODK262180:ODL262185 ONG262180:ONH262185 OXC262180:OXD262185 PGY262180:PGZ262185 PQU262180:PQV262185 QAQ262180:QAR262185 QKM262180:QKN262185 QUI262180:QUJ262185 REE262180:REF262185 ROA262180:ROB262185 RXW262180:RXX262185 SHS262180:SHT262185 SRO262180:SRP262185 TBK262180:TBL262185 TLG262180:TLH262185 TVC262180:TVD262185 UEY262180:UEZ262185 UOU262180:UOV262185 UYQ262180:UYR262185 VIM262180:VIN262185 VSI262180:VSJ262185 WCE262180:WCF262185 WMA262180:WMB262185 WVW262180:WVX262185 O327716:P327721 JK327716:JL327721 TG327716:TH327721 ADC327716:ADD327721 AMY327716:AMZ327721 AWU327716:AWV327721 BGQ327716:BGR327721 BQM327716:BQN327721 CAI327716:CAJ327721 CKE327716:CKF327721 CUA327716:CUB327721 DDW327716:DDX327721 DNS327716:DNT327721 DXO327716:DXP327721 EHK327716:EHL327721 ERG327716:ERH327721 FBC327716:FBD327721 FKY327716:FKZ327721 FUU327716:FUV327721 GEQ327716:GER327721 GOM327716:GON327721 GYI327716:GYJ327721 HIE327716:HIF327721 HSA327716:HSB327721 IBW327716:IBX327721 ILS327716:ILT327721 IVO327716:IVP327721 JFK327716:JFL327721 JPG327716:JPH327721 JZC327716:JZD327721 KIY327716:KIZ327721 KSU327716:KSV327721 LCQ327716:LCR327721 LMM327716:LMN327721 LWI327716:LWJ327721 MGE327716:MGF327721 MQA327716:MQB327721 MZW327716:MZX327721 NJS327716:NJT327721 NTO327716:NTP327721 ODK327716:ODL327721 ONG327716:ONH327721 OXC327716:OXD327721 PGY327716:PGZ327721 PQU327716:PQV327721 QAQ327716:QAR327721 QKM327716:QKN327721 QUI327716:QUJ327721 REE327716:REF327721 ROA327716:ROB327721 RXW327716:RXX327721 SHS327716:SHT327721 SRO327716:SRP327721 TBK327716:TBL327721 TLG327716:TLH327721 TVC327716:TVD327721 UEY327716:UEZ327721 UOU327716:UOV327721 UYQ327716:UYR327721 VIM327716:VIN327721 VSI327716:VSJ327721 WCE327716:WCF327721 WMA327716:WMB327721 WVW327716:WVX327721 O393252:P393257 JK393252:JL393257 TG393252:TH393257 ADC393252:ADD393257 AMY393252:AMZ393257 AWU393252:AWV393257 BGQ393252:BGR393257 BQM393252:BQN393257 CAI393252:CAJ393257 CKE393252:CKF393257 CUA393252:CUB393257 DDW393252:DDX393257 DNS393252:DNT393257 DXO393252:DXP393257 EHK393252:EHL393257 ERG393252:ERH393257 FBC393252:FBD393257 FKY393252:FKZ393257 FUU393252:FUV393257 GEQ393252:GER393257 GOM393252:GON393257 GYI393252:GYJ393257 HIE393252:HIF393257 HSA393252:HSB393257 IBW393252:IBX393257 ILS393252:ILT393257 IVO393252:IVP393257 JFK393252:JFL393257 JPG393252:JPH393257 JZC393252:JZD393257 KIY393252:KIZ393257 KSU393252:KSV393257 LCQ393252:LCR393257 LMM393252:LMN393257 LWI393252:LWJ393257 MGE393252:MGF393257 MQA393252:MQB393257 MZW393252:MZX393257 NJS393252:NJT393257 NTO393252:NTP393257 ODK393252:ODL393257 ONG393252:ONH393257 OXC393252:OXD393257 PGY393252:PGZ393257 PQU393252:PQV393257 QAQ393252:QAR393257 QKM393252:QKN393257 QUI393252:QUJ393257 REE393252:REF393257 ROA393252:ROB393257 RXW393252:RXX393257 SHS393252:SHT393257 SRO393252:SRP393257 TBK393252:TBL393257 TLG393252:TLH393257 TVC393252:TVD393257 UEY393252:UEZ393257 UOU393252:UOV393257 UYQ393252:UYR393257 VIM393252:VIN393257 VSI393252:VSJ393257 WCE393252:WCF393257 WMA393252:WMB393257 WVW393252:WVX393257 O458788:P458793 JK458788:JL458793 TG458788:TH458793 ADC458788:ADD458793 AMY458788:AMZ458793 AWU458788:AWV458793 BGQ458788:BGR458793 BQM458788:BQN458793 CAI458788:CAJ458793 CKE458788:CKF458793 CUA458788:CUB458793 DDW458788:DDX458793 DNS458788:DNT458793 DXO458788:DXP458793 EHK458788:EHL458793 ERG458788:ERH458793 FBC458788:FBD458793 FKY458788:FKZ458793 FUU458788:FUV458793 GEQ458788:GER458793 GOM458788:GON458793 GYI458788:GYJ458793 HIE458788:HIF458793 HSA458788:HSB458793 IBW458788:IBX458793 ILS458788:ILT458793 IVO458788:IVP458793 JFK458788:JFL458793 JPG458788:JPH458793 JZC458788:JZD458793 KIY458788:KIZ458793 KSU458788:KSV458793 LCQ458788:LCR458793 LMM458788:LMN458793 LWI458788:LWJ458793 MGE458788:MGF458793 MQA458788:MQB458793 MZW458788:MZX458793 NJS458788:NJT458793 NTO458788:NTP458793 ODK458788:ODL458793 ONG458788:ONH458793 OXC458788:OXD458793 PGY458788:PGZ458793 PQU458788:PQV458793 QAQ458788:QAR458793 QKM458788:QKN458793 QUI458788:QUJ458793 REE458788:REF458793 ROA458788:ROB458793 RXW458788:RXX458793 SHS458788:SHT458793 SRO458788:SRP458793 TBK458788:TBL458793 TLG458788:TLH458793 TVC458788:TVD458793 UEY458788:UEZ458793 UOU458788:UOV458793 UYQ458788:UYR458793 VIM458788:VIN458793 VSI458788:VSJ458793 WCE458788:WCF458793 WMA458788:WMB458793 WVW458788:WVX458793 O524324:P524329 JK524324:JL524329 TG524324:TH524329 ADC524324:ADD524329 AMY524324:AMZ524329 AWU524324:AWV524329 BGQ524324:BGR524329 BQM524324:BQN524329 CAI524324:CAJ524329 CKE524324:CKF524329 CUA524324:CUB524329 DDW524324:DDX524329 DNS524324:DNT524329 DXO524324:DXP524329 EHK524324:EHL524329 ERG524324:ERH524329 FBC524324:FBD524329 FKY524324:FKZ524329 FUU524324:FUV524329 GEQ524324:GER524329 GOM524324:GON524329 GYI524324:GYJ524329 HIE524324:HIF524329 HSA524324:HSB524329 IBW524324:IBX524329 ILS524324:ILT524329 IVO524324:IVP524329 JFK524324:JFL524329 JPG524324:JPH524329 JZC524324:JZD524329 KIY524324:KIZ524329 KSU524324:KSV524329 LCQ524324:LCR524329 LMM524324:LMN524329 LWI524324:LWJ524329 MGE524324:MGF524329 MQA524324:MQB524329 MZW524324:MZX524329 NJS524324:NJT524329 NTO524324:NTP524329 ODK524324:ODL524329 ONG524324:ONH524329 OXC524324:OXD524329 PGY524324:PGZ524329 PQU524324:PQV524329 QAQ524324:QAR524329 QKM524324:QKN524329 QUI524324:QUJ524329 REE524324:REF524329 ROA524324:ROB524329 RXW524324:RXX524329 SHS524324:SHT524329 SRO524324:SRP524329 TBK524324:TBL524329 TLG524324:TLH524329 TVC524324:TVD524329 UEY524324:UEZ524329 UOU524324:UOV524329 UYQ524324:UYR524329 VIM524324:VIN524329 VSI524324:VSJ524329 WCE524324:WCF524329 WMA524324:WMB524329 WVW524324:WVX524329 O589860:P589865 JK589860:JL589865 TG589860:TH589865 ADC589860:ADD589865 AMY589860:AMZ589865 AWU589860:AWV589865 BGQ589860:BGR589865 BQM589860:BQN589865 CAI589860:CAJ589865 CKE589860:CKF589865 CUA589860:CUB589865 DDW589860:DDX589865 DNS589860:DNT589865 DXO589860:DXP589865 EHK589860:EHL589865 ERG589860:ERH589865 FBC589860:FBD589865 FKY589860:FKZ589865 FUU589860:FUV589865 GEQ589860:GER589865 GOM589860:GON589865 GYI589860:GYJ589865 HIE589860:HIF589865 HSA589860:HSB589865 IBW589860:IBX589865 ILS589860:ILT589865 IVO589860:IVP589865 JFK589860:JFL589865 JPG589860:JPH589865 JZC589860:JZD589865 KIY589860:KIZ589865 KSU589860:KSV589865 LCQ589860:LCR589865 LMM589860:LMN589865 LWI589860:LWJ589865 MGE589860:MGF589865 MQA589860:MQB589865 MZW589860:MZX589865 NJS589860:NJT589865 NTO589860:NTP589865 ODK589860:ODL589865 ONG589860:ONH589865 OXC589860:OXD589865 PGY589860:PGZ589865 PQU589860:PQV589865 QAQ589860:QAR589865 QKM589860:QKN589865 QUI589860:QUJ589865 REE589860:REF589865 ROA589860:ROB589865 RXW589860:RXX589865 SHS589860:SHT589865 SRO589860:SRP589865 TBK589860:TBL589865 TLG589860:TLH589865 TVC589860:TVD589865 UEY589860:UEZ589865 UOU589860:UOV589865 UYQ589860:UYR589865 VIM589860:VIN589865 VSI589860:VSJ589865 WCE589860:WCF589865 WMA589860:WMB589865 WVW589860:WVX589865 O655396:P655401 JK655396:JL655401 TG655396:TH655401 ADC655396:ADD655401 AMY655396:AMZ655401 AWU655396:AWV655401 BGQ655396:BGR655401 BQM655396:BQN655401 CAI655396:CAJ655401 CKE655396:CKF655401 CUA655396:CUB655401 DDW655396:DDX655401 DNS655396:DNT655401 DXO655396:DXP655401 EHK655396:EHL655401 ERG655396:ERH655401 FBC655396:FBD655401 FKY655396:FKZ655401 FUU655396:FUV655401 GEQ655396:GER655401 GOM655396:GON655401 GYI655396:GYJ655401 HIE655396:HIF655401 HSA655396:HSB655401 IBW655396:IBX655401 ILS655396:ILT655401 IVO655396:IVP655401 JFK655396:JFL655401 JPG655396:JPH655401 JZC655396:JZD655401 KIY655396:KIZ655401 KSU655396:KSV655401 LCQ655396:LCR655401 LMM655396:LMN655401 LWI655396:LWJ655401 MGE655396:MGF655401 MQA655396:MQB655401 MZW655396:MZX655401 NJS655396:NJT655401 NTO655396:NTP655401 ODK655396:ODL655401 ONG655396:ONH655401 OXC655396:OXD655401 PGY655396:PGZ655401 PQU655396:PQV655401 QAQ655396:QAR655401 QKM655396:QKN655401 QUI655396:QUJ655401 REE655396:REF655401 ROA655396:ROB655401 RXW655396:RXX655401 SHS655396:SHT655401 SRO655396:SRP655401 TBK655396:TBL655401 TLG655396:TLH655401 TVC655396:TVD655401 UEY655396:UEZ655401 UOU655396:UOV655401 UYQ655396:UYR655401 VIM655396:VIN655401 VSI655396:VSJ655401 WCE655396:WCF655401 WMA655396:WMB655401 WVW655396:WVX655401 O720932:P720937 JK720932:JL720937 TG720932:TH720937 ADC720932:ADD720937 AMY720932:AMZ720937 AWU720932:AWV720937 BGQ720932:BGR720937 BQM720932:BQN720937 CAI720932:CAJ720937 CKE720932:CKF720937 CUA720932:CUB720937 DDW720932:DDX720937 DNS720932:DNT720937 DXO720932:DXP720937 EHK720932:EHL720937 ERG720932:ERH720937 FBC720932:FBD720937 FKY720932:FKZ720937 FUU720932:FUV720937 GEQ720932:GER720937 GOM720932:GON720937 GYI720932:GYJ720937 HIE720932:HIF720937 HSA720932:HSB720937 IBW720932:IBX720937 ILS720932:ILT720937 IVO720932:IVP720937 JFK720932:JFL720937 JPG720932:JPH720937 JZC720932:JZD720937 KIY720932:KIZ720937 KSU720932:KSV720937 LCQ720932:LCR720937 LMM720932:LMN720937 LWI720932:LWJ720937 MGE720932:MGF720937 MQA720932:MQB720937 MZW720932:MZX720937 NJS720932:NJT720937 NTO720932:NTP720937 ODK720932:ODL720937 ONG720932:ONH720937 OXC720932:OXD720937 PGY720932:PGZ720937 PQU720932:PQV720937 QAQ720932:QAR720937 QKM720932:QKN720937 QUI720932:QUJ720937 REE720932:REF720937 ROA720932:ROB720937 RXW720932:RXX720937 SHS720932:SHT720937 SRO720932:SRP720937 TBK720932:TBL720937 TLG720932:TLH720937 TVC720932:TVD720937 UEY720932:UEZ720937 UOU720932:UOV720937 UYQ720932:UYR720937 VIM720932:VIN720937 VSI720932:VSJ720937 WCE720932:WCF720937 WMA720932:WMB720937 WVW720932:WVX720937 O786468:P786473 JK786468:JL786473 TG786468:TH786473 ADC786468:ADD786473 AMY786468:AMZ786473 AWU786468:AWV786473 BGQ786468:BGR786473 BQM786468:BQN786473 CAI786468:CAJ786473 CKE786468:CKF786473 CUA786468:CUB786473 DDW786468:DDX786473 DNS786468:DNT786473 DXO786468:DXP786473 EHK786468:EHL786473 ERG786468:ERH786473 FBC786468:FBD786473 FKY786468:FKZ786473 FUU786468:FUV786473 GEQ786468:GER786473 GOM786468:GON786473 GYI786468:GYJ786473 HIE786468:HIF786473 HSA786468:HSB786473 IBW786468:IBX786473 ILS786468:ILT786473 IVO786468:IVP786473 JFK786468:JFL786473 JPG786468:JPH786473 JZC786468:JZD786473 KIY786468:KIZ786473 KSU786468:KSV786473 LCQ786468:LCR786473 LMM786468:LMN786473 LWI786468:LWJ786473 MGE786468:MGF786473 MQA786468:MQB786473 MZW786468:MZX786473 NJS786468:NJT786473 NTO786468:NTP786473 ODK786468:ODL786473 ONG786468:ONH786473 OXC786468:OXD786473 PGY786468:PGZ786473 PQU786468:PQV786473 QAQ786468:QAR786473 QKM786468:QKN786473 QUI786468:QUJ786473 REE786468:REF786473 ROA786468:ROB786473 RXW786468:RXX786473 SHS786468:SHT786473 SRO786468:SRP786473 TBK786468:TBL786473 TLG786468:TLH786473 TVC786468:TVD786473 UEY786468:UEZ786473 UOU786468:UOV786473 UYQ786468:UYR786473 VIM786468:VIN786473 VSI786468:VSJ786473 WCE786468:WCF786473 WMA786468:WMB786473 WVW786468:WVX786473 O852004:P852009 JK852004:JL852009 TG852004:TH852009 ADC852004:ADD852009 AMY852004:AMZ852009 AWU852004:AWV852009 BGQ852004:BGR852009 BQM852004:BQN852009 CAI852004:CAJ852009 CKE852004:CKF852009 CUA852004:CUB852009 DDW852004:DDX852009 DNS852004:DNT852009 DXO852004:DXP852009 EHK852004:EHL852009 ERG852004:ERH852009 FBC852004:FBD852009 FKY852004:FKZ852009 FUU852004:FUV852009 GEQ852004:GER852009 GOM852004:GON852009 GYI852004:GYJ852009 HIE852004:HIF852009 HSA852004:HSB852009 IBW852004:IBX852009 ILS852004:ILT852009 IVO852004:IVP852009 JFK852004:JFL852009 JPG852004:JPH852009 JZC852004:JZD852009 KIY852004:KIZ852009 KSU852004:KSV852009 LCQ852004:LCR852009 LMM852004:LMN852009 LWI852004:LWJ852009 MGE852004:MGF852009 MQA852004:MQB852009 MZW852004:MZX852009 NJS852004:NJT852009 NTO852004:NTP852009 ODK852004:ODL852009 ONG852004:ONH852009 OXC852004:OXD852009 PGY852004:PGZ852009 PQU852004:PQV852009 QAQ852004:QAR852009 QKM852004:QKN852009 QUI852004:QUJ852009 REE852004:REF852009 ROA852004:ROB852009 RXW852004:RXX852009 SHS852004:SHT852009 SRO852004:SRP852009 TBK852004:TBL852009 TLG852004:TLH852009 TVC852004:TVD852009 UEY852004:UEZ852009 UOU852004:UOV852009 UYQ852004:UYR852009 VIM852004:VIN852009 VSI852004:VSJ852009 WCE852004:WCF852009 WMA852004:WMB852009 WVW852004:WVX852009 O917540:P917545 JK917540:JL917545 TG917540:TH917545 ADC917540:ADD917545 AMY917540:AMZ917545 AWU917540:AWV917545 BGQ917540:BGR917545 BQM917540:BQN917545 CAI917540:CAJ917545 CKE917540:CKF917545 CUA917540:CUB917545 DDW917540:DDX917545 DNS917540:DNT917545 DXO917540:DXP917545 EHK917540:EHL917545 ERG917540:ERH917545 FBC917540:FBD917545 FKY917540:FKZ917545 FUU917540:FUV917545 GEQ917540:GER917545 GOM917540:GON917545 GYI917540:GYJ917545 HIE917540:HIF917545 HSA917540:HSB917545 IBW917540:IBX917545 ILS917540:ILT917545 IVO917540:IVP917545 JFK917540:JFL917545 JPG917540:JPH917545 JZC917540:JZD917545 KIY917540:KIZ917545 KSU917540:KSV917545 LCQ917540:LCR917545 LMM917540:LMN917545 LWI917540:LWJ917545 MGE917540:MGF917545 MQA917540:MQB917545 MZW917540:MZX917545 NJS917540:NJT917545 NTO917540:NTP917545 ODK917540:ODL917545 ONG917540:ONH917545 OXC917540:OXD917545 PGY917540:PGZ917545 PQU917540:PQV917545 QAQ917540:QAR917545 QKM917540:QKN917545 QUI917540:QUJ917545 REE917540:REF917545 ROA917540:ROB917545 RXW917540:RXX917545 SHS917540:SHT917545 SRO917540:SRP917545 TBK917540:TBL917545 TLG917540:TLH917545 TVC917540:TVD917545 UEY917540:UEZ917545 UOU917540:UOV917545 UYQ917540:UYR917545 VIM917540:VIN917545 VSI917540:VSJ917545 WCE917540:WCF917545 WMA917540:WMB917545 WVW917540:WVX917545 O983076:P983081 JK983076:JL983081 TG983076:TH983081 ADC983076:ADD983081 AMY983076:AMZ983081 AWU983076:AWV983081 BGQ983076:BGR983081 BQM983076:BQN983081 CAI983076:CAJ983081 CKE983076:CKF983081 CUA983076:CUB983081 DDW983076:DDX983081 DNS983076:DNT983081 DXO983076:DXP983081 EHK983076:EHL983081 ERG983076:ERH983081 FBC983076:FBD983081 FKY983076:FKZ983081 FUU983076:FUV983081 GEQ983076:GER983081 GOM983076:GON983081 GYI983076:GYJ983081 HIE983076:HIF983081 HSA983076:HSB983081 IBW983076:IBX983081 ILS983076:ILT983081 IVO983076:IVP983081 JFK983076:JFL983081 JPG983076:JPH983081 JZC983076:JZD983081 KIY983076:KIZ983081 KSU983076:KSV983081 LCQ983076:LCR983081 LMM983076:LMN983081 LWI983076:LWJ983081 MGE983076:MGF983081 MQA983076:MQB983081 MZW983076:MZX983081 NJS983076:NJT983081 NTO983076:NTP983081 ODK983076:ODL983081 ONG983076:ONH983081 OXC983076:OXD983081 PGY983076:PGZ983081 PQU983076:PQV983081 QAQ983076:QAR983081 QKM983076:QKN983081 QUI983076:QUJ983081 REE983076:REF983081 ROA983076:ROB983081 RXW983076:RXX983081 SHS983076:SHT983081 SRO983076:SRP983081 TBK983076:TBL983081 TLG983076:TLH983081 TVC983076:TVD983081 UEY983076:UEZ983081 UOU983076:UOV983081 UYQ983076:UYR983081 VIM983076:VIN983081 VSI983076:VSJ983081 WCE983076:WCF983081 WMA983076:WMB983081 WVW983076:WVX983081 WVW39:WVX41 WMA39:WMB41 WCE39:WCF41 VSI39:VSJ41 VIM39:VIN41 UYQ39:UYR41 UOU39:UOV41 UEY39:UEZ41 TVC39:TVD41 TLG39:TLH41 TBK39:TBL41 SRO39:SRP41 SHS39:SHT41 RXW39:RXX41 ROA39:ROB41 REE39:REF41 QUI39:QUJ41 QKM39:QKN41 QAQ39:QAR41 PQU39:PQV41 PGY39:PGZ41 OXC39:OXD41 ONG39:ONH41 ODK39:ODL41 NTO39:NTP41 NJS39:NJT41 MZW39:MZX41 MQA39:MQB41 MGE39:MGF41 LWI39:LWJ41 LMM39:LMN41 LCQ39:LCR41 KSU39:KSV41 KIY39:KIZ41 JZC39:JZD41 JPG39:JPH41 JFK39:JFL41 IVO39:IVP41 ILS39:ILT41 IBW39:IBX41 HSA39:HSB41 HIE39:HIF41 GYI39:GYJ41 GOM39:GON41 GEQ39:GER41 FUU39:FUV41 FKY39:FKZ41 FBC39:FBD41 ERG39:ERH41 EHK39:EHL41 DXO39:DXP41 DNS39:DNT41 DDW39:DDX41 CUA39:CUB41 CKE39:CKF41 CAI39:CAJ41 BQM39:BQN41 BGQ39:BGR41 AWU39:AWV41 AMY39:AMZ41 ADC39:ADD41 TG39:TH41 JK39:JL41 O39:P41" xr:uid="{00000000-0002-0000-0500-000000000000}">
      <formula1>"○"</formula1>
    </dataValidation>
    <dataValidation type="list" allowBlank="1" showInputMessage="1" showErrorMessage="1" sqref="V65572:V65577 JR65572:JR65577 TN65572:TN65577 ADJ65572:ADJ65577 ANF65572:ANF65577 AXB65572:AXB65577 BGX65572:BGX65577 BQT65572:BQT65577 CAP65572:CAP65577 CKL65572:CKL65577 CUH65572:CUH65577 DED65572:DED65577 DNZ65572:DNZ65577 DXV65572:DXV65577 EHR65572:EHR65577 ERN65572:ERN65577 FBJ65572:FBJ65577 FLF65572:FLF65577 FVB65572:FVB65577 GEX65572:GEX65577 GOT65572:GOT65577 GYP65572:GYP65577 HIL65572:HIL65577 HSH65572:HSH65577 ICD65572:ICD65577 ILZ65572:ILZ65577 IVV65572:IVV65577 JFR65572:JFR65577 JPN65572:JPN65577 JZJ65572:JZJ65577 KJF65572:KJF65577 KTB65572:KTB65577 LCX65572:LCX65577 LMT65572:LMT65577 LWP65572:LWP65577 MGL65572:MGL65577 MQH65572:MQH65577 NAD65572:NAD65577 NJZ65572:NJZ65577 NTV65572:NTV65577 ODR65572:ODR65577 ONN65572:ONN65577 OXJ65572:OXJ65577 PHF65572:PHF65577 PRB65572:PRB65577 QAX65572:QAX65577 QKT65572:QKT65577 QUP65572:QUP65577 REL65572:REL65577 ROH65572:ROH65577 RYD65572:RYD65577 SHZ65572:SHZ65577 SRV65572:SRV65577 TBR65572:TBR65577 TLN65572:TLN65577 TVJ65572:TVJ65577 UFF65572:UFF65577 UPB65572:UPB65577 UYX65572:UYX65577 VIT65572:VIT65577 VSP65572:VSP65577 WCL65572:WCL65577 WMH65572:WMH65577 WWD65572:WWD65577 V131108:V131113 JR131108:JR131113 TN131108:TN131113 ADJ131108:ADJ131113 ANF131108:ANF131113 AXB131108:AXB131113 BGX131108:BGX131113 BQT131108:BQT131113 CAP131108:CAP131113 CKL131108:CKL131113 CUH131108:CUH131113 DED131108:DED131113 DNZ131108:DNZ131113 DXV131108:DXV131113 EHR131108:EHR131113 ERN131108:ERN131113 FBJ131108:FBJ131113 FLF131108:FLF131113 FVB131108:FVB131113 GEX131108:GEX131113 GOT131108:GOT131113 GYP131108:GYP131113 HIL131108:HIL131113 HSH131108:HSH131113 ICD131108:ICD131113 ILZ131108:ILZ131113 IVV131108:IVV131113 JFR131108:JFR131113 JPN131108:JPN131113 JZJ131108:JZJ131113 KJF131108:KJF131113 KTB131108:KTB131113 LCX131108:LCX131113 LMT131108:LMT131113 LWP131108:LWP131113 MGL131108:MGL131113 MQH131108:MQH131113 NAD131108:NAD131113 NJZ131108:NJZ131113 NTV131108:NTV131113 ODR131108:ODR131113 ONN131108:ONN131113 OXJ131108:OXJ131113 PHF131108:PHF131113 PRB131108:PRB131113 QAX131108:QAX131113 QKT131108:QKT131113 QUP131108:QUP131113 REL131108:REL131113 ROH131108:ROH131113 RYD131108:RYD131113 SHZ131108:SHZ131113 SRV131108:SRV131113 TBR131108:TBR131113 TLN131108:TLN131113 TVJ131108:TVJ131113 UFF131108:UFF131113 UPB131108:UPB131113 UYX131108:UYX131113 VIT131108:VIT131113 VSP131108:VSP131113 WCL131108:WCL131113 WMH131108:WMH131113 WWD131108:WWD131113 V196644:V196649 JR196644:JR196649 TN196644:TN196649 ADJ196644:ADJ196649 ANF196644:ANF196649 AXB196644:AXB196649 BGX196644:BGX196649 BQT196644:BQT196649 CAP196644:CAP196649 CKL196644:CKL196649 CUH196644:CUH196649 DED196644:DED196649 DNZ196644:DNZ196649 DXV196644:DXV196649 EHR196644:EHR196649 ERN196644:ERN196649 FBJ196644:FBJ196649 FLF196644:FLF196649 FVB196644:FVB196649 GEX196644:GEX196649 GOT196644:GOT196649 GYP196644:GYP196649 HIL196644:HIL196649 HSH196644:HSH196649 ICD196644:ICD196649 ILZ196644:ILZ196649 IVV196644:IVV196649 JFR196644:JFR196649 JPN196644:JPN196649 JZJ196644:JZJ196649 KJF196644:KJF196649 KTB196644:KTB196649 LCX196644:LCX196649 LMT196644:LMT196649 LWP196644:LWP196649 MGL196644:MGL196649 MQH196644:MQH196649 NAD196644:NAD196649 NJZ196644:NJZ196649 NTV196644:NTV196649 ODR196644:ODR196649 ONN196644:ONN196649 OXJ196644:OXJ196649 PHF196644:PHF196649 PRB196644:PRB196649 QAX196644:QAX196649 QKT196644:QKT196649 QUP196644:QUP196649 REL196644:REL196649 ROH196644:ROH196649 RYD196644:RYD196649 SHZ196644:SHZ196649 SRV196644:SRV196649 TBR196644:TBR196649 TLN196644:TLN196649 TVJ196644:TVJ196649 UFF196644:UFF196649 UPB196644:UPB196649 UYX196644:UYX196649 VIT196644:VIT196649 VSP196644:VSP196649 WCL196644:WCL196649 WMH196644:WMH196649 WWD196644:WWD196649 V262180:V262185 JR262180:JR262185 TN262180:TN262185 ADJ262180:ADJ262185 ANF262180:ANF262185 AXB262180:AXB262185 BGX262180:BGX262185 BQT262180:BQT262185 CAP262180:CAP262185 CKL262180:CKL262185 CUH262180:CUH262185 DED262180:DED262185 DNZ262180:DNZ262185 DXV262180:DXV262185 EHR262180:EHR262185 ERN262180:ERN262185 FBJ262180:FBJ262185 FLF262180:FLF262185 FVB262180:FVB262185 GEX262180:GEX262185 GOT262180:GOT262185 GYP262180:GYP262185 HIL262180:HIL262185 HSH262180:HSH262185 ICD262180:ICD262185 ILZ262180:ILZ262185 IVV262180:IVV262185 JFR262180:JFR262185 JPN262180:JPN262185 JZJ262180:JZJ262185 KJF262180:KJF262185 KTB262180:KTB262185 LCX262180:LCX262185 LMT262180:LMT262185 LWP262180:LWP262185 MGL262180:MGL262185 MQH262180:MQH262185 NAD262180:NAD262185 NJZ262180:NJZ262185 NTV262180:NTV262185 ODR262180:ODR262185 ONN262180:ONN262185 OXJ262180:OXJ262185 PHF262180:PHF262185 PRB262180:PRB262185 QAX262180:QAX262185 QKT262180:QKT262185 QUP262180:QUP262185 REL262180:REL262185 ROH262180:ROH262185 RYD262180:RYD262185 SHZ262180:SHZ262185 SRV262180:SRV262185 TBR262180:TBR262185 TLN262180:TLN262185 TVJ262180:TVJ262185 UFF262180:UFF262185 UPB262180:UPB262185 UYX262180:UYX262185 VIT262180:VIT262185 VSP262180:VSP262185 WCL262180:WCL262185 WMH262180:WMH262185 WWD262180:WWD262185 V327716:V327721 JR327716:JR327721 TN327716:TN327721 ADJ327716:ADJ327721 ANF327716:ANF327721 AXB327716:AXB327721 BGX327716:BGX327721 BQT327716:BQT327721 CAP327716:CAP327721 CKL327716:CKL327721 CUH327716:CUH327721 DED327716:DED327721 DNZ327716:DNZ327721 DXV327716:DXV327721 EHR327716:EHR327721 ERN327716:ERN327721 FBJ327716:FBJ327721 FLF327716:FLF327721 FVB327716:FVB327721 GEX327716:GEX327721 GOT327716:GOT327721 GYP327716:GYP327721 HIL327716:HIL327721 HSH327716:HSH327721 ICD327716:ICD327721 ILZ327716:ILZ327721 IVV327716:IVV327721 JFR327716:JFR327721 JPN327716:JPN327721 JZJ327716:JZJ327721 KJF327716:KJF327721 KTB327716:KTB327721 LCX327716:LCX327721 LMT327716:LMT327721 LWP327716:LWP327721 MGL327716:MGL327721 MQH327716:MQH327721 NAD327716:NAD327721 NJZ327716:NJZ327721 NTV327716:NTV327721 ODR327716:ODR327721 ONN327716:ONN327721 OXJ327716:OXJ327721 PHF327716:PHF327721 PRB327716:PRB327721 QAX327716:QAX327721 QKT327716:QKT327721 QUP327716:QUP327721 REL327716:REL327721 ROH327716:ROH327721 RYD327716:RYD327721 SHZ327716:SHZ327721 SRV327716:SRV327721 TBR327716:TBR327721 TLN327716:TLN327721 TVJ327716:TVJ327721 UFF327716:UFF327721 UPB327716:UPB327721 UYX327716:UYX327721 VIT327716:VIT327721 VSP327716:VSP327721 WCL327716:WCL327721 WMH327716:WMH327721 WWD327716:WWD327721 V393252:V393257 JR393252:JR393257 TN393252:TN393257 ADJ393252:ADJ393257 ANF393252:ANF393257 AXB393252:AXB393257 BGX393252:BGX393257 BQT393252:BQT393257 CAP393252:CAP393257 CKL393252:CKL393257 CUH393252:CUH393257 DED393252:DED393257 DNZ393252:DNZ393257 DXV393252:DXV393257 EHR393252:EHR393257 ERN393252:ERN393257 FBJ393252:FBJ393257 FLF393252:FLF393257 FVB393252:FVB393257 GEX393252:GEX393257 GOT393252:GOT393257 GYP393252:GYP393257 HIL393252:HIL393257 HSH393252:HSH393257 ICD393252:ICD393257 ILZ393252:ILZ393257 IVV393252:IVV393257 JFR393252:JFR393257 JPN393252:JPN393257 JZJ393252:JZJ393257 KJF393252:KJF393257 KTB393252:KTB393257 LCX393252:LCX393257 LMT393252:LMT393257 LWP393252:LWP393257 MGL393252:MGL393257 MQH393252:MQH393257 NAD393252:NAD393257 NJZ393252:NJZ393257 NTV393252:NTV393257 ODR393252:ODR393257 ONN393252:ONN393257 OXJ393252:OXJ393257 PHF393252:PHF393257 PRB393252:PRB393257 QAX393252:QAX393257 QKT393252:QKT393257 QUP393252:QUP393257 REL393252:REL393257 ROH393252:ROH393257 RYD393252:RYD393257 SHZ393252:SHZ393257 SRV393252:SRV393257 TBR393252:TBR393257 TLN393252:TLN393257 TVJ393252:TVJ393257 UFF393252:UFF393257 UPB393252:UPB393257 UYX393252:UYX393257 VIT393252:VIT393257 VSP393252:VSP393257 WCL393252:WCL393257 WMH393252:WMH393257 WWD393252:WWD393257 V458788:V458793 JR458788:JR458793 TN458788:TN458793 ADJ458788:ADJ458793 ANF458788:ANF458793 AXB458788:AXB458793 BGX458788:BGX458793 BQT458788:BQT458793 CAP458788:CAP458793 CKL458788:CKL458793 CUH458788:CUH458793 DED458788:DED458793 DNZ458788:DNZ458793 DXV458788:DXV458793 EHR458788:EHR458793 ERN458788:ERN458793 FBJ458788:FBJ458793 FLF458788:FLF458793 FVB458788:FVB458793 GEX458788:GEX458793 GOT458788:GOT458793 GYP458788:GYP458793 HIL458788:HIL458793 HSH458788:HSH458793 ICD458788:ICD458793 ILZ458788:ILZ458793 IVV458788:IVV458793 JFR458788:JFR458793 JPN458788:JPN458793 JZJ458788:JZJ458793 KJF458788:KJF458793 KTB458788:KTB458793 LCX458788:LCX458793 LMT458788:LMT458793 LWP458788:LWP458793 MGL458788:MGL458793 MQH458788:MQH458793 NAD458788:NAD458793 NJZ458788:NJZ458793 NTV458788:NTV458793 ODR458788:ODR458793 ONN458788:ONN458793 OXJ458788:OXJ458793 PHF458788:PHF458793 PRB458788:PRB458793 QAX458788:QAX458793 QKT458788:QKT458793 QUP458788:QUP458793 REL458788:REL458793 ROH458788:ROH458793 RYD458788:RYD458793 SHZ458788:SHZ458793 SRV458788:SRV458793 TBR458788:TBR458793 TLN458788:TLN458793 TVJ458788:TVJ458793 UFF458788:UFF458793 UPB458788:UPB458793 UYX458788:UYX458793 VIT458788:VIT458793 VSP458788:VSP458793 WCL458788:WCL458793 WMH458788:WMH458793 WWD458788:WWD458793 V524324:V524329 JR524324:JR524329 TN524324:TN524329 ADJ524324:ADJ524329 ANF524324:ANF524329 AXB524324:AXB524329 BGX524324:BGX524329 BQT524324:BQT524329 CAP524324:CAP524329 CKL524324:CKL524329 CUH524324:CUH524329 DED524324:DED524329 DNZ524324:DNZ524329 DXV524324:DXV524329 EHR524324:EHR524329 ERN524324:ERN524329 FBJ524324:FBJ524329 FLF524324:FLF524329 FVB524324:FVB524329 GEX524324:GEX524329 GOT524324:GOT524329 GYP524324:GYP524329 HIL524324:HIL524329 HSH524324:HSH524329 ICD524324:ICD524329 ILZ524324:ILZ524329 IVV524324:IVV524329 JFR524324:JFR524329 JPN524324:JPN524329 JZJ524324:JZJ524329 KJF524324:KJF524329 KTB524324:KTB524329 LCX524324:LCX524329 LMT524324:LMT524329 LWP524324:LWP524329 MGL524324:MGL524329 MQH524324:MQH524329 NAD524324:NAD524329 NJZ524324:NJZ524329 NTV524324:NTV524329 ODR524324:ODR524329 ONN524324:ONN524329 OXJ524324:OXJ524329 PHF524324:PHF524329 PRB524324:PRB524329 QAX524324:QAX524329 QKT524324:QKT524329 QUP524324:QUP524329 REL524324:REL524329 ROH524324:ROH524329 RYD524324:RYD524329 SHZ524324:SHZ524329 SRV524324:SRV524329 TBR524324:TBR524329 TLN524324:TLN524329 TVJ524324:TVJ524329 UFF524324:UFF524329 UPB524324:UPB524329 UYX524324:UYX524329 VIT524324:VIT524329 VSP524324:VSP524329 WCL524324:WCL524329 WMH524324:WMH524329 WWD524324:WWD524329 V589860:V589865 JR589860:JR589865 TN589860:TN589865 ADJ589860:ADJ589865 ANF589860:ANF589865 AXB589860:AXB589865 BGX589860:BGX589865 BQT589860:BQT589865 CAP589860:CAP589865 CKL589860:CKL589865 CUH589860:CUH589865 DED589860:DED589865 DNZ589860:DNZ589865 DXV589860:DXV589865 EHR589860:EHR589865 ERN589860:ERN589865 FBJ589860:FBJ589865 FLF589860:FLF589865 FVB589860:FVB589865 GEX589860:GEX589865 GOT589860:GOT589865 GYP589860:GYP589865 HIL589860:HIL589865 HSH589860:HSH589865 ICD589860:ICD589865 ILZ589860:ILZ589865 IVV589860:IVV589865 JFR589860:JFR589865 JPN589860:JPN589865 JZJ589860:JZJ589865 KJF589860:KJF589865 KTB589860:KTB589865 LCX589860:LCX589865 LMT589860:LMT589865 LWP589860:LWP589865 MGL589860:MGL589865 MQH589860:MQH589865 NAD589860:NAD589865 NJZ589860:NJZ589865 NTV589860:NTV589865 ODR589860:ODR589865 ONN589860:ONN589865 OXJ589860:OXJ589865 PHF589860:PHF589865 PRB589860:PRB589865 QAX589860:QAX589865 QKT589860:QKT589865 QUP589860:QUP589865 REL589860:REL589865 ROH589860:ROH589865 RYD589860:RYD589865 SHZ589860:SHZ589865 SRV589860:SRV589865 TBR589860:TBR589865 TLN589860:TLN589865 TVJ589860:TVJ589865 UFF589860:UFF589865 UPB589860:UPB589865 UYX589860:UYX589865 VIT589860:VIT589865 VSP589860:VSP589865 WCL589860:WCL589865 WMH589860:WMH589865 WWD589860:WWD589865 V655396:V655401 JR655396:JR655401 TN655396:TN655401 ADJ655396:ADJ655401 ANF655396:ANF655401 AXB655396:AXB655401 BGX655396:BGX655401 BQT655396:BQT655401 CAP655396:CAP655401 CKL655396:CKL655401 CUH655396:CUH655401 DED655396:DED655401 DNZ655396:DNZ655401 DXV655396:DXV655401 EHR655396:EHR655401 ERN655396:ERN655401 FBJ655396:FBJ655401 FLF655396:FLF655401 FVB655396:FVB655401 GEX655396:GEX655401 GOT655396:GOT655401 GYP655396:GYP655401 HIL655396:HIL655401 HSH655396:HSH655401 ICD655396:ICD655401 ILZ655396:ILZ655401 IVV655396:IVV655401 JFR655396:JFR655401 JPN655396:JPN655401 JZJ655396:JZJ655401 KJF655396:KJF655401 KTB655396:KTB655401 LCX655396:LCX655401 LMT655396:LMT655401 LWP655396:LWP655401 MGL655396:MGL655401 MQH655396:MQH655401 NAD655396:NAD655401 NJZ655396:NJZ655401 NTV655396:NTV655401 ODR655396:ODR655401 ONN655396:ONN655401 OXJ655396:OXJ655401 PHF655396:PHF655401 PRB655396:PRB655401 QAX655396:QAX655401 QKT655396:QKT655401 QUP655396:QUP655401 REL655396:REL655401 ROH655396:ROH655401 RYD655396:RYD655401 SHZ655396:SHZ655401 SRV655396:SRV655401 TBR655396:TBR655401 TLN655396:TLN655401 TVJ655396:TVJ655401 UFF655396:UFF655401 UPB655396:UPB655401 UYX655396:UYX655401 VIT655396:VIT655401 VSP655396:VSP655401 WCL655396:WCL655401 WMH655396:WMH655401 WWD655396:WWD655401 V720932:V720937 JR720932:JR720937 TN720932:TN720937 ADJ720932:ADJ720937 ANF720932:ANF720937 AXB720932:AXB720937 BGX720932:BGX720937 BQT720932:BQT720937 CAP720932:CAP720937 CKL720932:CKL720937 CUH720932:CUH720937 DED720932:DED720937 DNZ720932:DNZ720937 DXV720932:DXV720937 EHR720932:EHR720937 ERN720932:ERN720937 FBJ720932:FBJ720937 FLF720932:FLF720937 FVB720932:FVB720937 GEX720932:GEX720937 GOT720932:GOT720937 GYP720932:GYP720937 HIL720932:HIL720937 HSH720932:HSH720937 ICD720932:ICD720937 ILZ720932:ILZ720937 IVV720932:IVV720937 JFR720932:JFR720937 JPN720932:JPN720937 JZJ720932:JZJ720937 KJF720932:KJF720937 KTB720932:KTB720937 LCX720932:LCX720937 LMT720932:LMT720937 LWP720932:LWP720937 MGL720932:MGL720937 MQH720932:MQH720937 NAD720932:NAD720937 NJZ720932:NJZ720937 NTV720932:NTV720937 ODR720932:ODR720937 ONN720932:ONN720937 OXJ720932:OXJ720937 PHF720932:PHF720937 PRB720932:PRB720937 QAX720932:QAX720937 QKT720932:QKT720937 QUP720932:QUP720937 REL720932:REL720937 ROH720932:ROH720937 RYD720932:RYD720937 SHZ720932:SHZ720937 SRV720932:SRV720937 TBR720932:TBR720937 TLN720932:TLN720937 TVJ720932:TVJ720937 UFF720932:UFF720937 UPB720932:UPB720937 UYX720932:UYX720937 VIT720932:VIT720937 VSP720932:VSP720937 WCL720932:WCL720937 WMH720932:WMH720937 WWD720932:WWD720937 V786468:V786473 JR786468:JR786473 TN786468:TN786473 ADJ786468:ADJ786473 ANF786468:ANF786473 AXB786468:AXB786473 BGX786468:BGX786473 BQT786468:BQT786473 CAP786468:CAP786473 CKL786468:CKL786473 CUH786468:CUH786473 DED786468:DED786473 DNZ786468:DNZ786473 DXV786468:DXV786473 EHR786468:EHR786473 ERN786468:ERN786473 FBJ786468:FBJ786473 FLF786468:FLF786473 FVB786468:FVB786473 GEX786468:GEX786473 GOT786468:GOT786473 GYP786468:GYP786473 HIL786468:HIL786473 HSH786468:HSH786473 ICD786468:ICD786473 ILZ786468:ILZ786473 IVV786468:IVV786473 JFR786468:JFR786473 JPN786468:JPN786473 JZJ786468:JZJ786473 KJF786468:KJF786473 KTB786468:KTB786473 LCX786468:LCX786473 LMT786468:LMT786473 LWP786468:LWP786473 MGL786468:MGL786473 MQH786468:MQH786473 NAD786468:NAD786473 NJZ786468:NJZ786473 NTV786468:NTV786473 ODR786468:ODR786473 ONN786468:ONN786473 OXJ786468:OXJ786473 PHF786468:PHF786473 PRB786468:PRB786473 QAX786468:QAX786473 QKT786468:QKT786473 QUP786468:QUP786473 REL786468:REL786473 ROH786468:ROH786473 RYD786468:RYD786473 SHZ786468:SHZ786473 SRV786468:SRV786473 TBR786468:TBR786473 TLN786468:TLN786473 TVJ786468:TVJ786473 UFF786468:UFF786473 UPB786468:UPB786473 UYX786468:UYX786473 VIT786468:VIT786473 VSP786468:VSP786473 WCL786468:WCL786473 WMH786468:WMH786473 WWD786468:WWD786473 V852004:V852009 JR852004:JR852009 TN852004:TN852009 ADJ852004:ADJ852009 ANF852004:ANF852009 AXB852004:AXB852009 BGX852004:BGX852009 BQT852004:BQT852009 CAP852004:CAP852009 CKL852004:CKL852009 CUH852004:CUH852009 DED852004:DED852009 DNZ852004:DNZ852009 DXV852004:DXV852009 EHR852004:EHR852009 ERN852004:ERN852009 FBJ852004:FBJ852009 FLF852004:FLF852009 FVB852004:FVB852009 GEX852004:GEX852009 GOT852004:GOT852009 GYP852004:GYP852009 HIL852004:HIL852009 HSH852004:HSH852009 ICD852004:ICD852009 ILZ852004:ILZ852009 IVV852004:IVV852009 JFR852004:JFR852009 JPN852004:JPN852009 JZJ852004:JZJ852009 KJF852004:KJF852009 KTB852004:KTB852009 LCX852004:LCX852009 LMT852004:LMT852009 LWP852004:LWP852009 MGL852004:MGL852009 MQH852004:MQH852009 NAD852004:NAD852009 NJZ852004:NJZ852009 NTV852004:NTV852009 ODR852004:ODR852009 ONN852004:ONN852009 OXJ852004:OXJ852009 PHF852004:PHF852009 PRB852004:PRB852009 QAX852004:QAX852009 QKT852004:QKT852009 QUP852004:QUP852009 REL852004:REL852009 ROH852004:ROH852009 RYD852004:RYD852009 SHZ852004:SHZ852009 SRV852004:SRV852009 TBR852004:TBR852009 TLN852004:TLN852009 TVJ852004:TVJ852009 UFF852004:UFF852009 UPB852004:UPB852009 UYX852004:UYX852009 VIT852004:VIT852009 VSP852004:VSP852009 WCL852004:WCL852009 WMH852004:WMH852009 WWD852004:WWD852009 V917540:V917545 JR917540:JR917545 TN917540:TN917545 ADJ917540:ADJ917545 ANF917540:ANF917545 AXB917540:AXB917545 BGX917540:BGX917545 BQT917540:BQT917545 CAP917540:CAP917545 CKL917540:CKL917545 CUH917540:CUH917545 DED917540:DED917545 DNZ917540:DNZ917545 DXV917540:DXV917545 EHR917540:EHR917545 ERN917540:ERN917545 FBJ917540:FBJ917545 FLF917540:FLF917545 FVB917540:FVB917545 GEX917540:GEX917545 GOT917540:GOT917545 GYP917540:GYP917545 HIL917540:HIL917545 HSH917540:HSH917545 ICD917540:ICD917545 ILZ917540:ILZ917545 IVV917540:IVV917545 JFR917540:JFR917545 JPN917540:JPN917545 JZJ917540:JZJ917545 KJF917540:KJF917545 KTB917540:KTB917545 LCX917540:LCX917545 LMT917540:LMT917545 LWP917540:LWP917545 MGL917540:MGL917545 MQH917540:MQH917545 NAD917540:NAD917545 NJZ917540:NJZ917545 NTV917540:NTV917545 ODR917540:ODR917545 ONN917540:ONN917545 OXJ917540:OXJ917545 PHF917540:PHF917545 PRB917540:PRB917545 QAX917540:QAX917545 QKT917540:QKT917545 QUP917540:QUP917545 REL917540:REL917545 ROH917540:ROH917545 RYD917540:RYD917545 SHZ917540:SHZ917545 SRV917540:SRV917545 TBR917540:TBR917545 TLN917540:TLN917545 TVJ917540:TVJ917545 UFF917540:UFF917545 UPB917540:UPB917545 UYX917540:UYX917545 VIT917540:VIT917545 VSP917540:VSP917545 WCL917540:WCL917545 WMH917540:WMH917545 WWD917540:WWD917545 V983076:V983081 JR983076:JR983081 TN983076:TN983081 ADJ983076:ADJ983081 ANF983076:ANF983081 AXB983076:AXB983081 BGX983076:BGX983081 BQT983076:BQT983081 CAP983076:CAP983081 CKL983076:CKL983081 CUH983076:CUH983081 DED983076:DED983081 DNZ983076:DNZ983081 DXV983076:DXV983081 EHR983076:EHR983081 ERN983076:ERN983081 FBJ983076:FBJ983081 FLF983076:FLF983081 FVB983076:FVB983081 GEX983076:GEX983081 GOT983076:GOT983081 GYP983076:GYP983081 HIL983076:HIL983081 HSH983076:HSH983081 ICD983076:ICD983081 ILZ983076:ILZ983081 IVV983076:IVV983081 JFR983076:JFR983081 JPN983076:JPN983081 JZJ983076:JZJ983081 KJF983076:KJF983081 KTB983076:KTB983081 LCX983076:LCX983081 LMT983076:LMT983081 LWP983076:LWP983081 MGL983076:MGL983081 MQH983076:MQH983081 NAD983076:NAD983081 NJZ983076:NJZ983081 NTV983076:NTV983081 ODR983076:ODR983081 ONN983076:ONN983081 OXJ983076:OXJ983081 PHF983076:PHF983081 PRB983076:PRB983081 QAX983076:QAX983081 QKT983076:QKT983081 QUP983076:QUP983081 REL983076:REL983081 ROH983076:ROH983081 RYD983076:RYD983081 SHZ983076:SHZ983081 SRV983076:SRV983081 TBR983076:TBR983081 TLN983076:TLN983081 TVJ983076:TVJ983081 UFF983076:UFF983081 UPB983076:UPB983081 UYX983076:UYX983081 VIT983076:VIT983081 VSP983076:VSP983081 WCL983076:WCL983081 WMH983076:WMH983081 WWD983076:WWD983081 Y65572:Y65577 JU65572:JU65577 TQ65572:TQ65577 ADM65572:ADM65577 ANI65572:ANI65577 AXE65572:AXE65577 BHA65572:BHA65577 BQW65572:BQW65577 CAS65572:CAS65577 CKO65572:CKO65577 CUK65572:CUK65577 DEG65572:DEG65577 DOC65572:DOC65577 DXY65572:DXY65577 EHU65572:EHU65577 ERQ65572:ERQ65577 FBM65572:FBM65577 FLI65572:FLI65577 FVE65572:FVE65577 GFA65572:GFA65577 GOW65572:GOW65577 GYS65572:GYS65577 HIO65572:HIO65577 HSK65572:HSK65577 ICG65572:ICG65577 IMC65572:IMC65577 IVY65572:IVY65577 JFU65572:JFU65577 JPQ65572:JPQ65577 JZM65572:JZM65577 KJI65572:KJI65577 KTE65572:KTE65577 LDA65572:LDA65577 LMW65572:LMW65577 LWS65572:LWS65577 MGO65572:MGO65577 MQK65572:MQK65577 NAG65572:NAG65577 NKC65572:NKC65577 NTY65572:NTY65577 ODU65572:ODU65577 ONQ65572:ONQ65577 OXM65572:OXM65577 PHI65572:PHI65577 PRE65572:PRE65577 QBA65572:QBA65577 QKW65572:QKW65577 QUS65572:QUS65577 REO65572:REO65577 ROK65572:ROK65577 RYG65572:RYG65577 SIC65572:SIC65577 SRY65572:SRY65577 TBU65572:TBU65577 TLQ65572:TLQ65577 TVM65572:TVM65577 UFI65572:UFI65577 UPE65572:UPE65577 UZA65572:UZA65577 VIW65572:VIW65577 VSS65572:VSS65577 WCO65572:WCO65577 WMK65572:WMK65577 WWG65572:WWG65577 Y131108:Y131113 JU131108:JU131113 TQ131108:TQ131113 ADM131108:ADM131113 ANI131108:ANI131113 AXE131108:AXE131113 BHA131108:BHA131113 BQW131108:BQW131113 CAS131108:CAS131113 CKO131108:CKO131113 CUK131108:CUK131113 DEG131108:DEG131113 DOC131108:DOC131113 DXY131108:DXY131113 EHU131108:EHU131113 ERQ131108:ERQ131113 FBM131108:FBM131113 FLI131108:FLI131113 FVE131108:FVE131113 GFA131108:GFA131113 GOW131108:GOW131113 GYS131108:GYS131113 HIO131108:HIO131113 HSK131108:HSK131113 ICG131108:ICG131113 IMC131108:IMC131113 IVY131108:IVY131113 JFU131108:JFU131113 JPQ131108:JPQ131113 JZM131108:JZM131113 KJI131108:KJI131113 KTE131108:KTE131113 LDA131108:LDA131113 LMW131108:LMW131113 LWS131108:LWS131113 MGO131108:MGO131113 MQK131108:MQK131113 NAG131108:NAG131113 NKC131108:NKC131113 NTY131108:NTY131113 ODU131108:ODU131113 ONQ131108:ONQ131113 OXM131108:OXM131113 PHI131108:PHI131113 PRE131108:PRE131113 QBA131108:QBA131113 QKW131108:QKW131113 QUS131108:QUS131113 REO131108:REO131113 ROK131108:ROK131113 RYG131108:RYG131113 SIC131108:SIC131113 SRY131108:SRY131113 TBU131108:TBU131113 TLQ131108:TLQ131113 TVM131108:TVM131113 UFI131108:UFI131113 UPE131108:UPE131113 UZA131108:UZA131113 VIW131108:VIW131113 VSS131108:VSS131113 WCO131108:WCO131113 WMK131108:WMK131113 WWG131108:WWG131113 Y196644:Y196649 JU196644:JU196649 TQ196644:TQ196649 ADM196644:ADM196649 ANI196644:ANI196649 AXE196644:AXE196649 BHA196644:BHA196649 BQW196644:BQW196649 CAS196644:CAS196649 CKO196644:CKO196649 CUK196644:CUK196649 DEG196644:DEG196649 DOC196644:DOC196649 DXY196644:DXY196649 EHU196644:EHU196649 ERQ196644:ERQ196649 FBM196644:FBM196649 FLI196644:FLI196649 FVE196644:FVE196649 GFA196644:GFA196649 GOW196644:GOW196649 GYS196644:GYS196649 HIO196644:HIO196649 HSK196644:HSK196649 ICG196644:ICG196649 IMC196644:IMC196649 IVY196644:IVY196649 JFU196644:JFU196649 JPQ196644:JPQ196649 JZM196644:JZM196649 KJI196644:KJI196649 KTE196644:KTE196649 LDA196644:LDA196649 LMW196644:LMW196649 LWS196644:LWS196649 MGO196644:MGO196649 MQK196644:MQK196649 NAG196644:NAG196649 NKC196644:NKC196649 NTY196644:NTY196649 ODU196644:ODU196649 ONQ196644:ONQ196649 OXM196644:OXM196649 PHI196644:PHI196649 PRE196644:PRE196649 QBA196644:QBA196649 QKW196644:QKW196649 QUS196644:QUS196649 REO196644:REO196649 ROK196644:ROK196649 RYG196644:RYG196649 SIC196644:SIC196649 SRY196644:SRY196649 TBU196644:TBU196649 TLQ196644:TLQ196649 TVM196644:TVM196649 UFI196644:UFI196649 UPE196644:UPE196649 UZA196644:UZA196649 VIW196644:VIW196649 VSS196644:VSS196649 WCO196644:WCO196649 WMK196644:WMK196649 WWG196644:WWG196649 Y262180:Y262185 JU262180:JU262185 TQ262180:TQ262185 ADM262180:ADM262185 ANI262180:ANI262185 AXE262180:AXE262185 BHA262180:BHA262185 BQW262180:BQW262185 CAS262180:CAS262185 CKO262180:CKO262185 CUK262180:CUK262185 DEG262180:DEG262185 DOC262180:DOC262185 DXY262180:DXY262185 EHU262180:EHU262185 ERQ262180:ERQ262185 FBM262180:FBM262185 FLI262180:FLI262185 FVE262180:FVE262185 GFA262180:GFA262185 GOW262180:GOW262185 GYS262180:GYS262185 HIO262180:HIO262185 HSK262180:HSK262185 ICG262180:ICG262185 IMC262180:IMC262185 IVY262180:IVY262185 JFU262180:JFU262185 JPQ262180:JPQ262185 JZM262180:JZM262185 KJI262180:KJI262185 KTE262180:KTE262185 LDA262180:LDA262185 LMW262180:LMW262185 LWS262180:LWS262185 MGO262180:MGO262185 MQK262180:MQK262185 NAG262180:NAG262185 NKC262180:NKC262185 NTY262180:NTY262185 ODU262180:ODU262185 ONQ262180:ONQ262185 OXM262180:OXM262185 PHI262180:PHI262185 PRE262180:PRE262185 QBA262180:QBA262185 QKW262180:QKW262185 QUS262180:QUS262185 REO262180:REO262185 ROK262180:ROK262185 RYG262180:RYG262185 SIC262180:SIC262185 SRY262180:SRY262185 TBU262180:TBU262185 TLQ262180:TLQ262185 TVM262180:TVM262185 UFI262180:UFI262185 UPE262180:UPE262185 UZA262180:UZA262185 VIW262180:VIW262185 VSS262180:VSS262185 WCO262180:WCO262185 WMK262180:WMK262185 WWG262180:WWG262185 Y327716:Y327721 JU327716:JU327721 TQ327716:TQ327721 ADM327716:ADM327721 ANI327716:ANI327721 AXE327716:AXE327721 BHA327716:BHA327721 BQW327716:BQW327721 CAS327716:CAS327721 CKO327716:CKO327721 CUK327716:CUK327721 DEG327716:DEG327721 DOC327716:DOC327721 DXY327716:DXY327721 EHU327716:EHU327721 ERQ327716:ERQ327721 FBM327716:FBM327721 FLI327716:FLI327721 FVE327716:FVE327721 GFA327716:GFA327721 GOW327716:GOW327721 GYS327716:GYS327721 HIO327716:HIO327721 HSK327716:HSK327721 ICG327716:ICG327721 IMC327716:IMC327721 IVY327716:IVY327721 JFU327716:JFU327721 JPQ327716:JPQ327721 JZM327716:JZM327721 KJI327716:KJI327721 KTE327716:KTE327721 LDA327716:LDA327721 LMW327716:LMW327721 LWS327716:LWS327721 MGO327716:MGO327721 MQK327716:MQK327721 NAG327716:NAG327721 NKC327716:NKC327721 NTY327716:NTY327721 ODU327716:ODU327721 ONQ327716:ONQ327721 OXM327716:OXM327721 PHI327716:PHI327721 PRE327716:PRE327721 QBA327716:QBA327721 QKW327716:QKW327721 QUS327716:QUS327721 REO327716:REO327721 ROK327716:ROK327721 RYG327716:RYG327721 SIC327716:SIC327721 SRY327716:SRY327721 TBU327716:TBU327721 TLQ327716:TLQ327721 TVM327716:TVM327721 UFI327716:UFI327721 UPE327716:UPE327721 UZA327716:UZA327721 VIW327716:VIW327721 VSS327716:VSS327721 WCO327716:WCO327721 WMK327716:WMK327721 WWG327716:WWG327721 Y393252:Y393257 JU393252:JU393257 TQ393252:TQ393257 ADM393252:ADM393257 ANI393252:ANI393257 AXE393252:AXE393257 BHA393252:BHA393257 BQW393252:BQW393257 CAS393252:CAS393257 CKO393252:CKO393257 CUK393252:CUK393257 DEG393252:DEG393257 DOC393252:DOC393257 DXY393252:DXY393257 EHU393252:EHU393257 ERQ393252:ERQ393257 FBM393252:FBM393257 FLI393252:FLI393257 FVE393252:FVE393257 GFA393252:GFA393257 GOW393252:GOW393257 GYS393252:GYS393257 HIO393252:HIO393257 HSK393252:HSK393257 ICG393252:ICG393257 IMC393252:IMC393257 IVY393252:IVY393257 JFU393252:JFU393257 JPQ393252:JPQ393257 JZM393252:JZM393257 KJI393252:KJI393257 KTE393252:KTE393257 LDA393252:LDA393257 LMW393252:LMW393257 LWS393252:LWS393257 MGO393252:MGO393257 MQK393252:MQK393257 NAG393252:NAG393257 NKC393252:NKC393257 NTY393252:NTY393257 ODU393252:ODU393257 ONQ393252:ONQ393257 OXM393252:OXM393257 PHI393252:PHI393257 PRE393252:PRE393257 QBA393252:QBA393257 QKW393252:QKW393257 QUS393252:QUS393257 REO393252:REO393257 ROK393252:ROK393257 RYG393252:RYG393257 SIC393252:SIC393257 SRY393252:SRY393257 TBU393252:TBU393257 TLQ393252:TLQ393257 TVM393252:TVM393257 UFI393252:UFI393257 UPE393252:UPE393257 UZA393252:UZA393257 VIW393252:VIW393257 VSS393252:VSS393257 WCO393252:WCO393257 WMK393252:WMK393257 WWG393252:WWG393257 Y458788:Y458793 JU458788:JU458793 TQ458788:TQ458793 ADM458788:ADM458793 ANI458788:ANI458793 AXE458788:AXE458793 BHA458788:BHA458793 BQW458788:BQW458793 CAS458788:CAS458793 CKO458788:CKO458793 CUK458788:CUK458793 DEG458788:DEG458793 DOC458788:DOC458793 DXY458788:DXY458793 EHU458788:EHU458793 ERQ458788:ERQ458793 FBM458788:FBM458793 FLI458788:FLI458793 FVE458788:FVE458793 GFA458788:GFA458793 GOW458788:GOW458793 GYS458788:GYS458793 HIO458788:HIO458793 HSK458788:HSK458793 ICG458788:ICG458793 IMC458788:IMC458793 IVY458788:IVY458793 JFU458788:JFU458793 JPQ458788:JPQ458793 JZM458788:JZM458793 KJI458788:KJI458793 KTE458788:KTE458793 LDA458788:LDA458793 LMW458788:LMW458793 LWS458788:LWS458793 MGO458788:MGO458793 MQK458788:MQK458793 NAG458788:NAG458793 NKC458788:NKC458793 NTY458788:NTY458793 ODU458788:ODU458793 ONQ458788:ONQ458793 OXM458788:OXM458793 PHI458788:PHI458793 PRE458788:PRE458793 QBA458788:QBA458793 QKW458788:QKW458793 QUS458788:QUS458793 REO458788:REO458793 ROK458788:ROK458793 RYG458788:RYG458793 SIC458788:SIC458793 SRY458788:SRY458793 TBU458788:TBU458793 TLQ458788:TLQ458793 TVM458788:TVM458793 UFI458788:UFI458793 UPE458788:UPE458793 UZA458788:UZA458793 VIW458788:VIW458793 VSS458788:VSS458793 WCO458788:WCO458793 WMK458788:WMK458793 WWG458788:WWG458793 Y524324:Y524329 JU524324:JU524329 TQ524324:TQ524329 ADM524324:ADM524329 ANI524324:ANI524329 AXE524324:AXE524329 BHA524324:BHA524329 BQW524324:BQW524329 CAS524324:CAS524329 CKO524324:CKO524329 CUK524324:CUK524329 DEG524324:DEG524329 DOC524324:DOC524329 DXY524324:DXY524329 EHU524324:EHU524329 ERQ524324:ERQ524329 FBM524324:FBM524329 FLI524324:FLI524329 FVE524324:FVE524329 GFA524324:GFA524329 GOW524324:GOW524329 GYS524324:GYS524329 HIO524324:HIO524329 HSK524324:HSK524329 ICG524324:ICG524329 IMC524324:IMC524329 IVY524324:IVY524329 JFU524324:JFU524329 JPQ524324:JPQ524329 JZM524324:JZM524329 KJI524324:KJI524329 KTE524324:KTE524329 LDA524324:LDA524329 LMW524324:LMW524329 LWS524324:LWS524329 MGO524324:MGO524329 MQK524324:MQK524329 NAG524324:NAG524329 NKC524324:NKC524329 NTY524324:NTY524329 ODU524324:ODU524329 ONQ524324:ONQ524329 OXM524324:OXM524329 PHI524324:PHI524329 PRE524324:PRE524329 QBA524324:QBA524329 QKW524324:QKW524329 QUS524324:QUS524329 REO524324:REO524329 ROK524324:ROK524329 RYG524324:RYG524329 SIC524324:SIC524329 SRY524324:SRY524329 TBU524324:TBU524329 TLQ524324:TLQ524329 TVM524324:TVM524329 UFI524324:UFI524329 UPE524324:UPE524329 UZA524324:UZA524329 VIW524324:VIW524329 VSS524324:VSS524329 WCO524324:WCO524329 WMK524324:WMK524329 WWG524324:WWG524329 Y589860:Y589865 JU589860:JU589865 TQ589860:TQ589865 ADM589860:ADM589865 ANI589860:ANI589865 AXE589860:AXE589865 BHA589860:BHA589865 BQW589860:BQW589865 CAS589860:CAS589865 CKO589860:CKO589865 CUK589860:CUK589865 DEG589860:DEG589865 DOC589860:DOC589865 DXY589860:DXY589865 EHU589860:EHU589865 ERQ589860:ERQ589865 FBM589860:FBM589865 FLI589860:FLI589865 FVE589860:FVE589865 GFA589860:GFA589865 GOW589860:GOW589865 GYS589860:GYS589865 HIO589860:HIO589865 HSK589860:HSK589865 ICG589860:ICG589865 IMC589860:IMC589865 IVY589860:IVY589865 JFU589860:JFU589865 JPQ589860:JPQ589865 JZM589860:JZM589865 KJI589860:KJI589865 KTE589860:KTE589865 LDA589860:LDA589865 LMW589860:LMW589865 LWS589860:LWS589865 MGO589860:MGO589865 MQK589860:MQK589865 NAG589860:NAG589865 NKC589860:NKC589865 NTY589860:NTY589865 ODU589860:ODU589865 ONQ589860:ONQ589865 OXM589860:OXM589865 PHI589860:PHI589865 PRE589860:PRE589865 QBA589860:QBA589865 QKW589860:QKW589865 QUS589860:QUS589865 REO589860:REO589865 ROK589860:ROK589865 RYG589860:RYG589865 SIC589860:SIC589865 SRY589860:SRY589865 TBU589860:TBU589865 TLQ589860:TLQ589865 TVM589860:TVM589865 UFI589860:UFI589865 UPE589860:UPE589865 UZA589860:UZA589865 VIW589860:VIW589865 VSS589860:VSS589865 WCO589860:WCO589865 WMK589860:WMK589865 WWG589860:WWG589865 Y655396:Y655401 JU655396:JU655401 TQ655396:TQ655401 ADM655396:ADM655401 ANI655396:ANI655401 AXE655396:AXE655401 BHA655396:BHA655401 BQW655396:BQW655401 CAS655396:CAS655401 CKO655396:CKO655401 CUK655396:CUK655401 DEG655396:DEG655401 DOC655396:DOC655401 DXY655396:DXY655401 EHU655396:EHU655401 ERQ655396:ERQ655401 FBM655396:FBM655401 FLI655396:FLI655401 FVE655396:FVE655401 GFA655396:GFA655401 GOW655396:GOW655401 GYS655396:GYS655401 HIO655396:HIO655401 HSK655396:HSK655401 ICG655396:ICG655401 IMC655396:IMC655401 IVY655396:IVY655401 JFU655396:JFU655401 JPQ655396:JPQ655401 JZM655396:JZM655401 KJI655396:KJI655401 KTE655396:KTE655401 LDA655396:LDA655401 LMW655396:LMW655401 LWS655396:LWS655401 MGO655396:MGO655401 MQK655396:MQK655401 NAG655396:NAG655401 NKC655396:NKC655401 NTY655396:NTY655401 ODU655396:ODU655401 ONQ655396:ONQ655401 OXM655396:OXM655401 PHI655396:PHI655401 PRE655396:PRE655401 QBA655396:QBA655401 QKW655396:QKW655401 QUS655396:QUS655401 REO655396:REO655401 ROK655396:ROK655401 RYG655396:RYG655401 SIC655396:SIC655401 SRY655396:SRY655401 TBU655396:TBU655401 TLQ655396:TLQ655401 TVM655396:TVM655401 UFI655396:UFI655401 UPE655396:UPE655401 UZA655396:UZA655401 VIW655396:VIW655401 VSS655396:VSS655401 WCO655396:WCO655401 WMK655396:WMK655401 WWG655396:WWG655401 Y720932:Y720937 JU720932:JU720937 TQ720932:TQ720937 ADM720932:ADM720937 ANI720932:ANI720937 AXE720932:AXE720937 BHA720932:BHA720937 BQW720932:BQW720937 CAS720932:CAS720937 CKO720932:CKO720937 CUK720932:CUK720937 DEG720932:DEG720937 DOC720932:DOC720937 DXY720932:DXY720937 EHU720932:EHU720937 ERQ720932:ERQ720937 FBM720932:FBM720937 FLI720932:FLI720937 FVE720932:FVE720937 GFA720932:GFA720937 GOW720932:GOW720937 GYS720932:GYS720937 HIO720932:HIO720937 HSK720932:HSK720937 ICG720932:ICG720937 IMC720932:IMC720937 IVY720932:IVY720937 JFU720932:JFU720937 JPQ720932:JPQ720937 JZM720932:JZM720937 KJI720932:KJI720937 KTE720932:KTE720937 LDA720932:LDA720937 LMW720932:LMW720937 LWS720932:LWS720937 MGO720932:MGO720937 MQK720932:MQK720937 NAG720932:NAG720937 NKC720932:NKC720937 NTY720932:NTY720937 ODU720932:ODU720937 ONQ720932:ONQ720937 OXM720932:OXM720937 PHI720932:PHI720937 PRE720932:PRE720937 QBA720932:QBA720937 QKW720932:QKW720937 QUS720932:QUS720937 REO720932:REO720937 ROK720932:ROK720937 RYG720932:RYG720937 SIC720932:SIC720937 SRY720932:SRY720937 TBU720932:TBU720937 TLQ720932:TLQ720937 TVM720932:TVM720937 UFI720932:UFI720937 UPE720932:UPE720937 UZA720932:UZA720937 VIW720932:VIW720937 VSS720932:VSS720937 WCO720932:WCO720937 WMK720932:WMK720937 WWG720932:WWG720937 Y786468:Y786473 JU786468:JU786473 TQ786468:TQ786473 ADM786468:ADM786473 ANI786468:ANI786473 AXE786468:AXE786473 BHA786468:BHA786473 BQW786468:BQW786473 CAS786468:CAS786473 CKO786468:CKO786473 CUK786468:CUK786473 DEG786468:DEG786473 DOC786468:DOC786473 DXY786468:DXY786473 EHU786468:EHU786473 ERQ786468:ERQ786473 FBM786468:FBM786473 FLI786468:FLI786473 FVE786468:FVE786473 GFA786468:GFA786473 GOW786468:GOW786473 GYS786468:GYS786473 HIO786468:HIO786473 HSK786468:HSK786473 ICG786468:ICG786473 IMC786468:IMC786473 IVY786468:IVY786473 JFU786468:JFU786473 JPQ786468:JPQ786473 JZM786468:JZM786473 KJI786468:KJI786473 KTE786468:KTE786473 LDA786468:LDA786473 LMW786468:LMW786473 LWS786468:LWS786473 MGO786468:MGO786473 MQK786468:MQK786473 NAG786468:NAG786473 NKC786468:NKC786473 NTY786468:NTY786473 ODU786468:ODU786473 ONQ786468:ONQ786473 OXM786468:OXM786473 PHI786468:PHI786473 PRE786468:PRE786473 QBA786468:QBA786473 QKW786468:QKW786473 QUS786468:QUS786473 REO786468:REO786473 ROK786468:ROK786473 RYG786468:RYG786473 SIC786468:SIC786473 SRY786468:SRY786473 TBU786468:TBU786473 TLQ786468:TLQ786473 TVM786468:TVM786473 UFI786468:UFI786473 UPE786468:UPE786473 UZA786468:UZA786473 VIW786468:VIW786473 VSS786468:VSS786473 WCO786468:WCO786473 WMK786468:WMK786473 WWG786468:WWG786473 Y852004:Y852009 JU852004:JU852009 TQ852004:TQ852009 ADM852004:ADM852009 ANI852004:ANI852009 AXE852004:AXE852009 BHA852004:BHA852009 BQW852004:BQW852009 CAS852004:CAS852009 CKO852004:CKO852009 CUK852004:CUK852009 DEG852004:DEG852009 DOC852004:DOC852009 DXY852004:DXY852009 EHU852004:EHU852009 ERQ852004:ERQ852009 FBM852004:FBM852009 FLI852004:FLI852009 FVE852004:FVE852009 GFA852004:GFA852009 GOW852004:GOW852009 GYS852004:GYS852009 HIO852004:HIO852009 HSK852004:HSK852009 ICG852004:ICG852009 IMC852004:IMC852009 IVY852004:IVY852009 JFU852004:JFU852009 JPQ852004:JPQ852009 JZM852004:JZM852009 KJI852004:KJI852009 KTE852004:KTE852009 LDA852004:LDA852009 LMW852004:LMW852009 LWS852004:LWS852009 MGO852004:MGO852009 MQK852004:MQK852009 NAG852004:NAG852009 NKC852004:NKC852009 NTY852004:NTY852009 ODU852004:ODU852009 ONQ852004:ONQ852009 OXM852004:OXM852009 PHI852004:PHI852009 PRE852004:PRE852009 QBA852004:QBA852009 QKW852004:QKW852009 QUS852004:QUS852009 REO852004:REO852009 ROK852004:ROK852009 RYG852004:RYG852009 SIC852004:SIC852009 SRY852004:SRY852009 TBU852004:TBU852009 TLQ852004:TLQ852009 TVM852004:TVM852009 UFI852004:UFI852009 UPE852004:UPE852009 UZA852004:UZA852009 VIW852004:VIW852009 VSS852004:VSS852009 WCO852004:WCO852009 WMK852004:WMK852009 WWG852004:WWG852009 Y917540:Y917545 JU917540:JU917545 TQ917540:TQ917545 ADM917540:ADM917545 ANI917540:ANI917545 AXE917540:AXE917545 BHA917540:BHA917545 BQW917540:BQW917545 CAS917540:CAS917545 CKO917540:CKO917545 CUK917540:CUK917545 DEG917540:DEG917545 DOC917540:DOC917545 DXY917540:DXY917545 EHU917540:EHU917545 ERQ917540:ERQ917545 FBM917540:FBM917545 FLI917540:FLI917545 FVE917540:FVE917545 GFA917540:GFA917545 GOW917540:GOW917545 GYS917540:GYS917545 HIO917540:HIO917545 HSK917540:HSK917545 ICG917540:ICG917545 IMC917540:IMC917545 IVY917540:IVY917545 JFU917540:JFU917545 JPQ917540:JPQ917545 JZM917540:JZM917545 KJI917540:KJI917545 KTE917540:KTE917545 LDA917540:LDA917545 LMW917540:LMW917545 LWS917540:LWS917545 MGO917540:MGO917545 MQK917540:MQK917545 NAG917540:NAG917545 NKC917540:NKC917545 NTY917540:NTY917545 ODU917540:ODU917545 ONQ917540:ONQ917545 OXM917540:OXM917545 PHI917540:PHI917545 PRE917540:PRE917545 QBA917540:QBA917545 QKW917540:QKW917545 QUS917540:QUS917545 REO917540:REO917545 ROK917540:ROK917545 RYG917540:RYG917545 SIC917540:SIC917545 SRY917540:SRY917545 TBU917540:TBU917545 TLQ917540:TLQ917545 TVM917540:TVM917545 UFI917540:UFI917545 UPE917540:UPE917545 UZA917540:UZA917545 VIW917540:VIW917545 VSS917540:VSS917545 WCO917540:WCO917545 WMK917540:WMK917545 WWG917540:WWG917545 Y983076:Y983081 JU983076:JU983081 TQ983076:TQ983081 ADM983076:ADM983081 ANI983076:ANI983081 AXE983076:AXE983081 BHA983076:BHA983081 BQW983076:BQW983081 CAS983076:CAS983081 CKO983076:CKO983081 CUK983076:CUK983081 DEG983076:DEG983081 DOC983076:DOC983081 DXY983076:DXY983081 EHU983076:EHU983081 ERQ983076:ERQ983081 FBM983076:FBM983081 FLI983076:FLI983081 FVE983076:FVE983081 GFA983076:GFA983081 GOW983076:GOW983081 GYS983076:GYS983081 HIO983076:HIO983081 HSK983076:HSK983081 ICG983076:ICG983081 IMC983076:IMC983081 IVY983076:IVY983081 JFU983076:JFU983081 JPQ983076:JPQ983081 JZM983076:JZM983081 KJI983076:KJI983081 KTE983076:KTE983081 LDA983076:LDA983081 LMW983076:LMW983081 LWS983076:LWS983081 MGO983076:MGO983081 MQK983076:MQK983081 NAG983076:NAG983081 NKC983076:NKC983081 NTY983076:NTY983081 ODU983076:ODU983081 ONQ983076:ONQ983081 OXM983076:OXM983081 PHI983076:PHI983081 PRE983076:PRE983081 QBA983076:QBA983081 QKW983076:QKW983081 QUS983076:QUS983081 REO983076:REO983081 ROK983076:ROK983081 RYG983076:RYG983081 SIC983076:SIC983081 SRY983076:SRY983081 TBU983076:TBU983081 TLQ983076:TLQ983081 TVM983076:TVM983081 UFI983076:UFI983081 UPE983076:UPE983081 UZA983076:UZA983081 VIW983076:VIW983081 VSS983076:VSS983081 WCO983076:WCO983081 WMK983076:WMK983081 WWG983076:WWG983081 AB65572:AB65577 JX65572:JX65577 TT65572:TT65577 ADP65572:ADP65577 ANL65572:ANL65577 AXH65572:AXH65577 BHD65572:BHD65577 BQZ65572:BQZ65577 CAV65572:CAV65577 CKR65572:CKR65577 CUN65572:CUN65577 DEJ65572:DEJ65577 DOF65572:DOF65577 DYB65572:DYB65577 EHX65572:EHX65577 ERT65572:ERT65577 FBP65572:FBP65577 FLL65572:FLL65577 FVH65572:FVH65577 GFD65572:GFD65577 GOZ65572:GOZ65577 GYV65572:GYV65577 HIR65572:HIR65577 HSN65572:HSN65577 ICJ65572:ICJ65577 IMF65572:IMF65577 IWB65572:IWB65577 JFX65572:JFX65577 JPT65572:JPT65577 JZP65572:JZP65577 KJL65572:KJL65577 KTH65572:KTH65577 LDD65572:LDD65577 LMZ65572:LMZ65577 LWV65572:LWV65577 MGR65572:MGR65577 MQN65572:MQN65577 NAJ65572:NAJ65577 NKF65572:NKF65577 NUB65572:NUB65577 ODX65572:ODX65577 ONT65572:ONT65577 OXP65572:OXP65577 PHL65572:PHL65577 PRH65572:PRH65577 QBD65572:QBD65577 QKZ65572:QKZ65577 QUV65572:QUV65577 RER65572:RER65577 RON65572:RON65577 RYJ65572:RYJ65577 SIF65572:SIF65577 SSB65572:SSB65577 TBX65572:TBX65577 TLT65572:TLT65577 TVP65572:TVP65577 UFL65572:UFL65577 UPH65572:UPH65577 UZD65572:UZD65577 VIZ65572:VIZ65577 VSV65572:VSV65577 WCR65572:WCR65577 WMN65572:WMN65577 WWJ65572:WWJ65577 AB131108:AB131113 JX131108:JX131113 TT131108:TT131113 ADP131108:ADP131113 ANL131108:ANL131113 AXH131108:AXH131113 BHD131108:BHD131113 BQZ131108:BQZ131113 CAV131108:CAV131113 CKR131108:CKR131113 CUN131108:CUN131113 DEJ131108:DEJ131113 DOF131108:DOF131113 DYB131108:DYB131113 EHX131108:EHX131113 ERT131108:ERT131113 FBP131108:FBP131113 FLL131108:FLL131113 FVH131108:FVH131113 GFD131108:GFD131113 GOZ131108:GOZ131113 GYV131108:GYV131113 HIR131108:HIR131113 HSN131108:HSN131113 ICJ131108:ICJ131113 IMF131108:IMF131113 IWB131108:IWB131113 JFX131108:JFX131113 JPT131108:JPT131113 JZP131108:JZP131113 KJL131108:KJL131113 KTH131108:KTH131113 LDD131108:LDD131113 LMZ131108:LMZ131113 LWV131108:LWV131113 MGR131108:MGR131113 MQN131108:MQN131113 NAJ131108:NAJ131113 NKF131108:NKF131113 NUB131108:NUB131113 ODX131108:ODX131113 ONT131108:ONT131113 OXP131108:OXP131113 PHL131108:PHL131113 PRH131108:PRH131113 QBD131108:QBD131113 QKZ131108:QKZ131113 QUV131108:QUV131113 RER131108:RER131113 RON131108:RON131113 RYJ131108:RYJ131113 SIF131108:SIF131113 SSB131108:SSB131113 TBX131108:TBX131113 TLT131108:TLT131113 TVP131108:TVP131113 UFL131108:UFL131113 UPH131108:UPH131113 UZD131108:UZD131113 VIZ131108:VIZ131113 VSV131108:VSV131113 WCR131108:WCR131113 WMN131108:WMN131113 WWJ131108:WWJ131113 AB196644:AB196649 JX196644:JX196649 TT196644:TT196649 ADP196644:ADP196649 ANL196644:ANL196649 AXH196644:AXH196649 BHD196644:BHD196649 BQZ196644:BQZ196649 CAV196644:CAV196649 CKR196644:CKR196649 CUN196644:CUN196649 DEJ196644:DEJ196649 DOF196644:DOF196649 DYB196644:DYB196649 EHX196644:EHX196649 ERT196644:ERT196649 FBP196644:FBP196649 FLL196644:FLL196649 FVH196644:FVH196649 GFD196644:GFD196649 GOZ196644:GOZ196649 GYV196644:GYV196649 HIR196644:HIR196649 HSN196644:HSN196649 ICJ196644:ICJ196649 IMF196644:IMF196649 IWB196644:IWB196649 JFX196644:JFX196649 JPT196644:JPT196649 JZP196644:JZP196649 KJL196644:KJL196649 KTH196644:KTH196649 LDD196644:LDD196649 LMZ196644:LMZ196649 LWV196644:LWV196649 MGR196644:MGR196649 MQN196644:MQN196649 NAJ196644:NAJ196649 NKF196644:NKF196649 NUB196644:NUB196649 ODX196644:ODX196649 ONT196644:ONT196649 OXP196644:OXP196649 PHL196644:PHL196649 PRH196644:PRH196649 QBD196644:QBD196649 QKZ196644:QKZ196649 QUV196644:QUV196649 RER196644:RER196649 RON196644:RON196649 RYJ196644:RYJ196649 SIF196644:SIF196649 SSB196644:SSB196649 TBX196644:TBX196649 TLT196644:TLT196649 TVP196644:TVP196649 UFL196644:UFL196649 UPH196644:UPH196649 UZD196644:UZD196649 VIZ196644:VIZ196649 VSV196644:VSV196649 WCR196644:WCR196649 WMN196644:WMN196649 WWJ196644:WWJ196649 AB262180:AB262185 JX262180:JX262185 TT262180:TT262185 ADP262180:ADP262185 ANL262180:ANL262185 AXH262180:AXH262185 BHD262180:BHD262185 BQZ262180:BQZ262185 CAV262180:CAV262185 CKR262180:CKR262185 CUN262180:CUN262185 DEJ262180:DEJ262185 DOF262180:DOF262185 DYB262180:DYB262185 EHX262180:EHX262185 ERT262180:ERT262185 FBP262180:FBP262185 FLL262180:FLL262185 FVH262180:FVH262185 GFD262180:GFD262185 GOZ262180:GOZ262185 GYV262180:GYV262185 HIR262180:HIR262185 HSN262180:HSN262185 ICJ262180:ICJ262185 IMF262180:IMF262185 IWB262180:IWB262185 JFX262180:JFX262185 JPT262180:JPT262185 JZP262180:JZP262185 KJL262180:KJL262185 KTH262180:KTH262185 LDD262180:LDD262185 LMZ262180:LMZ262185 LWV262180:LWV262185 MGR262180:MGR262185 MQN262180:MQN262185 NAJ262180:NAJ262185 NKF262180:NKF262185 NUB262180:NUB262185 ODX262180:ODX262185 ONT262180:ONT262185 OXP262180:OXP262185 PHL262180:PHL262185 PRH262180:PRH262185 QBD262180:QBD262185 QKZ262180:QKZ262185 QUV262180:QUV262185 RER262180:RER262185 RON262180:RON262185 RYJ262180:RYJ262185 SIF262180:SIF262185 SSB262180:SSB262185 TBX262180:TBX262185 TLT262180:TLT262185 TVP262180:TVP262185 UFL262180:UFL262185 UPH262180:UPH262185 UZD262180:UZD262185 VIZ262180:VIZ262185 VSV262180:VSV262185 WCR262180:WCR262185 WMN262180:WMN262185 WWJ262180:WWJ262185 AB327716:AB327721 JX327716:JX327721 TT327716:TT327721 ADP327716:ADP327721 ANL327716:ANL327721 AXH327716:AXH327721 BHD327716:BHD327721 BQZ327716:BQZ327721 CAV327716:CAV327721 CKR327716:CKR327721 CUN327716:CUN327721 DEJ327716:DEJ327721 DOF327716:DOF327721 DYB327716:DYB327721 EHX327716:EHX327721 ERT327716:ERT327721 FBP327716:FBP327721 FLL327716:FLL327721 FVH327716:FVH327721 GFD327716:GFD327721 GOZ327716:GOZ327721 GYV327716:GYV327721 HIR327716:HIR327721 HSN327716:HSN327721 ICJ327716:ICJ327721 IMF327716:IMF327721 IWB327716:IWB327721 JFX327716:JFX327721 JPT327716:JPT327721 JZP327716:JZP327721 KJL327716:KJL327721 KTH327716:KTH327721 LDD327716:LDD327721 LMZ327716:LMZ327721 LWV327716:LWV327721 MGR327716:MGR327721 MQN327716:MQN327721 NAJ327716:NAJ327721 NKF327716:NKF327721 NUB327716:NUB327721 ODX327716:ODX327721 ONT327716:ONT327721 OXP327716:OXP327721 PHL327716:PHL327721 PRH327716:PRH327721 QBD327716:QBD327721 QKZ327716:QKZ327721 QUV327716:QUV327721 RER327716:RER327721 RON327716:RON327721 RYJ327716:RYJ327721 SIF327716:SIF327721 SSB327716:SSB327721 TBX327716:TBX327721 TLT327716:TLT327721 TVP327716:TVP327721 UFL327716:UFL327721 UPH327716:UPH327721 UZD327716:UZD327721 VIZ327716:VIZ327721 VSV327716:VSV327721 WCR327716:WCR327721 WMN327716:WMN327721 WWJ327716:WWJ327721 AB393252:AB393257 JX393252:JX393257 TT393252:TT393257 ADP393252:ADP393257 ANL393252:ANL393257 AXH393252:AXH393257 BHD393252:BHD393257 BQZ393252:BQZ393257 CAV393252:CAV393257 CKR393252:CKR393257 CUN393252:CUN393257 DEJ393252:DEJ393257 DOF393252:DOF393257 DYB393252:DYB393257 EHX393252:EHX393257 ERT393252:ERT393257 FBP393252:FBP393257 FLL393252:FLL393257 FVH393252:FVH393257 GFD393252:GFD393257 GOZ393252:GOZ393257 GYV393252:GYV393257 HIR393252:HIR393257 HSN393252:HSN393257 ICJ393252:ICJ393257 IMF393252:IMF393257 IWB393252:IWB393257 JFX393252:JFX393257 JPT393252:JPT393257 JZP393252:JZP393257 KJL393252:KJL393257 KTH393252:KTH393257 LDD393252:LDD393257 LMZ393252:LMZ393257 LWV393252:LWV393257 MGR393252:MGR393257 MQN393252:MQN393257 NAJ393252:NAJ393257 NKF393252:NKF393257 NUB393252:NUB393257 ODX393252:ODX393257 ONT393252:ONT393257 OXP393252:OXP393257 PHL393252:PHL393257 PRH393252:PRH393257 QBD393252:QBD393257 QKZ393252:QKZ393257 QUV393252:QUV393257 RER393252:RER393257 RON393252:RON393257 RYJ393252:RYJ393257 SIF393252:SIF393257 SSB393252:SSB393257 TBX393252:TBX393257 TLT393252:TLT393257 TVP393252:TVP393257 UFL393252:UFL393257 UPH393252:UPH393257 UZD393252:UZD393257 VIZ393252:VIZ393257 VSV393252:VSV393257 WCR393252:WCR393257 WMN393252:WMN393257 WWJ393252:WWJ393257 AB458788:AB458793 JX458788:JX458793 TT458788:TT458793 ADP458788:ADP458793 ANL458788:ANL458793 AXH458788:AXH458793 BHD458788:BHD458793 BQZ458788:BQZ458793 CAV458788:CAV458793 CKR458788:CKR458793 CUN458788:CUN458793 DEJ458788:DEJ458793 DOF458788:DOF458793 DYB458788:DYB458793 EHX458788:EHX458793 ERT458788:ERT458793 FBP458788:FBP458793 FLL458788:FLL458793 FVH458788:FVH458793 GFD458788:GFD458793 GOZ458788:GOZ458793 GYV458788:GYV458793 HIR458788:HIR458793 HSN458788:HSN458793 ICJ458788:ICJ458793 IMF458788:IMF458793 IWB458788:IWB458793 JFX458788:JFX458793 JPT458788:JPT458793 JZP458788:JZP458793 KJL458788:KJL458793 KTH458788:KTH458793 LDD458788:LDD458793 LMZ458788:LMZ458793 LWV458788:LWV458793 MGR458788:MGR458793 MQN458788:MQN458793 NAJ458788:NAJ458793 NKF458788:NKF458793 NUB458788:NUB458793 ODX458788:ODX458793 ONT458788:ONT458793 OXP458788:OXP458793 PHL458788:PHL458793 PRH458788:PRH458793 QBD458788:QBD458793 QKZ458788:QKZ458793 QUV458788:QUV458793 RER458788:RER458793 RON458788:RON458793 RYJ458788:RYJ458793 SIF458788:SIF458793 SSB458788:SSB458793 TBX458788:TBX458793 TLT458788:TLT458793 TVP458788:TVP458793 UFL458788:UFL458793 UPH458788:UPH458793 UZD458788:UZD458793 VIZ458788:VIZ458793 VSV458788:VSV458793 WCR458788:WCR458793 WMN458788:WMN458793 WWJ458788:WWJ458793 AB524324:AB524329 JX524324:JX524329 TT524324:TT524329 ADP524324:ADP524329 ANL524324:ANL524329 AXH524324:AXH524329 BHD524324:BHD524329 BQZ524324:BQZ524329 CAV524324:CAV524329 CKR524324:CKR524329 CUN524324:CUN524329 DEJ524324:DEJ524329 DOF524324:DOF524329 DYB524324:DYB524329 EHX524324:EHX524329 ERT524324:ERT524329 FBP524324:FBP524329 FLL524324:FLL524329 FVH524324:FVH524329 GFD524324:GFD524329 GOZ524324:GOZ524329 GYV524324:GYV524329 HIR524324:HIR524329 HSN524324:HSN524329 ICJ524324:ICJ524329 IMF524324:IMF524329 IWB524324:IWB524329 JFX524324:JFX524329 JPT524324:JPT524329 JZP524324:JZP524329 KJL524324:KJL524329 KTH524324:KTH524329 LDD524324:LDD524329 LMZ524324:LMZ524329 LWV524324:LWV524329 MGR524324:MGR524329 MQN524324:MQN524329 NAJ524324:NAJ524329 NKF524324:NKF524329 NUB524324:NUB524329 ODX524324:ODX524329 ONT524324:ONT524329 OXP524324:OXP524329 PHL524324:PHL524329 PRH524324:PRH524329 QBD524324:QBD524329 QKZ524324:QKZ524329 QUV524324:QUV524329 RER524324:RER524329 RON524324:RON524329 RYJ524324:RYJ524329 SIF524324:SIF524329 SSB524324:SSB524329 TBX524324:TBX524329 TLT524324:TLT524329 TVP524324:TVP524329 UFL524324:UFL524329 UPH524324:UPH524329 UZD524324:UZD524329 VIZ524324:VIZ524329 VSV524324:VSV524329 WCR524324:WCR524329 WMN524324:WMN524329 WWJ524324:WWJ524329 AB589860:AB589865 JX589860:JX589865 TT589860:TT589865 ADP589860:ADP589865 ANL589860:ANL589865 AXH589860:AXH589865 BHD589860:BHD589865 BQZ589860:BQZ589865 CAV589860:CAV589865 CKR589860:CKR589865 CUN589860:CUN589865 DEJ589860:DEJ589865 DOF589860:DOF589865 DYB589860:DYB589865 EHX589860:EHX589865 ERT589860:ERT589865 FBP589860:FBP589865 FLL589860:FLL589865 FVH589860:FVH589865 GFD589860:GFD589865 GOZ589860:GOZ589865 GYV589860:GYV589865 HIR589860:HIR589865 HSN589860:HSN589865 ICJ589860:ICJ589865 IMF589860:IMF589865 IWB589860:IWB589865 JFX589860:JFX589865 JPT589860:JPT589865 JZP589860:JZP589865 KJL589860:KJL589865 KTH589860:KTH589865 LDD589860:LDD589865 LMZ589860:LMZ589865 LWV589860:LWV589865 MGR589860:MGR589865 MQN589860:MQN589865 NAJ589860:NAJ589865 NKF589860:NKF589865 NUB589860:NUB589865 ODX589860:ODX589865 ONT589860:ONT589865 OXP589860:OXP589865 PHL589860:PHL589865 PRH589860:PRH589865 QBD589860:QBD589865 QKZ589860:QKZ589865 QUV589860:QUV589865 RER589860:RER589865 RON589860:RON589865 RYJ589860:RYJ589865 SIF589860:SIF589865 SSB589860:SSB589865 TBX589860:TBX589865 TLT589860:TLT589865 TVP589860:TVP589865 UFL589860:UFL589865 UPH589860:UPH589865 UZD589860:UZD589865 VIZ589860:VIZ589865 VSV589860:VSV589865 WCR589860:WCR589865 WMN589860:WMN589865 WWJ589860:WWJ589865 AB655396:AB655401 JX655396:JX655401 TT655396:TT655401 ADP655396:ADP655401 ANL655396:ANL655401 AXH655396:AXH655401 BHD655396:BHD655401 BQZ655396:BQZ655401 CAV655396:CAV655401 CKR655396:CKR655401 CUN655396:CUN655401 DEJ655396:DEJ655401 DOF655396:DOF655401 DYB655396:DYB655401 EHX655396:EHX655401 ERT655396:ERT655401 FBP655396:FBP655401 FLL655396:FLL655401 FVH655396:FVH655401 GFD655396:GFD655401 GOZ655396:GOZ655401 GYV655396:GYV655401 HIR655396:HIR655401 HSN655396:HSN655401 ICJ655396:ICJ655401 IMF655396:IMF655401 IWB655396:IWB655401 JFX655396:JFX655401 JPT655396:JPT655401 JZP655396:JZP655401 KJL655396:KJL655401 KTH655396:KTH655401 LDD655396:LDD655401 LMZ655396:LMZ655401 LWV655396:LWV655401 MGR655396:MGR655401 MQN655396:MQN655401 NAJ655396:NAJ655401 NKF655396:NKF655401 NUB655396:NUB655401 ODX655396:ODX655401 ONT655396:ONT655401 OXP655396:OXP655401 PHL655396:PHL655401 PRH655396:PRH655401 QBD655396:QBD655401 QKZ655396:QKZ655401 QUV655396:QUV655401 RER655396:RER655401 RON655396:RON655401 RYJ655396:RYJ655401 SIF655396:SIF655401 SSB655396:SSB655401 TBX655396:TBX655401 TLT655396:TLT655401 TVP655396:TVP655401 UFL655396:UFL655401 UPH655396:UPH655401 UZD655396:UZD655401 VIZ655396:VIZ655401 VSV655396:VSV655401 WCR655396:WCR655401 WMN655396:WMN655401 WWJ655396:WWJ655401 AB720932:AB720937 JX720932:JX720937 TT720932:TT720937 ADP720932:ADP720937 ANL720932:ANL720937 AXH720932:AXH720937 BHD720932:BHD720937 BQZ720932:BQZ720937 CAV720932:CAV720937 CKR720932:CKR720937 CUN720932:CUN720937 DEJ720932:DEJ720937 DOF720932:DOF720937 DYB720932:DYB720937 EHX720932:EHX720937 ERT720932:ERT720937 FBP720932:FBP720937 FLL720932:FLL720937 FVH720932:FVH720937 GFD720932:GFD720937 GOZ720932:GOZ720937 GYV720932:GYV720937 HIR720932:HIR720937 HSN720932:HSN720937 ICJ720932:ICJ720937 IMF720932:IMF720937 IWB720932:IWB720937 JFX720932:JFX720937 JPT720932:JPT720937 JZP720932:JZP720937 KJL720932:KJL720937 KTH720932:KTH720937 LDD720932:LDD720937 LMZ720932:LMZ720937 LWV720932:LWV720937 MGR720932:MGR720937 MQN720932:MQN720937 NAJ720932:NAJ720937 NKF720932:NKF720937 NUB720932:NUB720937 ODX720932:ODX720937 ONT720932:ONT720937 OXP720932:OXP720937 PHL720932:PHL720937 PRH720932:PRH720937 QBD720932:QBD720937 QKZ720932:QKZ720937 QUV720932:QUV720937 RER720932:RER720937 RON720932:RON720937 RYJ720932:RYJ720937 SIF720932:SIF720937 SSB720932:SSB720937 TBX720932:TBX720937 TLT720932:TLT720937 TVP720932:TVP720937 UFL720932:UFL720937 UPH720932:UPH720937 UZD720932:UZD720937 VIZ720932:VIZ720937 VSV720932:VSV720937 WCR720932:WCR720937 WMN720932:WMN720937 WWJ720932:WWJ720937 AB786468:AB786473 JX786468:JX786473 TT786468:TT786473 ADP786468:ADP786473 ANL786468:ANL786473 AXH786468:AXH786473 BHD786468:BHD786473 BQZ786468:BQZ786473 CAV786468:CAV786473 CKR786468:CKR786473 CUN786468:CUN786473 DEJ786468:DEJ786473 DOF786468:DOF786473 DYB786468:DYB786473 EHX786468:EHX786473 ERT786468:ERT786473 FBP786468:FBP786473 FLL786468:FLL786473 FVH786468:FVH786473 GFD786468:GFD786473 GOZ786468:GOZ786473 GYV786468:GYV786473 HIR786468:HIR786473 HSN786468:HSN786473 ICJ786468:ICJ786473 IMF786468:IMF786473 IWB786468:IWB786473 JFX786468:JFX786473 JPT786468:JPT786473 JZP786468:JZP786473 KJL786468:KJL786473 KTH786468:KTH786473 LDD786468:LDD786473 LMZ786468:LMZ786473 LWV786468:LWV786473 MGR786468:MGR786473 MQN786468:MQN786473 NAJ786468:NAJ786473 NKF786468:NKF786473 NUB786468:NUB786473 ODX786468:ODX786473 ONT786468:ONT786473 OXP786468:OXP786473 PHL786468:PHL786473 PRH786468:PRH786473 QBD786468:QBD786473 QKZ786468:QKZ786473 QUV786468:QUV786473 RER786468:RER786473 RON786468:RON786473 RYJ786468:RYJ786473 SIF786468:SIF786473 SSB786468:SSB786473 TBX786468:TBX786473 TLT786468:TLT786473 TVP786468:TVP786473 UFL786468:UFL786473 UPH786468:UPH786473 UZD786468:UZD786473 VIZ786468:VIZ786473 VSV786468:VSV786473 WCR786468:WCR786473 WMN786468:WMN786473 WWJ786468:WWJ786473 AB852004:AB852009 JX852004:JX852009 TT852004:TT852009 ADP852004:ADP852009 ANL852004:ANL852009 AXH852004:AXH852009 BHD852004:BHD852009 BQZ852004:BQZ852009 CAV852004:CAV852009 CKR852004:CKR852009 CUN852004:CUN852009 DEJ852004:DEJ852009 DOF852004:DOF852009 DYB852004:DYB852009 EHX852004:EHX852009 ERT852004:ERT852009 FBP852004:FBP852009 FLL852004:FLL852009 FVH852004:FVH852009 GFD852004:GFD852009 GOZ852004:GOZ852009 GYV852004:GYV852009 HIR852004:HIR852009 HSN852004:HSN852009 ICJ852004:ICJ852009 IMF852004:IMF852009 IWB852004:IWB852009 JFX852004:JFX852009 JPT852004:JPT852009 JZP852004:JZP852009 KJL852004:KJL852009 KTH852004:KTH852009 LDD852004:LDD852009 LMZ852004:LMZ852009 LWV852004:LWV852009 MGR852004:MGR852009 MQN852004:MQN852009 NAJ852004:NAJ852009 NKF852004:NKF852009 NUB852004:NUB852009 ODX852004:ODX852009 ONT852004:ONT852009 OXP852004:OXP852009 PHL852004:PHL852009 PRH852004:PRH852009 QBD852004:QBD852009 QKZ852004:QKZ852009 QUV852004:QUV852009 RER852004:RER852009 RON852004:RON852009 RYJ852004:RYJ852009 SIF852004:SIF852009 SSB852004:SSB852009 TBX852004:TBX852009 TLT852004:TLT852009 TVP852004:TVP852009 UFL852004:UFL852009 UPH852004:UPH852009 UZD852004:UZD852009 VIZ852004:VIZ852009 VSV852004:VSV852009 WCR852004:WCR852009 WMN852004:WMN852009 WWJ852004:WWJ852009 AB917540:AB917545 JX917540:JX917545 TT917540:TT917545 ADP917540:ADP917545 ANL917540:ANL917545 AXH917540:AXH917545 BHD917540:BHD917545 BQZ917540:BQZ917545 CAV917540:CAV917545 CKR917540:CKR917545 CUN917540:CUN917545 DEJ917540:DEJ917545 DOF917540:DOF917545 DYB917540:DYB917545 EHX917540:EHX917545 ERT917540:ERT917545 FBP917540:FBP917545 FLL917540:FLL917545 FVH917540:FVH917545 GFD917540:GFD917545 GOZ917540:GOZ917545 GYV917540:GYV917545 HIR917540:HIR917545 HSN917540:HSN917545 ICJ917540:ICJ917545 IMF917540:IMF917545 IWB917540:IWB917545 JFX917540:JFX917545 JPT917540:JPT917545 JZP917540:JZP917545 KJL917540:KJL917545 KTH917540:KTH917545 LDD917540:LDD917545 LMZ917540:LMZ917545 LWV917540:LWV917545 MGR917540:MGR917545 MQN917540:MQN917545 NAJ917540:NAJ917545 NKF917540:NKF917545 NUB917540:NUB917545 ODX917540:ODX917545 ONT917540:ONT917545 OXP917540:OXP917545 PHL917540:PHL917545 PRH917540:PRH917545 QBD917540:QBD917545 QKZ917540:QKZ917545 QUV917540:QUV917545 RER917540:RER917545 RON917540:RON917545 RYJ917540:RYJ917545 SIF917540:SIF917545 SSB917540:SSB917545 TBX917540:TBX917545 TLT917540:TLT917545 TVP917540:TVP917545 UFL917540:UFL917545 UPH917540:UPH917545 UZD917540:UZD917545 VIZ917540:VIZ917545 VSV917540:VSV917545 WCR917540:WCR917545 WMN917540:WMN917545 WWJ917540:WWJ917545 AB983076:AB983081 JX983076:JX983081 TT983076:TT983081 ADP983076:ADP983081 ANL983076:ANL983081 AXH983076:AXH983081 BHD983076:BHD983081 BQZ983076:BQZ983081 CAV983076:CAV983081 CKR983076:CKR983081 CUN983076:CUN983081 DEJ983076:DEJ983081 DOF983076:DOF983081 DYB983076:DYB983081 EHX983076:EHX983081 ERT983076:ERT983081 FBP983076:FBP983081 FLL983076:FLL983081 FVH983076:FVH983081 GFD983076:GFD983081 GOZ983076:GOZ983081 GYV983076:GYV983081 HIR983076:HIR983081 HSN983076:HSN983081 ICJ983076:ICJ983081 IMF983076:IMF983081 IWB983076:IWB983081 JFX983076:JFX983081 JPT983076:JPT983081 JZP983076:JZP983081 KJL983076:KJL983081 KTH983076:KTH983081 LDD983076:LDD983081 LMZ983076:LMZ983081 LWV983076:LWV983081 MGR983076:MGR983081 MQN983076:MQN983081 NAJ983076:NAJ983081 NKF983076:NKF983081 NUB983076:NUB983081 ODX983076:ODX983081 ONT983076:ONT983081 OXP983076:OXP983081 PHL983076:PHL983081 PRH983076:PRH983081 QBD983076:QBD983081 QKZ983076:QKZ983081 QUV983076:QUV983081 RER983076:RER983081 RON983076:RON983081 RYJ983076:RYJ983081 SIF983076:SIF983081 SSB983076:SSB983081 TBX983076:TBX983081 TLT983076:TLT983081 TVP983076:TVP983081 UFL983076:UFL983081 UPH983076:UPH983081 UZD983076:UZD983081 VIZ983076:VIZ983081 VSV983076:VSV983081 WCR983076:WCR983081 WMN983076:WMN983081 WWJ983076:WWJ983081 WWJ39:WWJ41 WMN39:WMN41 WCR39:WCR41 VSV39:VSV41 VIZ39:VIZ41 UZD39:UZD41 UPH39:UPH41 UFL39:UFL41 TVP39:TVP41 TLT39:TLT41 TBX39:TBX41 SSB39:SSB41 SIF39:SIF41 RYJ39:RYJ41 RON39:RON41 RER39:RER41 QUV39:QUV41 QKZ39:QKZ41 QBD39:QBD41 PRH39:PRH41 PHL39:PHL41 OXP39:OXP41 ONT39:ONT41 ODX39:ODX41 NUB39:NUB41 NKF39:NKF41 NAJ39:NAJ41 MQN39:MQN41 MGR39:MGR41 LWV39:LWV41 LMZ39:LMZ41 LDD39:LDD41 KTH39:KTH41 KJL39:KJL41 JZP39:JZP41 JPT39:JPT41 JFX39:JFX41 IWB39:IWB41 IMF39:IMF41 ICJ39:ICJ41 HSN39:HSN41 HIR39:HIR41 GYV39:GYV41 GOZ39:GOZ41 GFD39:GFD41 FVH39:FVH41 FLL39:FLL41 FBP39:FBP41 ERT39:ERT41 EHX39:EHX41 DYB39:DYB41 DOF39:DOF41 DEJ39:DEJ41 CUN39:CUN41 CKR39:CKR41 CAV39:CAV41 BQZ39:BQZ41 BHD39:BHD41 AXH39:AXH41 ANL39:ANL41 ADP39:ADP41 TT39:TT41 JX39:JX41 AB39:AB41 WWG39:WWG41 WMK39:WMK41 WCO39:WCO41 VSS39:VSS41 VIW39:VIW41 UZA39:UZA41 UPE39:UPE41 UFI39:UFI41 TVM39:TVM41 TLQ39:TLQ41 TBU39:TBU41 SRY39:SRY41 SIC39:SIC41 RYG39:RYG41 ROK39:ROK41 REO39:REO41 QUS39:QUS41 QKW39:QKW41 QBA39:QBA41 PRE39:PRE41 PHI39:PHI41 OXM39:OXM41 ONQ39:ONQ41 ODU39:ODU41 NTY39:NTY41 NKC39:NKC41 NAG39:NAG41 MQK39:MQK41 MGO39:MGO41 LWS39:LWS41 LMW39:LMW41 LDA39:LDA41 KTE39:KTE41 KJI39:KJI41 JZM39:JZM41 JPQ39:JPQ41 JFU39:JFU41 IVY39:IVY41 IMC39:IMC41 ICG39:ICG41 HSK39:HSK41 HIO39:HIO41 GYS39:GYS41 GOW39:GOW41 GFA39:GFA41 FVE39:FVE41 FLI39:FLI41 FBM39:FBM41 ERQ39:ERQ41 EHU39:EHU41 DXY39:DXY41 DOC39:DOC41 DEG39:DEG41 CUK39:CUK41 CKO39:CKO41 CAS39:CAS41 BQW39:BQW41 BHA39:BHA41 AXE39:AXE41 ANI39:ANI41 ADM39:ADM41 TQ39:TQ41 JU39:JU41 Y39:Y41 WWD39:WWD41 WMH39:WMH41 WCL39:WCL41 VSP39:VSP41 VIT39:VIT41 UYX39:UYX41 UPB39:UPB41 UFF39:UFF41 TVJ39:TVJ41 TLN39:TLN41 TBR39:TBR41 SRV39:SRV41 SHZ39:SHZ41 RYD39:RYD41 ROH39:ROH41 REL39:REL41 QUP39:QUP41 QKT39:QKT41 QAX39:QAX41 PRB39:PRB41 PHF39:PHF41 OXJ39:OXJ41 ONN39:ONN41 ODR39:ODR41 NTV39:NTV41 NJZ39:NJZ41 NAD39:NAD41 MQH39:MQH41 MGL39:MGL41 LWP39:LWP41 LMT39:LMT41 LCX39:LCX41 KTB39:KTB41 KJF39:KJF41 JZJ39:JZJ41 JPN39:JPN41 JFR39:JFR41 IVV39:IVV41 ILZ39:ILZ41 ICD39:ICD41 HSH39:HSH41 HIL39:HIL41 GYP39:GYP41 GOT39:GOT41 GEX39:GEX41 FVB39:FVB41 FLF39:FLF41 FBJ39:FBJ41 ERN39:ERN41 EHR39:EHR41 DXV39:DXV41 DNZ39:DNZ41 DED39:DED41 CUH39:CUH41 CKL39:CKL41 CAP39:CAP41 BQT39:BQT41 BGX39:BGX41 AXB39:AXB41 ANF39:ANF41 ADJ39:ADJ41 TN39:TN41 JR39:JR41 V39:V41" xr:uid="{00000000-0002-0000-0500-000001000000}">
      <formula1>"□,■"</formula1>
    </dataValidation>
    <dataValidation type="list" allowBlank="1" showInputMessage="1" sqref="M20:U20" xr:uid="{00000000-0002-0000-0500-000002000000}">
      <formula1>"社会福祉法人,医療法人,社団法人,財団法人,株式会社,有限会社,その他"</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1"/>
  <sheetViews>
    <sheetView view="pageBreakPreview" zoomScale="60" zoomScaleNormal="70" workbookViewId="0">
      <selection activeCell="AH30" sqref="AH30:AK34"/>
    </sheetView>
  </sheetViews>
  <sheetFormatPr defaultRowHeight="13"/>
  <cols>
    <col min="1" max="1" width="0.83203125" style="181" customWidth="1"/>
    <col min="2" max="2" width="13.08203125" style="181" customWidth="1"/>
    <col min="3" max="3" width="3" style="181" customWidth="1"/>
    <col min="4" max="4" width="12.5" style="181" customWidth="1"/>
    <col min="5" max="5" width="15.83203125" style="181" customWidth="1"/>
    <col min="6" max="36" width="3.33203125" style="181" customWidth="1"/>
    <col min="37" max="37" width="5.33203125" style="181" customWidth="1"/>
    <col min="38" max="38" width="6.5" style="181" customWidth="1"/>
    <col min="39" max="39" width="1.83203125" style="181" customWidth="1"/>
    <col min="40" max="256" width="8.58203125" style="181"/>
    <col min="257" max="257" width="0.83203125" style="181" customWidth="1"/>
    <col min="258" max="258" width="13.08203125" style="181" customWidth="1"/>
    <col min="259" max="259" width="3" style="181" customWidth="1"/>
    <col min="260" max="260" width="12.5" style="181" customWidth="1"/>
    <col min="261" max="261" width="15.83203125" style="181" customWidth="1"/>
    <col min="262" max="292" width="3.33203125" style="181" customWidth="1"/>
    <col min="293" max="293" width="5.33203125" style="181" customWidth="1"/>
    <col min="294" max="294" width="6.5" style="181" customWidth="1"/>
    <col min="295" max="295" width="1.83203125" style="181" customWidth="1"/>
    <col min="296" max="512" width="8.58203125" style="181"/>
    <col min="513" max="513" width="0.83203125" style="181" customWidth="1"/>
    <col min="514" max="514" width="13.08203125" style="181" customWidth="1"/>
    <col min="515" max="515" width="3" style="181" customWidth="1"/>
    <col min="516" max="516" width="12.5" style="181" customWidth="1"/>
    <col min="517" max="517" width="15.83203125" style="181" customWidth="1"/>
    <col min="518" max="548" width="3.33203125" style="181" customWidth="1"/>
    <col min="549" max="549" width="5.33203125" style="181" customWidth="1"/>
    <col min="550" max="550" width="6.5" style="181" customWidth="1"/>
    <col min="551" max="551" width="1.83203125" style="181" customWidth="1"/>
    <col min="552" max="768" width="8.58203125" style="181"/>
    <col min="769" max="769" width="0.83203125" style="181" customWidth="1"/>
    <col min="770" max="770" width="13.08203125" style="181" customWidth="1"/>
    <col min="771" max="771" width="3" style="181" customWidth="1"/>
    <col min="772" max="772" width="12.5" style="181" customWidth="1"/>
    <col min="773" max="773" width="15.83203125" style="181" customWidth="1"/>
    <col min="774" max="804" width="3.33203125" style="181" customWidth="1"/>
    <col min="805" max="805" width="5.33203125" style="181" customWidth="1"/>
    <col min="806" max="806" width="6.5" style="181" customWidth="1"/>
    <col min="807" max="807" width="1.83203125" style="181" customWidth="1"/>
    <col min="808" max="1024" width="8.58203125" style="181"/>
    <col min="1025" max="1025" width="0.83203125" style="181" customWidth="1"/>
    <col min="1026" max="1026" width="13.08203125" style="181" customWidth="1"/>
    <col min="1027" max="1027" width="3" style="181" customWidth="1"/>
    <col min="1028" max="1028" width="12.5" style="181" customWidth="1"/>
    <col min="1029" max="1029" width="15.83203125" style="181" customWidth="1"/>
    <col min="1030" max="1060" width="3.33203125" style="181" customWidth="1"/>
    <col min="1061" max="1061" width="5.33203125" style="181" customWidth="1"/>
    <col min="1062" max="1062" width="6.5" style="181" customWidth="1"/>
    <col min="1063" max="1063" width="1.83203125" style="181" customWidth="1"/>
    <col min="1064" max="1280" width="8.58203125" style="181"/>
    <col min="1281" max="1281" width="0.83203125" style="181" customWidth="1"/>
    <col min="1282" max="1282" width="13.08203125" style="181" customWidth="1"/>
    <col min="1283" max="1283" width="3" style="181" customWidth="1"/>
    <col min="1284" max="1284" width="12.5" style="181" customWidth="1"/>
    <col min="1285" max="1285" width="15.83203125" style="181" customWidth="1"/>
    <col min="1286" max="1316" width="3.33203125" style="181" customWidth="1"/>
    <col min="1317" max="1317" width="5.33203125" style="181" customWidth="1"/>
    <col min="1318" max="1318" width="6.5" style="181" customWidth="1"/>
    <col min="1319" max="1319" width="1.83203125" style="181" customWidth="1"/>
    <col min="1320" max="1536" width="8.58203125" style="181"/>
    <col min="1537" max="1537" width="0.83203125" style="181" customWidth="1"/>
    <col min="1538" max="1538" width="13.08203125" style="181" customWidth="1"/>
    <col min="1539" max="1539" width="3" style="181" customWidth="1"/>
    <col min="1540" max="1540" width="12.5" style="181" customWidth="1"/>
    <col min="1541" max="1541" width="15.83203125" style="181" customWidth="1"/>
    <col min="1542" max="1572" width="3.33203125" style="181" customWidth="1"/>
    <col min="1573" max="1573" width="5.33203125" style="181" customWidth="1"/>
    <col min="1574" max="1574" width="6.5" style="181" customWidth="1"/>
    <col min="1575" max="1575" width="1.83203125" style="181" customWidth="1"/>
    <col min="1576" max="1792" width="8.58203125" style="181"/>
    <col min="1793" max="1793" width="0.83203125" style="181" customWidth="1"/>
    <col min="1794" max="1794" width="13.08203125" style="181" customWidth="1"/>
    <col min="1795" max="1795" width="3" style="181" customWidth="1"/>
    <col min="1796" max="1796" width="12.5" style="181" customWidth="1"/>
    <col min="1797" max="1797" width="15.83203125" style="181" customWidth="1"/>
    <col min="1798" max="1828" width="3.33203125" style="181" customWidth="1"/>
    <col min="1829" max="1829" width="5.33203125" style="181" customWidth="1"/>
    <col min="1830" max="1830" width="6.5" style="181" customWidth="1"/>
    <col min="1831" max="1831" width="1.83203125" style="181" customWidth="1"/>
    <col min="1832" max="2048" width="8.58203125" style="181"/>
    <col min="2049" max="2049" width="0.83203125" style="181" customWidth="1"/>
    <col min="2050" max="2050" width="13.08203125" style="181" customWidth="1"/>
    <col min="2051" max="2051" width="3" style="181" customWidth="1"/>
    <col min="2052" max="2052" width="12.5" style="181" customWidth="1"/>
    <col min="2053" max="2053" width="15.83203125" style="181" customWidth="1"/>
    <col min="2054" max="2084" width="3.33203125" style="181" customWidth="1"/>
    <col min="2085" max="2085" width="5.33203125" style="181" customWidth="1"/>
    <col min="2086" max="2086" width="6.5" style="181" customWidth="1"/>
    <col min="2087" max="2087" width="1.83203125" style="181" customWidth="1"/>
    <col min="2088" max="2304" width="8.58203125" style="181"/>
    <col min="2305" max="2305" width="0.83203125" style="181" customWidth="1"/>
    <col min="2306" max="2306" width="13.08203125" style="181" customWidth="1"/>
    <col min="2307" max="2307" width="3" style="181" customWidth="1"/>
    <col min="2308" max="2308" width="12.5" style="181" customWidth="1"/>
    <col min="2309" max="2309" width="15.83203125" style="181" customWidth="1"/>
    <col min="2310" max="2340" width="3.33203125" style="181" customWidth="1"/>
    <col min="2341" max="2341" width="5.33203125" style="181" customWidth="1"/>
    <col min="2342" max="2342" width="6.5" style="181" customWidth="1"/>
    <col min="2343" max="2343" width="1.83203125" style="181" customWidth="1"/>
    <col min="2344" max="2560" width="8.58203125" style="181"/>
    <col min="2561" max="2561" width="0.83203125" style="181" customWidth="1"/>
    <col min="2562" max="2562" width="13.08203125" style="181" customWidth="1"/>
    <col min="2563" max="2563" width="3" style="181" customWidth="1"/>
    <col min="2564" max="2564" width="12.5" style="181" customWidth="1"/>
    <col min="2565" max="2565" width="15.83203125" style="181" customWidth="1"/>
    <col min="2566" max="2596" width="3.33203125" style="181" customWidth="1"/>
    <col min="2597" max="2597" width="5.33203125" style="181" customWidth="1"/>
    <col min="2598" max="2598" width="6.5" style="181" customWidth="1"/>
    <col min="2599" max="2599" width="1.83203125" style="181" customWidth="1"/>
    <col min="2600" max="2816" width="8.58203125" style="181"/>
    <col min="2817" max="2817" width="0.83203125" style="181" customWidth="1"/>
    <col min="2818" max="2818" width="13.08203125" style="181" customWidth="1"/>
    <col min="2819" max="2819" width="3" style="181" customWidth="1"/>
    <col min="2820" max="2820" width="12.5" style="181" customWidth="1"/>
    <col min="2821" max="2821" width="15.83203125" style="181" customWidth="1"/>
    <col min="2822" max="2852" width="3.33203125" style="181" customWidth="1"/>
    <col min="2853" max="2853" width="5.33203125" style="181" customWidth="1"/>
    <col min="2854" max="2854" width="6.5" style="181" customWidth="1"/>
    <col min="2855" max="2855" width="1.83203125" style="181" customWidth="1"/>
    <col min="2856" max="3072" width="8.58203125" style="181"/>
    <col min="3073" max="3073" width="0.83203125" style="181" customWidth="1"/>
    <col min="3074" max="3074" width="13.08203125" style="181" customWidth="1"/>
    <col min="3075" max="3075" width="3" style="181" customWidth="1"/>
    <col min="3076" max="3076" width="12.5" style="181" customWidth="1"/>
    <col min="3077" max="3077" width="15.83203125" style="181" customWidth="1"/>
    <col min="3078" max="3108" width="3.33203125" style="181" customWidth="1"/>
    <col min="3109" max="3109" width="5.33203125" style="181" customWidth="1"/>
    <col min="3110" max="3110" width="6.5" style="181" customWidth="1"/>
    <col min="3111" max="3111" width="1.83203125" style="181" customWidth="1"/>
    <col min="3112" max="3328" width="8.58203125" style="181"/>
    <col min="3329" max="3329" width="0.83203125" style="181" customWidth="1"/>
    <col min="3330" max="3330" width="13.08203125" style="181" customWidth="1"/>
    <col min="3331" max="3331" width="3" style="181" customWidth="1"/>
    <col min="3332" max="3332" width="12.5" style="181" customWidth="1"/>
    <col min="3333" max="3333" width="15.83203125" style="181" customWidth="1"/>
    <col min="3334" max="3364" width="3.33203125" style="181" customWidth="1"/>
    <col min="3365" max="3365" width="5.33203125" style="181" customWidth="1"/>
    <col min="3366" max="3366" width="6.5" style="181" customWidth="1"/>
    <col min="3367" max="3367" width="1.83203125" style="181" customWidth="1"/>
    <col min="3368" max="3584" width="8.58203125" style="181"/>
    <col min="3585" max="3585" width="0.83203125" style="181" customWidth="1"/>
    <col min="3586" max="3586" width="13.08203125" style="181" customWidth="1"/>
    <col min="3587" max="3587" width="3" style="181" customWidth="1"/>
    <col min="3588" max="3588" width="12.5" style="181" customWidth="1"/>
    <col min="3589" max="3589" width="15.83203125" style="181" customWidth="1"/>
    <col min="3590" max="3620" width="3.33203125" style="181" customWidth="1"/>
    <col min="3621" max="3621" width="5.33203125" style="181" customWidth="1"/>
    <col min="3622" max="3622" width="6.5" style="181" customWidth="1"/>
    <col min="3623" max="3623" width="1.83203125" style="181" customWidth="1"/>
    <col min="3624" max="3840" width="8.58203125" style="181"/>
    <col min="3841" max="3841" width="0.83203125" style="181" customWidth="1"/>
    <col min="3842" max="3842" width="13.08203125" style="181" customWidth="1"/>
    <col min="3843" max="3843" width="3" style="181" customWidth="1"/>
    <col min="3844" max="3844" width="12.5" style="181" customWidth="1"/>
    <col min="3845" max="3845" width="15.83203125" style="181" customWidth="1"/>
    <col min="3846" max="3876" width="3.33203125" style="181" customWidth="1"/>
    <col min="3877" max="3877" width="5.33203125" style="181" customWidth="1"/>
    <col min="3878" max="3878" width="6.5" style="181" customWidth="1"/>
    <col min="3879" max="3879" width="1.83203125" style="181" customWidth="1"/>
    <col min="3880" max="4096" width="8.58203125" style="181"/>
    <col min="4097" max="4097" width="0.83203125" style="181" customWidth="1"/>
    <col min="4098" max="4098" width="13.08203125" style="181" customWidth="1"/>
    <col min="4099" max="4099" width="3" style="181" customWidth="1"/>
    <col min="4100" max="4100" width="12.5" style="181" customWidth="1"/>
    <col min="4101" max="4101" width="15.83203125" style="181" customWidth="1"/>
    <col min="4102" max="4132" width="3.33203125" style="181" customWidth="1"/>
    <col min="4133" max="4133" width="5.33203125" style="181" customWidth="1"/>
    <col min="4134" max="4134" width="6.5" style="181" customWidth="1"/>
    <col min="4135" max="4135" width="1.83203125" style="181" customWidth="1"/>
    <col min="4136" max="4352" width="8.58203125" style="181"/>
    <col min="4353" max="4353" width="0.83203125" style="181" customWidth="1"/>
    <col min="4354" max="4354" width="13.08203125" style="181" customWidth="1"/>
    <col min="4355" max="4355" width="3" style="181" customWidth="1"/>
    <col min="4356" max="4356" width="12.5" style="181" customWidth="1"/>
    <col min="4357" max="4357" width="15.83203125" style="181" customWidth="1"/>
    <col min="4358" max="4388" width="3.33203125" style="181" customWidth="1"/>
    <col min="4389" max="4389" width="5.33203125" style="181" customWidth="1"/>
    <col min="4390" max="4390" width="6.5" style="181" customWidth="1"/>
    <col min="4391" max="4391" width="1.83203125" style="181" customWidth="1"/>
    <col min="4392" max="4608" width="8.58203125" style="181"/>
    <col min="4609" max="4609" width="0.83203125" style="181" customWidth="1"/>
    <col min="4610" max="4610" width="13.08203125" style="181" customWidth="1"/>
    <col min="4611" max="4611" width="3" style="181" customWidth="1"/>
    <col min="4612" max="4612" width="12.5" style="181" customWidth="1"/>
    <col min="4613" max="4613" width="15.83203125" style="181" customWidth="1"/>
    <col min="4614" max="4644" width="3.33203125" style="181" customWidth="1"/>
    <col min="4645" max="4645" width="5.33203125" style="181" customWidth="1"/>
    <col min="4646" max="4646" width="6.5" style="181" customWidth="1"/>
    <col min="4647" max="4647" width="1.83203125" style="181" customWidth="1"/>
    <col min="4648" max="4864" width="8.58203125" style="181"/>
    <col min="4865" max="4865" width="0.83203125" style="181" customWidth="1"/>
    <col min="4866" max="4866" width="13.08203125" style="181" customWidth="1"/>
    <col min="4867" max="4867" width="3" style="181" customWidth="1"/>
    <col min="4868" max="4868" width="12.5" style="181" customWidth="1"/>
    <col min="4869" max="4869" width="15.83203125" style="181" customWidth="1"/>
    <col min="4870" max="4900" width="3.33203125" style="181" customWidth="1"/>
    <col min="4901" max="4901" width="5.33203125" style="181" customWidth="1"/>
    <col min="4902" max="4902" width="6.5" style="181" customWidth="1"/>
    <col min="4903" max="4903" width="1.83203125" style="181" customWidth="1"/>
    <col min="4904" max="5120" width="8.58203125" style="181"/>
    <col min="5121" max="5121" width="0.83203125" style="181" customWidth="1"/>
    <col min="5122" max="5122" width="13.08203125" style="181" customWidth="1"/>
    <col min="5123" max="5123" width="3" style="181" customWidth="1"/>
    <col min="5124" max="5124" width="12.5" style="181" customWidth="1"/>
    <col min="5125" max="5125" width="15.83203125" style="181" customWidth="1"/>
    <col min="5126" max="5156" width="3.33203125" style="181" customWidth="1"/>
    <col min="5157" max="5157" width="5.33203125" style="181" customWidth="1"/>
    <col min="5158" max="5158" width="6.5" style="181" customWidth="1"/>
    <col min="5159" max="5159" width="1.83203125" style="181" customWidth="1"/>
    <col min="5160" max="5376" width="8.58203125" style="181"/>
    <col min="5377" max="5377" width="0.83203125" style="181" customWidth="1"/>
    <col min="5378" max="5378" width="13.08203125" style="181" customWidth="1"/>
    <col min="5379" max="5379" width="3" style="181" customWidth="1"/>
    <col min="5380" max="5380" width="12.5" style="181" customWidth="1"/>
    <col min="5381" max="5381" width="15.83203125" style="181" customWidth="1"/>
    <col min="5382" max="5412" width="3.33203125" style="181" customWidth="1"/>
    <col min="5413" max="5413" width="5.33203125" style="181" customWidth="1"/>
    <col min="5414" max="5414" width="6.5" style="181" customWidth="1"/>
    <col min="5415" max="5415" width="1.83203125" style="181" customWidth="1"/>
    <col min="5416" max="5632" width="8.58203125" style="181"/>
    <col min="5633" max="5633" width="0.83203125" style="181" customWidth="1"/>
    <col min="5634" max="5634" width="13.08203125" style="181" customWidth="1"/>
    <col min="5635" max="5635" width="3" style="181" customWidth="1"/>
    <col min="5636" max="5636" width="12.5" style="181" customWidth="1"/>
    <col min="5637" max="5637" width="15.83203125" style="181" customWidth="1"/>
    <col min="5638" max="5668" width="3.33203125" style="181" customWidth="1"/>
    <col min="5669" max="5669" width="5.33203125" style="181" customWidth="1"/>
    <col min="5670" max="5670" width="6.5" style="181" customWidth="1"/>
    <col min="5671" max="5671" width="1.83203125" style="181" customWidth="1"/>
    <col min="5672" max="5888" width="8.58203125" style="181"/>
    <col min="5889" max="5889" width="0.83203125" style="181" customWidth="1"/>
    <col min="5890" max="5890" width="13.08203125" style="181" customWidth="1"/>
    <col min="5891" max="5891" width="3" style="181" customWidth="1"/>
    <col min="5892" max="5892" width="12.5" style="181" customWidth="1"/>
    <col min="5893" max="5893" width="15.83203125" style="181" customWidth="1"/>
    <col min="5894" max="5924" width="3.33203125" style="181" customWidth="1"/>
    <col min="5925" max="5925" width="5.33203125" style="181" customWidth="1"/>
    <col min="5926" max="5926" width="6.5" style="181" customWidth="1"/>
    <col min="5927" max="5927" width="1.83203125" style="181" customWidth="1"/>
    <col min="5928" max="6144" width="8.58203125" style="181"/>
    <col min="6145" max="6145" width="0.83203125" style="181" customWidth="1"/>
    <col min="6146" max="6146" width="13.08203125" style="181" customWidth="1"/>
    <col min="6147" max="6147" width="3" style="181" customWidth="1"/>
    <col min="6148" max="6148" width="12.5" style="181" customWidth="1"/>
    <col min="6149" max="6149" width="15.83203125" style="181" customWidth="1"/>
    <col min="6150" max="6180" width="3.33203125" style="181" customWidth="1"/>
    <col min="6181" max="6181" width="5.33203125" style="181" customWidth="1"/>
    <col min="6182" max="6182" width="6.5" style="181" customWidth="1"/>
    <col min="6183" max="6183" width="1.83203125" style="181" customWidth="1"/>
    <col min="6184" max="6400" width="8.58203125" style="181"/>
    <col min="6401" max="6401" width="0.83203125" style="181" customWidth="1"/>
    <col min="6402" max="6402" width="13.08203125" style="181" customWidth="1"/>
    <col min="6403" max="6403" width="3" style="181" customWidth="1"/>
    <col min="6404" max="6404" width="12.5" style="181" customWidth="1"/>
    <col min="6405" max="6405" width="15.83203125" style="181" customWidth="1"/>
    <col min="6406" max="6436" width="3.33203125" style="181" customWidth="1"/>
    <col min="6437" max="6437" width="5.33203125" style="181" customWidth="1"/>
    <col min="6438" max="6438" width="6.5" style="181" customWidth="1"/>
    <col min="6439" max="6439" width="1.83203125" style="181" customWidth="1"/>
    <col min="6440" max="6656" width="8.58203125" style="181"/>
    <col min="6657" max="6657" width="0.83203125" style="181" customWidth="1"/>
    <col min="6658" max="6658" width="13.08203125" style="181" customWidth="1"/>
    <col min="6659" max="6659" width="3" style="181" customWidth="1"/>
    <col min="6660" max="6660" width="12.5" style="181" customWidth="1"/>
    <col min="6661" max="6661" width="15.83203125" style="181" customWidth="1"/>
    <col min="6662" max="6692" width="3.33203125" style="181" customWidth="1"/>
    <col min="6693" max="6693" width="5.33203125" style="181" customWidth="1"/>
    <col min="6694" max="6694" width="6.5" style="181" customWidth="1"/>
    <col min="6695" max="6695" width="1.83203125" style="181" customWidth="1"/>
    <col min="6696" max="6912" width="8.58203125" style="181"/>
    <col min="6913" max="6913" width="0.83203125" style="181" customWidth="1"/>
    <col min="6914" max="6914" width="13.08203125" style="181" customWidth="1"/>
    <col min="6915" max="6915" width="3" style="181" customWidth="1"/>
    <col min="6916" max="6916" width="12.5" style="181" customWidth="1"/>
    <col min="6917" max="6917" width="15.83203125" style="181" customWidth="1"/>
    <col min="6918" max="6948" width="3.33203125" style="181" customWidth="1"/>
    <col min="6949" max="6949" width="5.33203125" style="181" customWidth="1"/>
    <col min="6950" max="6950" width="6.5" style="181" customWidth="1"/>
    <col min="6951" max="6951" width="1.83203125" style="181" customWidth="1"/>
    <col min="6952" max="7168" width="8.58203125" style="181"/>
    <col min="7169" max="7169" width="0.83203125" style="181" customWidth="1"/>
    <col min="7170" max="7170" width="13.08203125" style="181" customWidth="1"/>
    <col min="7171" max="7171" width="3" style="181" customWidth="1"/>
    <col min="7172" max="7172" width="12.5" style="181" customWidth="1"/>
    <col min="7173" max="7173" width="15.83203125" style="181" customWidth="1"/>
    <col min="7174" max="7204" width="3.33203125" style="181" customWidth="1"/>
    <col min="7205" max="7205" width="5.33203125" style="181" customWidth="1"/>
    <col min="7206" max="7206" width="6.5" style="181" customWidth="1"/>
    <col min="7207" max="7207" width="1.83203125" style="181" customWidth="1"/>
    <col min="7208" max="7424" width="8.58203125" style="181"/>
    <col min="7425" max="7425" width="0.83203125" style="181" customWidth="1"/>
    <col min="7426" max="7426" width="13.08203125" style="181" customWidth="1"/>
    <col min="7427" max="7427" width="3" style="181" customWidth="1"/>
    <col min="7428" max="7428" width="12.5" style="181" customWidth="1"/>
    <col min="7429" max="7429" width="15.83203125" style="181" customWidth="1"/>
    <col min="7430" max="7460" width="3.33203125" style="181" customWidth="1"/>
    <col min="7461" max="7461" width="5.33203125" style="181" customWidth="1"/>
    <col min="7462" max="7462" width="6.5" style="181" customWidth="1"/>
    <col min="7463" max="7463" width="1.83203125" style="181" customWidth="1"/>
    <col min="7464" max="7680" width="8.58203125" style="181"/>
    <col min="7681" max="7681" width="0.83203125" style="181" customWidth="1"/>
    <col min="7682" max="7682" width="13.08203125" style="181" customWidth="1"/>
    <col min="7683" max="7683" width="3" style="181" customWidth="1"/>
    <col min="7684" max="7684" width="12.5" style="181" customWidth="1"/>
    <col min="7685" max="7685" width="15.83203125" style="181" customWidth="1"/>
    <col min="7686" max="7716" width="3.33203125" style="181" customWidth="1"/>
    <col min="7717" max="7717" width="5.33203125" style="181" customWidth="1"/>
    <col min="7718" max="7718" width="6.5" style="181" customWidth="1"/>
    <col min="7719" max="7719" width="1.83203125" style="181" customWidth="1"/>
    <col min="7720" max="7936" width="8.58203125" style="181"/>
    <col min="7937" max="7937" width="0.83203125" style="181" customWidth="1"/>
    <col min="7938" max="7938" width="13.08203125" style="181" customWidth="1"/>
    <col min="7939" max="7939" width="3" style="181" customWidth="1"/>
    <col min="7940" max="7940" width="12.5" style="181" customWidth="1"/>
    <col min="7941" max="7941" width="15.83203125" style="181" customWidth="1"/>
    <col min="7942" max="7972" width="3.33203125" style="181" customWidth="1"/>
    <col min="7973" max="7973" width="5.33203125" style="181" customWidth="1"/>
    <col min="7974" max="7974" width="6.5" style="181" customWidth="1"/>
    <col min="7975" max="7975" width="1.83203125" style="181" customWidth="1"/>
    <col min="7976" max="8192" width="8.58203125" style="181"/>
    <col min="8193" max="8193" width="0.83203125" style="181" customWidth="1"/>
    <col min="8194" max="8194" width="13.08203125" style="181" customWidth="1"/>
    <col min="8195" max="8195" width="3" style="181" customWidth="1"/>
    <col min="8196" max="8196" width="12.5" style="181" customWidth="1"/>
    <col min="8197" max="8197" width="15.83203125" style="181" customWidth="1"/>
    <col min="8198" max="8228" width="3.33203125" style="181" customWidth="1"/>
    <col min="8229" max="8229" width="5.33203125" style="181" customWidth="1"/>
    <col min="8230" max="8230" width="6.5" style="181" customWidth="1"/>
    <col min="8231" max="8231" width="1.83203125" style="181" customWidth="1"/>
    <col min="8232" max="8448" width="8.58203125" style="181"/>
    <col min="8449" max="8449" width="0.83203125" style="181" customWidth="1"/>
    <col min="8450" max="8450" width="13.08203125" style="181" customWidth="1"/>
    <col min="8451" max="8451" width="3" style="181" customWidth="1"/>
    <col min="8452" max="8452" width="12.5" style="181" customWidth="1"/>
    <col min="8453" max="8453" width="15.83203125" style="181" customWidth="1"/>
    <col min="8454" max="8484" width="3.33203125" style="181" customWidth="1"/>
    <col min="8485" max="8485" width="5.33203125" style="181" customWidth="1"/>
    <col min="8486" max="8486" width="6.5" style="181" customWidth="1"/>
    <col min="8487" max="8487" width="1.83203125" style="181" customWidth="1"/>
    <col min="8488" max="8704" width="8.58203125" style="181"/>
    <col min="8705" max="8705" width="0.83203125" style="181" customWidth="1"/>
    <col min="8706" max="8706" width="13.08203125" style="181" customWidth="1"/>
    <col min="8707" max="8707" width="3" style="181" customWidth="1"/>
    <col min="8708" max="8708" width="12.5" style="181" customWidth="1"/>
    <col min="8709" max="8709" width="15.83203125" style="181" customWidth="1"/>
    <col min="8710" max="8740" width="3.33203125" style="181" customWidth="1"/>
    <col min="8741" max="8741" width="5.33203125" style="181" customWidth="1"/>
    <col min="8742" max="8742" width="6.5" style="181" customWidth="1"/>
    <col min="8743" max="8743" width="1.83203125" style="181" customWidth="1"/>
    <col min="8744" max="8960" width="8.58203125" style="181"/>
    <col min="8961" max="8961" width="0.83203125" style="181" customWidth="1"/>
    <col min="8962" max="8962" width="13.08203125" style="181" customWidth="1"/>
    <col min="8963" max="8963" width="3" style="181" customWidth="1"/>
    <col min="8964" max="8964" width="12.5" style="181" customWidth="1"/>
    <col min="8965" max="8965" width="15.83203125" style="181" customWidth="1"/>
    <col min="8966" max="8996" width="3.33203125" style="181" customWidth="1"/>
    <col min="8997" max="8997" width="5.33203125" style="181" customWidth="1"/>
    <col min="8998" max="8998" width="6.5" style="181" customWidth="1"/>
    <col min="8999" max="8999" width="1.83203125" style="181" customWidth="1"/>
    <col min="9000" max="9216" width="8.58203125" style="181"/>
    <col min="9217" max="9217" width="0.83203125" style="181" customWidth="1"/>
    <col min="9218" max="9218" width="13.08203125" style="181" customWidth="1"/>
    <col min="9219" max="9219" width="3" style="181" customWidth="1"/>
    <col min="9220" max="9220" width="12.5" style="181" customWidth="1"/>
    <col min="9221" max="9221" width="15.83203125" style="181" customWidth="1"/>
    <col min="9222" max="9252" width="3.33203125" style="181" customWidth="1"/>
    <col min="9253" max="9253" width="5.33203125" style="181" customWidth="1"/>
    <col min="9254" max="9254" width="6.5" style="181" customWidth="1"/>
    <col min="9255" max="9255" width="1.83203125" style="181" customWidth="1"/>
    <col min="9256" max="9472" width="8.58203125" style="181"/>
    <col min="9473" max="9473" width="0.83203125" style="181" customWidth="1"/>
    <col min="9474" max="9474" width="13.08203125" style="181" customWidth="1"/>
    <col min="9475" max="9475" width="3" style="181" customWidth="1"/>
    <col min="9476" max="9476" width="12.5" style="181" customWidth="1"/>
    <col min="9477" max="9477" width="15.83203125" style="181" customWidth="1"/>
    <col min="9478" max="9508" width="3.33203125" style="181" customWidth="1"/>
    <col min="9509" max="9509" width="5.33203125" style="181" customWidth="1"/>
    <col min="9510" max="9510" width="6.5" style="181" customWidth="1"/>
    <col min="9511" max="9511" width="1.83203125" style="181" customWidth="1"/>
    <col min="9512" max="9728" width="8.58203125" style="181"/>
    <col min="9729" max="9729" width="0.83203125" style="181" customWidth="1"/>
    <col min="9730" max="9730" width="13.08203125" style="181" customWidth="1"/>
    <col min="9731" max="9731" width="3" style="181" customWidth="1"/>
    <col min="9732" max="9732" width="12.5" style="181" customWidth="1"/>
    <col min="9733" max="9733" width="15.83203125" style="181" customWidth="1"/>
    <col min="9734" max="9764" width="3.33203125" style="181" customWidth="1"/>
    <col min="9765" max="9765" width="5.33203125" style="181" customWidth="1"/>
    <col min="9766" max="9766" width="6.5" style="181" customWidth="1"/>
    <col min="9767" max="9767" width="1.83203125" style="181" customWidth="1"/>
    <col min="9768" max="9984" width="8.58203125" style="181"/>
    <col min="9985" max="9985" width="0.83203125" style="181" customWidth="1"/>
    <col min="9986" max="9986" width="13.08203125" style="181" customWidth="1"/>
    <col min="9987" max="9987" width="3" style="181" customWidth="1"/>
    <col min="9988" max="9988" width="12.5" style="181" customWidth="1"/>
    <col min="9989" max="9989" width="15.83203125" style="181" customWidth="1"/>
    <col min="9990" max="10020" width="3.33203125" style="181" customWidth="1"/>
    <col min="10021" max="10021" width="5.33203125" style="181" customWidth="1"/>
    <col min="10022" max="10022" width="6.5" style="181" customWidth="1"/>
    <col min="10023" max="10023" width="1.83203125" style="181" customWidth="1"/>
    <col min="10024" max="10240" width="8.58203125" style="181"/>
    <col min="10241" max="10241" width="0.83203125" style="181" customWidth="1"/>
    <col min="10242" max="10242" width="13.08203125" style="181" customWidth="1"/>
    <col min="10243" max="10243" width="3" style="181" customWidth="1"/>
    <col min="10244" max="10244" width="12.5" style="181" customWidth="1"/>
    <col min="10245" max="10245" width="15.83203125" style="181" customWidth="1"/>
    <col min="10246" max="10276" width="3.33203125" style="181" customWidth="1"/>
    <col min="10277" max="10277" width="5.33203125" style="181" customWidth="1"/>
    <col min="10278" max="10278" width="6.5" style="181" customWidth="1"/>
    <col min="10279" max="10279" width="1.83203125" style="181" customWidth="1"/>
    <col min="10280" max="10496" width="8.58203125" style="181"/>
    <col min="10497" max="10497" width="0.83203125" style="181" customWidth="1"/>
    <col min="10498" max="10498" width="13.08203125" style="181" customWidth="1"/>
    <col min="10499" max="10499" width="3" style="181" customWidth="1"/>
    <col min="10500" max="10500" width="12.5" style="181" customWidth="1"/>
    <col min="10501" max="10501" width="15.83203125" style="181" customWidth="1"/>
    <col min="10502" max="10532" width="3.33203125" style="181" customWidth="1"/>
    <col min="10533" max="10533" width="5.33203125" style="181" customWidth="1"/>
    <col min="10534" max="10534" width="6.5" style="181" customWidth="1"/>
    <col min="10535" max="10535" width="1.83203125" style="181" customWidth="1"/>
    <col min="10536" max="10752" width="8.58203125" style="181"/>
    <col min="10753" max="10753" width="0.83203125" style="181" customWidth="1"/>
    <col min="10754" max="10754" width="13.08203125" style="181" customWidth="1"/>
    <col min="10755" max="10755" width="3" style="181" customWidth="1"/>
    <col min="10756" max="10756" width="12.5" style="181" customWidth="1"/>
    <col min="10757" max="10757" width="15.83203125" style="181" customWidth="1"/>
    <col min="10758" max="10788" width="3.33203125" style="181" customWidth="1"/>
    <col min="10789" max="10789" width="5.33203125" style="181" customWidth="1"/>
    <col min="10790" max="10790" width="6.5" style="181" customWidth="1"/>
    <col min="10791" max="10791" width="1.83203125" style="181" customWidth="1"/>
    <col min="10792" max="11008" width="8.58203125" style="181"/>
    <col min="11009" max="11009" width="0.83203125" style="181" customWidth="1"/>
    <col min="11010" max="11010" width="13.08203125" style="181" customWidth="1"/>
    <col min="11011" max="11011" width="3" style="181" customWidth="1"/>
    <col min="11012" max="11012" width="12.5" style="181" customWidth="1"/>
    <col min="11013" max="11013" width="15.83203125" style="181" customWidth="1"/>
    <col min="11014" max="11044" width="3.33203125" style="181" customWidth="1"/>
    <col min="11045" max="11045" width="5.33203125" style="181" customWidth="1"/>
    <col min="11046" max="11046" width="6.5" style="181" customWidth="1"/>
    <col min="11047" max="11047" width="1.83203125" style="181" customWidth="1"/>
    <col min="11048" max="11264" width="8.58203125" style="181"/>
    <col min="11265" max="11265" width="0.83203125" style="181" customWidth="1"/>
    <col min="11266" max="11266" width="13.08203125" style="181" customWidth="1"/>
    <col min="11267" max="11267" width="3" style="181" customWidth="1"/>
    <col min="11268" max="11268" width="12.5" style="181" customWidth="1"/>
    <col min="11269" max="11269" width="15.83203125" style="181" customWidth="1"/>
    <col min="11270" max="11300" width="3.33203125" style="181" customWidth="1"/>
    <col min="11301" max="11301" width="5.33203125" style="181" customWidth="1"/>
    <col min="11302" max="11302" width="6.5" style="181" customWidth="1"/>
    <col min="11303" max="11303" width="1.83203125" style="181" customWidth="1"/>
    <col min="11304" max="11520" width="8.58203125" style="181"/>
    <col min="11521" max="11521" width="0.83203125" style="181" customWidth="1"/>
    <col min="11522" max="11522" width="13.08203125" style="181" customWidth="1"/>
    <col min="11523" max="11523" width="3" style="181" customWidth="1"/>
    <col min="11524" max="11524" width="12.5" style="181" customWidth="1"/>
    <col min="11525" max="11525" width="15.83203125" style="181" customWidth="1"/>
    <col min="11526" max="11556" width="3.33203125" style="181" customWidth="1"/>
    <col min="11557" max="11557" width="5.33203125" style="181" customWidth="1"/>
    <col min="11558" max="11558" width="6.5" style="181" customWidth="1"/>
    <col min="11559" max="11559" width="1.83203125" style="181" customWidth="1"/>
    <col min="11560" max="11776" width="8.58203125" style="181"/>
    <col min="11777" max="11777" width="0.83203125" style="181" customWidth="1"/>
    <col min="11778" max="11778" width="13.08203125" style="181" customWidth="1"/>
    <col min="11779" max="11779" width="3" style="181" customWidth="1"/>
    <col min="11780" max="11780" width="12.5" style="181" customWidth="1"/>
    <col min="11781" max="11781" width="15.83203125" style="181" customWidth="1"/>
    <col min="11782" max="11812" width="3.33203125" style="181" customWidth="1"/>
    <col min="11813" max="11813" width="5.33203125" style="181" customWidth="1"/>
    <col min="11814" max="11814" width="6.5" style="181" customWidth="1"/>
    <col min="11815" max="11815" width="1.83203125" style="181" customWidth="1"/>
    <col min="11816" max="12032" width="8.58203125" style="181"/>
    <col min="12033" max="12033" width="0.83203125" style="181" customWidth="1"/>
    <col min="12034" max="12034" width="13.08203125" style="181" customWidth="1"/>
    <col min="12035" max="12035" width="3" style="181" customWidth="1"/>
    <col min="12036" max="12036" width="12.5" style="181" customWidth="1"/>
    <col min="12037" max="12037" width="15.83203125" style="181" customWidth="1"/>
    <col min="12038" max="12068" width="3.33203125" style="181" customWidth="1"/>
    <col min="12069" max="12069" width="5.33203125" style="181" customWidth="1"/>
    <col min="12070" max="12070" width="6.5" style="181" customWidth="1"/>
    <col min="12071" max="12071" width="1.83203125" style="181" customWidth="1"/>
    <col min="12072" max="12288" width="8.58203125" style="181"/>
    <col min="12289" max="12289" width="0.83203125" style="181" customWidth="1"/>
    <col min="12290" max="12290" width="13.08203125" style="181" customWidth="1"/>
    <col min="12291" max="12291" width="3" style="181" customWidth="1"/>
    <col min="12292" max="12292" width="12.5" style="181" customWidth="1"/>
    <col min="12293" max="12293" width="15.83203125" style="181" customWidth="1"/>
    <col min="12294" max="12324" width="3.33203125" style="181" customWidth="1"/>
    <col min="12325" max="12325" width="5.33203125" style="181" customWidth="1"/>
    <col min="12326" max="12326" width="6.5" style="181" customWidth="1"/>
    <col min="12327" max="12327" width="1.83203125" style="181" customWidth="1"/>
    <col min="12328" max="12544" width="8.58203125" style="181"/>
    <col min="12545" max="12545" width="0.83203125" style="181" customWidth="1"/>
    <col min="12546" max="12546" width="13.08203125" style="181" customWidth="1"/>
    <col min="12547" max="12547" width="3" style="181" customWidth="1"/>
    <col min="12548" max="12548" width="12.5" style="181" customWidth="1"/>
    <col min="12549" max="12549" width="15.83203125" style="181" customWidth="1"/>
    <col min="12550" max="12580" width="3.33203125" style="181" customWidth="1"/>
    <col min="12581" max="12581" width="5.33203125" style="181" customWidth="1"/>
    <col min="12582" max="12582" width="6.5" style="181" customWidth="1"/>
    <col min="12583" max="12583" width="1.83203125" style="181" customWidth="1"/>
    <col min="12584" max="12800" width="8.58203125" style="181"/>
    <col min="12801" max="12801" width="0.83203125" style="181" customWidth="1"/>
    <col min="12802" max="12802" width="13.08203125" style="181" customWidth="1"/>
    <col min="12803" max="12803" width="3" style="181" customWidth="1"/>
    <col min="12804" max="12804" width="12.5" style="181" customWidth="1"/>
    <col min="12805" max="12805" width="15.83203125" style="181" customWidth="1"/>
    <col min="12806" max="12836" width="3.33203125" style="181" customWidth="1"/>
    <col min="12837" max="12837" width="5.33203125" style="181" customWidth="1"/>
    <col min="12838" max="12838" width="6.5" style="181" customWidth="1"/>
    <col min="12839" max="12839" width="1.83203125" style="181" customWidth="1"/>
    <col min="12840" max="13056" width="8.58203125" style="181"/>
    <col min="13057" max="13057" width="0.83203125" style="181" customWidth="1"/>
    <col min="13058" max="13058" width="13.08203125" style="181" customWidth="1"/>
    <col min="13059" max="13059" width="3" style="181" customWidth="1"/>
    <col min="13060" max="13060" width="12.5" style="181" customWidth="1"/>
    <col min="13061" max="13061" width="15.83203125" style="181" customWidth="1"/>
    <col min="13062" max="13092" width="3.33203125" style="181" customWidth="1"/>
    <col min="13093" max="13093" width="5.33203125" style="181" customWidth="1"/>
    <col min="13094" max="13094" width="6.5" style="181" customWidth="1"/>
    <col min="13095" max="13095" width="1.83203125" style="181" customWidth="1"/>
    <col min="13096" max="13312" width="8.58203125" style="181"/>
    <col min="13313" max="13313" width="0.83203125" style="181" customWidth="1"/>
    <col min="13314" max="13314" width="13.08203125" style="181" customWidth="1"/>
    <col min="13315" max="13315" width="3" style="181" customWidth="1"/>
    <col min="13316" max="13316" width="12.5" style="181" customWidth="1"/>
    <col min="13317" max="13317" width="15.83203125" style="181" customWidth="1"/>
    <col min="13318" max="13348" width="3.33203125" style="181" customWidth="1"/>
    <col min="13349" max="13349" width="5.33203125" style="181" customWidth="1"/>
    <col min="13350" max="13350" width="6.5" style="181" customWidth="1"/>
    <col min="13351" max="13351" width="1.83203125" style="181" customWidth="1"/>
    <col min="13352" max="13568" width="8.58203125" style="181"/>
    <col min="13569" max="13569" width="0.83203125" style="181" customWidth="1"/>
    <col min="13570" max="13570" width="13.08203125" style="181" customWidth="1"/>
    <col min="13571" max="13571" width="3" style="181" customWidth="1"/>
    <col min="13572" max="13572" width="12.5" style="181" customWidth="1"/>
    <col min="13573" max="13573" width="15.83203125" style="181" customWidth="1"/>
    <col min="13574" max="13604" width="3.33203125" style="181" customWidth="1"/>
    <col min="13605" max="13605" width="5.33203125" style="181" customWidth="1"/>
    <col min="13606" max="13606" width="6.5" style="181" customWidth="1"/>
    <col min="13607" max="13607" width="1.83203125" style="181" customWidth="1"/>
    <col min="13608" max="13824" width="8.58203125" style="181"/>
    <col min="13825" max="13825" width="0.83203125" style="181" customWidth="1"/>
    <col min="13826" max="13826" width="13.08203125" style="181" customWidth="1"/>
    <col min="13827" max="13827" width="3" style="181" customWidth="1"/>
    <col min="13828" max="13828" width="12.5" style="181" customWidth="1"/>
    <col min="13829" max="13829" width="15.83203125" style="181" customWidth="1"/>
    <col min="13830" max="13860" width="3.33203125" style="181" customWidth="1"/>
    <col min="13861" max="13861" width="5.33203125" style="181" customWidth="1"/>
    <col min="13862" max="13862" width="6.5" style="181" customWidth="1"/>
    <col min="13863" max="13863" width="1.83203125" style="181" customWidth="1"/>
    <col min="13864" max="14080" width="8.58203125" style="181"/>
    <col min="14081" max="14081" width="0.83203125" style="181" customWidth="1"/>
    <col min="14082" max="14082" width="13.08203125" style="181" customWidth="1"/>
    <col min="14083" max="14083" width="3" style="181" customWidth="1"/>
    <col min="14084" max="14084" width="12.5" style="181" customWidth="1"/>
    <col min="14085" max="14085" width="15.83203125" style="181" customWidth="1"/>
    <col min="14086" max="14116" width="3.33203125" style="181" customWidth="1"/>
    <col min="14117" max="14117" width="5.33203125" style="181" customWidth="1"/>
    <col min="14118" max="14118" width="6.5" style="181" customWidth="1"/>
    <col min="14119" max="14119" width="1.83203125" style="181" customWidth="1"/>
    <col min="14120" max="14336" width="8.58203125" style="181"/>
    <col min="14337" max="14337" width="0.83203125" style="181" customWidth="1"/>
    <col min="14338" max="14338" width="13.08203125" style="181" customWidth="1"/>
    <col min="14339" max="14339" width="3" style="181" customWidth="1"/>
    <col min="14340" max="14340" width="12.5" style="181" customWidth="1"/>
    <col min="14341" max="14341" width="15.83203125" style="181" customWidth="1"/>
    <col min="14342" max="14372" width="3.33203125" style="181" customWidth="1"/>
    <col min="14373" max="14373" width="5.33203125" style="181" customWidth="1"/>
    <col min="14374" max="14374" width="6.5" style="181" customWidth="1"/>
    <col min="14375" max="14375" width="1.83203125" style="181" customWidth="1"/>
    <col min="14376" max="14592" width="8.58203125" style="181"/>
    <col min="14593" max="14593" width="0.83203125" style="181" customWidth="1"/>
    <col min="14594" max="14594" width="13.08203125" style="181" customWidth="1"/>
    <col min="14595" max="14595" width="3" style="181" customWidth="1"/>
    <col min="14596" max="14596" width="12.5" style="181" customWidth="1"/>
    <col min="14597" max="14597" width="15.83203125" style="181" customWidth="1"/>
    <col min="14598" max="14628" width="3.33203125" style="181" customWidth="1"/>
    <col min="14629" max="14629" width="5.33203125" style="181" customWidth="1"/>
    <col min="14630" max="14630" width="6.5" style="181" customWidth="1"/>
    <col min="14631" max="14631" width="1.83203125" style="181" customWidth="1"/>
    <col min="14632" max="14848" width="8.58203125" style="181"/>
    <col min="14849" max="14849" width="0.83203125" style="181" customWidth="1"/>
    <col min="14850" max="14850" width="13.08203125" style="181" customWidth="1"/>
    <col min="14851" max="14851" width="3" style="181" customWidth="1"/>
    <col min="14852" max="14852" width="12.5" style="181" customWidth="1"/>
    <col min="14853" max="14853" width="15.83203125" style="181" customWidth="1"/>
    <col min="14854" max="14884" width="3.33203125" style="181" customWidth="1"/>
    <col min="14885" max="14885" width="5.33203125" style="181" customWidth="1"/>
    <col min="14886" max="14886" width="6.5" style="181" customWidth="1"/>
    <col min="14887" max="14887" width="1.83203125" style="181" customWidth="1"/>
    <col min="14888" max="15104" width="8.58203125" style="181"/>
    <col min="15105" max="15105" width="0.83203125" style="181" customWidth="1"/>
    <col min="15106" max="15106" width="13.08203125" style="181" customWidth="1"/>
    <col min="15107" max="15107" width="3" style="181" customWidth="1"/>
    <col min="15108" max="15108" width="12.5" style="181" customWidth="1"/>
    <col min="15109" max="15109" width="15.83203125" style="181" customWidth="1"/>
    <col min="15110" max="15140" width="3.33203125" style="181" customWidth="1"/>
    <col min="15141" max="15141" width="5.33203125" style="181" customWidth="1"/>
    <col min="15142" max="15142" width="6.5" style="181" customWidth="1"/>
    <col min="15143" max="15143" width="1.83203125" style="181" customWidth="1"/>
    <col min="15144" max="15360" width="8.58203125" style="181"/>
    <col min="15361" max="15361" width="0.83203125" style="181" customWidth="1"/>
    <col min="15362" max="15362" width="13.08203125" style="181" customWidth="1"/>
    <col min="15363" max="15363" width="3" style="181" customWidth="1"/>
    <col min="15364" max="15364" width="12.5" style="181" customWidth="1"/>
    <col min="15365" max="15365" width="15.83203125" style="181" customWidth="1"/>
    <col min="15366" max="15396" width="3.33203125" style="181" customWidth="1"/>
    <col min="15397" max="15397" width="5.33203125" style="181" customWidth="1"/>
    <col min="15398" max="15398" width="6.5" style="181" customWidth="1"/>
    <col min="15399" max="15399" width="1.83203125" style="181" customWidth="1"/>
    <col min="15400" max="15616" width="8.58203125" style="181"/>
    <col min="15617" max="15617" width="0.83203125" style="181" customWidth="1"/>
    <col min="15618" max="15618" width="13.08203125" style="181" customWidth="1"/>
    <col min="15619" max="15619" width="3" style="181" customWidth="1"/>
    <col min="15620" max="15620" width="12.5" style="181" customWidth="1"/>
    <col min="15621" max="15621" width="15.83203125" style="181" customWidth="1"/>
    <col min="15622" max="15652" width="3.33203125" style="181" customWidth="1"/>
    <col min="15653" max="15653" width="5.33203125" style="181" customWidth="1"/>
    <col min="15654" max="15654" width="6.5" style="181" customWidth="1"/>
    <col min="15655" max="15655" width="1.83203125" style="181" customWidth="1"/>
    <col min="15656" max="15872" width="8.58203125" style="181"/>
    <col min="15873" max="15873" width="0.83203125" style="181" customWidth="1"/>
    <col min="15874" max="15874" width="13.08203125" style="181" customWidth="1"/>
    <col min="15875" max="15875" width="3" style="181" customWidth="1"/>
    <col min="15876" max="15876" width="12.5" style="181" customWidth="1"/>
    <col min="15877" max="15877" width="15.83203125" style="181" customWidth="1"/>
    <col min="15878" max="15908" width="3.33203125" style="181" customWidth="1"/>
    <col min="15909" max="15909" width="5.33203125" style="181" customWidth="1"/>
    <col min="15910" max="15910" width="6.5" style="181" customWidth="1"/>
    <col min="15911" max="15911" width="1.83203125" style="181" customWidth="1"/>
    <col min="15912" max="16128" width="8.58203125" style="181"/>
    <col min="16129" max="16129" width="0.83203125" style="181" customWidth="1"/>
    <col min="16130" max="16130" width="13.08203125" style="181" customWidth="1"/>
    <col min="16131" max="16131" width="3" style="181" customWidth="1"/>
    <col min="16132" max="16132" width="12.5" style="181" customWidth="1"/>
    <col min="16133" max="16133" width="15.83203125" style="181" customWidth="1"/>
    <col min="16134" max="16164" width="3.33203125" style="181" customWidth="1"/>
    <col min="16165" max="16165" width="5.33203125" style="181" customWidth="1"/>
    <col min="16166" max="16166" width="6.5" style="181" customWidth="1"/>
    <col min="16167" max="16167" width="1.83203125" style="181" customWidth="1"/>
    <col min="16168" max="16384" width="8.58203125" style="181"/>
  </cols>
  <sheetData>
    <row r="1" spans="2:38">
      <c r="B1" s="181" t="s">
        <v>401</v>
      </c>
    </row>
    <row r="2" spans="2:38" ht="18.75" customHeight="1">
      <c r="B2" s="279" t="s">
        <v>400</v>
      </c>
      <c r="L2" s="181" t="s">
        <v>399</v>
      </c>
      <c r="M2" s="280"/>
      <c r="N2" s="181" t="s">
        <v>398</v>
      </c>
      <c r="P2" s="181" t="s">
        <v>397</v>
      </c>
      <c r="S2" s="211" t="s">
        <v>396</v>
      </c>
    </row>
    <row r="3" spans="2:38" ht="21.75" customHeight="1">
      <c r="B3" s="279"/>
      <c r="C3" s="274"/>
      <c r="D3" s="274"/>
      <c r="F3" s="211" t="s">
        <v>395</v>
      </c>
      <c r="I3" s="181">
        <v>14</v>
      </c>
      <c r="Q3" s="211" t="s">
        <v>393</v>
      </c>
      <c r="S3" s="211" t="s">
        <v>394</v>
      </c>
      <c r="AI3" s="207" t="s">
        <v>393</v>
      </c>
    </row>
    <row r="4" spans="2:38" ht="27" customHeight="1">
      <c r="B4" s="278" t="s">
        <v>392</v>
      </c>
      <c r="C4" s="276" t="s">
        <v>391</v>
      </c>
      <c r="D4" s="274"/>
      <c r="E4" s="276" t="s">
        <v>390</v>
      </c>
      <c r="M4" s="277" t="s">
        <v>389</v>
      </c>
      <c r="S4" s="211"/>
    </row>
    <row r="5" spans="2:38" ht="9.75" customHeight="1">
      <c r="B5" s="276"/>
      <c r="C5" s="274"/>
      <c r="D5" s="274"/>
      <c r="E5" s="211"/>
      <c r="S5" s="211"/>
    </row>
    <row r="6" spans="2:38" ht="21" customHeight="1" thickBot="1">
      <c r="B6" s="275"/>
      <c r="C6" s="274"/>
      <c r="D6" s="274"/>
      <c r="S6" s="211"/>
    </row>
    <row r="7" spans="2:38" ht="18" customHeight="1">
      <c r="B7" s="273" t="s">
        <v>388</v>
      </c>
      <c r="C7" s="272" t="s">
        <v>387</v>
      </c>
      <c r="D7" s="271" t="s">
        <v>386</v>
      </c>
      <c r="E7" s="270" t="s">
        <v>385</v>
      </c>
      <c r="F7" s="269">
        <v>1</v>
      </c>
      <c r="G7" s="266">
        <v>2</v>
      </c>
      <c r="H7" s="266">
        <v>3</v>
      </c>
      <c r="I7" s="266">
        <v>4</v>
      </c>
      <c r="J7" s="266">
        <v>5</v>
      </c>
      <c r="K7" s="266">
        <v>6</v>
      </c>
      <c r="L7" s="266">
        <v>7</v>
      </c>
      <c r="M7" s="268">
        <v>8</v>
      </c>
      <c r="N7" s="266">
        <v>9</v>
      </c>
      <c r="O7" s="266">
        <v>10</v>
      </c>
      <c r="P7" s="266">
        <v>11</v>
      </c>
      <c r="Q7" s="266">
        <v>12</v>
      </c>
      <c r="R7" s="266">
        <v>13</v>
      </c>
      <c r="S7" s="266">
        <v>14</v>
      </c>
      <c r="T7" s="268">
        <v>15</v>
      </c>
      <c r="U7" s="266">
        <v>16</v>
      </c>
      <c r="V7" s="266">
        <v>17</v>
      </c>
      <c r="W7" s="266">
        <v>18</v>
      </c>
      <c r="X7" s="266">
        <v>19</v>
      </c>
      <c r="Y7" s="266">
        <v>20</v>
      </c>
      <c r="Z7" s="266">
        <v>21</v>
      </c>
      <c r="AA7" s="268">
        <v>22</v>
      </c>
      <c r="AB7" s="266">
        <v>23</v>
      </c>
      <c r="AC7" s="266">
        <v>24</v>
      </c>
      <c r="AD7" s="266">
        <v>25</v>
      </c>
      <c r="AE7" s="266">
        <v>26</v>
      </c>
      <c r="AF7" s="266">
        <v>27</v>
      </c>
      <c r="AG7" s="267">
        <v>28</v>
      </c>
      <c r="AH7" s="266">
        <v>29</v>
      </c>
      <c r="AI7" s="266">
        <v>30</v>
      </c>
      <c r="AJ7" s="265">
        <v>31</v>
      </c>
      <c r="AK7" s="264" t="s">
        <v>384</v>
      </c>
      <c r="AL7" s="639" t="s">
        <v>383</v>
      </c>
    </row>
    <row r="8" spans="2:38" ht="18" customHeight="1" thickBot="1">
      <c r="B8" s="263"/>
      <c r="C8" s="262" t="s">
        <v>382</v>
      </c>
      <c r="D8" s="261"/>
      <c r="E8" s="260"/>
      <c r="F8" s="259"/>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7"/>
      <c r="AK8" s="256" t="s">
        <v>381</v>
      </c>
      <c r="AL8" s="640"/>
    </row>
    <row r="9" spans="2:38" ht="22" customHeight="1">
      <c r="B9" s="255" t="s">
        <v>380</v>
      </c>
      <c r="C9" s="254"/>
      <c r="D9" s="253"/>
      <c r="E9" s="252"/>
      <c r="F9" s="251"/>
      <c r="G9" s="250"/>
      <c r="H9" s="250"/>
      <c r="I9" s="250"/>
      <c r="J9" s="250"/>
      <c r="K9" s="250"/>
      <c r="L9" s="250"/>
      <c r="M9" s="250"/>
      <c r="N9" s="249"/>
      <c r="O9" s="250"/>
      <c r="P9" s="250"/>
      <c r="Q9" s="250"/>
      <c r="R9" s="250"/>
      <c r="S9" s="250"/>
      <c r="T9" s="250"/>
      <c r="U9" s="249"/>
      <c r="V9" s="250"/>
      <c r="W9" s="250"/>
      <c r="X9" s="250"/>
      <c r="Y9" s="250"/>
      <c r="Z9" s="250"/>
      <c r="AA9" s="250"/>
      <c r="AB9" s="249"/>
      <c r="AC9" s="250"/>
      <c r="AD9" s="250"/>
      <c r="AE9" s="250"/>
      <c r="AF9" s="250"/>
      <c r="AG9" s="250"/>
      <c r="AH9" s="250"/>
      <c r="AI9" s="249"/>
      <c r="AJ9" s="248"/>
      <c r="AK9" s="247"/>
      <c r="AL9" s="246"/>
    </row>
    <row r="10" spans="2:38" ht="22" customHeight="1">
      <c r="B10" s="240"/>
      <c r="C10" s="223"/>
      <c r="D10" s="239"/>
      <c r="E10" s="227"/>
      <c r="F10" s="244"/>
      <c r="G10" s="223"/>
      <c r="H10" s="223"/>
      <c r="I10" s="223"/>
      <c r="J10" s="223"/>
      <c r="K10" s="223"/>
      <c r="L10" s="223"/>
      <c r="M10" s="223"/>
      <c r="N10" s="225"/>
      <c r="O10" s="223"/>
      <c r="P10" s="223"/>
      <c r="Q10" s="223"/>
      <c r="R10" s="223"/>
      <c r="S10" s="223"/>
      <c r="T10" s="223"/>
      <c r="U10" s="225"/>
      <c r="V10" s="223"/>
      <c r="W10" s="223"/>
      <c r="X10" s="223"/>
      <c r="Y10" s="223"/>
      <c r="Z10" s="223"/>
      <c r="AA10" s="223"/>
      <c r="AB10" s="225"/>
      <c r="AC10" s="223"/>
      <c r="AD10" s="223"/>
      <c r="AE10" s="223"/>
      <c r="AF10" s="223"/>
      <c r="AG10" s="223"/>
      <c r="AH10" s="224"/>
      <c r="AI10" s="223"/>
      <c r="AJ10" s="222"/>
      <c r="AK10" s="221"/>
      <c r="AL10" s="238"/>
    </row>
    <row r="11" spans="2:38" ht="22" customHeight="1">
      <c r="B11" s="240" t="s">
        <v>379</v>
      </c>
      <c r="C11" s="243"/>
      <c r="D11" s="245"/>
      <c r="E11" s="227"/>
      <c r="F11" s="244"/>
      <c r="G11" s="223"/>
      <c r="H11" s="223"/>
      <c r="I11" s="223"/>
      <c r="J11" s="223"/>
      <c r="K11" s="223"/>
      <c r="L11" s="223"/>
      <c r="M11" s="223"/>
      <c r="N11" s="225"/>
      <c r="O11" s="223"/>
      <c r="P11" s="223"/>
      <c r="Q11" s="223"/>
      <c r="R11" s="223"/>
      <c r="S11" s="223"/>
      <c r="T11" s="223"/>
      <c r="U11" s="225"/>
      <c r="V11" s="223"/>
      <c r="W11" s="223"/>
      <c r="X11" s="223"/>
      <c r="Y11" s="223"/>
      <c r="Z11" s="223"/>
      <c r="AA11" s="223"/>
      <c r="AB11" s="225"/>
      <c r="AC11" s="223"/>
      <c r="AD11" s="223"/>
      <c r="AE11" s="223"/>
      <c r="AF11" s="223"/>
      <c r="AG11" s="223"/>
      <c r="AH11" s="223"/>
      <c r="AI11" s="225"/>
      <c r="AJ11" s="222"/>
      <c r="AK11" s="221"/>
      <c r="AL11" s="238"/>
    </row>
    <row r="12" spans="2:38" ht="22" customHeight="1">
      <c r="B12" s="240"/>
      <c r="C12" s="223"/>
      <c r="D12" s="239"/>
      <c r="E12" s="227"/>
      <c r="F12" s="244"/>
      <c r="G12" s="223"/>
      <c r="H12" s="223"/>
      <c r="I12" s="223"/>
      <c r="J12" s="223"/>
      <c r="K12" s="223"/>
      <c r="L12" s="223"/>
      <c r="M12" s="223"/>
      <c r="N12" s="225"/>
      <c r="O12" s="223"/>
      <c r="P12" s="223"/>
      <c r="Q12" s="223"/>
      <c r="R12" s="223"/>
      <c r="S12" s="223"/>
      <c r="T12" s="223"/>
      <c r="U12" s="225"/>
      <c r="V12" s="223"/>
      <c r="W12" s="223"/>
      <c r="X12" s="223"/>
      <c r="Y12" s="223"/>
      <c r="Z12" s="223"/>
      <c r="AA12" s="223"/>
      <c r="AB12" s="225"/>
      <c r="AC12" s="223"/>
      <c r="AD12" s="223"/>
      <c r="AE12" s="223"/>
      <c r="AF12" s="223"/>
      <c r="AG12" s="223"/>
      <c r="AH12" s="224"/>
      <c r="AI12" s="223"/>
      <c r="AJ12" s="222"/>
      <c r="AK12" s="221"/>
      <c r="AL12" s="238"/>
    </row>
    <row r="13" spans="2:38" ht="22" customHeight="1">
      <c r="B13" s="240" t="s">
        <v>378</v>
      </c>
      <c r="C13" s="243"/>
      <c r="D13" s="239"/>
      <c r="E13" s="227"/>
      <c r="F13" s="244"/>
      <c r="G13" s="223"/>
      <c r="H13" s="223"/>
      <c r="I13" s="223"/>
      <c r="J13" s="223"/>
      <c r="K13" s="223"/>
      <c r="L13" s="223"/>
      <c r="M13" s="223"/>
      <c r="N13" s="225"/>
      <c r="O13" s="223"/>
      <c r="P13" s="223"/>
      <c r="Q13" s="223"/>
      <c r="R13" s="223"/>
      <c r="S13" s="223"/>
      <c r="T13" s="223"/>
      <c r="U13" s="225"/>
      <c r="V13" s="223"/>
      <c r="W13" s="223"/>
      <c r="X13" s="223"/>
      <c r="Y13" s="223"/>
      <c r="Z13" s="223"/>
      <c r="AA13" s="223"/>
      <c r="AB13" s="225"/>
      <c r="AC13" s="223"/>
      <c r="AD13" s="223"/>
      <c r="AE13" s="223"/>
      <c r="AF13" s="223"/>
      <c r="AG13" s="223"/>
      <c r="AH13" s="223"/>
      <c r="AI13" s="225"/>
      <c r="AJ13" s="222"/>
      <c r="AK13" s="221"/>
      <c r="AL13" s="238"/>
    </row>
    <row r="14" spans="2:38" ht="22" customHeight="1">
      <c r="B14" s="240"/>
      <c r="C14" s="243"/>
      <c r="D14" s="239"/>
      <c r="E14" s="227"/>
      <c r="F14" s="244"/>
      <c r="G14" s="223"/>
      <c r="H14" s="223"/>
      <c r="I14" s="223"/>
      <c r="J14" s="223"/>
      <c r="K14" s="223"/>
      <c r="L14" s="223"/>
      <c r="M14" s="223"/>
      <c r="N14" s="225"/>
      <c r="O14" s="223"/>
      <c r="P14" s="223"/>
      <c r="Q14" s="223"/>
      <c r="R14" s="223"/>
      <c r="S14" s="223"/>
      <c r="T14" s="223"/>
      <c r="U14" s="225"/>
      <c r="V14" s="223"/>
      <c r="W14" s="223"/>
      <c r="X14" s="223"/>
      <c r="Y14" s="223"/>
      <c r="Z14" s="223"/>
      <c r="AA14" s="223"/>
      <c r="AB14" s="225"/>
      <c r="AC14" s="223"/>
      <c r="AD14" s="223"/>
      <c r="AE14" s="223"/>
      <c r="AF14" s="223"/>
      <c r="AG14" s="223"/>
      <c r="AH14" s="223"/>
      <c r="AI14" s="225"/>
      <c r="AJ14" s="222"/>
      <c r="AK14" s="221"/>
      <c r="AL14" s="238"/>
    </row>
    <row r="15" spans="2:38" ht="22" customHeight="1">
      <c r="B15" s="240" t="s">
        <v>377</v>
      </c>
      <c r="C15" s="243"/>
      <c r="D15" s="245"/>
      <c r="E15" s="227"/>
      <c r="F15" s="244"/>
      <c r="G15" s="223"/>
      <c r="H15" s="223"/>
      <c r="I15" s="223"/>
      <c r="J15" s="223"/>
      <c r="K15" s="223"/>
      <c r="L15" s="223"/>
      <c r="M15" s="223"/>
      <c r="N15" s="225"/>
      <c r="O15" s="223"/>
      <c r="P15" s="223"/>
      <c r="Q15" s="223"/>
      <c r="R15" s="223"/>
      <c r="S15" s="223"/>
      <c r="T15" s="223"/>
      <c r="U15" s="225"/>
      <c r="V15" s="223"/>
      <c r="W15" s="223"/>
      <c r="X15" s="223"/>
      <c r="Y15" s="223"/>
      <c r="Z15" s="223"/>
      <c r="AA15" s="223"/>
      <c r="AB15" s="225"/>
      <c r="AC15" s="223"/>
      <c r="AD15" s="223"/>
      <c r="AE15" s="223"/>
      <c r="AF15" s="223"/>
      <c r="AG15" s="223"/>
      <c r="AH15" s="223"/>
      <c r="AI15" s="225"/>
      <c r="AJ15" s="222"/>
      <c r="AK15" s="221"/>
      <c r="AL15" s="238"/>
    </row>
    <row r="16" spans="2:38" ht="22" customHeight="1">
      <c r="B16" s="240" t="s">
        <v>376</v>
      </c>
      <c r="C16" s="223"/>
      <c r="D16" s="239"/>
      <c r="E16" s="227"/>
      <c r="F16" s="244"/>
      <c r="G16" s="223"/>
      <c r="H16" s="223"/>
      <c r="I16" s="223"/>
      <c r="J16" s="223"/>
      <c r="K16" s="223"/>
      <c r="L16" s="223"/>
      <c r="M16" s="223"/>
      <c r="N16" s="225"/>
      <c r="O16" s="223"/>
      <c r="P16" s="223"/>
      <c r="Q16" s="223"/>
      <c r="R16" s="223"/>
      <c r="S16" s="223"/>
      <c r="T16" s="223"/>
      <c r="U16" s="225"/>
      <c r="V16" s="223"/>
      <c r="W16" s="223"/>
      <c r="X16" s="223"/>
      <c r="Y16" s="223"/>
      <c r="Z16" s="223"/>
      <c r="AA16" s="223"/>
      <c r="AB16" s="225"/>
      <c r="AC16" s="223"/>
      <c r="AD16" s="223"/>
      <c r="AE16" s="223"/>
      <c r="AF16" s="223"/>
      <c r="AG16" s="223"/>
      <c r="AH16" s="224"/>
      <c r="AI16" s="223"/>
      <c r="AJ16" s="222"/>
      <c r="AK16" s="221"/>
      <c r="AL16" s="238"/>
    </row>
    <row r="17" spans="1:39" ht="22" customHeight="1">
      <c r="B17" s="240" t="s">
        <v>375</v>
      </c>
      <c r="C17" s="223"/>
      <c r="D17" s="241"/>
      <c r="E17" s="227"/>
      <c r="F17" s="244"/>
      <c r="G17" s="223"/>
      <c r="H17" s="223"/>
      <c r="I17" s="223"/>
      <c r="J17" s="223"/>
      <c r="K17" s="223"/>
      <c r="L17" s="223"/>
      <c r="M17" s="223"/>
      <c r="N17" s="225"/>
      <c r="O17" s="223"/>
      <c r="P17" s="223"/>
      <c r="Q17" s="223"/>
      <c r="R17" s="223"/>
      <c r="S17" s="223"/>
      <c r="T17" s="223"/>
      <c r="U17" s="225"/>
      <c r="V17" s="223"/>
      <c r="W17" s="223"/>
      <c r="X17" s="223"/>
      <c r="Y17" s="223"/>
      <c r="Z17" s="223"/>
      <c r="AA17" s="223"/>
      <c r="AB17" s="225"/>
      <c r="AC17" s="223"/>
      <c r="AD17" s="223"/>
      <c r="AE17" s="223"/>
      <c r="AF17" s="223"/>
      <c r="AG17" s="223"/>
      <c r="AH17" s="224"/>
      <c r="AI17" s="223"/>
      <c r="AJ17" s="222"/>
      <c r="AK17" s="221"/>
      <c r="AL17" s="238"/>
    </row>
    <row r="18" spans="1:39" ht="22" customHeight="1">
      <c r="B18" s="240"/>
      <c r="C18" s="243"/>
      <c r="D18" s="239"/>
      <c r="E18" s="227"/>
      <c r="F18" s="244"/>
      <c r="G18" s="223"/>
      <c r="H18" s="223"/>
      <c r="I18" s="223"/>
      <c r="J18" s="223"/>
      <c r="K18" s="223"/>
      <c r="L18" s="223"/>
      <c r="M18" s="223"/>
      <c r="N18" s="225"/>
      <c r="O18" s="223"/>
      <c r="P18" s="223"/>
      <c r="Q18" s="223"/>
      <c r="R18" s="223"/>
      <c r="S18" s="223"/>
      <c r="T18" s="223"/>
      <c r="U18" s="225"/>
      <c r="V18" s="223"/>
      <c r="W18" s="223"/>
      <c r="X18" s="223"/>
      <c r="Y18" s="223"/>
      <c r="Z18" s="223"/>
      <c r="AA18" s="223"/>
      <c r="AB18" s="225"/>
      <c r="AC18" s="223"/>
      <c r="AD18" s="223"/>
      <c r="AE18" s="223"/>
      <c r="AF18" s="223"/>
      <c r="AG18" s="223"/>
      <c r="AH18" s="223"/>
      <c r="AI18" s="225"/>
      <c r="AJ18" s="222"/>
      <c r="AK18" s="221"/>
      <c r="AL18" s="238"/>
    </row>
    <row r="19" spans="1:39" ht="22" customHeight="1">
      <c r="B19" s="240"/>
      <c r="C19" s="223"/>
      <c r="D19" s="239"/>
      <c r="E19" s="227"/>
      <c r="F19" s="244"/>
      <c r="G19" s="223"/>
      <c r="H19" s="223"/>
      <c r="I19" s="223"/>
      <c r="J19" s="223"/>
      <c r="K19" s="223"/>
      <c r="L19" s="223"/>
      <c r="M19" s="223"/>
      <c r="N19" s="225"/>
      <c r="O19" s="223"/>
      <c r="P19" s="223"/>
      <c r="Q19" s="223"/>
      <c r="R19" s="223"/>
      <c r="S19" s="223"/>
      <c r="T19" s="223"/>
      <c r="U19" s="225"/>
      <c r="V19" s="223"/>
      <c r="W19" s="223"/>
      <c r="X19" s="223"/>
      <c r="Y19" s="223"/>
      <c r="Z19" s="223"/>
      <c r="AA19" s="223"/>
      <c r="AB19" s="225"/>
      <c r="AC19" s="223"/>
      <c r="AD19" s="223"/>
      <c r="AE19" s="223"/>
      <c r="AF19" s="223"/>
      <c r="AG19" s="223"/>
      <c r="AH19" s="224"/>
      <c r="AI19" s="223"/>
      <c r="AJ19" s="222"/>
      <c r="AK19" s="221"/>
      <c r="AL19" s="238"/>
    </row>
    <row r="20" spans="1:39" ht="22" customHeight="1">
      <c r="B20" s="240"/>
      <c r="C20" s="243"/>
      <c r="D20" s="239"/>
      <c r="E20" s="227"/>
      <c r="F20" s="244"/>
      <c r="G20" s="223"/>
      <c r="H20" s="223"/>
      <c r="I20" s="223"/>
      <c r="J20" s="223"/>
      <c r="K20" s="223"/>
      <c r="L20" s="223"/>
      <c r="M20" s="223"/>
      <c r="N20" s="225"/>
      <c r="O20" s="223"/>
      <c r="P20" s="223"/>
      <c r="Q20" s="223"/>
      <c r="R20" s="223"/>
      <c r="S20" s="223"/>
      <c r="T20" s="223"/>
      <c r="U20" s="225"/>
      <c r="V20" s="223"/>
      <c r="W20" s="223"/>
      <c r="X20" s="223"/>
      <c r="Y20" s="223"/>
      <c r="Z20" s="223"/>
      <c r="AA20" s="223"/>
      <c r="AB20" s="225"/>
      <c r="AC20" s="223"/>
      <c r="AD20" s="223"/>
      <c r="AE20" s="223"/>
      <c r="AF20" s="223"/>
      <c r="AG20" s="223"/>
      <c r="AH20" s="223"/>
      <c r="AI20" s="225"/>
      <c r="AJ20" s="222"/>
      <c r="AK20" s="221"/>
      <c r="AL20" s="238"/>
    </row>
    <row r="21" spans="1:39" ht="22" customHeight="1">
      <c r="B21" s="240"/>
      <c r="C21" s="243"/>
      <c r="D21" s="242"/>
      <c r="E21" s="227"/>
      <c r="F21" s="226"/>
      <c r="G21" s="223"/>
      <c r="H21" s="223"/>
      <c r="I21" s="223"/>
      <c r="J21" s="223"/>
      <c r="K21" s="223"/>
      <c r="L21" s="223"/>
      <c r="M21" s="225"/>
      <c r="N21" s="223"/>
      <c r="O21" s="223"/>
      <c r="P21" s="223"/>
      <c r="Q21" s="223"/>
      <c r="R21" s="223"/>
      <c r="S21" s="223"/>
      <c r="T21" s="225"/>
      <c r="U21" s="223"/>
      <c r="V21" s="223"/>
      <c r="W21" s="223"/>
      <c r="X21" s="223"/>
      <c r="Y21" s="223"/>
      <c r="Z21" s="223"/>
      <c r="AA21" s="225"/>
      <c r="AB21" s="223"/>
      <c r="AC21" s="223"/>
      <c r="AD21" s="223"/>
      <c r="AE21" s="223"/>
      <c r="AF21" s="223"/>
      <c r="AG21" s="224"/>
      <c r="AH21" s="223"/>
      <c r="AI21" s="223"/>
      <c r="AJ21" s="222"/>
      <c r="AK21" s="221"/>
      <c r="AL21" s="238"/>
    </row>
    <row r="22" spans="1:39" ht="22" customHeight="1">
      <c r="B22" s="240"/>
      <c r="C22" s="223"/>
      <c r="D22" s="241"/>
      <c r="E22" s="227"/>
      <c r="F22" s="226"/>
      <c r="G22" s="223"/>
      <c r="H22" s="223"/>
      <c r="I22" s="223"/>
      <c r="J22" s="223"/>
      <c r="K22" s="223"/>
      <c r="L22" s="223"/>
      <c r="M22" s="225"/>
      <c r="N22" s="223"/>
      <c r="O22" s="223"/>
      <c r="P22" s="223"/>
      <c r="Q22" s="223"/>
      <c r="R22" s="223"/>
      <c r="S22" s="223"/>
      <c r="T22" s="225"/>
      <c r="U22" s="223"/>
      <c r="V22" s="223"/>
      <c r="W22" s="223"/>
      <c r="X22" s="223"/>
      <c r="Y22" s="223"/>
      <c r="Z22" s="223"/>
      <c r="AA22" s="225"/>
      <c r="AB22" s="223"/>
      <c r="AC22" s="223"/>
      <c r="AD22" s="223"/>
      <c r="AE22" s="223"/>
      <c r="AF22" s="223"/>
      <c r="AG22" s="224"/>
      <c r="AH22" s="223"/>
      <c r="AI22" s="223"/>
      <c r="AJ22" s="222"/>
      <c r="AK22" s="221"/>
      <c r="AL22" s="238"/>
    </row>
    <row r="23" spans="1:39" ht="22" customHeight="1">
      <c r="B23" s="240"/>
      <c r="C23" s="223"/>
      <c r="D23" s="239"/>
      <c r="E23" s="227"/>
      <c r="F23" s="226"/>
      <c r="G23" s="223"/>
      <c r="H23" s="223"/>
      <c r="I23" s="223"/>
      <c r="J23" s="223"/>
      <c r="K23" s="223"/>
      <c r="L23" s="223"/>
      <c r="M23" s="225"/>
      <c r="N23" s="223"/>
      <c r="O23" s="223"/>
      <c r="P23" s="223"/>
      <c r="Q23" s="223"/>
      <c r="R23" s="223"/>
      <c r="S23" s="223"/>
      <c r="T23" s="225"/>
      <c r="U23" s="223"/>
      <c r="V23" s="223"/>
      <c r="W23" s="223"/>
      <c r="X23" s="223"/>
      <c r="Y23" s="223"/>
      <c r="Z23" s="223"/>
      <c r="AA23" s="225"/>
      <c r="AB23" s="223"/>
      <c r="AC23" s="223"/>
      <c r="AD23" s="223"/>
      <c r="AE23" s="223"/>
      <c r="AF23" s="223"/>
      <c r="AG23" s="224"/>
      <c r="AH23" s="223"/>
      <c r="AI23" s="223"/>
      <c r="AJ23" s="222"/>
      <c r="AK23" s="221"/>
      <c r="AL23" s="238"/>
    </row>
    <row r="24" spans="1:39" ht="22" customHeight="1">
      <c r="B24" s="229"/>
      <c r="C24" s="223"/>
      <c r="D24" s="228"/>
      <c r="E24" s="237"/>
      <c r="F24" s="236"/>
      <c r="G24" s="233"/>
      <c r="H24" s="233"/>
      <c r="I24" s="233"/>
      <c r="J24" s="233"/>
      <c r="K24" s="233"/>
      <c r="L24" s="233"/>
      <c r="M24" s="235"/>
      <c r="N24" s="233"/>
      <c r="O24" s="233"/>
      <c r="P24" s="233"/>
      <c r="Q24" s="233"/>
      <c r="R24" s="233"/>
      <c r="S24" s="233"/>
      <c r="T24" s="235"/>
      <c r="U24" s="233"/>
      <c r="V24" s="233"/>
      <c r="W24" s="233"/>
      <c r="X24" s="233"/>
      <c r="Y24" s="233"/>
      <c r="Z24" s="233"/>
      <c r="AA24" s="235"/>
      <c r="AB24" s="233"/>
      <c r="AC24" s="233"/>
      <c r="AD24" s="233"/>
      <c r="AE24" s="233"/>
      <c r="AF24" s="233"/>
      <c r="AG24" s="234"/>
      <c r="AH24" s="233"/>
      <c r="AI24" s="233"/>
      <c r="AJ24" s="232"/>
      <c r="AK24" s="231"/>
      <c r="AL24" s="230"/>
    </row>
    <row r="25" spans="1:39" ht="22" customHeight="1" thickBot="1">
      <c r="B25" s="229"/>
      <c r="C25" s="223"/>
      <c r="D25" s="228"/>
      <c r="E25" s="227"/>
      <c r="F25" s="226"/>
      <c r="G25" s="223"/>
      <c r="H25" s="223"/>
      <c r="I25" s="223"/>
      <c r="J25" s="223"/>
      <c r="K25" s="223"/>
      <c r="L25" s="223"/>
      <c r="M25" s="225"/>
      <c r="N25" s="223"/>
      <c r="O25" s="223"/>
      <c r="P25" s="223"/>
      <c r="Q25" s="223"/>
      <c r="R25" s="223"/>
      <c r="S25" s="223"/>
      <c r="T25" s="225"/>
      <c r="U25" s="223"/>
      <c r="V25" s="223"/>
      <c r="W25" s="223"/>
      <c r="X25" s="223"/>
      <c r="Y25" s="223"/>
      <c r="Z25" s="223"/>
      <c r="AA25" s="225"/>
      <c r="AB25" s="223"/>
      <c r="AC25" s="223"/>
      <c r="AD25" s="223"/>
      <c r="AE25" s="223"/>
      <c r="AF25" s="223"/>
      <c r="AG25" s="224"/>
      <c r="AH25" s="223"/>
      <c r="AI25" s="223"/>
      <c r="AJ25" s="222"/>
      <c r="AK25" s="221"/>
      <c r="AL25" s="220"/>
    </row>
    <row r="26" spans="1:39" ht="22" customHeight="1" thickBot="1">
      <c r="B26" s="219"/>
      <c r="C26" s="216"/>
      <c r="D26" s="218"/>
      <c r="E26" s="217"/>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5" t="s">
        <v>374</v>
      </c>
      <c r="AL26" s="214"/>
    </row>
    <row r="27" spans="1:39" ht="22" customHeight="1">
      <c r="A27" s="213"/>
      <c r="B27" s="181" t="s">
        <v>373</v>
      </c>
      <c r="C27" s="208"/>
      <c r="D27" s="210"/>
      <c r="E27" s="209"/>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12"/>
      <c r="AH27" s="208"/>
      <c r="AI27" s="208"/>
      <c r="AJ27" s="208"/>
      <c r="AK27" s="208"/>
      <c r="AL27" s="208"/>
    </row>
    <row r="28" spans="1:39" ht="16.5" customHeight="1">
      <c r="A28" s="211"/>
      <c r="B28" s="181" t="s">
        <v>372</v>
      </c>
      <c r="D28" s="210"/>
      <c r="E28" s="209"/>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641"/>
      <c r="AI28" s="641"/>
      <c r="AJ28" s="641"/>
      <c r="AK28" s="641"/>
      <c r="AL28" s="207"/>
    </row>
    <row r="29" spans="1:39" ht="7.5" customHeight="1" thickBot="1">
      <c r="A29" s="211"/>
      <c r="D29" s="210"/>
      <c r="E29" s="209"/>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641"/>
      <c r="AI29" s="641"/>
      <c r="AJ29" s="641"/>
      <c r="AK29" s="641"/>
      <c r="AL29" s="207"/>
    </row>
    <row r="30" spans="1:39" s="182" customFormat="1" ht="26.15" customHeight="1" thickBot="1">
      <c r="A30" s="184"/>
      <c r="B30" s="184" t="s">
        <v>371</v>
      </c>
      <c r="C30" s="203"/>
      <c r="G30" s="200"/>
      <c r="H30" s="197"/>
      <c r="I30" s="631"/>
      <c r="J30" s="632"/>
      <c r="K30" s="182" t="s">
        <v>20</v>
      </c>
      <c r="L30" s="183" t="s">
        <v>370</v>
      </c>
      <c r="N30" s="182" t="s">
        <v>369</v>
      </c>
      <c r="O30" s="631"/>
      <c r="P30" s="632"/>
      <c r="Q30" s="182" t="s">
        <v>359</v>
      </c>
      <c r="S30" s="183" t="s">
        <v>368</v>
      </c>
      <c r="T30" s="199"/>
      <c r="U30" s="199"/>
      <c r="V30" s="199"/>
      <c r="W30" s="199"/>
      <c r="X30" s="199"/>
      <c r="Y30" s="199"/>
      <c r="Z30" s="204"/>
      <c r="AA30" s="204"/>
      <c r="AB30" s="204"/>
      <c r="AC30" s="204"/>
      <c r="AD30" s="204"/>
      <c r="AE30" s="206"/>
      <c r="AF30" s="204"/>
      <c r="AG30" s="205"/>
      <c r="AH30" s="642"/>
      <c r="AI30" s="642"/>
      <c r="AJ30" s="642"/>
      <c r="AK30" s="642"/>
      <c r="AL30" s="204"/>
      <c r="AM30" s="204"/>
    </row>
    <row r="31" spans="1:39" s="182" customFormat="1" ht="8.15" customHeight="1" thickBot="1">
      <c r="A31" s="184"/>
      <c r="B31" s="203"/>
      <c r="C31" s="203"/>
      <c r="G31" s="200"/>
      <c r="I31" s="183"/>
      <c r="L31" s="200"/>
      <c r="M31" s="183"/>
      <c r="P31" s="183"/>
      <c r="R31" s="199"/>
      <c r="S31" s="199"/>
      <c r="T31" s="199"/>
      <c r="U31" s="199"/>
      <c r="V31" s="199"/>
      <c r="W31" s="199"/>
      <c r="X31" s="199"/>
      <c r="Y31" s="199"/>
      <c r="Z31" s="198"/>
      <c r="AA31" s="70"/>
      <c r="AB31" s="70"/>
      <c r="AC31" s="70"/>
      <c r="AD31" s="70"/>
      <c r="AE31" s="70"/>
      <c r="AF31" s="70"/>
      <c r="AG31" s="70"/>
      <c r="AH31" s="642"/>
      <c r="AI31" s="642"/>
      <c r="AJ31" s="642"/>
      <c r="AK31" s="642"/>
      <c r="AL31" s="186"/>
      <c r="AM31" s="70"/>
    </row>
    <row r="32" spans="1:39" s="182" customFormat="1" ht="26.15" customHeight="1" thickBot="1">
      <c r="A32" s="184"/>
      <c r="B32" s="184" t="s">
        <v>367</v>
      </c>
      <c r="C32" s="203"/>
      <c r="F32" s="631"/>
      <c r="G32" s="632"/>
      <c r="H32" s="182" t="s">
        <v>359</v>
      </c>
      <c r="J32" s="183" t="s">
        <v>366</v>
      </c>
      <c r="L32" s="200"/>
      <c r="M32" s="183"/>
      <c r="P32" s="183"/>
      <c r="R32" s="199"/>
      <c r="S32" s="199"/>
      <c r="T32" s="199"/>
      <c r="U32" s="199"/>
      <c r="V32" s="199"/>
      <c r="W32" s="199"/>
      <c r="X32" s="199"/>
      <c r="Y32" s="199"/>
      <c r="Z32" s="198"/>
      <c r="AA32" s="70"/>
      <c r="AB32" s="70"/>
      <c r="AC32" s="70"/>
      <c r="AD32" s="70"/>
      <c r="AE32" s="70"/>
      <c r="AF32" s="70"/>
      <c r="AG32" s="70"/>
      <c r="AH32" s="642"/>
      <c r="AI32" s="642"/>
      <c r="AJ32" s="642"/>
      <c r="AK32" s="642"/>
      <c r="AL32" s="186"/>
      <c r="AM32" s="70"/>
    </row>
    <row r="33" spans="1:40" s="182" customFormat="1" ht="8.15" customHeight="1" thickBot="1">
      <c r="A33" s="184"/>
      <c r="B33" s="203"/>
      <c r="C33" s="203"/>
      <c r="F33" s="202"/>
      <c r="G33" s="201"/>
      <c r="I33" s="183"/>
      <c r="L33" s="200"/>
      <c r="M33" s="183"/>
      <c r="P33" s="183"/>
      <c r="R33" s="199"/>
      <c r="S33" s="199"/>
      <c r="T33" s="199"/>
      <c r="U33" s="199"/>
      <c r="V33" s="199"/>
      <c r="W33" s="199"/>
      <c r="X33" s="199"/>
      <c r="Y33" s="199"/>
      <c r="Z33" s="198"/>
      <c r="AA33" s="70"/>
      <c r="AB33" s="70"/>
      <c r="AC33" s="70"/>
      <c r="AD33" s="70"/>
      <c r="AE33" s="70"/>
      <c r="AF33" s="70"/>
      <c r="AG33" s="70"/>
      <c r="AH33" s="642"/>
      <c r="AI33" s="642"/>
      <c r="AJ33" s="642"/>
      <c r="AK33" s="642"/>
      <c r="AL33" s="186"/>
      <c r="AM33" s="70"/>
    </row>
    <row r="34" spans="1:40" s="182" customFormat="1" ht="21.75" customHeight="1" thickBot="1">
      <c r="A34" s="183"/>
      <c r="B34" s="184" t="s">
        <v>365</v>
      </c>
      <c r="C34" s="197"/>
      <c r="E34" s="197"/>
      <c r="F34" s="633"/>
      <c r="G34" s="634"/>
      <c r="H34" s="635"/>
      <c r="I34" s="183" t="s">
        <v>364</v>
      </c>
      <c r="AH34" s="642"/>
      <c r="AI34" s="642"/>
      <c r="AJ34" s="642"/>
      <c r="AK34" s="642"/>
      <c r="AL34" s="185"/>
      <c r="AM34" s="70"/>
      <c r="AN34" s="183"/>
    </row>
    <row r="35" spans="1:40" s="182" customFormat="1" ht="5.25" customHeight="1">
      <c r="A35" s="183"/>
      <c r="B35" s="184"/>
      <c r="F35" s="196"/>
      <c r="G35" s="196"/>
      <c r="H35" s="196"/>
      <c r="I35" s="183"/>
      <c r="AK35" s="185"/>
      <c r="AL35" s="185"/>
      <c r="AM35" s="70"/>
      <c r="AN35" s="183"/>
    </row>
    <row r="36" spans="1:40" s="182" customFormat="1" ht="21.75" customHeight="1">
      <c r="B36" s="195" t="s">
        <v>363</v>
      </c>
      <c r="C36" s="193"/>
      <c r="D36" s="193"/>
      <c r="E36" s="193"/>
      <c r="F36" s="194"/>
      <c r="G36" s="193"/>
      <c r="H36" s="193"/>
      <c r="I36" s="193"/>
      <c r="J36" s="193"/>
      <c r="K36" s="193"/>
      <c r="L36" s="193"/>
      <c r="M36" s="193"/>
      <c r="N36" s="193"/>
      <c r="O36" s="193"/>
      <c r="P36" s="193"/>
      <c r="Q36" s="193"/>
      <c r="R36" s="193"/>
      <c r="S36" s="193"/>
      <c r="T36" s="193"/>
      <c r="U36" s="193"/>
      <c r="V36" s="193"/>
      <c r="W36" s="193"/>
      <c r="X36" s="193"/>
      <c r="Y36" s="193"/>
      <c r="Z36" s="193"/>
      <c r="AA36" s="193"/>
      <c r="AB36" s="193"/>
      <c r="AC36" s="192"/>
      <c r="AK36" s="187"/>
      <c r="AL36" s="187"/>
      <c r="AM36" s="70"/>
    </row>
    <row r="37" spans="1:40" s="182" customFormat="1" ht="21.75" customHeight="1">
      <c r="B37" s="191" t="s">
        <v>362</v>
      </c>
      <c r="C37" s="189"/>
      <c r="D37" s="189"/>
      <c r="E37" s="189"/>
      <c r="F37" s="190"/>
      <c r="G37" s="189"/>
      <c r="H37" s="189"/>
      <c r="I37" s="189"/>
      <c r="J37" s="189"/>
      <c r="K37" s="189"/>
      <c r="L37" s="189"/>
      <c r="M37" s="189"/>
      <c r="N37" s="189"/>
      <c r="O37" s="189"/>
      <c r="P37" s="189"/>
      <c r="Q37" s="189"/>
      <c r="R37" s="189"/>
      <c r="S37" s="189"/>
      <c r="T37" s="189"/>
      <c r="U37" s="189"/>
      <c r="V37" s="189"/>
      <c r="W37" s="189"/>
      <c r="X37" s="189"/>
      <c r="Y37" s="189"/>
      <c r="Z37" s="189"/>
      <c r="AA37" s="189"/>
      <c r="AB37" s="189"/>
      <c r="AC37" s="188"/>
      <c r="AK37" s="187"/>
      <c r="AL37" s="187"/>
      <c r="AM37" s="70"/>
    </row>
    <row r="38" spans="1:40" s="182" customFormat="1" ht="8.15" customHeight="1" thickBot="1">
      <c r="A38" s="183"/>
      <c r="B38" s="183"/>
      <c r="F38" s="186"/>
      <c r="H38" s="183"/>
      <c r="AK38" s="185"/>
      <c r="AL38" s="185"/>
      <c r="AM38" s="70"/>
      <c r="AN38" s="183"/>
    </row>
    <row r="39" spans="1:40" s="182" customFormat="1" ht="27" customHeight="1" thickBot="1">
      <c r="A39" s="183"/>
      <c r="B39" s="184" t="s">
        <v>361</v>
      </c>
      <c r="C39" s="183"/>
      <c r="E39" s="183"/>
      <c r="F39" s="183" t="s">
        <v>360</v>
      </c>
      <c r="J39" s="636"/>
      <c r="K39" s="637"/>
      <c r="L39" s="638"/>
      <c r="M39" s="183" t="s">
        <v>359</v>
      </c>
      <c r="O39" s="183" t="s">
        <v>358</v>
      </c>
      <c r="AE39" s="183"/>
      <c r="AM39" s="70"/>
    </row>
    <row r="40" spans="1:40" s="182" customFormat="1" ht="8.15" customHeight="1">
      <c r="AM40" s="70"/>
    </row>
    <row r="41" spans="1:40" s="182" customFormat="1" ht="27" customHeight="1">
      <c r="B41" s="183" t="s">
        <v>357</v>
      </c>
      <c r="AM41" s="70"/>
    </row>
  </sheetData>
  <mergeCells count="9">
    <mergeCell ref="F32:G32"/>
    <mergeCell ref="F34:H34"/>
    <mergeCell ref="J39:L39"/>
    <mergeCell ref="AL7:AL8"/>
    <mergeCell ref="AH28:AJ29"/>
    <mergeCell ref="AK28:AK29"/>
    <mergeCell ref="I30:J30"/>
    <mergeCell ref="O30:P30"/>
    <mergeCell ref="AH30:AK34"/>
  </mergeCells>
  <phoneticPr fontId="6"/>
  <dataValidations count="3">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00000000-0002-0000-0600-000000000000}">
      <formula1>C27:C33&lt;&gt;"A"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28:C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WBS28:WBS29 WLO28:WLO29 WVK28:WVK29 C65564:C65565 IY65564:IY65565 SU65564:SU65565 ACQ65564:ACQ65565 AMM65564:AMM65565 AWI65564:AWI65565 BGE65564:BGE65565 BQA65564:BQA65565 BZW65564:BZW65565 CJS65564:CJS65565 CTO65564:CTO65565 DDK65564:DDK65565 DNG65564:DNG65565 DXC65564:DXC65565 EGY65564:EGY65565 EQU65564:EQU65565 FAQ65564:FAQ65565 FKM65564:FKM65565 FUI65564:FUI65565 GEE65564:GEE65565 GOA65564:GOA65565 GXW65564:GXW65565 HHS65564:HHS65565 HRO65564:HRO65565 IBK65564:IBK65565 ILG65564:ILG65565 IVC65564:IVC65565 JEY65564:JEY65565 JOU65564:JOU65565 JYQ65564:JYQ65565 KIM65564:KIM65565 KSI65564:KSI65565 LCE65564:LCE65565 LMA65564:LMA65565 LVW65564:LVW65565 MFS65564:MFS65565 MPO65564:MPO65565 MZK65564:MZK65565 NJG65564:NJG65565 NTC65564:NTC65565 OCY65564:OCY65565 OMU65564:OMU65565 OWQ65564:OWQ65565 PGM65564:PGM65565 PQI65564:PQI65565 QAE65564:QAE65565 QKA65564:QKA65565 QTW65564:QTW65565 RDS65564:RDS65565 RNO65564:RNO65565 RXK65564:RXK65565 SHG65564:SHG65565 SRC65564:SRC65565 TAY65564:TAY65565 TKU65564:TKU65565 TUQ65564:TUQ65565 UEM65564:UEM65565 UOI65564:UOI65565 UYE65564:UYE65565 VIA65564:VIA65565 VRW65564:VRW65565 WBS65564:WBS65565 WLO65564:WLO65565 WVK65564:WVK65565 C131100:C131101 IY131100:IY131101 SU131100:SU131101 ACQ131100:ACQ131101 AMM131100:AMM131101 AWI131100:AWI131101 BGE131100:BGE131101 BQA131100:BQA131101 BZW131100:BZW131101 CJS131100:CJS131101 CTO131100:CTO131101 DDK131100:DDK131101 DNG131100:DNG131101 DXC131100:DXC131101 EGY131100:EGY131101 EQU131100:EQU131101 FAQ131100:FAQ131101 FKM131100:FKM131101 FUI131100:FUI131101 GEE131100:GEE131101 GOA131100:GOA131101 GXW131100:GXW131101 HHS131100:HHS131101 HRO131100:HRO131101 IBK131100:IBK131101 ILG131100:ILG131101 IVC131100:IVC131101 JEY131100:JEY131101 JOU131100:JOU131101 JYQ131100:JYQ131101 KIM131100:KIM131101 KSI131100:KSI131101 LCE131100:LCE131101 LMA131100:LMA131101 LVW131100:LVW131101 MFS131100:MFS131101 MPO131100:MPO131101 MZK131100:MZK131101 NJG131100:NJG131101 NTC131100:NTC131101 OCY131100:OCY131101 OMU131100:OMU131101 OWQ131100:OWQ131101 PGM131100:PGM131101 PQI131100:PQI131101 QAE131100:QAE131101 QKA131100:QKA131101 QTW131100:QTW131101 RDS131100:RDS131101 RNO131100:RNO131101 RXK131100:RXK131101 SHG131100:SHG131101 SRC131100:SRC131101 TAY131100:TAY131101 TKU131100:TKU131101 TUQ131100:TUQ131101 UEM131100:UEM131101 UOI131100:UOI131101 UYE131100:UYE131101 VIA131100:VIA131101 VRW131100:VRW131101 WBS131100:WBS131101 WLO131100:WLO131101 WVK131100:WVK131101 C196636:C196637 IY196636:IY196637 SU196636:SU196637 ACQ196636:ACQ196637 AMM196636:AMM196637 AWI196636:AWI196637 BGE196636:BGE196637 BQA196636:BQA196637 BZW196636:BZW196637 CJS196636:CJS196637 CTO196636:CTO196637 DDK196636:DDK196637 DNG196636:DNG196637 DXC196636:DXC196637 EGY196636:EGY196637 EQU196636:EQU196637 FAQ196636:FAQ196637 FKM196636:FKM196637 FUI196636:FUI196637 GEE196636:GEE196637 GOA196636:GOA196637 GXW196636:GXW196637 HHS196636:HHS196637 HRO196636:HRO196637 IBK196636:IBK196637 ILG196636:ILG196637 IVC196636:IVC196637 JEY196636:JEY196637 JOU196636:JOU196637 JYQ196636:JYQ196637 KIM196636:KIM196637 KSI196636:KSI196637 LCE196636:LCE196637 LMA196636:LMA196637 LVW196636:LVW196637 MFS196636:MFS196637 MPO196636:MPO196637 MZK196636:MZK196637 NJG196636:NJG196637 NTC196636:NTC196637 OCY196636:OCY196637 OMU196636:OMU196637 OWQ196636:OWQ196637 PGM196636:PGM196637 PQI196636:PQI196637 QAE196636:QAE196637 QKA196636:QKA196637 QTW196636:QTW196637 RDS196636:RDS196637 RNO196636:RNO196637 RXK196636:RXK196637 SHG196636:SHG196637 SRC196636:SRC196637 TAY196636:TAY196637 TKU196636:TKU196637 TUQ196636:TUQ196637 UEM196636:UEM196637 UOI196636:UOI196637 UYE196636:UYE196637 VIA196636:VIA196637 VRW196636:VRW196637 WBS196636:WBS196637 WLO196636:WLO196637 WVK196636:WVK196637 C262172:C262173 IY262172:IY262173 SU262172:SU262173 ACQ262172:ACQ262173 AMM262172:AMM262173 AWI262172:AWI262173 BGE262172:BGE262173 BQA262172:BQA262173 BZW262172:BZW262173 CJS262172:CJS262173 CTO262172:CTO262173 DDK262172:DDK262173 DNG262172:DNG262173 DXC262172:DXC262173 EGY262172:EGY262173 EQU262172:EQU262173 FAQ262172:FAQ262173 FKM262172:FKM262173 FUI262172:FUI262173 GEE262172:GEE262173 GOA262172:GOA262173 GXW262172:GXW262173 HHS262172:HHS262173 HRO262172:HRO262173 IBK262172:IBK262173 ILG262172:ILG262173 IVC262172:IVC262173 JEY262172:JEY262173 JOU262172:JOU262173 JYQ262172:JYQ262173 KIM262172:KIM262173 KSI262172:KSI262173 LCE262172:LCE262173 LMA262172:LMA262173 LVW262172:LVW262173 MFS262172:MFS262173 MPO262172:MPO262173 MZK262172:MZK262173 NJG262172:NJG262173 NTC262172:NTC262173 OCY262172:OCY262173 OMU262172:OMU262173 OWQ262172:OWQ262173 PGM262172:PGM262173 PQI262172:PQI262173 QAE262172:QAE262173 QKA262172:QKA262173 QTW262172:QTW262173 RDS262172:RDS262173 RNO262172:RNO262173 RXK262172:RXK262173 SHG262172:SHG262173 SRC262172:SRC262173 TAY262172:TAY262173 TKU262172:TKU262173 TUQ262172:TUQ262173 UEM262172:UEM262173 UOI262172:UOI262173 UYE262172:UYE262173 VIA262172:VIA262173 VRW262172:VRW262173 WBS262172:WBS262173 WLO262172:WLO262173 WVK262172:WVK262173 C327708:C327709 IY327708:IY327709 SU327708:SU327709 ACQ327708:ACQ327709 AMM327708:AMM327709 AWI327708:AWI327709 BGE327708:BGE327709 BQA327708:BQA327709 BZW327708:BZW327709 CJS327708:CJS327709 CTO327708:CTO327709 DDK327708:DDK327709 DNG327708:DNG327709 DXC327708:DXC327709 EGY327708:EGY327709 EQU327708:EQU327709 FAQ327708:FAQ327709 FKM327708:FKM327709 FUI327708:FUI327709 GEE327708:GEE327709 GOA327708:GOA327709 GXW327708:GXW327709 HHS327708:HHS327709 HRO327708:HRO327709 IBK327708:IBK327709 ILG327708:ILG327709 IVC327708:IVC327709 JEY327708:JEY327709 JOU327708:JOU327709 JYQ327708:JYQ327709 KIM327708:KIM327709 KSI327708:KSI327709 LCE327708:LCE327709 LMA327708:LMA327709 LVW327708:LVW327709 MFS327708:MFS327709 MPO327708:MPO327709 MZK327708:MZK327709 NJG327708:NJG327709 NTC327708:NTC327709 OCY327708:OCY327709 OMU327708:OMU327709 OWQ327708:OWQ327709 PGM327708:PGM327709 PQI327708:PQI327709 QAE327708:QAE327709 QKA327708:QKA327709 QTW327708:QTW327709 RDS327708:RDS327709 RNO327708:RNO327709 RXK327708:RXK327709 SHG327708:SHG327709 SRC327708:SRC327709 TAY327708:TAY327709 TKU327708:TKU327709 TUQ327708:TUQ327709 UEM327708:UEM327709 UOI327708:UOI327709 UYE327708:UYE327709 VIA327708:VIA327709 VRW327708:VRW327709 WBS327708:WBS327709 WLO327708:WLO327709 WVK327708:WVK327709 C393244:C393245 IY393244:IY393245 SU393244:SU393245 ACQ393244:ACQ393245 AMM393244:AMM393245 AWI393244:AWI393245 BGE393244:BGE393245 BQA393244:BQA393245 BZW393244:BZW393245 CJS393244:CJS393245 CTO393244:CTO393245 DDK393244:DDK393245 DNG393244:DNG393245 DXC393244:DXC393245 EGY393244:EGY393245 EQU393244:EQU393245 FAQ393244:FAQ393245 FKM393244:FKM393245 FUI393244:FUI393245 GEE393244:GEE393245 GOA393244:GOA393245 GXW393244:GXW393245 HHS393244:HHS393245 HRO393244:HRO393245 IBK393244:IBK393245 ILG393244:ILG393245 IVC393244:IVC393245 JEY393244:JEY393245 JOU393244:JOU393245 JYQ393244:JYQ393245 KIM393244:KIM393245 KSI393244:KSI393245 LCE393244:LCE393245 LMA393244:LMA393245 LVW393244:LVW393245 MFS393244:MFS393245 MPO393244:MPO393245 MZK393244:MZK393245 NJG393244:NJG393245 NTC393244:NTC393245 OCY393244:OCY393245 OMU393244:OMU393245 OWQ393244:OWQ393245 PGM393244:PGM393245 PQI393244:PQI393245 QAE393244:QAE393245 QKA393244:QKA393245 QTW393244:QTW393245 RDS393244:RDS393245 RNO393244:RNO393245 RXK393244:RXK393245 SHG393244:SHG393245 SRC393244:SRC393245 TAY393244:TAY393245 TKU393244:TKU393245 TUQ393244:TUQ393245 UEM393244:UEM393245 UOI393244:UOI393245 UYE393244:UYE393245 VIA393244:VIA393245 VRW393244:VRW393245 WBS393244:WBS393245 WLO393244:WLO393245 WVK393244:WVK393245 C458780:C458781 IY458780:IY458781 SU458780:SU458781 ACQ458780:ACQ458781 AMM458780:AMM458781 AWI458780:AWI458781 BGE458780:BGE458781 BQA458780:BQA458781 BZW458780:BZW458781 CJS458780:CJS458781 CTO458780:CTO458781 DDK458780:DDK458781 DNG458780:DNG458781 DXC458780:DXC458781 EGY458780:EGY458781 EQU458780:EQU458781 FAQ458780:FAQ458781 FKM458780:FKM458781 FUI458780:FUI458781 GEE458780:GEE458781 GOA458780:GOA458781 GXW458780:GXW458781 HHS458780:HHS458781 HRO458780:HRO458781 IBK458780:IBK458781 ILG458780:ILG458781 IVC458780:IVC458781 JEY458780:JEY458781 JOU458780:JOU458781 JYQ458780:JYQ458781 KIM458780:KIM458781 KSI458780:KSI458781 LCE458780:LCE458781 LMA458780:LMA458781 LVW458780:LVW458781 MFS458780:MFS458781 MPO458780:MPO458781 MZK458780:MZK458781 NJG458780:NJG458781 NTC458780:NTC458781 OCY458780:OCY458781 OMU458780:OMU458781 OWQ458780:OWQ458781 PGM458780:PGM458781 PQI458780:PQI458781 QAE458780:QAE458781 QKA458780:QKA458781 QTW458780:QTW458781 RDS458780:RDS458781 RNO458780:RNO458781 RXK458780:RXK458781 SHG458780:SHG458781 SRC458780:SRC458781 TAY458780:TAY458781 TKU458780:TKU458781 TUQ458780:TUQ458781 UEM458780:UEM458781 UOI458780:UOI458781 UYE458780:UYE458781 VIA458780:VIA458781 VRW458780:VRW458781 WBS458780:WBS458781 WLO458780:WLO458781 WVK458780:WVK458781 C524316:C524317 IY524316:IY524317 SU524316:SU524317 ACQ524316:ACQ524317 AMM524316:AMM524317 AWI524316:AWI524317 BGE524316:BGE524317 BQA524316:BQA524317 BZW524316:BZW524317 CJS524316:CJS524317 CTO524316:CTO524317 DDK524316:DDK524317 DNG524316:DNG524317 DXC524316:DXC524317 EGY524316:EGY524317 EQU524316:EQU524317 FAQ524316:FAQ524317 FKM524316:FKM524317 FUI524316:FUI524317 GEE524316:GEE524317 GOA524316:GOA524317 GXW524316:GXW524317 HHS524316:HHS524317 HRO524316:HRO524317 IBK524316:IBK524317 ILG524316:ILG524317 IVC524316:IVC524317 JEY524316:JEY524317 JOU524316:JOU524317 JYQ524316:JYQ524317 KIM524316:KIM524317 KSI524316:KSI524317 LCE524316:LCE524317 LMA524316:LMA524317 LVW524316:LVW524317 MFS524316:MFS524317 MPO524316:MPO524317 MZK524316:MZK524317 NJG524316:NJG524317 NTC524316:NTC524317 OCY524316:OCY524317 OMU524316:OMU524317 OWQ524316:OWQ524317 PGM524316:PGM524317 PQI524316:PQI524317 QAE524316:QAE524317 QKA524316:QKA524317 QTW524316:QTW524317 RDS524316:RDS524317 RNO524316:RNO524317 RXK524316:RXK524317 SHG524316:SHG524317 SRC524316:SRC524317 TAY524316:TAY524317 TKU524316:TKU524317 TUQ524316:TUQ524317 UEM524316:UEM524317 UOI524316:UOI524317 UYE524316:UYE524317 VIA524316:VIA524317 VRW524316:VRW524317 WBS524316:WBS524317 WLO524316:WLO524317 WVK524316:WVK524317 C589852:C589853 IY589852:IY589853 SU589852:SU589853 ACQ589852:ACQ589853 AMM589852:AMM589853 AWI589852:AWI589853 BGE589852:BGE589853 BQA589852:BQA589853 BZW589852:BZW589853 CJS589852:CJS589853 CTO589852:CTO589853 DDK589852:DDK589853 DNG589852:DNG589853 DXC589852:DXC589853 EGY589852:EGY589853 EQU589852:EQU589853 FAQ589852:FAQ589853 FKM589852:FKM589853 FUI589852:FUI589853 GEE589852:GEE589853 GOA589852:GOA589853 GXW589852:GXW589853 HHS589852:HHS589853 HRO589852:HRO589853 IBK589852:IBK589853 ILG589852:ILG589853 IVC589852:IVC589853 JEY589852:JEY589853 JOU589852:JOU589853 JYQ589852:JYQ589853 KIM589852:KIM589853 KSI589852:KSI589853 LCE589852:LCE589853 LMA589852:LMA589853 LVW589852:LVW589853 MFS589852:MFS589853 MPO589852:MPO589853 MZK589852:MZK589853 NJG589852:NJG589853 NTC589852:NTC589853 OCY589852:OCY589853 OMU589852:OMU589853 OWQ589852:OWQ589853 PGM589852:PGM589853 PQI589852:PQI589853 QAE589852:QAE589853 QKA589852:QKA589853 QTW589852:QTW589853 RDS589852:RDS589853 RNO589852:RNO589853 RXK589852:RXK589853 SHG589852:SHG589853 SRC589852:SRC589853 TAY589852:TAY589853 TKU589852:TKU589853 TUQ589852:TUQ589853 UEM589852:UEM589853 UOI589852:UOI589853 UYE589852:UYE589853 VIA589852:VIA589853 VRW589852:VRW589853 WBS589852:WBS589853 WLO589852:WLO589853 WVK589852:WVK589853 C655388:C655389 IY655388:IY655389 SU655388:SU655389 ACQ655388:ACQ655389 AMM655388:AMM655389 AWI655388:AWI655389 BGE655388:BGE655389 BQA655388:BQA655389 BZW655388:BZW655389 CJS655388:CJS655389 CTO655388:CTO655389 DDK655388:DDK655389 DNG655388:DNG655389 DXC655388:DXC655389 EGY655388:EGY655389 EQU655388:EQU655389 FAQ655388:FAQ655389 FKM655388:FKM655389 FUI655388:FUI655389 GEE655388:GEE655389 GOA655388:GOA655389 GXW655388:GXW655389 HHS655388:HHS655389 HRO655388:HRO655389 IBK655388:IBK655389 ILG655388:ILG655389 IVC655388:IVC655389 JEY655388:JEY655389 JOU655388:JOU655389 JYQ655388:JYQ655389 KIM655388:KIM655389 KSI655388:KSI655389 LCE655388:LCE655389 LMA655388:LMA655389 LVW655388:LVW655389 MFS655388:MFS655389 MPO655388:MPO655389 MZK655388:MZK655389 NJG655388:NJG655389 NTC655388:NTC655389 OCY655388:OCY655389 OMU655388:OMU655389 OWQ655388:OWQ655389 PGM655388:PGM655389 PQI655388:PQI655389 QAE655388:QAE655389 QKA655388:QKA655389 QTW655388:QTW655389 RDS655388:RDS655389 RNO655388:RNO655389 RXK655388:RXK655389 SHG655388:SHG655389 SRC655388:SRC655389 TAY655388:TAY655389 TKU655388:TKU655389 TUQ655388:TUQ655389 UEM655388:UEM655389 UOI655388:UOI655389 UYE655388:UYE655389 VIA655388:VIA655389 VRW655388:VRW655389 WBS655388:WBS655389 WLO655388:WLO655389 WVK655388:WVK655389 C720924:C720925 IY720924:IY720925 SU720924:SU720925 ACQ720924:ACQ720925 AMM720924:AMM720925 AWI720924:AWI720925 BGE720924:BGE720925 BQA720924:BQA720925 BZW720924:BZW720925 CJS720924:CJS720925 CTO720924:CTO720925 DDK720924:DDK720925 DNG720924:DNG720925 DXC720924:DXC720925 EGY720924:EGY720925 EQU720924:EQU720925 FAQ720924:FAQ720925 FKM720924:FKM720925 FUI720924:FUI720925 GEE720924:GEE720925 GOA720924:GOA720925 GXW720924:GXW720925 HHS720924:HHS720925 HRO720924:HRO720925 IBK720924:IBK720925 ILG720924:ILG720925 IVC720924:IVC720925 JEY720924:JEY720925 JOU720924:JOU720925 JYQ720924:JYQ720925 KIM720924:KIM720925 KSI720924:KSI720925 LCE720924:LCE720925 LMA720924:LMA720925 LVW720924:LVW720925 MFS720924:MFS720925 MPO720924:MPO720925 MZK720924:MZK720925 NJG720924:NJG720925 NTC720924:NTC720925 OCY720924:OCY720925 OMU720924:OMU720925 OWQ720924:OWQ720925 PGM720924:PGM720925 PQI720924:PQI720925 QAE720924:QAE720925 QKA720924:QKA720925 QTW720924:QTW720925 RDS720924:RDS720925 RNO720924:RNO720925 RXK720924:RXK720925 SHG720924:SHG720925 SRC720924:SRC720925 TAY720924:TAY720925 TKU720924:TKU720925 TUQ720924:TUQ720925 UEM720924:UEM720925 UOI720924:UOI720925 UYE720924:UYE720925 VIA720924:VIA720925 VRW720924:VRW720925 WBS720924:WBS720925 WLO720924:WLO720925 WVK720924:WVK720925 C786460:C786461 IY786460:IY786461 SU786460:SU786461 ACQ786460:ACQ786461 AMM786460:AMM786461 AWI786460:AWI786461 BGE786460:BGE786461 BQA786460:BQA786461 BZW786460:BZW786461 CJS786460:CJS786461 CTO786460:CTO786461 DDK786460:DDK786461 DNG786460:DNG786461 DXC786460:DXC786461 EGY786460:EGY786461 EQU786460:EQU786461 FAQ786460:FAQ786461 FKM786460:FKM786461 FUI786460:FUI786461 GEE786460:GEE786461 GOA786460:GOA786461 GXW786460:GXW786461 HHS786460:HHS786461 HRO786460:HRO786461 IBK786460:IBK786461 ILG786460:ILG786461 IVC786460:IVC786461 JEY786460:JEY786461 JOU786460:JOU786461 JYQ786460:JYQ786461 KIM786460:KIM786461 KSI786460:KSI786461 LCE786460:LCE786461 LMA786460:LMA786461 LVW786460:LVW786461 MFS786460:MFS786461 MPO786460:MPO786461 MZK786460:MZK786461 NJG786460:NJG786461 NTC786460:NTC786461 OCY786460:OCY786461 OMU786460:OMU786461 OWQ786460:OWQ786461 PGM786460:PGM786461 PQI786460:PQI786461 QAE786460:QAE786461 QKA786460:QKA786461 QTW786460:QTW786461 RDS786460:RDS786461 RNO786460:RNO786461 RXK786460:RXK786461 SHG786460:SHG786461 SRC786460:SRC786461 TAY786460:TAY786461 TKU786460:TKU786461 TUQ786460:TUQ786461 UEM786460:UEM786461 UOI786460:UOI786461 UYE786460:UYE786461 VIA786460:VIA786461 VRW786460:VRW786461 WBS786460:WBS786461 WLO786460:WLO786461 WVK786460:WVK786461 C851996:C851997 IY851996:IY851997 SU851996:SU851997 ACQ851996:ACQ851997 AMM851996:AMM851997 AWI851996:AWI851997 BGE851996:BGE851997 BQA851996:BQA851997 BZW851996:BZW851997 CJS851996:CJS851997 CTO851996:CTO851997 DDK851996:DDK851997 DNG851996:DNG851997 DXC851996:DXC851997 EGY851996:EGY851997 EQU851996:EQU851997 FAQ851996:FAQ851997 FKM851996:FKM851997 FUI851996:FUI851997 GEE851996:GEE851997 GOA851996:GOA851997 GXW851996:GXW851997 HHS851996:HHS851997 HRO851996:HRO851997 IBK851996:IBK851997 ILG851996:ILG851997 IVC851996:IVC851997 JEY851996:JEY851997 JOU851996:JOU851997 JYQ851996:JYQ851997 KIM851996:KIM851997 KSI851996:KSI851997 LCE851996:LCE851997 LMA851996:LMA851997 LVW851996:LVW851997 MFS851996:MFS851997 MPO851996:MPO851997 MZK851996:MZK851997 NJG851996:NJG851997 NTC851996:NTC851997 OCY851996:OCY851997 OMU851996:OMU851997 OWQ851996:OWQ851997 PGM851996:PGM851997 PQI851996:PQI851997 QAE851996:QAE851997 QKA851996:QKA851997 QTW851996:QTW851997 RDS851996:RDS851997 RNO851996:RNO851997 RXK851996:RXK851997 SHG851996:SHG851997 SRC851996:SRC851997 TAY851996:TAY851997 TKU851996:TKU851997 TUQ851996:TUQ851997 UEM851996:UEM851997 UOI851996:UOI851997 UYE851996:UYE851997 VIA851996:VIA851997 VRW851996:VRW851997 WBS851996:WBS851997 WLO851996:WLO851997 WVK851996:WVK851997 C917532:C917533 IY917532:IY917533 SU917532:SU917533 ACQ917532:ACQ917533 AMM917532:AMM917533 AWI917532:AWI917533 BGE917532:BGE917533 BQA917532:BQA917533 BZW917532:BZW917533 CJS917532:CJS917533 CTO917532:CTO917533 DDK917532:DDK917533 DNG917532:DNG917533 DXC917532:DXC917533 EGY917532:EGY917533 EQU917532:EQU917533 FAQ917532:FAQ917533 FKM917532:FKM917533 FUI917532:FUI917533 GEE917532:GEE917533 GOA917532:GOA917533 GXW917532:GXW917533 HHS917532:HHS917533 HRO917532:HRO917533 IBK917532:IBK917533 ILG917532:ILG917533 IVC917532:IVC917533 JEY917532:JEY917533 JOU917532:JOU917533 JYQ917532:JYQ917533 KIM917532:KIM917533 KSI917532:KSI917533 LCE917532:LCE917533 LMA917532:LMA917533 LVW917532:LVW917533 MFS917532:MFS917533 MPO917532:MPO917533 MZK917532:MZK917533 NJG917532:NJG917533 NTC917532:NTC917533 OCY917532:OCY917533 OMU917532:OMU917533 OWQ917532:OWQ917533 PGM917532:PGM917533 PQI917532:PQI917533 QAE917532:QAE917533 QKA917532:QKA917533 QTW917532:QTW917533 RDS917532:RDS917533 RNO917532:RNO917533 RXK917532:RXK917533 SHG917532:SHG917533 SRC917532:SRC917533 TAY917532:TAY917533 TKU917532:TKU917533 TUQ917532:TUQ917533 UEM917532:UEM917533 UOI917532:UOI917533 UYE917532:UYE917533 VIA917532:VIA917533 VRW917532:VRW917533 WBS917532:WBS917533 WLO917532:WLO917533 WVK917532:WVK917533 C983068:C983069 IY983068:IY983069 SU983068:SU983069 ACQ983068:ACQ983069 AMM983068:AMM983069 AWI983068:AWI983069 BGE983068:BGE983069 BQA983068:BQA983069 BZW983068:BZW983069 CJS983068:CJS983069 CTO983068:CTO983069 DDK983068:DDK983069 DNG983068:DNG983069 DXC983068:DXC983069 EGY983068:EGY983069 EQU983068:EQU983069 FAQ983068:FAQ983069 FKM983068:FKM983069 FUI983068:FUI983069 GEE983068:GEE983069 GOA983068:GOA983069 GXW983068:GXW983069 HHS983068:HHS983069 HRO983068:HRO983069 IBK983068:IBK983069 ILG983068:ILG983069 IVC983068:IVC983069 JEY983068:JEY983069 JOU983068:JOU983069 JYQ983068:JYQ983069 KIM983068:KIM983069 KSI983068:KSI983069 LCE983068:LCE983069 LMA983068:LMA983069 LVW983068:LVW983069 MFS983068:MFS983069 MPO983068:MPO983069 MZK983068:MZK983069 NJG983068:NJG983069 NTC983068:NTC983069 OCY983068:OCY983069 OMU983068:OMU983069 OWQ983068:OWQ983069 PGM983068:PGM983069 PQI983068:PQI983069 QAE983068:QAE983069 QKA983068:QKA983069 QTW983068:QTW983069 RDS983068:RDS983069 RNO983068:RNO983069 RXK983068:RXK983069 SHG983068:SHG983069 SRC983068:SRC983069 TAY983068:TAY983069 TKU983068:TKU983069 TUQ983068:TUQ983069 UEM983068:UEM983069 UOI983068:UOI983069 UYE983068:UYE983069 VIA983068:VIA983069 VRW983068:VRW983069 WBS983068:WBS983069 WLO983068:WLO983069 WVK983068:WVK983069" xr:uid="{00000000-0002-0000-0600-000001000000}">
      <formula1>C28:C36&lt;&gt;"A"</formula1>
    </dataValidation>
    <dataValidation type="custom" errorStyle="information" allowBlank="1" showErrorMessage="1" errorTitle="予防一体？" error="予防の指定を受けていませんか？_x000a_受けていれば兼務（BかD）となります。" promptTitle="予防一体？" prompt="介護予防の指定を併せて受けていませんか？" sqref="C30:C33 IY30:IY33 SU30:SU33 ACQ30:ACQ33 AMM30:AMM33 AWI30:AWI33 BGE30:BGE33 BQA30:BQA33 BZW30:BZW33 CJS30:CJS33 CTO30:CTO33 DDK30:DDK33 DNG30:DNG33 DXC30:DXC33 EGY30:EGY33 EQU30:EQU33 FAQ30:FAQ33 FKM30:FKM33 FUI30:FUI33 GEE30:GEE33 GOA30:GOA33 GXW30:GXW33 HHS30:HHS33 HRO30:HRO33 IBK30:IBK33 ILG30:ILG33 IVC30:IVC33 JEY30:JEY33 JOU30:JOU33 JYQ30:JYQ33 KIM30:KIM33 KSI30:KSI33 LCE30:LCE33 LMA30:LMA33 LVW30:LVW33 MFS30:MFS33 MPO30:MPO33 MZK30:MZK33 NJG30:NJG33 NTC30:NTC33 OCY30:OCY33 OMU30:OMU33 OWQ30:OWQ33 PGM30:PGM33 PQI30:PQI33 QAE30:QAE33 QKA30:QKA33 QTW30:QTW33 RDS30:RDS33 RNO30:RNO33 RXK30:RXK33 SHG30:SHG33 SRC30:SRC33 TAY30:TAY33 TKU30:TKU33 TUQ30:TUQ33 UEM30:UEM33 UOI30:UOI33 UYE30:UYE33 VIA30:VIA33 VRW30:VRW33 WBS30:WBS33 WLO30:WLO33 WVK30:WVK33 C65566:C65569 IY65566:IY65569 SU65566:SU65569 ACQ65566:ACQ65569 AMM65566:AMM65569 AWI65566:AWI65569 BGE65566:BGE65569 BQA65566:BQA65569 BZW65566:BZW65569 CJS65566:CJS65569 CTO65566:CTO65569 DDK65566:DDK65569 DNG65566:DNG65569 DXC65566:DXC65569 EGY65566:EGY65569 EQU65566:EQU65569 FAQ65566:FAQ65569 FKM65566:FKM65569 FUI65566:FUI65569 GEE65566:GEE65569 GOA65566:GOA65569 GXW65566:GXW65569 HHS65566:HHS65569 HRO65566:HRO65569 IBK65566:IBK65569 ILG65566:ILG65569 IVC65566:IVC65569 JEY65566:JEY65569 JOU65566:JOU65569 JYQ65566:JYQ65569 KIM65566:KIM65569 KSI65566:KSI65569 LCE65566:LCE65569 LMA65566:LMA65569 LVW65566:LVW65569 MFS65566:MFS65569 MPO65566:MPO65569 MZK65566:MZK65569 NJG65566:NJG65569 NTC65566:NTC65569 OCY65566:OCY65569 OMU65566:OMU65569 OWQ65566:OWQ65569 PGM65566:PGM65569 PQI65566:PQI65569 QAE65566:QAE65569 QKA65566:QKA65569 QTW65566:QTW65569 RDS65566:RDS65569 RNO65566:RNO65569 RXK65566:RXK65569 SHG65566:SHG65569 SRC65566:SRC65569 TAY65566:TAY65569 TKU65566:TKU65569 TUQ65566:TUQ65569 UEM65566:UEM65569 UOI65566:UOI65569 UYE65566:UYE65569 VIA65566:VIA65569 VRW65566:VRW65569 WBS65566:WBS65569 WLO65566:WLO65569 WVK65566:WVK65569 C131102:C131105 IY131102:IY131105 SU131102:SU131105 ACQ131102:ACQ131105 AMM131102:AMM131105 AWI131102:AWI131105 BGE131102:BGE131105 BQA131102:BQA131105 BZW131102:BZW131105 CJS131102:CJS131105 CTO131102:CTO131105 DDK131102:DDK131105 DNG131102:DNG131105 DXC131102:DXC131105 EGY131102:EGY131105 EQU131102:EQU131105 FAQ131102:FAQ131105 FKM131102:FKM131105 FUI131102:FUI131105 GEE131102:GEE131105 GOA131102:GOA131105 GXW131102:GXW131105 HHS131102:HHS131105 HRO131102:HRO131105 IBK131102:IBK131105 ILG131102:ILG131105 IVC131102:IVC131105 JEY131102:JEY131105 JOU131102:JOU131105 JYQ131102:JYQ131105 KIM131102:KIM131105 KSI131102:KSI131105 LCE131102:LCE131105 LMA131102:LMA131105 LVW131102:LVW131105 MFS131102:MFS131105 MPO131102:MPO131105 MZK131102:MZK131105 NJG131102:NJG131105 NTC131102:NTC131105 OCY131102:OCY131105 OMU131102:OMU131105 OWQ131102:OWQ131105 PGM131102:PGM131105 PQI131102:PQI131105 QAE131102:QAE131105 QKA131102:QKA131105 QTW131102:QTW131105 RDS131102:RDS131105 RNO131102:RNO131105 RXK131102:RXK131105 SHG131102:SHG131105 SRC131102:SRC131105 TAY131102:TAY131105 TKU131102:TKU131105 TUQ131102:TUQ131105 UEM131102:UEM131105 UOI131102:UOI131105 UYE131102:UYE131105 VIA131102:VIA131105 VRW131102:VRW131105 WBS131102:WBS131105 WLO131102:WLO131105 WVK131102:WVK131105 C196638:C196641 IY196638:IY196641 SU196638:SU196641 ACQ196638:ACQ196641 AMM196638:AMM196641 AWI196638:AWI196641 BGE196638:BGE196641 BQA196638:BQA196641 BZW196638:BZW196641 CJS196638:CJS196641 CTO196638:CTO196641 DDK196638:DDK196641 DNG196638:DNG196641 DXC196638:DXC196641 EGY196638:EGY196641 EQU196638:EQU196641 FAQ196638:FAQ196641 FKM196638:FKM196641 FUI196638:FUI196641 GEE196638:GEE196641 GOA196638:GOA196641 GXW196638:GXW196641 HHS196638:HHS196641 HRO196638:HRO196641 IBK196638:IBK196641 ILG196638:ILG196641 IVC196638:IVC196641 JEY196638:JEY196641 JOU196638:JOU196641 JYQ196638:JYQ196641 KIM196638:KIM196641 KSI196638:KSI196641 LCE196638:LCE196641 LMA196638:LMA196641 LVW196638:LVW196641 MFS196638:MFS196641 MPO196638:MPO196641 MZK196638:MZK196641 NJG196638:NJG196641 NTC196638:NTC196641 OCY196638:OCY196641 OMU196638:OMU196641 OWQ196638:OWQ196641 PGM196638:PGM196641 PQI196638:PQI196641 QAE196638:QAE196641 QKA196638:QKA196641 QTW196638:QTW196641 RDS196638:RDS196641 RNO196638:RNO196641 RXK196638:RXK196641 SHG196638:SHG196641 SRC196638:SRC196641 TAY196638:TAY196641 TKU196638:TKU196641 TUQ196638:TUQ196641 UEM196638:UEM196641 UOI196638:UOI196641 UYE196638:UYE196641 VIA196638:VIA196641 VRW196638:VRW196641 WBS196638:WBS196641 WLO196638:WLO196641 WVK196638:WVK196641 C262174:C262177 IY262174:IY262177 SU262174:SU262177 ACQ262174:ACQ262177 AMM262174:AMM262177 AWI262174:AWI262177 BGE262174:BGE262177 BQA262174:BQA262177 BZW262174:BZW262177 CJS262174:CJS262177 CTO262174:CTO262177 DDK262174:DDK262177 DNG262174:DNG262177 DXC262174:DXC262177 EGY262174:EGY262177 EQU262174:EQU262177 FAQ262174:FAQ262177 FKM262174:FKM262177 FUI262174:FUI262177 GEE262174:GEE262177 GOA262174:GOA262177 GXW262174:GXW262177 HHS262174:HHS262177 HRO262174:HRO262177 IBK262174:IBK262177 ILG262174:ILG262177 IVC262174:IVC262177 JEY262174:JEY262177 JOU262174:JOU262177 JYQ262174:JYQ262177 KIM262174:KIM262177 KSI262174:KSI262177 LCE262174:LCE262177 LMA262174:LMA262177 LVW262174:LVW262177 MFS262174:MFS262177 MPO262174:MPO262177 MZK262174:MZK262177 NJG262174:NJG262177 NTC262174:NTC262177 OCY262174:OCY262177 OMU262174:OMU262177 OWQ262174:OWQ262177 PGM262174:PGM262177 PQI262174:PQI262177 QAE262174:QAE262177 QKA262174:QKA262177 QTW262174:QTW262177 RDS262174:RDS262177 RNO262174:RNO262177 RXK262174:RXK262177 SHG262174:SHG262177 SRC262174:SRC262177 TAY262174:TAY262177 TKU262174:TKU262177 TUQ262174:TUQ262177 UEM262174:UEM262177 UOI262174:UOI262177 UYE262174:UYE262177 VIA262174:VIA262177 VRW262174:VRW262177 WBS262174:WBS262177 WLO262174:WLO262177 WVK262174:WVK262177 C327710:C327713 IY327710:IY327713 SU327710:SU327713 ACQ327710:ACQ327713 AMM327710:AMM327713 AWI327710:AWI327713 BGE327710:BGE327713 BQA327710:BQA327713 BZW327710:BZW327713 CJS327710:CJS327713 CTO327710:CTO327713 DDK327710:DDK327713 DNG327710:DNG327713 DXC327710:DXC327713 EGY327710:EGY327713 EQU327710:EQU327713 FAQ327710:FAQ327713 FKM327710:FKM327713 FUI327710:FUI327713 GEE327710:GEE327713 GOA327710:GOA327713 GXW327710:GXW327713 HHS327710:HHS327713 HRO327710:HRO327713 IBK327710:IBK327713 ILG327710:ILG327713 IVC327710:IVC327713 JEY327710:JEY327713 JOU327710:JOU327713 JYQ327710:JYQ327713 KIM327710:KIM327713 KSI327710:KSI327713 LCE327710:LCE327713 LMA327710:LMA327713 LVW327710:LVW327713 MFS327710:MFS327713 MPO327710:MPO327713 MZK327710:MZK327713 NJG327710:NJG327713 NTC327710:NTC327713 OCY327710:OCY327713 OMU327710:OMU327713 OWQ327710:OWQ327713 PGM327710:PGM327713 PQI327710:PQI327713 QAE327710:QAE327713 QKA327710:QKA327713 QTW327710:QTW327713 RDS327710:RDS327713 RNO327710:RNO327713 RXK327710:RXK327713 SHG327710:SHG327713 SRC327710:SRC327713 TAY327710:TAY327713 TKU327710:TKU327713 TUQ327710:TUQ327713 UEM327710:UEM327713 UOI327710:UOI327713 UYE327710:UYE327713 VIA327710:VIA327713 VRW327710:VRW327713 WBS327710:WBS327713 WLO327710:WLO327713 WVK327710:WVK327713 C393246:C393249 IY393246:IY393249 SU393246:SU393249 ACQ393246:ACQ393249 AMM393246:AMM393249 AWI393246:AWI393249 BGE393246:BGE393249 BQA393246:BQA393249 BZW393246:BZW393249 CJS393246:CJS393249 CTO393246:CTO393249 DDK393246:DDK393249 DNG393246:DNG393249 DXC393246:DXC393249 EGY393246:EGY393249 EQU393246:EQU393249 FAQ393246:FAQ393249 FKM393246:FKM393249 FUI393246:FUI393249 GEE393246:GEE393249 GOA393246:GOA393249 GXW393246:GXW393249 HHS393246:HHS393249 HRO393246:HRO393249 IBK393246:IBK393249 ILG393246:ILG393249 IVC393246:IVC393249 JEY393246:JEY393249 JOU393246:JOU393249 JYQ393246:JYQ393249 KIM393246:KIM393249 KSI393246:KSI393249 LCE393246:LCE393249 LMA393246:LMA393249 LVW393246:LVW393249 MFS393246:MFS393249 MPO393246:MPO393249 MZK393246:MZK393249 NJG393246:NJG393249 NTC393246:NTC393249 OCY393246:OCY393249 OMU393246:OMU393249 OWQ393246:OWQ393249 PGM393246:PGM393249 PQI393246:PQI393249 QAE393246:QAE393249 QKA393246:QKA393249 QTW393246:QTW393249 RDS393246:RDS393249 RNO393246:RNO393249 RXK393246:RXK393249 SHG393246:SHG393249 SRC393246:SRC393249 TAY393246:TAY393249 TKU393246:TKU393249 TUQ393246:TUQ393249 UEM393246:UEM393249 UOI393246:UOI393249 UYE393246:UYE393249 VIA393246:VIA393249 VRW393246:VRW393249 WBS393246:WBS393249 WLO393246:WLO393249 WVK393246:WVK393249 C458782:C458785 IY458782:IY458785 SU458782:SU458785 ACQ458782:ACQ458785 AMM458782:AMM458785 AWI458782:AWI458785 BGE458782:BGE458785 BQA458782:BQA458785 BZW458782:BZW458785 CJS458782:CJS458785 CTO458782:CTO458785 DDK458782:DDK458785 DNG458782:DNG458785 DXC458782:DXC458785 EGY458782:EGY458785 EQU458782:EQU458785 FAQ458782:FAQ458785 FKM458782:FKM458785 FUI458782:FUI458785 GEE458782:GEE458785 GOA458782:GOA458785 GXW458782:GXW458785 HHS458782:HHS458785 HRO458782:HRO458785 IBK458782:IBK458785 ILG458782:ILG458785 IVC458782:IVC458785 JEY458782:JEY458785 JOU458782:JOU458785 JYQ458782:JYQ458785 KIM458782:KIM458785 KSI458782:KSI458785 LCE458782:LCE458785 LMA458782:LMA458785 LVW458782:LVW458785 MFS458782:MFS458785 MPO458782:MPO458785 MZK458782:MZK458785 NJG458782:NJG458785 NTC458782:NTC458785 OCY458782:OCY458785 OMU458782:OMU458785 OWQ458782:OWQ458785 PGM458782:PGM458785 PQI458782:PQI458785 QAE458782:QAE458785 QKA458782:QKA458785 QTW458782:QTW458785 RDS458782:RDS458785 RNO458782:RNO458785 RXK458782:RXK458785 SHG458782:SHG458785 SRC458782:SRC458785 TAY458782:TAY458785 TKU458782:TKU458785 TUQ458782:TUQ458785 UEM458782:UEM458785 UOI458782:UOI458785 UYE458782:UYE458785 VIA458782:VIA458785 VRW458782:VRW458785 WBS458782:WBS458785 WLO458782:WLO458785 WVK458782:WVK458785 C524318:C524321 IY524318:IY524321 SU524318:SU524321 ACQ524318:ACQ524321 AMM524318:AMM524321 AWI524318:AWI524321 BGE524318:BGE524321 BQA524318:BQA524321 BZW524318:BZW524321 CJS524318:CJS524321 CTO524318:CTO524321 DDK524318:DDK524321 DNG524318:DNG524321 DXC524318:DXC524321 EGY524318:EGY524321 EQU524318:EQU524321 FAQ524318:FAQ524321 FKM524318:FKM524321 FUI524318:FUI524321 GEE524318:GEE524321 GOA524318:GOA524321 GXW524318:GXW524321 HHS524318:HHS524321 HRO524318:HRO524321 IBK524318:IBK524321 ILG524318:ILG524321 IVC524318:IVC524321 JEY524318:JEY524321 JOU524318:JOU524321 JYQ524318:JYQ524321 KIM524318:KIM524321 KSI524318:KSI524321 LCE524318:LCE524321 LMA524318:LMA524321 LVW524318:LVW524321 MFS524318:MFS524321 MPO524318:MPO524321 MZK524318:MZK524321 NJG524318:NJG524321 NTC524318:NTC524321 OCY524318:OCY524321 OMU524318:OMU524321 OWQ524318:OWQ524321 PGM524318:PGM524321 PQI524318:PQI524321 QAE524318:QAE524321 QKA524318:QKA524321 QTW524318:QTW524321 RDS524318:RDS524321 RNO524318:RNO524321 RXK524318:RXK524321 SHG524318:SHG524321 SRC524318:SRC524321 TAY524318:TAY524321 TKU524318:TKU524321 TUQ524318:TUQ524321 UEM524318:UEM524321 UOI524318:UOI524321 UYE524318:UYE524321 VIA524318:VIA524321 VRW524318:VRW524321 WBS524318:WBS524321 WLO524318:WLO524321 WVK524318:WVK524321 C589854:C589857 IY589854:IY589857 SU589854:SU589857 ACQ589854:ACQ589857 AMM589854:AMM589857 AWI589854:AWI589857 BGE589854:BGE589857 BQA589854:BQA589857 BZW589854:BZW589857 CJS589854:CJS589857 CTO589854:CTO589857 DDK589854:DDK589857 DNG589854:DNG589857 DXC589854:DXC589857 EGY589854:EGY589857 EQU589854:EQU589857 FAQ589854:FAQ589857 FKM589854:FKM589857 FUI589854:FUI589857 GEE589854:GEE589857 GOA589854:GOA589857 GXW589854:GXW589857 HHS589854:HHS589857 HRO589854:HRO589857 IBK589854:IBK589857 ILG589854:ILG589857 IVC589854:IVC589857 JEY589854:JEY589857 JOU589854:JOU589857 JYQ589854:JYQ589857 KIM589854:KIM589857 KSI589854:KSI589857 LCE589854:LCE589857 LMA589854:LMA589857 LVW589854:LVW589857 MFS589854:MFS589857 MPO589854:MPO589857 MZK589854:MZK589857 NJG589854:NJG589857 NTC589854:NTC589857 OCY589854:OCY589857 OMU589854:OMU589857 OWQ589854:OWQ589857 PGM589854:PGM589857 PQI589854:PQI589857 QAE589854:QAE589857 QKA589854:QKA589857 QTW589854:QTW589857 RDS589854:RDS589857 RNO589854:RNO589857 RXK589854:RXK589857 SHG589854:SHG589857 SRC589854:SRC589857 TAY589854:TAY589857 TKU589854:TKU589857 TUQ589854:TUQ589857 UEM589854:UEM589857 UOI589854:UOI589857 UYE589854:UYE589857 VIA589854:VIA589857 VRW589854:VRW589857 WBS589854:WBS589857 WLO589854:WLO589857 WVK589854:WVK589857 C655390:C655393 IY655390:IY655393 SU655390:SU655393 ACQ655390:ACQ655393 AMM655390:AMM655393 AWI655390:AWI655393 BGE655390:BGE655393 BQA655390:BQA655393 BZW655390:BZW655393 CJS655390:CJS655393 CTO655390:CTO655393 DDK655390:DDK655393 DNG655390:DNG655393 DXC655390:DXC655393 EGY655390:EGY655393 EQU655390:EQU655393 FAQ655390:FAQ655393 FKM655390:FKM655393 FUI655390:FUI655393 GEE655390:GEE655393 GOA655390:GOA655393 GXW655390:GXW655393 HHS655390:HHS655393 HRO655390:HRO655393 IBK655390:IBK655393 ILG655390:ILG655393 IVC655390:IVC655393 JEY655390:JEY655393 JOU655390:JOU655393 JYQ655390:JYQ655393 KIM655390:KIM655393 KSI655390:KSI655393 LCE655390:LCE655393 LMA655390:LMA655393 LVW655390:LVW655393 MFS655390:MFS655393 MPO655390:MPO655393 MZK655390:MZK655393 NJG655390:NJG655393 NTC655390:NTC655393 OCY655390:OCY655393 OMU655390:OMU655393 OWQ655390:OWQ655393 PGM655390:PGM655393 PQI655390:PQI655393 QAE655390:QAE655393 QKA655390:QKA655393 QTW655390:QTW655393 RDS655390:RDS655393 RNO655390:RNO655393 RXK655390:RXK655393 SHG655390:SHG655393 SRC655390:SRC655393 TAY655390:TAY655393 TKU655390:TKU655393 TUQ655390:TUQ655393 UEM655390:UEM655393 UOI655390:UOI655393 UYE655390:UYE655393 VIA655390:VIA655393 VRW655390:VRW655393 WBS655390:WBS655393 WLO655390:WLO655393 WVK655390:WVK655393 C720926:C720929 IY720926:IY720929 SU720926:SU720929 ACQ720926:ACQ720929 AMM720926:AMM720929 AWI720926:AWI720929 BGE720926:BGE720929 BQA720926:BQA720929 BZW720926:BZW720929 CJS720926:CJS720929 CTO720926:CTO720929 DDK720926:DDK720929 DNG720926:DNG720929 DXC720926:DXC720929 EGY720926:EGY720929 EQU720926:EQU720929 FAQ720926:FAQ720929 FKM720926:FKM720929 FUI720926:FUI720929 GEE720926:GEE720929 GOA720926:GOA720929 GXW720926:GXW720929 HHS720926:HHS720929 HRO720926:HRO720929 IBK720926:IBK720929 ILG720926:ILG720929 IVC720926:IVC720929 JEY720926:JEY720929 JOU720926:JOU720929 JYQ720926:JYQ720929 KIM720926:KIM720929 KSI720926:KSI720929 LCE720926:LCE720929 LMA720926:LMA720929 LVW720926:LVW720929 MFS720926:MFS720929 MPO720926:MPO720929 MZK720926:MZK720929 NJG720926:NJG720929 NTC720926:NTC720929 OCY720926:OCY720929 OMU720926:OMU720929 OWQ720926:OWQ720929 PGM720926:PGM720929 PQI720926:PQI720929 QAE720926:QAE720929 QKA720926:QKA720929 QTW720926:QTW720929 RDS720926:RDS720929 RNO720926:RNO720929 RXK720926:RXK720929 SHG720926:SHG720929 SRC720926:SRC720929 TAY720926:TAY720929 TKU720926:TKU720929 TUQ720926:TUQ720929 UEM720926:UEM720929 UOI720926:UOI720929 UYE720926:UYE720929 VIA720926:VIA720929 VRW720926:VRW720929 WBS720926:WBS720929 WLO720926:WLO720929 WVK720926:WVK720929 C786462:C786465 IY786462:IY786465 SU786462:SU786465 ACQ786462:ACQ786465 AMM786462:AMM786465 AWI786462:AWI786465 BGE786462:BGE786465 BQA786462:BQA786465 BZW786462:BZW786465 CJS786462:CJS786465 CTO786462:CTO786465 DDK786462:DDK786465 DNG786462:DNG786465 DXC786462:DXC786465 EGY786462:EGY786465 EQU786462:EQU786465 FAQ786462:FAQ786465 FKM786462:FKM786465 FUI786462:FUI786465 GEE786462:GEE786465 GOA786462:GOA786465 GXW786462:GXW786465 HHS786462:HHS786465 HRO786462:HRO786465 IBK786462:IBK786465 ILG786462:ILG786465 IVC786462:IVC786465 JEY786462:JEY786465 JOU786462:JOU786465 JYQ786462:JYQ786465 KIM786462:KIM786465 KSI786462:KSI786465 LCE786462:LCE786465 LMA786462:LMA786465 LVW786462:LVW786465 MFS786462:MFS786465 MPO786462:MPO786465 MZK786462:MZK786465 NJG786462:NJG786465 NTC786462:NTC786465 OCY786462:OCY786465 OMU786462:OMU786465 OWQ786462:OWQ786465 PGM786462:PGM786465 PQI786462:PQI786465 QAE786462:QAE786465 QKA786462:QKA786465 QTW786462:QTW786465 RDS786462:RDS786465 RNO786462:RNO786465 RXK786462:RXK786465 SHG786462:SHG786465 SRC786462:SRC786465 TAY786462:TAY786465 TKU786462:TKU786465 TUQ786462:TUQ786465 UEM786462:UEM786465 UOI786462:UOI786465 UYE786462:UYE786465 VIA786462:VIA786465 VRW786462:VRW786465 WBS786462:WBS786465 WLO786462:WLO786465 WVK786462:WVK786465 C851998:C852001 IY851998:IY852001 SU851998:SU852001 ACQ851998:ACQ852001 AMM851998:AMM852001 AWI851998:AWI852001 BGE851998:BGE852001 BQA851998:BQA852001 BZW851998:BZW852001 CJS851998:CJS852001 CTO851998:CTO852001 DDK851998:DDK852001 DNG851998:DNG852001 DXC851998:DXC852001 EGY851998:EGY852001 EQU851998:EQU852001 FAQ851998:FAQ852001 FKM851998:FKM852001 FUI851998:FUI852001 GEE851998:GEE852001 GOA851998:GOA852001 GXW851998:GXW852001 HHS851998:HHS852001 HRO851998:HRO852001 IBK851998:IBK852001 ILG851998:ILG852001 IVC851998:IVC852001 JEY851998:JEY852001 JOU851998:JOU852001 JYQ851998:JYQ852001 KIM851998:KIM852001 KSI851998:KSI852001 LCE851998:LCE852001 LMA851998:LMA852001 LVW851998:LVW852001 MFS851998:MFS852001 MPO851998:MPO852001 MZK851998:MZK852001 NJG851998:NJG852001 NTC851998:NTC852001 OCY851998:OCY852001 OMU851998:OMU852001 OWQ851998:OWQ852001 PGM851998:PGM852001 PQI851998:PQI852001 QAE851998:QAE852001 QKA851998:QKA852001 QTW851998:QTW852001 RDS851998:RDS852001 RNO851998:RNO852001 RXK851998:RXK852001 SHG851998:SHG852001 SRC851998:SRC852001 TAY851998:TAY852001 TKU851998:TKU852001 TUQ851998:TUQ852001 UEM851998:UEM852001 UOI851998:UOI852001 UYE851998:UYE852001 VIA851998:VIA852001 VRW851998:VRW852001 WBS851998:WBS852001 WLO851998:WLO852001 WVK851998:WVK852001 C917534:C917537 IY917534:IY917537 SU917534:SU917537 ACQ917534:ACQ917537 AMM917534:AMM917537 AWI917534:AWI917537 BGE917534:BGE917537 BQA917534:BQA917537 BZW917534:BZW917537 CJS917534:CJS917537 CTO917534:CTO917537 DDK917534:DDK917537 DNG917534:DNG917537 DXC917534:DXC917537 EGY917534:EGY917537 EQU917534:EQU917537 FAQ917534:FAQ917537 FKM917534:FKM917537 FUI917534:FUI917537 GEE917534:GEE917537 GOA917534:GOA917537 GXW917534:GXW917537 HHS917534:HHS917537 HRO917534:HRO917537 IBK917534:IBK917537 ILG917534:ILG917537 IVC917534:IVC917537 JEY917534:JEY917537 JOU917534:JOU917537 JYQ917534:JYQ917537 KIM917534:KIM917537 KSI917534:KSI917537 LCE917534:LCE917537 LMA917534:LMA917537 LVW917534:LVW917537 MFS917534:MFS917537 MPO917534:MPO917537 MZK917534:MZK917537 NJG917534:NJG917537 NTC917534:NTC917537 OCY917534:OCY917537 OMU917534:OMU917537 OWQ917534:OWQ917537 PGM917534:PGM917537 PQI917534:PQI917537 QAE917534:QAE917537 QKA917534:QKA917537 QTW917534:QTW917537 RDS917534:RDS917537 RNO917534:RNO917537 RXK917534:RXK917537 SHG917534:SHG917537 SRC917534:SRC917537 TAY917534:TAY917537 TKU917534:TKU917537 TUQ917534:TUQ917537 UEM917534:UEM917537 UOI917534:UOI917537 UYE917534:UYE917537 VIA917534:VIA917537 VRW917534:VRW917537 WBS917534:WBS917537 WLO917534:WLO917537 WVK917534:WVK917537 C983070:C983073 IY983070:IY983073 SU983070:SU983073 ACQ983070:ACQ983073 AMM983070:AMM983073 AWI983070:AWI983073 BGE983070:BGE983073 BQA983070:BQA983073 BZW983070:BZW983073 CJS983070:CJS983073 CTO983070:CTO983073 DDK983070:DDK983073 DNG983070:DNG983073 DXC983070:DXC983073 EGY983070:EGY983073 EQU983070:EQU983073 FAQ983070:FAQ983073 FKM983070:FKM983073 FUI983070:FUI983073 GEE983070:GEE983073 GOA983070:GOA983073 GXW983070:GXW983073 HHS983070:HHS983073 HRO983070:HRO983073 IBK983070:IBK983073 ILG983070:ILG983073 IVC983070:IVC983073 JEY983070:JEY983073 JOU983070:JOU983073 JYQ983070:JYQ983073 KIM983070:KIM983073 KSI983070:KSI983073 LCE983070:LCE983073 LMA983070:LMA983073 LVW983070:LVW983073 MFS983070:MFS983073 MPO983070:MPO983073 MZK983070:MZK983073 NJG983070:NJG983073 NTC983070:NTC983073 OCY983070:OCY983073 OMU983070:OMU983073 OWQ983070:OWQ983073 PGM983070:PGM983073 PQI983070:PQI983073 QAE983070:QAE983073 QKA983070:QKA983073 QTW983070:QTW983073 RDS983070:RDS983073 RNO983070:RNO983073 RXK983070:RXK983073 SHG983070:SHG983073 SRC983070:SRC983073 TAY983070:TAY983073 TKU983070:TKU983073 TUQ983070:TUQ983073 UEM983070:UEM983073 UOI983070:UOI983073 UYE983070:UYE983073 VIA983070:VIA983073 VRW983070:VRW983073 WBS983070:WBS983073 WLO983070:WLO983073 WVK983070:WVK983073" xr:uid="{00000000-0002-0000-0600-000002000000}">
      <formula1>C30:C37&lt;&gt;"A"</formula1>
    </dataValidation>
  </dataValidations>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AF30"/>
  <sheetViews>
    <sheetView view="pageBreakPreview" zoomScaleNormal="100" zoomScaleSheetLayoutView="100" workbookViewId="0">
      <selection activeCell="B9" sqref="B9:AF10"/>
    </sheetView>
  </sheetViews>
  <sheetFormatPr defaultColWidth="4" defaultRowHeight="16.5"/>
  <cols>
    <col min="1" max="12" width="3.25" style="77" customWidth="1"/>
    <col min="13" max="13" width="13" style="77" customWidth="1"/>
    <col min="14" max="14" width="4.08203125" style="77" bestFit="1" customWidth="1"/>
    <col min="15" max="36" width="3.25" style="77" customWidth="1"/>
    <col min="37" max="16384" width="4" style="77"/>
  </cols>
  <sheetData>
    <row r="2" spans="1:32">
      <c r="B2" s="79" t="s">
        <v>252</v>
      </c>
    </row>
    <row r="4" spans="1:32">
      <c r="W4" s="85" t="s">
        <v>17</v>
      </c>
      <c r="X4" s="643"/>
      <c r="Y4" s="643"/>
      <c r="Z4" s="86" t="s">
        <v>18</v>
      </c>
      <c r="AA4" s="643"/>
      <c r="AB4" s="643"/>
      <c r="AC4" s="86" t="s">
        <v>19</v>
      </c>
      <c r="AD4" s="643"/>
      <c r="AE4" s="643"/>
      <c r="AF4" s="77" t="s">
        <v>20</v>
      </c>
    </row>
    <row r="5" spans="1:32">
      <c r="B5" s="663" t="s">
        <v>305</v>
      </c>
      <c r="C5" s="663"/>
      <c r="D5" s="663"/>
      <c r="E5" s="663"/>
      <c r="F5" s="663"/>
      <c r="G5" s="663"/>
      <c r="H5" s="663"/>
      <c r="I5" s="663"/>
      <c r="J5" s="663"/>
      <c r="K5" s="77" t="s">
        <v>114</v>
      </c>
    </row>
    <row r="7" spans="1:32">
      <c r="U7" s="85" t="s">
        <v>253</v>
      </c>
      <c r="V7" s="664"/>
      <c r="W7" s="664"/>
      <c r="X7" s="664"/>
      <c r="Y7" s="664"/>
      <c r="Z7" s="664"/>
      <c r="AA7" s="664"/>
      <c r="AB7" s="664"/>
      <c r="AC7" s="664"/>
      <c r="AD7" s="664"/>
      <c r="AE7" s="664"/>
      <c r="AF7" s="664"/>
    </row>
    <row r="8" spans="1:32">
      <c r="V8" s="664"/>
      <c r="W8" s="664"/>
      <c r="X8" s="664"/>
      <c r="Y8" s="664"/>
      <c r="Z8" s="664"/>
      <c r="AA8" s="664"/>
      <c r="AB8" s="664"/>
      <c r="AC8" s="664"/>
      <c r="AD8" s="664"/>
      <c r="AE8" s="664"/>
      <c r="AF8" s="664"/>
    </row>
    <row r="9" spans="1:32" ht="20.25" customHeight="1">
      <c r="B9" s="665" t="s">
        <v>254</v>
      </c>
      <c r="C9" s="665"/>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row>
    <row r="10" spans="1:32" ht="20.25" customHeight="1">
      <c r="B10" s="665"/>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row>
    <row r="11" spans="1:32">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row>
    <row r="12" spans="1:32">
      <c r="A12" s="77" t="s">
        <v>242</v>
      </c>
    </row>
    <row r="14" spans="1:32" ht="36" customHeight="1">
      <c r="R14" s="666" t="s">
        <v>243</v>
      </c>
      <c r="S14" s="667"/>
      <c r="T14" s="667"/>
      <c r="U14" s="667"/>
      <c r="V14" s="668"/>
      <c r="W14" s="87"/>
      <c r="X14" s="88"/>
      <c r="Y14" s="88"/>
      <c r="Z14" s="88"/>
      <c r="AA14" s="88"/>
      <c r="AB14" s="88"/>
      <c r="AC14" s="88"/>
      <c r="AD14" s="88"/>
      <c r="AE14" s="88"/>
      <c r="AF14" s="89"/>
    </row>
    <row r="15" spans="1:32" ht="13.5" customHeight="1"/>
    <row r="16" spans="1:32" s="79" customFormat="1" ht="34.5" customHeight="1">
      <c r="B16" s="666" t="s">
        <v>244</v>
      </c>
      <c r="C16" s="667"/>
      <c r="D16" s="667"/>
      <c r="E16" s="667"/>
      <c r="F16" s="667"/>
      <c r="G16" s="667"/>
      <c r="H16" s="667"/>
      <c r="I16" s="667"/>
      <c r="J16" s="667"/>
      <c r="K16" s="667"/>
      <c r="L16" s="668"/>
      <c r="M16" s="667" t="s">
        <v>245</v>
      </c>
      <c r="N16" s="668"/>
      <c r="O16" s="666" t="s">
        <v>246</v>
      </c>
      <c r="P16" s="667"/>
      <c r="Q16" s="667"/>
      <c r="R16" s="667"/>
      <c r="S16" s="667"/>
      <c r="T16" s="667"/>
      <c r="U16" s="667"/>
      <c r="V16" s="667"/>
      <c r="W16" s="667"/>
      <c r="X16" s="667"/>
      <c r="Y16" s="667"/>
      <c r="Z16" s="667"/>
      <c r="AA16" s="667"/>
      <c r="AB16" s="667"/>
      <c r="AC16" s="667"/>
      <c r="AD16" s="667"/>
      <c r="AE16" s="667"/>
      <c r="AF16" s="668"/>
    </row>
    <row r="17" spans="1:32" s="79" customFormat="1" ht="19.5" customHeight="1">
      <c r="B17" s="645" t="s">
        <v>431</v>
      </c>
      <c r="C17" s="646"/>
      <c r="D17" s="646"/>
      <c r="E17" s="646"/>
      <c r="F17" s="646"/>
      <c r="G17" s="646"/>
      <c r="H17" s="646"/>
      <c r="I17" s="646"/>
      <c r="J17" s="646"/>
      <c r="K17" s="646"/>
      <c r="L17" s="647"/>
      <c r="M17" s="90"/>
      <c r="N17" s="81" t="s">
        <v>247</v>
      </c>
      <c r="O17" s="654"/>
      <c r="P17" s="655"/>
      <c r="Q17" s="655"/>
      <c r="R17" s="655"/>
      <c r="S17" s="655"/>
      <c r="T17" s="655"/>
      <c r="U17" s="655"/>
      <c r="V17" s="655"/>
      <c r="W17" s="655"/>
      <c r="X17" s="655"/>
      <c r="Y17" s="655"/>
      <c r="Z17" s="655"/>
      <c r="AA17" s="655"/>
      <c r="AB17" s="655"/>
      <c r="AC17" s="655"/>
      <c r="AD17" s="655"/>
      <c r="AE17" s="655"/>
      <c r="AF17" s="656"/>
    </row>
    <row r="18" spans="1:32" s="79" customFormat="1" ht="19.5" customHeight="1">
      <c r="B18" s="657"/>
      <c r="C18" s="658"/>
      <c r="D18" s="658"/>
      <c r="E18" s="658"/>
      <c r="F18" s="658"/>
      <c r="G18" s="658"/>
      <c r="H18" s="658"/>
      <c r="I18" s="658"/>
      <c r="J18" s="658"/>
      <c r="K18" s="658"/>
      <c r="L18" s="659"/>
      <c r="M18" s="90"/>
      <c r="N18" s="81" t="s">
        <v>247</v>
      </c>
      <c r="O18" s="654"/>
      <c r="P18" s="655"/>
      <c r="Q18" s="655"/>
      <c r="R18" s="655"/>
      <c r="S18" s="655"/>
      <c r="T18" s="655"/>
      <c r="U18" s="655"/>
      <c r="V18" s="655"/>
      <c r="W18" s="655"/>
      <c r="X18" s="655"/>
      <c r="Y18" s="655"/>
      <c r="Z18" s="655"/>
      <c r="AA18" s="655"/>
      <c r="AB18" s="655"/>
      <c r="AC18" s="655"/>
      <c r="AD18" s="655"/>
      <c r="AE18" s="655"/>
      <c r="AF18" s="656"/>
    </row>
    <row r="19" spans="1:32" s="79" customFormat="1" ht="19.5" customHeight="1">
      <c r="B19" s="660"/>
      <c r="C19" s="661"/>
      <c r="D19" s="661"/>
      <c r="E19" s="661"/>
      <c r="F19" s="661"/>
      <c r="G19" s="661"/>
      <c r="H19" s="661"/>
      <c r="I19" s="661"/>
      <c r="J19" s="661"/>
      <c r="K19" s="661"/>
      <c r="L19" s="662"/>
      <c r="N19" s="82" t="s">
        <v>247</v>
      </c>
      <c r="O19" s="654"/>
      <c r="P19" s="655"/>
      <c r="Q19" s="655"/>
      <c r="R19" s="655"/>
      <c r="S19" s="655"/>
      <c r="T19" s="655"/>
      <c r="U19" s="655"/>
      <c r="V19" s="655"/>
      <c r="W19" s="655"/>
      <c r="X19" s="655"/>
      <c r="Y19" s="655"/>
      <c r="Z19" s="655"/>
      <c r="AA19" s="655"/>
      <c r="AB19" s="655"/>
      <c r="AC19" s="655"/>
      <c r="AD19" s="655"/>
      <c r="AE19" s="655"/>
      <c r="AF19" s="656"/>
    </row>
    <row r="20" spans="1:32" s="79" customFormat="1" ht="19.5" customHeight="1">
      <c r="B20" s="645" t="s">
        <v>432</v>
      </c>
      <c r="C20" s="646"/>
      <c r="D20" s="646"/>
      <c r="E20" s="646"/>
      <c r="F20" s="646"/>
      <c r="G20" s="646"/>
      <c r="H20" s="646"/>
      <c r="I20" s="646"/>
      <c r="J20" s="646"/>
      <c r="K20" s="646"/>
      <c r="L20" s="647"/>
      <c r="M20" s="90"/>
      <c r="N20" s="80" t="s">
        <v>247</v>
      </c>
      <c r="O20" s="654"/>
      <c r="P20" s="655"/>
      <c r="Q20" s="655"/>
      <c r="R20" s="655"/>
      <c r="S20" s="655"/>
      <c r="T20" s="655"/>
      <c r="U20" s="655"/>
      <c r="V20" s="655"/>
      <c r="W20" s="655"/>
      <c r="X20" s="655"/>
      <c r="Y20" s="655"/>
      <c r="Z20" s="655"/>
      <c r="AA20" s="655"/>
      <c r="AB20" s="655"/>
      <c r="AC20" s="655"/>
      <c r="AD20" s="655"/>
      <c r="AE20" s="655"/>
      <c r="AF20" s="656"/>
    </row>
    <row r="21" spans="1:32" s="79" customFormat="1" ht="19.5" customHeight="1">
      <c r="B21" s="648"/>
      <c r="C21" s="649"/>
      <c r="D21" s="649"/>
      <c r="E21" s="649"/>
      <c r="F21" s="649"/>
      <c r="G21" s="649"/>
      <c r="H21" s="649"/>
      <c r="I21" s="649"/>
      <c r="J21" s="649"/>
      <c r="K21" s="649"/>
      <c r="L21" s="650"/>
      <c r="M21" s="90"/>
      <c r="N21" s="80" t="s">
        <v>247</v>
      </c>
      <c r="O21" s="654"/>
      <c r="P21" s="655"/>
      <c r="Q21" s="655"/>
      <c r="R21" s="655"/>
      <c r="S21" s="655"/>
      <c r="T21" s="655"/>
      <c r="U21" s="655"/>
      <c r="V21" s="655"/>
      <c r="W21" s="655"/>
      <c r="X21" s="655"/>
      <c r="Y21" s="655"/>
      <c r="Z21" s="655"/>
      <c r="AA21" s="655"/>
      <c r="AB21" s="655"/>
      <c r="AC21" s="655"/>
      <c r="AD21" s="655"/>
      <c r="AE21" s="655"/>
      <c r="AF21" s="656"/>
    </row>
    <row r="22" spans="1:32" s="79" customFormat="1" ht="19.5" customHeight="1">
      <c r="B22" s="651"/>
      <c r="C22" s="652"/>
      <c r="D22" s="652"/>
      <c r="E22" s="652"/>
      <c r="F22" s="652"/>
      <c r="G22" s="652"/>
      <c r="H22" s="652"/>
      <c r="I22" s="652"/>
      <c r="J22" s="652"/>
      <c r="K22" s="652"/>
      <c r="L22" s="653"/>
      <c r="M22" s="90"/>
      <c r="N22" s="80" t="s">
        <v>247</v>
      </c>
      <c r="O22" s="654"/>
      <c r="P22" s="655"/>
      <c r="Q22" s="655"/>
      <c r="R22" s="655"/>
      <c r="S22" s="655"/>
      <c r="T22" s="655"/>
      <c r="U22" s="655"/>
      <c r="V22" s="655"/>
      <c r="W22" s="655"/>
      <c r="X22" s="655"/>
      <c r="Y22" s="655"/>
      <c r="Z22" s="655"/>
      <c r="AA22" s="655"/>
      <c r="AB22" s="655"/>
      <c r="AC22" s="655"/>
      <c r="AD22" s="655"/>
      <c r="AE22" s="655"/>
      <c r="AF22" s="656"/>
    </row>
    <row r="23" spans="1:32" s="79" customFormat="1" ht="19.5" customHeight="1">
      <c r="B23" s="645" t="s">
        <v>433</v>
      </c>
      <c r="C23" s="646"/>
      <c r="D23" s="646"/>
      <c r="E23" s="646"/>
      <c r="F23" s="646"/>
      <c r="G23" s="646"/>
      <c r="H23" s="646"/>
      <c r="I23" s="646"/>
      <c r="J23" s="646"/>
      <c r="K23" s="646"/>
      <c r="L23" s="647"/>
      <c r="M23" s="83"/>
      <c r="N23" s="81" t="s">
        <v>247</v>
      </c>
      <c r="O23" s="654"/>
      <c r="P23" s="655"/>
      <c r="Q23" s="655"/>
      <c r="R23" s="655"/>
      <c r="S23" s="655"/>
      <c r="T23" s="655"/>
      <c r="U23" s="655"/>
      <c r="V23" s="655"/>
      <c r="W23" s="655"/>
      <c r="X23" s="655"/>
      <c r="Y23" s="655"/>
      <c r="Z23" s="655"/>
      <c r="AA23" s="655"/>
      <c r="AB23" s="655"/>
      <c r="AC23" s="655"/>
      <c r="AD23" s="655"/>
      <c r="AE23" s="655"/>
      <c r="AF23" s="656"/>
    </row>
    <row r="24" spans="1:32" s="79" customFormat="1" ht="19.5" customHeight="1">
      <c r="B24" s="648"/>
      <c r="C24" s="649"/>
      <c r="D24" s="649"/>
      <c r="E24" s="649"/>
      <c r="F24" s="649"/>
      <c r="G24" s="649"/>
      <c r="H24" s="649"/>
      <c r="I24" s="649"/>
      <c r="J24" s="649"/>
      <c r="K24" s="649"/>
      <c r="L24" s="650"/>
      <c r="M24" s="83"/>
      <c r="N24" s="81" t="s">
        <v>247</v>
      </c>
      <c r="O24" s="654"/>
      <c r="P24" s="655"/>
      <c r="Q24" s="655"/>
      <c r="R24" s="655"/>
      <c r="S24" s="655"/>
      <c r="T24" s="655"/>
      <c r="U24" s="655"/>
      <c r="V24" s="655"/>
      <c r="W24" s="655"/>
      <c r="X24" s="655"/>
      <c r="Y24" s="655"/>
      <c r="Z24" s="655"/>
      <c r="AA24" s="655"/>
      <c r="AB24" s="655"/>
      <c r="AC24" s="655"/>
      <c r="AD24" s="655"/>
      <c r="AE24" s="655"/>
      <c r="AF24" s="656"/>
    </row>
    <row r="25" spans="1:32" s="79" customFormat="1" ht="19.5" customHeight="1">
      <c r="B25" s="651"/>
      <c r="C25" s="652"/>
      <c r="D25" s="652"/>
      <c r="E25" s="652"/>
      <c r="F25" s="652"/>
      <c r="G25" s="652"/>
      <c r="H25" s="652"/>
      <c r="I25" s="652"/>
      <c r="J25" s="652"/>
      <c r="K25" s="652"/>
      <c r="L25" s="653"/>
      <c r="M25" s="90"/>
      <c r="N25" s="80" t="s">
        <v>247</v>
      </c>
      <c r="O25" s="654"/>
      <c r="P25" s="655"/>
      <c r="Q25" s="655"/>
      <c r="R25" s="655"/>
      <c r="S25" s="655"/>
      <c r="T25" s="655"/>
      <c r="U25" s="655"/>
      <c r="V25" s="655"/>
      <c r="W25" s="655"/>
      <c r="X25" s="655"/>
      <c r="Y25" s="655"/>
      <c r="Z25" s="655"/>
      <c r="AA25" s="655"/>
      <c r="AB25" s="655"/>
      <c r="AC25" s="655"/>
      <c r="AD25" s="655"/>
      <c r="AE25" s="655"/>
      <c r="AF25" s="656"/>
    </row>
    <row r="27" spans="1:32">
      <c r="B27" s="77" t="s">
        <v>248</v>
      </c>
    </row>
    <row r="28" spans="1:32">
      <c r="B28" s="77" t="s">
        <v>249</v>
      </c>
    </row>
    <row r="30" spans="1:32">
      <c r="A30" s="77" t="s">
        <v>250</v>
      </c>
      <c r="J30" s="643"/>
      <c r="K30" s="643"/>
      <c r="L30" s="643"/>
      <c r="M30" s="84"/>
      <c r="N30" s="77" t="s">
        <v>18</v>
      </c>
      <c r="O30" s="644"/>
      <c r="P30" s="644"/>
      <c r="Q30" s="77" t="s">
        <v>251</v>
      </c>
      <c r="R30" s="644"/>
      <c r="S30" s="644"/>
      <c r="T30" s="77" t="s">
        <v>20</v>
      </c>
    </row>
  </sheetData>
  <mergeCells count="2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J30:L30"/>
    <mergeCell ref="O30:P30"/>
    <mergeCell ref="R30:S30"/>
    <mergeCell ref="B20:L22"/>
    <mergeCell ref="O20:AF20"/>
    <mergeCell ref="O21:AF21"/>
    <mergeCell ref="O22:AF22"/>
    <mergeCell ref="B23:L25"/>
    <mergeCell ref="O23:AF23"/>
    <mergeCell ref="O24:AF24"/>
    <mergeCell ref="O25:AF25"/>
  </mergeCells>
  <phoneticPr fontId="6"/>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D59"/>
  <sheetViews>
    <sheetView view="pageBreakPreview" zoomScaleNormal="100" zoomScaleSheetLayoutView="100" workbookViewId="0">
      <selection activeCell="AK7" sqref="AK7"/>
    </sheetView>
  </sheetViews>
  <sheetFormatPr defaultColWidth="3.5" defaultRowHeight="13"/>
  <cols>
    <col min="1" max="1" width="1.25" style="13" customWidth="1"/>
    <col min="2" max="2" width="3.08203125" style="39" customWidth="1"/>
    <col min="3" max="30" width="3.08203125" style="13" customWidth="1"/>
    <col min="31" max="31" width="1.25" style="13" customWidth="1"/>
    <col min="32" max="16384" width="3.5" style="13"/>
  </cols>
  <sheetData>
    <row r="1" spans="2:30" s="7" customFormat="1"/>
    <row r="2" spans="2:30" s="7" customFormat="1">
      <c r="B2" s="7" t="s">
        <v>231</v>
      </c>
    </row>
    <row r="3" spans="2:30" s="7" customFormat="1">
      <c r="U3" s="45" t="s">
        <v>17</v>
      </c>
      <c r="V3" s="464"/>
      <c r="W3" s="464"/>
      <c r="X3" s="56" t="s">
        <v>18</v>
      </c>
      <c r="Y3" s="464"/>
      <c r="Z3" s="464"/>
      <c r="AA3" s="56" t="s">
        <v>19</v>
      </c>
      <c r="AB3" s="464"/>
      <c r="AC3" s="464"/>
      <c r="AD3" s="56" t="s">
        <v>20</v>
      </c>
    </row>
    <row r="4" spans="2:30" s="7" customFormat="1">
      <c r="AD4" s="45"/>
    </row>
    <row r="5" spans="2:30" s="7" customFormat="1" ht="27.75" customHeight="1">
      <c r="B5" s="673" t="s">
        <v>232</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row>
    <row r="6" spans="2:30" s="7" customFormat="1"/>
    <row r="7" spans="2:30" s="7" customFormat="1" ht="23.25" customHeight="1">
      <c r="B7" s="699" t="s">
        <v>21</v>
      </c>
      <c r="C7" s="699"/>
      <c r="D7" s="699"/>
      <c r="E7" s="699"/>
      <c r="F7" s="684"/>
      <c r="G7" s="684"/>
      <c r="H7" s="685"/>
      <c r="I7" s="685"/>
      <c r="J7" s="685"/>
      <c r="K7" s="685"/>
      <c r="L7" s="685"/>
      <c r="M7" s="685"/>
      <c r="N7" s="685"/>
      <c r="O7" s="685"/>
      <c r="P7" s="685"/>
      <c r="Q7" s="685"/>
      <c r="R7" s="685"/>
      <c r="S7" s="685"/>
      <c r="T7" s="685"/>
      <c r="U7" s="685"/>
      <c r="V7" s="685"/>
      <c r="W7" s="685"/>
      <c r="X7" s="685"/>
      <c r="Y7" s="685"/>
      <c r="Z7" s="685"/>
      <c r="AA7" s="685"/>
      <c r="AB7" s="685"/>
      <c r="AC7" s="685"/>
      <c r="AD7" s="686"/>
    </row>
    <row r="8" spans="2:30" ht="23.25" customHeight="1">
      <c r="B8" s="684" t="s">
        <v>22</v>
      </c>
      <c r="C8" s="685"/>
      <c r="D8" s="685"/>
      <c r="E8" s="685"/>
      <c r="F8" s="686"/>
      <c r="G8" s="55" t="s">
        <v>7</v>
      </c>
      <c r="H8" s="62" t="s">
        <v>8</v>
      </c>
      <c r="I8" s="62"/>
      <c r="J8" s="62"/>
      <c r="K8" s="62"/>
      <c r="L8" s="56" t="s">
        <v>7</v>
      </c>
      <c r="M8" s="62" t="s">
        <v>9</v>
      </c>
      <c r="N8" s="62"/>
      <c r="O8" s="62"/>
      <c r="P8" s="62"/>
      <c r="Q8" s="56" t="s">
        <v>7</v>
      </c>
      <c r="R8" s="62" t="s">
        <v>10</v>
      </c>
      <c r="S8" s="11"/>
      <c r="T8" s="11"/>
      <c r="U8" s="11"/>
      <c r="V8" s="11"/>
      <c r="W8" s="11"/>
      <c r="X8" s="11"/>
      <c r="Y8" s="11"/>
      <c r="Z8" s="11"/>
      <c r="AA8" s="11"/>
      <c r="AB8" s="11"/>
      <c r="AC8" s="11"/>
      <c r="AD8" s="12"/>
    </row>
    <row r="9" spans="2:30" ht="23.25" customHeight="1">
      <c r="B9" s="687" t="s">
        <v>233</v>
      </c>
      <c r="C9" s="688"/>
      <c r="D9" s="688"/>
      <c r="E9" s="688"/>
      <c r="F9" s="689"/>
      <c r="G9" s="56" t="s">
        <v>7</v>
      </c>
      <c r="H9" s="40" t="s">
        <v>234</v>
      </c>
      <c r="I9" s="40"/>
      <c r="J9" s="40"/>
      <c r="K9" s="40"/>
      <c r="L9" s="40"/>
      <c r="M9" s="40"/>
      <c r="N9" s="40"/>
      <c r="O9" s="40"/>
      <c r="P9" s="40"/>
      <c r="Q9" s="40"/>
      <c r="R9" s="40"/>
      <c r="S9" s="14"/>
      <c r="T9" s="14"/>
      <c r="U9" s="14"/>
      <c r="V9" s="14"/>
      <c r="W9" s="14"/>
      <c r="X9" s="14"/>
      <c r="Y9" s="14"/>
      <c r="Z9" s="14"/>
      <c r="AA9" s="14"/>
      <c r="AB9" s="14"/>
      <c r="AC9" s="14"/>
      <c r="AD9" s="15"/>
    </row>
    <row r="10" spans="2:30" ht="23.25" customHeight="1">
      <c r="B10" s="690"/>
      <c r="C10" s="691"/>
      <c r="D10" s="691"/>
      <c r="E10" s="691"/>
      <c r="F10" s="692"/>
      <c r="G10" s="56" t="s">
        <v>7</v>
      </c>
      <c r="H10" s="10" t="s">
        <v>235</v>
      </c>
      <c r="I10" s="10"/>
      <c r="J10" s="10"/>
      <c r="K10" s="10"/>
      <c r="L10" s="10"/>
      <c r="M10" s="10"/>
      <c r="N10" s="10"/>
      <c r="O10" s="10"/>
      <c r="P10" s="10"/>
      <c r="Q10" s="10"/>
      <c r="R10" s="10"/>
      <c r="S10" s="71"/>
      <c r="T10" s="71"/>
      <c r="U10" s="71"/>
      <c r="V10" s="71"/>
      <c r="W10" s="71"/>
      <c r="X10" s="71"/>
      <c r="Y10" s="71"/>
      <c r="Z10" s="71"/>
      <c r="AA10" s="71"/>
      <c r="AB10" s="71"/>
      <c r="AC10" s="71"/>
      <c r="AD10" s="72"/>
    </row>
    <row r="11" spans="2:30" ht="23.25" customHeight="1">
      <c r="B11" s="693"/>
      <c r="C11" s="694"/>
      <c r="D11" s="694"/>
      <c r="E11" s="694"/>
      <c r="F11" s="695"/>
      <c r="G11" s="57" t="s">
        <v>7</v>
      </c>
      <c r="H11" s="63" t="s">
        <v>236</v>
      </c>
      <c r="I11" s="16"/>
      <c r="J11" s="16"/>
      <c r="K11" s="16"/>
      <c r="L11" s="16"/>
      <c r="M11" s="16"/>
      <c r="N11" s="16"/>
      <c r="O11" s="16"/>
      <c r="P11" s="16"/>
      <c r="Q11" s="16"/>
      <c r="R11" s="16"/>
      <c r="S11" s="16"/>
      <c r="T11" s="16"/>
      <c r="U11" s="16"/>
      <c r="V11" s="16"/>
      <c r="W11" s="16"/>
      <c r="X11" s="16"/>
      <c r="Y11" s="16"/>
      <c r="Z11" s="16"/>
      <c r="AA11" s="16"/>
      <c r="AB11" s="16"/>
      <c r="AC11" s="16"/>
      <c r="AD11" s="43"/>
    </row>
    <row r="12" spans="2:30" s="7" customFormat="1"/>
    <row r="13" spans="2:30" s="7" customFormat="1">
      <c r="B13" s="7" t="s">
        <v>188</v>
      </c>
    </row>
    <row r="14" spans="2:30" s="7" customFormat="1">
      <c r="B14" s="7" t="s">
        <v>23</v>
      </c>
      <c r="AC14" s="10"/>
      <c r="AD14" s="10"/>
    </row>
    <row r="15" spans="2:30" s="7" customFormat="1" ht="6" customHeight="1"/>
    <row r="16" spans="2:30" s="7" customFormat="1" ht="4.5" customHeight="1">
      <c r="B16" s="473" t="s">
        <v>24</v>
      </c>
      <c r="C16" s="494"/>
      <c r="D16" s="494"/>
      <c r="E16" s="494"/>
      <c r="F16" s="474"/>
      <c r="G16" s="64"/>
      <c r="H16" s="65"/>
      <c r="I16" s="65"/>
      <c r="J16" s="65"/>
      <c r="K16" s="65"/>
      <c r="L16" s="65"/>
      <c r="M16" s="65"/>
      <c r="N16" s="65"/>
      <c r="O16" s="65"/>
      <c r="P16" s="65"/>
      <c r="Q16" s="65"/>
      <c r="R16" s="65"/>
      <c r="S16" s="65"/>
      <c r="T16" s="65"/>
      <c r="U16" s="65"/>
      <c r="V16" s="65"/>
      <c r="W16" s="65"/>
      <c r="X16" s="65"/>
      <c r="Y16" s="65"/>
      <c r="Z16" s="64"/>
      <c r="AA16" s="65"/>
      <c r="AB16" s="65"/>
      <c r="AC16" s="696"/>
      <c r="AD16" s="697"/>
    </row>
    <row r="17" spans="2:30" s="7" customFormat="1" ht="15.75" customHeight="1">
      <c r="B17" s="672"/>
      <c r="C17" s="673"/>
      <c r="D17" s="673"/>
      <c r="E17" s="673"/>
      <c r="F17" s="674"/>
      <c r="G17" s="37"/>
      <c r="H17" s="7" t="s">
        <v>189</v>
      </c>
      <c r="Z17" s="44"/>
      <c r="AA17" s="8" t="s">
        <v>11</v>
      </c>
      <c r="AB17" s="8" t="s">
        <v>12</v>
      </c>
      <c r="AC17" s="8" t="s">
        <v>13</v>
      </c>
      <c r="AD17" s="9"/>
    </row>
    <row r="18" spans="2:30" s="7" customFormat="1" ht="18.75" customHeight="1">
      <c r="B18" s="672"/>
      <c r="C18" s="673"/>
      <c r="D18" s="673"/>
      <c r="E18" s="673"/>
      <c r="F18" s="674"/>
      <c r="G18" s="37"/>
      <c r="I18" s="59" t="s">
        <v>14</v>
      </c>
      <c r="J18" s="682" t="s">
        <v>179</v>
      </c>
      <c r="K18" s="683"/>
      <c r="L18" s="683"/>
      <c r="M18" s="683"/>
      <c r="N18" s="683"/>
      <c r="O18" s="683"/>
      <c r="P18" s="683"/>
      <c r="Q18" s="683"/>
      <c r="R18" s="683"/>
      <c r="S18" s="683"/>
      <c r="T18" s="683"/>
      <c r="U18" s="60"/>
      <c r="V18" s="468"/>
      <c r="W18" s="469"/>
      <c r="X18" s="61" t="s">
        <v>25</v>
      </c>
      <c r="Z18" s="19"/>
      <c r="AA18" s="8"/>
      <c r="AB18" s="8"/>
      <c r="AC18" s="8"/>
      <c r="AD18" s="9"/>
    </row>
    <row r="19" spans="2:30" s="7" customFormat="1" ht="18.75" customHeight="1">
      <c r="B19" s="672"/>
      <c r="C19" s="673"/>
      <c r="D19" s="673"/>
      <c r="E19" s="673"/>
      <c r="F19" s="674"/>
      <c r="G19" s="37"/>
      <c r="I19" s="59" t="s">
        <v>15</v>
      </c>
      <c r="J19" s="69" t="s">
        <v>26</v>
      </c>
      <c r="K19" s="60"/>
      <c r="L19" s="60"/>
      <c r="M19" s="60"/>
      <c r="N19" s="60"/>
      <c r="O19" s="60"/>
      <c r="P19" s="60"/>
      <c r="Q19" s="60"/>
      <c r="R19" s="60"/>
      <c r="S19" s="60"/>
      <c r="T19" s="60"/>
      <c r="U19" s="61"/>
      <c r="V19" s="537"/>
      <c r="W19" s="538"/>
      <c r="X19" s="68" t="s">
        <v>25</v>
      </c>
      <c r="Y19" s="18"/>
      <c r="Z19" s="19"/>
      <c r="AA19" s="56" t="s">
        <v>7</v>
      </c>
      <c r="AB19" s="56" t="s">
        <v>12</v>
      </c>
      <c r="AC19" s="56" t="s">
        <v>7</v>
      </c>
      <c r="AD19" s="9"/>
    </row>
    <row r="20" spans="2:30" s="7" customFormat="1">
      <c r="B20" s="672"/>
      <c r="C20" s="673"/>
      <c r="D20" s="673"/>
      <c r="E20" s="673"/>
      <c r="F20" s="674"/>
      <c r="G20" s="37"/>
      <c r="H20" s="7" t="s">
        <v>27</v>
      </c>
      <c r="Z20" s="37"/>
      <c r="AA20" s="10"/>
      <c r="AB20" s="56"/>
      <c r="AC20" s="10"/>
      <c r="AD20" s="9"/>
    </row>
    <row r="21" spans="2:30" s="7" customFormat="1" ht="15.75" customHeight="1">
      <c r="B21" s="672"/>
      <c r="C21" s="673"/>
      <c r="D21" s="673"/>
      <c r="E21" s="673"/>
      <c r="F21" s="674"/>
      <c r="G21" s="37"/>
      <c r="H21" s="7" t="s">
        <v>28</v>
      </c>
      <c r="T21" s="18"/>
      <c r="V21" s="18"/>
      <c r="Z21" s="19"/>
      <c r="AA21" s="10"/>
      <c r="AB21" s="10"/>
      <c r="AC21" s="10"/>
      <c r="AD21" s="9"/>
    </row>
    <row r="22" spans="2:30" s="7" customFormat="1" ht="30" customHeight="1">
      <c r="B22" s="672"/>
      <c r="C22" s="673"/>
      <c r="D22" s="673"/>
      <c r="E22" s="673"/>
      <c r="F22" s="674"/>
      <c r="G22" s="37"/>
      <c r="I22" s="59" t="s">
        <v>16</v>
      </c>
      <c r="J22" s="682" t="s">
        <v>29</v>
      </c>
      <c r="K22" s="683"/>
      <c r="L22" s="683"/>
      <c r="M22" s="683"/>
      <c r="N22" s="683"/>
      <c r="O22" s="683"/>
      <c r="P22" s="683"/>
      <c r="Q22" s="683"/>
      <c r="R22" s="683"/>
      <c r="S22" s="683"/>
      <c r="T22" s="683"/>
      <c r="U22" s="698"/>
      <c r="V22" s="468"/>
      <c r="W22" s="469"/>
      <c r="X22" s="61" t="s">
        <v>25</v>
      </c>
      <c r="Y22" s="18"/>
      <c r="Z22" s="19"/>
      <c r="AA22" s="56" t="s">
        <v>7</v>
      </c>
      <c r="AB22" s="56" t="s">
        <v>12</v>
      </c>
      <c r="AC22" s="56" t="s">
        <v>7</v>
      </c>
      <c r="AD22" s="9"/>
    </row>
    <row r="23" spans="2:30" s="7" customFormat="1" ht="6" customHeight="1">
      <c r="B23" s="675"/>
      <c r="C23" s="676"/>
      <c r="D23" s="676"/>
      <c r="E23" s="676"/>
      <c r="F23" s="677"/>
      <c r="G23" s="66"/>
      <c r="H23" s="67"/>
      <c r="I23" s="67"/>
      <c r="J23" s="67"/>
      <c r="K23" s="67"/>
      <c r="L23" s="67"/>
      <c r="M23" s="67"/>
      <c r="N23" s="67"/>
      <c r="O23" s="67"/>
      <c r="P23" s="67"/>
      <c r="Q23" s="67"/>
      <c r="R23" s="67"/>
      <c r="S23" s="67"/>
      <c r="T23" s="20"/>
      <c r="U23" s="20"/>
      <c r="V23" s="67"/>
      <c r="W23" s="67"/>
      <c r="X23" s="67"/>
      <c r="Y23" s="67"/>
      <c r="Z23" s="66"/>
      <c r="AA23" s="67"/>
      <c r="AB23" s="67"/>
      <c r="AC23" s="63"/>
      <c r="AD23" s="42"/>
    </row>
    <row r="24" spans="2:30" s="7" customFormat="1" ht="9.75" customHeight="1">
      <c r="B24" s="58"/>
      <c r="C24" s="58"/>
      <c r="D24" s="58"/>
      <c r="E24" s="58"/>
      <c r="F24" s="58"/>
      <c r="T24" s="18"/>
      <c r="U24" s="18"/>
    </row>
    <row r="25" spans="2:30" s="7" customFormat="1">
      <c r="B25" s="7" t="s">
        <v>30</v>
      </c>
      <c r="C25" s="58"/>
      <c r="D25" s="58"/>
      <c r="E25" s="58"/>
      <c r="F25" s="58"/>
      <c r="T25" s="18"/>
      <c r="U25" s="18"/>
    </row>
    <row r="26" spans="2:30" s="7" customFormat="1" ht="6.75" customHeight="1">
      <c r="B26" s="58"/>
      <c r="C26" s="58"/>
      <c r="D26" s="58"/>
      <c r="E26" s="58"/>
      <c r="F26" s="58"/>
      <c r="T26" s="18"/>
      <c r="U26" s="18"/>
    </row>
    <row r="27" spans="2:30" s="7" customFormat="1" ht="4.5" customHeight="1">
      <c r="B27" s="473" t="s">
        <v>24</v>
      </c>
      <c r="C27" s="494"/>
      <c r="D27" s="494"/>
      <c r="E27" s="494"/>
      <c r="F27" s="474"/>
      <c r="G27" s="64"/>
      <c r="H27" s="65"/>
      <c r="I27" s="65"/>
      <c r="J27" s="65"/>
      <c r="K27" s="65"/>
      <c r="L27" s="65"/>
      <c r="M27" s="65"/>
      <c r="N27" s="65"/>
      <c r="O27" s="65"/>
      <c r="P27" s="65"/>
      <c r="Q27" s="65"/>
      <c r="R27" s="65"/>
      <c r="S27" s="65"/>
      <c r="T27" s="65"/>
      <c r="U27" s="65"/>
      <c r="V27" s="65"/>
      <c r="W27" s="65"/>
      <c r="X27" s="65"/>
      <c r="Y27" s="65"/>
      <c r="Z27" s="64"/>
      <c r="AA27" s="65"/>
      <c r="AB27" s="65"/>
      <c r="AC27" s="40"/>
      <c r="AD27" s="41"/>
    </row>
    <row r="28" spans="2:30" s="7" customFormat="1" ht="15.75" customHeight="1">
      <c r="B28" s="672"/>
      <c r="C28" s="673"/>
      <c r="D28" s="673"/>
      <c r="E28" s="673"/>
      <c r="F28" s="674"/>
      <c r="G28" s="37"/>
      <c r="H28" s="7" t="s">
        <v>190</v>
      </c>
      <c r="Z28" s="37"/>
      <c r="AA28" s="8" t="s">
        <v>11</v>
      </c>
      <c r="AB28" s="8" t="s">
        <v>12</v>
      </c>
      <c r="AC28" s="8" t="s">
        <v>13</v>
      </c>
      <c r="AD28" s="17"/>
    </row>
    <row r="29" spans="2:30" s="7" customFormat="1" ht="18.75" customHeight="1">
      <c r="B29" s="672"/>
      <c r="C29" s="673"/>
      <c r="D29" s="673"/>
      <c r="E29" s="673"/>
      <c r="F29" s="674"/>
      <c r="G29" s="37"/>
      <c r="I29" s="59" t="s">
        <v>14</v>
      </c>
      <c r="J29" s="682" t="s">
        <v>179</v>
      </c>
      <c r="K29" s="683"/>
      <c r="L29" s="683"/>
      <c r="M29" s="683"/>
      <c r="N29" s="683"/>
      <c r="O29" s="683"/>
      <c r="P29" s="683"/>
      <c r="Q29" s="683"/>
      <c r="R29" s="683"/>
      <c r="S29" s="683"/>
      <c r="T29" s="683"/>
      <c r="U29" s="61"/>
      <c r="V29" s="468"/>
      <c r="W29" s="469"/>
      <c r="X29" s="61" t="s">
        <v>25</v>
      </c>
      <c r="Z29" s="37"/>
      <c r="AA29" s="8"/>
      <c r="AB29" s="8"/>
      <c r="AC29" s="8"/>
      <c r="AD29" s="9"/>
    </row>
    <row r="30" spans="2:30" s="7" customFormat="1" ht="18.75" customHeight="1">
      <c r="B30" s="672"/>
      <c r="C30" s="673"/>
      <c r="D30" s="673"/>
      <c r="E30" s="673"/>
      <c r="F30" s="674"/>
      <c r="G30" s="37"/>
      <c r="I30" s="38" t="s">
        <v>15</v>
      </c>
      <c r="J30" s="54" t="s">
        <v>26</v>
      </c>
      <c r="K30" s="67"/>
      <c r="L30" s="67"/>
      <c r="M30" s="67"/>
      <c r="N30" s="67"/>
      <c r="O30" s="67"/>
      <c r="P30" s="67"/>
      <c r="Q30" s="67"/>
      <c r="R30" s="67"/>
      <c r="S30" s="67"/>
      <c r="T30" s="67"/>
      <c r="U30" s="68"/>
      <c r="V30" s="537"/>
      <c r="W30" s="538"/>
      <c r="X30" s="68" t="s">
        <v>25</v>
      </c>
      <c r="Y30" s="18"/>
      <c r="Z30" s="19"/>
      <c r="AA30" s="56" t="s">
        <v>7</v>
      </c>
      <c r="AB30" s="56" t="s">
        <v>12</v>
      </c>
      <c r="AC30" s="56" t="s">
        <v>7</v>
      </c>
      <c r="AD30" s="9"/>
    </row>
    <row r="31" spans="2:30" s="7" customFormat="1" ht="6" customHeight="1">
      <c r="B31" s="675"/>
      <c r="C31" s="676"/>
      <c r="D31" s="676"/>
      <c r="E31" s="676"/>
      <c r="F31" s="677"/>
      <c r="G31" s="66"/>
      <c r="H31" s="67"/>
      <c r="I31" s="67"/>
      <c r="J31" s="67"/>
      <c r="K31" s="67"/>
      <c r="L31" s="67"/>
      <c r="M31" s="67"/>
      <c r="N31" s="67"/>
      <c r="O31" s="67"/>
      <c r="P31" s="67"/>
      <c r="Q31" s="67"/>
      <c r="R31" s="67"/>
      <c r="S31" s="67"/>
      <c r="T31" s="20"/>
      <c r="U31" s="20"/>
      <c r="V31" s="67"/>
      <c r="W31" s="67"/>
      <c r="X31" s="67"/>
      <c r="Y31" s="67"/>
      <c r="Z31" s="66"/>
      <c r="AA31" s="67"/>
      <c r="AB31" s="67"/>
      <c r="AC31" s="63"/>
      <c r="AD31" s="42"/>
    </row>
    <row r="32" spans="2:30" s="7" customFormat="1" ht="9.75" customHeight="1">
      <c r="B32" s="58"/>
      <c r="C32" s="58"/>
      <c r="D32" s="58"/>
      <c r="E32" s="58"/>
      <c r="F32" s="58"/>
      <c r="T32" s="18"/>
      <c r="U32" s="18"/>
    </row>
    <row r="33" spans="2:30" s="7" customFormat="1" ht="13.5" customHeight="1">
      <c r="B33" s="7" t="s">
        <v>191</v>
      </c>
      <c r="C33" s="58"/>
      <c r="D33" s="58"/>
      <c r="E33" s="58"/>
      <c r="F33" s="58"/>
      <c r="T33" s="18"/>
      <c r="U33" s="18"/>
    </row>
    <row r="34" spans="2:30" s="7" customFormat="1" ht="6.75" customHeight="1">
      <c r="B34" s="58"/>
      <c r="C34" s="58"/>
      <c r="D34" s="58"/>
      <c r="E34" s="58"/>
      <c r="F34" s="58"/>
      <c r="T34" s="18"/>
      <c r="U34" s="18"/>
    </row>
    <row r="35" spans="2:30" s="7" customFormat="1" ht="4.5" customHeight="1">
      <c r="B35" s="473" t="s">
        <v>24</v>
      </c>
      <c r="C35" s="494"/>
      <c r="D35" s="494"/>
      <c r="E35" s="494"/>
      <c r="F35" s="474"/>
      <c r="G35" s="64"/>
      <c r="H35" s="65"/>
      <c r="I35" s="65"/>
      <c r="J35" s="65"/>
      <c r="K35" s="65"/>
      <c r="L35" s="65"/>
      <c r="M35" s="65"/>
      <c r="N35" s="65"/>
      <c r="O35" s="65"/>
      <c r="P35" s="65"/>
      <c r="Q35" s="65"/>
      <c r="R35" s="65"/>
      <c r="S35" s="65"/>
      <c r="T35" s="65"/>
      <c r="U35" s="65"/>
      <c r="V35" s="65"/>
      <c r="W35" s="65"/>
      <c r="X35" s="65"/>
      <c r="Y35" s="65"/>
      <c r="Z35" s="64"/>
      <c r="AA35" s="65"/>
      <c r="AB35" s="65"/>
      <c r="AC35" s="40"/>
      <c r="AD35" s="41"/>
    </row>
    <row r="36" spans="2:30" s="7" customFormat="1" ht="15.75" customHeight="1">
      <c r="B36" s="672"/>
      <c r="C36" s="673"/>
      <c r="D36" s="673"/>
      <c r="E36" s="673"/>
      <c r="F36" s="674"/>
      <c r="G36" s="37"/>
      <c r="H36" s="7" t="s">
        <v>178</v>
      </c>
      <c r="Z36" s="37"/>
      <c r="AA36" s="8" t="s">
        <v>11</v>
      </c>
      <c r="AB36" s="8" t="s">
        <v>12</v>
      </c>
      <c r="AC36" s="8" t="s">
        <v>13</v>
      </c>
      <c r="AD36" s="17"/>
    </row>
    <row r="37" spans="2:30" s="7" customFormat="1" ht="18.75" customHeight="1">
      <c r="B37" s="672"/>
      <c r="C37" s="673"/>
      <c r="D37" s="673"/>
      <c r="E37" s="673"/>
      <c r="F37" s="674"/>
      <c r="G37" s="37"/>
      <c r="I37" s="59" t="s">
        <v>14</v>
      </c>
      <c r="J37" s="682" t="s">
        <v>179</v>
      </c>
      <c r="K37" s="683"/>
      <c r="L37" s="683"/>
      <c r="M37" s="683"/>
      <c r="N37" s="683"/>
      <c r="O37" s="683"/>
      <c r="P37" s="683"/>
      <c r="Q37" s="683"/>
      <c r="R37" s="683"/>
      <c r="S37" s="683"/>
      <c r="T37" s="683"/>
      <c r="U37" s="61"/>
      <c r="V37" s="681"/>
      <c r="W37" s="468"/>
      <c r="X37" s="61" t="s">
        <v>25</v>
      </c>
      <c r="Z37" s="37"/>
      <c r="AA37" s="8"/>
      <c r="AB37" s="8"/>
      <c r="AC37" s="8"/>
      <c r="AD37" s="9"/>
    </row>
    <row r="38" spans="2:30" s="7" customFormat="1" ht="18.75" customHeight="1">
      <c r="B38" s="672"/>
      <c r="C38" s="673"/>
      <c r="D38" s="673"/>
      <c r="E38" s="673"/>
      <c r="F38" s="674"/>
      <c r="G38" s="37"/>
      <c r="I38" s="38" t="s">
        <v>15</v>
      </c>
      <c r="J38" s="54" t="s">
        <v>26</v>
      </c>
      <c r="K38" s="67"/>
      <c r="L38" s="67"/>
      <c r="M38" s="67"/>
      <c r="N38" s="67"/>
      <c r="O38" s="67"/>
      <c r="P38" s="67"/>
      <c r="Q38" s="67"/>
      <c r="R38" s="67"/>
      <c r="S38" s="67"/>
      <c r="T38" s="67"/>
      <c r="U38" s="68"/>
      <c r="V38" s="681"/>
      <c r="W38" s="468"/>
      <c r="X38" s="68" t="s">
        <v>25</v>
      </c>
      <c r="Y38" s="18"/>
      <c r="Z38" s="19"/>
      <c r="AA38" s="56" t="s">
        <v>7</v>
      </c>
      <c r="AB38" s="56" t="s">
        <v>12</v>
      </c>
      <c r="AC38" s="56" t="s">
        <v>7</v>
      </c>
      <c r="AD38" s="9"/>
    </row>
    <row r="39" spans="2:30" s="7" customFormat="1" ht="6" customHeight="1">
      <c r="B39" s="675"/>
      <c r="C39" s="676"/>
      <c r="D39" s="676"/>
      <c r="E39" s="676"/>
      <c r="F39" s="677"/>
      <c r="G39" s="66"/>
      <c r="H39" s="67"/>
      <c r="I39" s="67"/>
      <c r="J39" s="67"/>
      <c r="K39" s="67"/>
      <c r="L39" s="67"/>
      <c r="M39" s="67"/>
      <c r="N39" s="67"/>
      <c r="O39" s="67"/>
      <c r="P39" s="67"/>
      <c r="Q39" s="67"/>
      <c r="R39" s="67"/>
      <c r="S39" s="67"/>
      <c r="T39" s="20"/>
      <c r="U39" s="20"/>
      <c r="V39" s="67"/>
      <c r="W39" s="67"/>
      <c r="X39" s="67"/>
      <c r="Y39" s="67"/>
      <c r="Z39" s="66"/>
      <c r="AA39" s="67"/>
      <c r="AB39" s="67"/>
      <c r="AC39" s="63"/>
      <c r="AD39" s="42"/>
    </row>
    <row r="40" spans="2:30" s="7" customFormat="1" ht="4.5" customHeight="1">
      <c r="B40" s="473" t="s">
        <v>31</v>
      </c>
      <c r="C40" s="494"/>
      <c r="D40" s="494"/>
      <c r="E40" s="494"/>
      <c r="F40" s="474"/>
      <c r="G40" s="64"/>
      <c r="H40" s="65"/>
      <c r="I40" s="65"/>
      <c r="J40" s="65"/>
      <c r="K40" s="65"/>
      <c r="L40" s="65"/>
      <c r="M40" s="65"/>
      <c r="N40" s="65"/>
      <c r="O40" s="65"/>
      <c r="P40" s="65"/>
      <c r="Q40" s="65"/>
      <c r="R40" s="65"/>
      <c r="S40" s="65"/>
      <c r="T40" s="65"/>
      <c r="U40" s="65"/>
      <c r="V40" s="65"/>
      <c r="W40" s="65"/>
      <c r="X40" s="65"/>
      <c r="Y40" s="65"/>
      <c r="Z40" s="64"/>
      <c r="AA40" s="65"/>
      <c r="AB40" s="65"/>
      <c r="AC40" s="40"/>
      <c r="AD40" s="41"/>
    </row>
    <row r="41" spans="2:30" s="7" customFormat="1" ht="15.75" customHeight="1">
      <c r="B41" s="672"/>
      <c r="C41" s="673"/>
      <c r="D41" s="673"/>
      <c r="E41" s="673"/>
      <c r="F41" s="674"/>
      <c r="G41" s="37"/>
      <c r="H41" s="7" t="s">
        <v>32</v>
      </c>
      <c r="Z41" s="37"/>
      <c r="AA41" s="8" t="s">
        <v>11</v>
      </c>
      <c r="AB41" s="8" t="s">
        <v>12</v>
      </c>
      <c r="AC41" s="8" t="s">
        <v>13</v>
      </c>
      <c r="AD41" s="17"/>
    </row>
    <row r="42" spans="2:30" s="7" customFormat="1" ht="30" customHeight="1">
      <c r="B42" s="672"/>
      <c r="C42" s="673"/>
      <c r="D42" s="673"/>
      <c r="E42" s="673"/>
      <c r="F42" s="674"/>
      <c r="G42" s="37"/>
      <c r="I42" s="59" t="s">
        <v>14</v>
      </c>
      <c r="J42" s="678" t="s">
        <v>192</v>
      </c>
      <c r="K42" s="679"/>
      <c r="L42" s="679"/>
      <c r="M42" s="679"/>
      <c r="N42" s="679"/>
      <c r="O42" s="679"/>
      <c r="P42" s="679"/>
      <c r="Q42" s="679"/>
      <c r="R42" s="679"/>
      <c r="S42" s="679"/>
      <c r="T42" s="679"/>
      <c r="U42" s="680"/>
      <c r="V42" s="681"/>
      <c r="W42" s="468"/>
      <c r="X42" s="61" t="s">
        <v>25</v>
      </c>
      <c r="Z42" s="37"/>
      <c r="AC42" s="10"/>
      <c r="AD42" s="9"/>
    </row>
    <row r="43" spans="2:30" s="7" customFormat="1" ht="33" customHeight="1">
      <c r="B43" s="672"/>
      <c r="C43" s="673"/>
      <c r="D43" s="673"/>
      <c r="E43" s="673"/>
      <c r="F43" s="674"/>
      <c r="G43" s="37"/>
      <c r="I43" s="59" t="s">
        <v>15</v>
      </c>
      <c r="J43" s="678" t="s">
        <v>193</v>
      </c>
      <c r="K43" s="679"/>
      <c r="L43" s="679"/>
      <c r="M43" s="679"/>
      <c r="N43" s="679"/>
      <c r="O43" s="679"/>
      <c r="P43" s="679"/>
      <c r="Q43" s="679"/>
      <c r="R43" s="679"/>
      <c r="S43" s="679"/>
      <c r="T43" s="679"/>
      <c r="U43" s="680"/>
      <c r="V43" s="681"/>
      <c r="W43" s="468"/>
      <c r="X43" s="68" t="s">
        <v>25</v>
      </c>
      <c r="Y43" s="18"/>
      <c r="Z43" s="19"/>
      <c r="AA43" s="56" t="s">
        <v>7</v>
      </c>
      <c r="AB43" s="56" t="s">
        <v>12</v>
      </c>
      <c r="AC43" s="56" t="s">
        <v>7</v>
      </c>
      <c r="AD43" s="9"/>
    </row>
    <row r="44" spans="2:30" s="7" customFormat="1" ht="6" customHeight="1">
      <c r="B44" s="675"/>
      <c r="C44" s="676"/>
      <c r="D44" s="676"/>
      <c r="E44" s="676"/>
      <c r="F44" s="677"/>
      <c r="G44" s="66"/>
      <c r="H44" s="67"/>
      <c r="I44" s="67"/>
      <c r="J44" s="67"/>
      <c r="K44" s="67"/>
      <c r="L44" s="67"/>
      <c r="M44" s="67"/>
      <c r="N44" s="67"/>
      <c r="O44" s="67"/>
      <c r="P44" s="67"/>
      <c r="Q44" s="67"/>
      <c r="R44" s="67"/>
      <c r="S44" s="67"/>
      <c r="T44" s="20"/>
      <c r="U44" s="20"/>
      <c r="V44" s="67"/>
      <c r="W44" s="67"/>
      <c r="X44" s="67"/>
      <c r="Y44" s="67"/>
      <c r="Z44" s="66"/>
      <c r="AA44" s="67"/>
      <c r="AB44" s="67"/>
      <c r="AC44" s="63"/>
      <c r="AD44" s="42"/>
    </row>
    <row r="45" spans="2:30" s="7" customFormat="1" ht="6" customHeight="1">
      <c r="B45" s="58"/>
      <c r="C45" s="58"/>
      <c r="D45" s="58"/>
      <c r="E45" s="58"/>
      <c r="F45" s="58"/>
      <c r="T45" s="18"/>
      <c r="U45" s="18"/>
    </row>
    <row r="46" spans="2:30" s="7" customFormat="1">
      <c r="B46" s="669" t="s">
        <v>194</v>
      </c>
      <c r="C46" s="670"/>
      <c r="D46" s="671" t="s">
        <v>237</v>
      </c>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row>
    <row r="47" spans="2:30" s="7" customFormat="1" ht="29.25" customHeight="1">
      <c r="B47" s="669"/>
      <c r="C47" s="670"/>
      <c r="D47" s="671"/>
      <c r="E47" s="671"/>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row>
    <row r="48" spans="2:30" s="7" customFormat="1" ht="71.25" customHeight="1">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7" customForma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row>
    <row r="50" spans="2:30" s="21" customFormat="1"/>
    <row r="51" spans="2:3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row>
    <row r="52" spans="2:3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row>
    <row r="53" spans="2:30" s="21" customFormat="1">
      <c r="B53" s="39"/>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2:30" s="21" customFormat="1" ht="13.5" customHeight="1">
      <c r="B54" s="39"/>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2:30" s="21" customFormat="1" ht="13.5" customHeight="1">
      <c r="B55" s="39"/>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2:30" s="21" customFormat="1">
      <c r="B56" s="39"/>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2:30" s="21" customFormat="1">
      <c r="B57" s="39"/>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2:30" s="21" customFormat="1">
      <c r="B58" s="39"/>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2:30" ht="156" customHeight="1"/>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6"/>
  <dataValidations count="1">
    <dataValidation type="list" allowBlank="1" showInputMessage="1" showErrorMessage="1" sqref="G8:G11 L8 Q8 AA19 AC19 AA22 AC22 AA30 AC30 AA38 AC38 AA43 AC43"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★提出方法等</vt:lpstr>
      <vt:lpstr>★必要書類一覧表</vt:lpstr>
      <vt:lpstr>加算届管理票 </vt:lpstr>
      <vt:lpstr>別紙1-4</vt:lpstr>
      <vt:lpstr>別紙50</vt:lpstr>
      <vt:lpstr>別紙50 (記入例)</vt:lpstr>
      <vt:lpstr>勤務表</vt:lpstr>
      <vt:lpstr>別紙37</vt:lpstr>
      <vt:lpstr>別紙38</vt:lpstr>
      <vt:lpstr>別紙C </vt:lpstr>
      <vt:lpstr>判定表</vt:lpstr>
      <vt:lpstr>'加算届管理票 '!Print_Area</vt:lpstr>
      <vt:lpstr>'別紙1-4'!Print_Area</vt:lpstr>
      <vt:lpstr>別紙37!Print_Area</vt:lpstr>
      <vt:lpstr>別紙38!Print_Area</vt:lpstr>
      <vt:lpstr>別紙50!Print_Area</vt:lpstr>
      <vt:lpstr>'別紙50 (記入例)'!Print_Area</vt:lpstr>
      <vt:lpstr>'別紙C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2026-03-23T06:25:34Z</dcterms:modified>
</cp:coreProperties>
</file>