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4B8D6E0E-602F-46B3-ACA7-EF8F29252DC2}" xr6:coauthVersionLast="47" xr6:coauthVersionMax="47" xr10:uidLastSave="{00000000-0000-0000-0000-000000000000}"/>
  <bookViews>
    <workbookView xWindow="-110" yWindow="-110" windowWidth="19420" windowHeight="11500" tabRatio="845" activeTab="3" xr2:uid="{00000000-000D-0000-FFFF-FFFF00000000}"/>
  </bookViews>
  <sheets>
    <sheet name="★提出方法等" sheetId="63" r:id="rId1"/>
    <sheet name="★必要書類一覧表" sheetId="1" r:id="rId2"/>
    <sheet name="加算届管理票 " sheetId="37" r:id="rId3"/>
    <sheet name="別紙1-4" sheetId="67" r:id="rId4"/>
    <sheet name="別紙50" sheetId="61" r:id="rId5"/>
    <sheet name="別紙50 (記入例)" sheetId="62" r:id="rId6"/>
    <sheet name="勤務表" sheetId="65" r:id="rId7"/>
    <sheet name="別紙37" sheetId="56" r:id="rId8"/>
    <sheet name="別紙38" sheetId="45" r:id="rId9"/>
    <sheet name="別紙C " sheetId="59" r:id="rId10"/>
    <sheet name="判定表" sheetId="64" r:id="rId11"/>
  </sheets>
  <externalReferences>
    <externalReference r:id="rId12"/>
    <externalReference r:id="rId13"/>
    <externalReference r:id="rId14"/>
    <externalReference r:id="rId15"/>
    <externalReference r:id="rId16"/>
  </externalReferences>
  <definedNames>
    <definedName name="_xlnm._FilterDatabase" localSheetId="10" hidden="1">判定表!$A$14:$A$122</definedName>
    <definedName name="【記載例】シフト記号" localSheetId="0">#REF!</definedName>
    <definedName name="【記載例】シフト記号" localSheetId="3">#REF!</definedName>
    <definedName name="【記載例】シフト記号" localSheetId="7">#REF!</definedName>
    <definedName name="【記載例】シフト記号" localSheetId="5">#REF!</definedName>
    <definedName name="【記載例】シフト記号" localSheetId="9">#REF!</definedName>
    <definedName name="【記載例】シフト記号">#REF!</definedName>
    <definedName name="【記載例】シフト記号表" localSheetId="3">#REF!</definedName>
    <definedName name="【記載例】シフト記号表">#REF!</definedName>
    <definedName name="a" localSheetId="3">#REF!</definedName>
    <definedName name="a">#REF!</definedName>
    <definedName name="aaaaaaa" localSheetId="3">#REF!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3">#REF!</definedName>
    <definedName name="ｋ" localSheetId="7">#REF!</definedName>
    <definedName name="ｋ" localSheetId="8">#REF!</definedName>
    <definedName name="ｋ" localSheetId="4">#N/A</definedName>
    <definedName name="ｋ" localSheetId="5">#N/A</definedName>
    <definedName name="ｋ" localSheetId="9">#REF!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2">'加算届管理票 '!$A$1:$K$36</definedName>
    <definedName name="_xlnm.Print_Area" localSheetId="3">'別紙1-4'!$A$1:$AB$33</definedName>
    <definedName name="_xlnm.Print_Area" localSheetId="7">別紙37!$A$1:$AG$32</definedName>
    <definedName name="_xlnm.Print_Area" localSheetId="8">別紙38!$A$1:$AE$46</definedName>
    <definedName name="_xlnm.Print_Area" localSheetId="4">別紙50!$A$1:$AL$60</definedName>
    <definedName name="_xlnm.Print_Area" localSheetId="5">'別紙50 (記入例)'!$A$1:$AL$60</definedName>
    <definedName name="_xlnm.Print_Area" localSheetId="9">'別紙C '!$B$1:$S$83</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 localSheetId="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2">#REF!</definedName>
    <definedName name="あ" localSheetId="3">#REF!</definedName>
    <definedName name="あ" localSheetId="7">#REF!</definedName>
    <definedName name="あ" localSheetId="5">#REF!</definedName>
    <definedName name="あ" localSheetId="9">#REF!</definedName>
    <definedName name="あ">#REF!</definedName>
    <definedName name="オペレーター" localSheetId="3">#REF!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#REF!</definedName>
    <definedName name="サービス種別" localSheetId="3">#REF!</definedName>
    <definedName name="サービス種別" localSheetId="7">[1]サービス種類一覧!$B$4:$B$20</definedName>
    <definedName name="サービス種別" localSheetId="8">[1]サービス種類一覧!$B$4:$B$20</definedName>
    <definedName name="サービス種別" localSheetId="4">[1]サービス種類一覧!$B$4:$B$20</definedName>
    <definedName name="サービス種別" localSheetId="5">[1]サービス種類一覧!$B$4:$B$20</definedName>
    <definedName name="サービス種別" localSheetId="9">#REF!</definedName>
    <definedName name="サービス種別">#REF!</definedName>
    <definedName name="サービス種類" localSheetId="0">#REF!</definedName>
    <definedName name="サービス種類" localSheetId="2">#REF!</definedName>
    <definedName name="サービス種類" localSheetId="3">#REF!</definedName>
    <definedName name="サービス種類" localSheetId="7">[2]サービス種類一覧!$C$4:$C$20</definedName>
    <definedName name="サービス種類" localSheetId="8">[2]サービス種類一覧!$C$4:$C$20</definedName>
    <definedName name="サービス種類" localSheetId="4">[2]サービス種類一覧!$C$4:$C$20</definedName>
    <definedName name="サービス種類" localSheetId="5">[2]サービス種類一覧!$C$4:$C$20</definedName>
    <definedName name="サービス種類" localSheetId="9">#REF!</definedName>
    <definedName name="サービス種類">#REF!</definedName>
    <definedName name="サービス提供責任者" localSheetId="3">#REF!</definedName>
    <definedName name="サービス提供責任者">#REF!</definedName>
    <definedName name="サービス名" localSheetId="0">#REF!</definedName>
    <definedName name="サービス名" localSheetId="3">#REF!</definedName>
    <definedName name="サービス名" localSheetId="7">#REF!</definedName>
    <definedName name="サービス名" localSheetId="8">#REF!</definedName>
    <definedName name="サービス名" localSheetId="4">#N/A</definedName>
    <definedName name="サービス名" localSheetId="5">#N/A</definedName>
    <definedName name="サービス名" localSheetId="9">#REF!</definedName>
    <definedName name="サービス名">#REF!</definedName>
    <definedName name="サービス名称" localSheetId="0">#REF!</definedName>
    <definedName name="サービス名称" localSheetId="3">#REF!</definedName>
    <definedName name="サービス名称" localSheetId="7">#REF!</definedName>
    <definedName name="サービス名称" localSheetId="8">#REF!</definedName>
    <definedName name="サービス名称" localSheetId="4">#N/A</definedName>
    <definedName name="サービス名称" localSheetId="5">#N/A</definedName>
    <definedName name="サービス名称" localSheetId="9">#REF!</definedName>
    <definedName name="サービス名称">#REF!</definedName>
    <definedName name="シフト記号表" localSheetId="2">#REF!</definedName>
    <definedName name="シフト記号表" localSheetId="3">#REF!</definedName>
    <definedName name="シフト記号表" localSheetId="7">#REF!</definedName>
    <definedName name="シフト記号表" localSheetId="5">#REF!</definedName>
    <definedName name="シフト記号表" localSheetId="9">#REF!</definedName>
    <definedName name="シフト記号表">#REF!</definedName>
    <definedName name="だだ" localSheetId="0">#REF!</definedName>
    <definedName name="だだ" localSheetId="3">#REF!</definedName>
    <definedName name="だだ" localSheetId="7">#REF!</definedName>
    <definedName name="だだ" localSheetId="8">#REF!</definedName>
    <definedName name="だだ" localSheetId="4">#N/A</definedName>
    <definedName name="だだ" localSheetId="5">#N/A</definedName>
    <definedName name="だだ" localSheetId="9">#REF!</definedName>
    <definedName name="だだ">#REF!</definedName>
    <definedName name="っっｋ" localSheetId="0">#REF!</definedName>
    <definedName name="っっｋ" localSheetId="3">#REF!</definedName>
    <definedName name="っっｋ" localSheetId="8">#REF!</definedName>
    <definedName name="っっｋ" localSheetId="4">#N/A</definedName>
    <definedName name="っっｋ" localSheetId="5">#N/A</definedName>
    <definedName name="っっｋ" localSheetId="9">#REF!</definedName>
    <definedName name="っっｋ">#REF!</definedName>
    <definedName name="っっっっｌ" localSheetId="0">#REF!</definedName>
    <definedName name="っっっっｌ" localSheetId="3">#REF!</definedName>
    <definedName name="っっっっｌ" localSheetId="8">#REF!</definedName>
    <definedName name="っっっっｌ" localSheetId="4">#N/A</definedName>
    <definedName name="っっっっｌ" localSheetId="5">#N/A</definedName>
    <definedName name="っっっっｌ" localSheetId="9">#REF!</definedName>
    <definedName name="っっっっｌ">#REF!</definedName>
    <definedName name="医師" localSheetId="3">#REF!</definedName>
    <definedName name="医師" localSheetId="5">#REF!</definedName>
    <definedName name="医師">#REF!</definedName>
    <definedName name="介護支援専門員" localSheetId="3">#REF!</definedName>
    <definedName name="介護支援専門員">#REF!</definedName>
    <definedName name="介護従業者" localSheetId="2">#REF!</definedName>
    <definedName name="介護従業者" localSheetId="3">#REF!</definedName>
    <definedName name="介護従業者" localSheetId="7">#REF!</definedName>
    <definedName name="介護従業者" localSheetId="5">#REF!</definedName>
    <definedName name="介護従業者" localSheetId="9">#REF!</definedName>
    <definedName name="介護従業者">#REF!</definedName>
    <definedName name="介護職員" localSheetId="3">#REF!</definedName>
    <definedName name="介護職員" localSheetId="5">#REF!</definedName>
    <definedName name="介護職員" localSheetId="9">#REF!</definedName>
    <definedName name="介護職員">#REF!</definedName>
    <definedName name="確認" localSheetId="0">#REF!</definedName>
    <definedName name="確認" localSheetId="3">#REF!</definedName>
    <definedName name="確認" localSheetId="8">#REF!</definedName>
    <definedName name="確認" localSheetId="4">#N/A</definedName>
    <definedName name="確認" localSheetId="5">#N/A</definedName>
    <definedName name="確認" localSheetId="9">#REF!</definedName>
    <definedName name="確認">#REF!</definedName>
    <definedName name="看護職員" localSheetId="3">#REF!</definedName>
    <definedName name="看護職員" localSheetId="5">#REF!</definedName>
    <definedName name="看護職員" localSheetId="9">#REF!</definedName>
    <definedName name="看護職員">#REF!</definedName>
    <definedName name="管理者" localSheetId="2">#REF!</definedName>
    <definedName name="管理者" localSheetId="3">#REF!</definedName>
    <definedName name="管理者" localSheetId="7">#REF!</definedName>
    <definedName name="管理者" localSheetId="5">#REF!</definedName>
    <definedName name="管理者" localSheetId="9">#REF!</definedName>
    <definedName name="管理者">#REF!</definedName>
    <definedName name="機能訓練指導員" localSheetId="3">#REF!</definedName>
    <definedName name="機能訓練指導員" localSheetId="5">#REF!</definedName>
    <definedName name="機能訓練指導員">#REF!</definedName>
    <definedName name="経験を有する看護師" localSheetId="3">#REF!</definedName>
    <definedName name="経験を有する看護師" localSheetId="5">#REF!</definedName>
    <definedName name="経験を有する看護師">#REF!</definedName>
    <definedName name="計画作成責任者" localSheetId="3">#REF!</definedName>
    <definedName name="計画作成責任者">#REF!</definedName>
    <definedName name="計画作成担当者" localSheetId="2">#REF!</definedName>
    <definedName name="計画作成担当者" localSheetId="3">#REF!</definedName>
    <definedName name="計画作成担当者" localSheetId="7">#REF!</definedName>
    <definedName name="計画作成担当者" localSheetId="5">#REF!</definedName>
    <definedName name="計画作成担当者" localSheetId="9">#REF!</definedName>
    <definedName name="計画作成担当者">#REF!</definedName>
    <definedName name="言語聴覚士" localSheetId="3">#REF!</definedName>
    <definedName name="言語聴覚士" localSheetId="5">#REF!</definedName>
    <definedName name="言語聴覚士">#REF!</definedName>
    <definedName name="作業療法士" localSheetId="3">#REF!</definedName>
    <definedName name="作業療法士" localSheetId="5">#REF!</definedName>
    <definedName name="作業療法士">#REF!</definedName>
    <definedName name="種類" localSheetId="0">#REF!</definedName>
    <definedName name="種類" localSheetId="2">#REF!</definedName>
    <definedName name="種類" localSheetId="3">#REF!</definedName>
    <definedName name="種類" localSheetId="7">[3]サービス種類一覧!$A$4:$A$20</definedName>
    <definedName name="種類" localSheetId="8">[3]サービス種類一覧!$A$4:$A$20</definedName>
    <definedName name="種類" localSheetId="4">[3]サービス種類一覧!$A$4:$A$20</definedName>
    <definedName name="種類" localSheetId="5">[3]サービス種類一覧!$A$4:$A$20</definedName>
    <definedName name="種類" localSheetId="9">#REF!</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5">#REF!</definedName>
    <definedName name="職種" localSheetId="9">#REF!</definedName>
    <definedName name="職種">#REF!</definedName>
    <definedName name="生活相談員" localSheetId="3">#REF!</definedName>
    <definedName name="生活相談員" localSheetId="5">#REF!</definedName>
    <definedName name="生活相談員">#REF!</definedName>
    <definedName name="他のリハビリテーション提供者" localSheetId="3">#REF!</definedName>
    <definedName name="他のリハビリテーション提供者" localSheetId="5">#REF!</definedName>
    <definedName name="他のリハビリテーション提供者">#REF!</definedName>
    <definedName name="対象サービス">[4]加算算定対象!$A$6:$A$46</definedName>
    <definedName name="別紙31" localSheetId="0">#REF!</definedName>
    <definedName name="別紙31" localSheetId="2">#REF!</definedName>
    <definedName name="別紙31" localSheetId="3">#REF!</definedName>
    <definedName name="別紙31" localSheetId="5">#REF!</definedName>
    <definedName name="別紙31" localSheetId="9">#REF!</definedName>
    <definedName name="別紙31">#REF!</definedName>
    <definedName name="別紙33" localSheetId="2">#REF!</definedName>
    <definedName name="別紙33" localSheetId="3">#REF!</definedName>
    <definedName name="別紙33" localSheetId="5">#REF!</definedName>
    <definedName name="別紙33" localSheetId="9">#REF!</definedName>
    <definedName name="別紙33">#REF!</definedName>
    <definedName name="別紙事業所一覧表02">[5]交付率一覧!$A$4:$A$20</definedName>
    <definedName name="訪問介護員" localSheetId="3">#REF!</definedName>
    <definedName name="訪問介護員">#REF!</definedName>
    <definedName name="理学療法士" localSheetId="3">#REF!</definedName>
    <definedName name="理学療法士" localSheetId="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4" l="1"/>
  <c r="F9" i="64"/>
  <c r="H2" i="64" s="1"/>
  <c r="G9" i="64"/>
  <c r="H9" i="64"/>
  <c r="I9" i="64"/>
  <c r="J9" i="64"/>
  <c r="K9" i="64"/>
  <c r="L9" i="64"/>
  <c r="M9" i="64"/>
  <c r="N9" i="64"/>
  <c r="O9" i="64"/>
  <c r="P9" i="64"/>
  <c r="Q9" i="64"/>
  <c r="F10" i="64"/>
  <c r="G10" i="64"/>
  <c r="H10" i="64"/>
  <c r="I10" i="64"/>
  <c r="J10" i="64"/>
  <c r="K10" i="64"/>
  <c r="L10" i="64"/>
  <c r="M10" i="64"/>
  <c r="N10" i="64"/>
  <c r="O10" i="64"/>
  <c r="P10" i="64"/>
  <c r="Q10" i="64"/>
  <c r="F11" i="64"/>
  <c r="G11" i="64"/>
  <c r="H11" i="64"/>
  <c r="I11" i="64"/>
  <c r="J11" i="64"/>
  <c r="K11" i="64"/>
  <c r="L11" i="64"/>
  <c r="M11" i="64"/>
  <c r="N11" i="64"/>
  <c r="O11" i="64"/>
  <c r="P11" i="64"/>
  <c r="Q11" i="64"/>
  <c r="A15" i="64"/>
  <c r="A16" i="64"/>
  <c r="A17" i="64"/>
  <c r="A18" i="64"/>
  <c r="A19" i="64"/>
  <c r="A20" i="64"/>
  <c r="A21" i="64"/>
  <c r="A22" i="64"/>
  <c r="A23" i="64"/>
  <c r="A24" i="64"/>
  <c r="A25" i="64"/>
  <c r="A26" i="64"/>
  <c r="A27" i="64"/>
  <c r="A28" i="64"/>
  <c r="A29" i="64"/>
  <c r="A30" i="64"/>
  <c r="A31" i="64"/>
  <c r="A32" i="64"/>
  <c r="A33" i="64"/>
  <c r="A34" i="64"/>
  <c r="A35" i="64"/>
  <c r="A36" i="64"/>
  <c r="A37" i="64"/>
  <c r="A38" i="64"/>
  <c r="A39" i="64"/>
  <c r="A40" i="64"/>
  <c r="A41" i="64"/>
  <c r="A42" i="64"/>
  <c r="A43" i="64"/>
  <c r="A44" i="64"/>
  <c r="A45" i="64"/>
  <c r="A46" i="64"/>
  <c r="A47" i="64"/>
  <c r="A48" i="64"/>
  <c r="A49" i="64"/>
  <c r="A50" i="64"/>
  <c r="A51" i="64"/>
  <c r="A52" i="64"/>
  <c r="A53" i="64"/>
  <c r="A54" i="64"/>
  <c r="A55" i="64"/>
  <c r="A56" i="64"/>
  <c r="A57" i="64"/>
  <c r="A58" i="64"/>
  <c r="A59" i="64"/>
  <c r="A60" i="64"/>
  <c r="A61" i="64"/>
  <c r="A62" i="64"/>
  <c r="A63" i="64"/>
  <c r="A64" i="64"/>
  <c r="A65" i="64"/>
  <c r="A66" i="64"/>
  <c r="A67" i="64"/>
  <c r="A68" i="64"/>
  <c r="A69" i="64"/>
  <c r="A70" i="64"/>
  <c r="A71" i="64"/>
  <c r="A72" i="64"/>
  <c r="A73" i="64"/>
  <c r="A74" i="64"/>
  <c r="A75" i="64"/>
  <c r="A76" i="64"/>
  <c r="A77" i="64"/>
  <c r="A78" i="64"/>
  <c r="A79" i="64"/>
  <c r="A80" i="64"/>
  <c r="A81" i="64"/>
  <c r="A82" i="64"/>
  <c r="A83" i="64"/>
  <c r="A84" i="64"/>
  <c r="A85" i="64"/>
  <c r="A86" i="64"/>
  <c r="A87" i="64"/>
  <c r="A88" i="64"/>
  <c r="A89" i="64"/>
  <c r="A90" i="64"/>
  <c r="A91" i="64"/>
  <c r="A92" i="64"/>
  <c r="A93" i="64"/>
  <c r="A94" i="64"/>
  <c r="A95" i="64"/>
  <c r="A96" i="64"/>
  <c r="A97" i="64"/>
  <c r="A98" i="64"/>
  <c r="A99" i="64"/>
  <c r="A100" i="64"/>
  <c r="A101" i="64"/>
  <c r="A102" i="64"/>
  <c r="A103" i="64"/>
  <c r="A104" i="64"/>
  <c r="A105" i="64"/>
  <c r="A106" i="64"/>
  <c r="A107" i="64"/>
  <c r="A108" i="64"/>
  <c r="A109" i="64"/>
  <c r="A110" i="64"/>
  <c r="A111" i="64"/>
  <c r="A112" i="64"/>
  <c r="A113" i="64"/>
  <c r="A114" i="64"/>
  <c r="A115" i="64"/>
  <c r="A116" i="64"/>
  <c r="A117" i="64"/>
  <c r="A118" i="64"/>
  <c r="A119" i="64"/>
  <c r="A120" i="64"/>
  <c r="A121" i="64"/>
  <c r="A122" i="64"/>
  <c r="H4" i="64" l="1"/>
  <c r="L4" i="64" s="1"/>
  <c r="H3" i="64"/>
  <c r="L3" i="64" s="1"/>
  <c r="L2" i="64"/>
  <c r="L6" i="64"/>
  <c r="P50" i="59" l="1"/>
  <c r="M50" i="59"/>
  <c r="E50" i="59"/>
  <c r="P48" i="59"/>
  <c r="M48" i="59"/>
  <c r="E48" i="59"/>
  <c r="P46" i="59"/>
  <c r="P53" i="59" s="1"/>
  <c r="P54" i="59" s="1"/>
  <c r="M46" i="59"/>
  <c r="M53" i="59" s="1"/>
  <c r="M54" i="59" s="1"/>
  <c r="P55" i="59" s="1"/>
  <c r="E46" i="59"/>
  <c r="M45" i="59"/>
  <c r="J41" i="59"/>
  <c r="M39" i="59"/>
  <c r="M40" i="59" s="1"/>
  <c r="P41" i="59" s="1"/>
  <c r="P36" i="59"/>
  <c r="M36" i="59"/>
  <c r="E36" i="59"/>
  <c r="P34" i="59"/>
  <c r="M34" i="59"/>
  <c r="E34" i="59"/>
  <c r="P32" i="59"/>
  <c r="M32" i="59"/>
  <c r="E32" i="59"/>
  <c r="P30" i="59"/>
  <c r="M30" i="59"/>
  <c r="E30" i="59"/>
  <c r="P28" i="59"/>
  <c r="M28" i="59"/>
  <c r="E28" i="59"/>
  <c r="P26" i="59"/>
  <c r="M26" i="59"/>
  <c r="E26" i="59"/>
  <c r="P24" i="59"/>
  <c r="M24" i="59"/>
  <c r="E24" i="59"/>
  <c r="P22" i="59"/>
  <c r="M22" i="59"/>
  <c r="E22" i="59"/>
  <c r="P20" i="59"/>
  <c r="M20" i="59"/>
  <c r="E20" i="59"/>
  <c r="P18" i="59"/>
  <c r="M18" i="59"/>
  <c r="E18" i="59"/>
  <c r="P16" i="59"/>
  <c r="M16" i="59"/>
  <c r="E16" i="59"/>
  <c r="M15" i="59"/>
  <c r="J55" i="59" s="1"/>
  <c r="F9" i="59"/>
  <c r="E51" i="59" s="1"/>
  <c r="P39" i="59" l="1"/>
  <c r="P40" i="59" s="1"/>
  <c r="P15" i="59"/>
  <c r="E17" i="59"/>
  <c r="E19" i="59"/>
  <c r="E21" i="59"/>
  <c r="E23" i="59"/>
  <c r="E25" i="59"/>
  <c r="E27" i="59"/>
  <c r="E29" i="59"/>
  <c r="E31" i="59"/>
  <c r="E33" i="59"/>
  <c r="E35" i="59"/>
  <c r="E37" i="59"/>
  <c r="P45" i="59"/>
  <c r="E47" i="59"/>
  <c r="E49" i="59"/>
  <c r="D25" i="37"/>
  <c r="H25" i="37"/>
</calcChain>
</file>

<file path=xl/sharedStrings.xml><?xml version="1.0" encoding="utf-8"?>
<sst xmlns="http://schemas.openxmlformats.org/spreadsheetml/2006/main" count="990" uniqueCount="451">
  <si>
    <t>内容</t>
    <rPh sb="0" eb="2">
      <t>ナイヨウ</t>
    </rPh>
    <phoneticPr fontId="6"/>
  </si>
  <si>
    <t>必要書類</t>
    <rPh sb="0" eb="4">
      <t>ヒツヨウショルイ</t>
    </rPh>
    <phoneticPr fontId="6"/>
  </si>
  <si>
    <t>加算届管理票</t>
  </si>
  <si>
    <t>返信用封筒</t>
  </si>
  <si>
    <t>〇</t>
    <phoneticPr fontId="6"/>
  </si>
  <si>
    <t>その他</t>
    <rPh sb="2" eb="3">
      <t>タ</t>
    </rPh>
    <phoneticPr fontId="6"/>
  </si>
  <si>
    <t>備考</t>
    <rPh sb="0" eb="2">
      <t>ビコウ</t>
    </rPh>
    <phoneticPr fontId="6"/>
  </si>
  <si>
    <t>□</t>
  </si>
  <si>
    <t>1　新規</t>
    <phoneticPr fontId="10"/>
  </si>
  <si>
    <t>2　変更</t>
    <phoneticPr fontId="10"/>
  </si>
  <si>
    <t>3　終了</t>
    <phoneticPr fontId="10"/>
  </si>
  <si>
    <t>有</t>
    <rPh sb="0" eb="1">
      <t>ア</t>
    </rPh>
    <phoneticPr fontId="10"/>
  </si>
  <si>
    <t>・</t>
    <phoneticPr fontId="10"/>
  </si>
  <si>
    <t>無</t>
    <rPh sb="0" eb="1">
      <t>ナ</t>
    </rPh>
    <phoneticPr fontId="10"/>
  </si>
  <si>
    <t>①</t>
    <phoneticPr fontId="10"/>
  </si>
  <si>
    <t>②</t>
    <phoneticPr fontId="10"/>
  </si>
  <si>
    <t>③</t>
    <phoneticPr fontId="10"/>
  </si>
  <si>
    <t>令和</t>
    <rPh sb="0" eb="2">
      <t>レイワ</t>
    </rPh>
    <phoneticPr fontId="10"/>
  </si>
  <si>
    <t>年</t>
    <rPh sb="0" eb="1">
      <t>ネン</t>
    </rPh>
    <phoneticPr fontId="10"/>
  </si>
  <si>
    <t>月</t>
    <rPh sb="0" eb="1">
      <t>ゲツ</t>
    </rPh>
    <phoneticPr fontId="10"/>
  </si>
  <si>
    <t>日</t>
    <rPh sb="0" eb="1">
      <t>ニチ</t>
    </rPh>
    <phoneticPr fontId="10"/>
  </si>
  <si>
    <t>1　事 業 所 名</t>
    <phoneticPr fontId="10"/>
  </si>
  <si>
    <t>2　異 動 区 分</t>
    <rPh sb="2" eb="3">
      <t>イ</t>
    </rPh>
    <rPh sb="4" eb="5">
      <t>ドウ</t>
    </rPh>
    <rPh sb="6" eb="7">
      <t>ク</t>
    </rPh>
    <rPh sb="8" eb="9">
      <t>ブン</t>
    </rPh>
    <phoneticPr fontId="10"/>
  </si>
  <si>
    <t>（１）サービス提供体制強化加算（Ⅰ）</t>
    <rPh sb="7" eb="9">
      <t>テイキョウ</t>
    </rPh>
    <rPh sb="9" eb="11">
      <t>タイセイ</t>
    </rPh>
    <rPh sb="11" eb="13">
      <t>キョウカ</t>
    </rPh>
    <rPh sb="13" eb="15">
      <t>カサン</t>
    </rPh>
    <phoneticPr fontId="10"/>
  </si>
  <si>
    <t>介護福祉士等の
状況</t>
    <rPh sb="0" eb="2">
      <t>カイゴ</t>
    </rPh>
    <rPh sb="2" eb="5">
      <t>フクシシ</t>
    </rPh>
    <rPh sb="5" eb="6">
      <t>トウ</t>
    </rPh>
    <rPh sb="8" eb="10">
      <t>ジョウキョウ</t>
    </rPh>
    <phoneticPr fontId="10"/>
  </si>
  <si>
    <t>人</t>
    <rPh sb="0" eb="1">
      <t>ニン</t>
    </rPh>
    <phoneticPr fontId="10"/>
  </si>
  <si>
    <t>①のうち介護福祉士の総数（常勤換算）</t>
    <rPh sb="4" eb="6">
      <t>カイゴ</t>
    </rPh>
    <rPh sb="6" eb="9">
      <t>フクシシ</t>
    </rPh>
    <rPh sb="10" eb="12">
      <t>ソウスウ</t>
    </rPh>
    <rPh sb="13" eb="15">
      <t>ジョウキン</t>
    </rPh>
    <rPh sb="15" eb="17">
      <t>カンサン</t>
    </rPh>
    <phoneticPr fontId="10"/>
  </si>
  <si>
    <t>又は</t>
    <rPh sb="0" eb="1">
      <t>マタ</t>
    </rPh>
    <phoneticPr fontId="10"/>
  </si>
  <si>
    <t>①に占める③の割合が25％以上</t>
    <rPh sb="2" eb="3">
      <t>シ</t>
    </rPh>
    <rPh sb="7" eb="9">
      <t>ワリアイ</t>
    </rPh>
    <rPh sb="13" eb="15">
      <t>イジョウ</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</si>
  <si>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</si>
  <si>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</si>
  <si>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</si>
  <si>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</si>
  <si>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令和</t>
    <rPh sb="0" eb="2">
      <t>レイワ</t>
    </rPh>
    <phoneticPr fontId="16"/>
  </si>
  <si>
    <t>年</t>
    <rPh sb="0" eb="1">
      <t>ネン</t>
    </rPh>
    <phoneticPr fontId="16"/>
  </si>
  <si>
    <t>月</t>
    <rPh sb="0" eb="1">
      <t>ゲツ</t>
    </rPh>
    <phoneticPr fontId="16"/>
  </si>
  <si>
    <t>日</t>
    <rPh sb="0" eb="1">
      <t>ニチ</t>
    </rPh>
    <phoneticPr fontId="16"/>
  </si>
  <si>
    <t>有資格者等の割合の参考計算書</t>
    <rPh sb="0" eb="4">
      <t>ユウシカクシャ</t>
    </rPh>
    <rPh sb="4" eb="5">
      <t>トウ</t>
    </rPh>
    <rPh sb="6" eb="8">
      <t>ワリアイ</t>
    </rPh>
    <rPh sb="9" eb="11">
      <t>サンコウ</t>
    </rPh>
    <rPh sb="11" eb="14">
      <t>ケイサンショ</t>
    </rPh>
    <phoneticPr fontId="16"/>
  </si>
  <si>
    <t>事業所名</t>
    <rPh sb="0" eb="3">
      <t>ジギョウショ</t>
    </rPh>
    <rPh sb="3" eb="4">
      <t>メイ</t>
    </rPh>
    <phoneticPr fontId="16"/>
  </si>
  <si>
    <t>事業所番号</t>
    <rPh sb="0" eb="3">
      <t>ジギョウショ</t>
    </rPh>
    <rPh sb="3" eb="5">
      <t>バンゴウ</t>
    </rPh>
    <phoneticPr fontId="16"/>
  </si>
  <si>
    <t>サービス種類</t>
    <rPh sb="4" eb="6">
      <t>シュルイ</t>
    </rPh>
    <phoneticPr fontId="16"/>
  </si>
  <si>
    <t>１．割合を計算する職員</t>
    <rPh sb="2" eb="4">
      <t>ワリアイ</t>
    </rPh>
    <rPh sb="5" eb="7">
      <t>ケイサン</t>
    </rPh>
    <rPh sb="9" eb="11">
      <t>ショクイン</t>
    </rPh>
    <phoneticPr fontId="16"/>
  </si>
  <si>
    <t>介護福祉士</t>
    <rPh sb="0" eb="2">
      <t>カイゴ</t>
    </rPh>
    <rPh sb="2" eb="5">
      <t>フクシシ</t>
    </rPh>
    <phoneticPr fontId="16"/>
  </si>
  <si>
    <t>２．有資格者等の割合の算定期間</t>
    <rPh sb="2" eb="6">
      <t>ユウシカクシャ</t>
    </rPh>
    <rPh sb="6" eb="7">
      <t>トウ</t>
    </rPh>
    <rPh sb="8" eb="10">
      <t>ワリアイ</t>
    </rPh>
    <rPh sb="11" eb="13">
      <t>サンテイ</t>
    </rPh>
    <rPh sb="13" eb="15">
      <t>キカン</t>
    </rPh>
    <phoneticPr fontId="16"/>
  </si>
  <si>
    <t>前年度（３月を除く）</t>
  </si>
  <si>
    <t>実績月数　</t>
    <rPh sb="0" eb="2">
      <t>ジッセキ</t>
    </rPh>
    <rPh sb="2" eb="4">
      <t>ツキスウ</t>
    </rPh>
    <phoneticPr fontId="16"/>
  </si>
  <si>
    <t>３．常勤換算方法による計算</t>
    <rPh sb="2" eb="4">
      <t>ジョウキン</t>
    </rPh>
    <rPh sb="4" eb="6">
      <t>カンサン</t>
    </rPh>
    <rPh sb="6" eb="8">
      <t>ホウホウ</t>
    </rPh>
    <rPh sb="11" eb="13">
      <t>ケイサン</t>
    </rPh>
    <phoneticPr fontId="16"/>
  </si>
  <si>
    <t>前年度（３月を除く）</t>
    <rPh sb="0" eb="3">
      <t>ゼンネンド</t>
    </rPh>
    <rPh sb="5" eb="6">
      <t>ガツ</t>
    </rPh>
    <rPh sb="7" eb="8">
      <t>ノゾ</t>
    </rPh>
    <phoneticPr fontId="16"/>
  </si>
  <si>
    <t>常勤換算人数</t>
    <rPh sb="0" eb="2">
      <t>ジョウキン</t>
    </rPh>
    <rPh sb="2" eb="4">
      <t>カンサン</t>
    </rPh>
    <rPh sb="4" eb="6">
      <t>ニンズウ</t>
    </rPh>
    <phoneticPr fontId="16"/>
  </si>
  <si>
    <t>①常勤職員の
一月あたりの
勤務時間</t>
    <rPh sb="1" eb="3">
      <t>ジョウキン</t>
    </rPh>
    <rPh sb="3" eb="5">
      <t>ショクイン</t>
    </rPh>
    <rPh sb="7" eb="8">
      <t>ヒト</t>
    </rPh>
    <rPh sb="8" eb="9">
      <t>ツキ</t>
    </rPh>
    <rPh sb="14" eb="16">
      <t>キンム</t>
    </rPh>
    <rPh sb="16" eb="18">
      <t>ジカン</t>
    </rPh>
    <phoneticPr fontId="1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</si>
  <si>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</si>
  <si>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6"/>
  </si>
  <si>
    <t>④非常勤の職員の
勤務延時間数</t>
    <rPh sb="1" eb="4">
      <t>ヒジョウキン</t>
    </rPh>
    <rPh sb="5" eb="7">
      <t>ショクイン</t>
    </rPh>
    <rPh sb="9" eb="11">
      <t>キンム</t>
    </rPh>
    <rPh sb="11" eb="12">
      <t>ノ</t>
    </rPh>
    <rPh sb="12" eb="15">
      <t>ジカンスウ</t>
    </rPh>
    <phoneticPr fontId="16"/>
  </si>
  <si>
    <t>時間</t>
    <rPh sb="0" eb="2">
      <t>ジカン</t>
    </rPh>
    <phoneticPr fontId="16"/>
  </si>
  <si>
    <t>人</t>
    <rPh sb="0" eb="1">
      <t>ニン</t>
    </rPh>
    <phoneticPr fontId="16"/>
  </si>
  <si>
    <t>分子</t>
    <rPh sb="0" eb="2">
      <t>ブンシ</t>
    </rPh>
    <phoneticPr fontId="16"/>
  </si>
  <si>
    <t>分母</t>
    <rPh sb="0" eb="2">
      <t>ブンボ</t>
    </rPh>
    <phoneticPr fontId="16"/>
  </si>
  <si>
    <t>4月</t>
    <rPh sb="1" eb="2">
      <t>ガツ</t>
    </rPh>
    <phoneticPr fontId="16"/>
  </si>
  <si>
    <t>割合を計算する職員</t>
    <rPh sb="0" eb="2">
      <t>ワリアイ</t>
    </rPh>
    <rPh sb="3" eb="5">
      <t>ケイサン</t>
    </rPh>
    <rPh sb="7" eb="9">
      <t>ショクイン</t>
    </rPh>
    <phoneticPr fontId="16"/>
  </si>
  <si>
    <t>介護職員</t>
    <rPh sb="0" eb="2">
      <t>カイゴ</t>
    </rPh>
    <rPh sb="2" eb="4">
      <t>ショクイン</t>
    </rPh>
    <phoneticPr fontId="16"/>
  </si>
  <si>
    <t>勤続年数10年以上の介護福祉士</t>
    <rPh sb="0" eb="2">
      <t>キンゾク</t>
    </rPh>
    <rPh sb="2" eb="3">
      <t>ネン</t>
    </rPh>
    <rPh sb="3" eb="4">
      <t>スウ</t>
    </rPh>
    <rPh sb="6" eb="7">
      <t>ネン</t>
    </rPh>
    <rPh sb="7" eb="9">
      <t>イジョウ</t>
    </rPh>
    <rPh sb="10" eb="12">
      <t>カイゴ</t>
    </rPh>
    <rPh sb="12" eb="15">
      <t>フクシシ</t>
    </rPh>
    <phoneticPr fontId="16"/>
  </si>
  <si>
    <t>介護サービスを直接提供する職員</t>
    <rPh sb="0" eb="2">
      <t>カイゴ</t>
    </rPh>
    <rPh sb="7" eb="9">
      <t>チョクセツ</t>
    </rPh>
    <rPh sb="9" eb="11">
      <t>テイキョウ</t>
    </rPh>
    <rPh sb="13" eb="15">
      <t>ショクイン</t>
    </rPh>
    <phoneticPr fontId="16"/>
  </si>
  <si>
    <t>5月</t>
  </si>
  <si>
    <t>勤続年数７年以上の職員</t>
    <rPh sb="0" eb="2">
      <t>キンゾク</t>
    </rPh>
    <rPh sb="2" eb="4">
      <t>ネンスウ</t>
    </rPh>
    <rPh sb="5" eb="6">
      <t>ネン</t>
    </rPh>
    <rPh sb="6" eb="8">
      <t>イジョウ</t>
    </rPh>
    <rPh sb="9" eb="11">
      <t>ショクイン</t>
    </rPh>
    <phoneticPr fontId="16"/>
  </si>
  <si>
    <t>-</t>
    <phoneticPr fontId="16"/>
  </si>
  <si>
    <t>6月</t>
  </si>
  <si>
    <t>7月</t>
  </si>
  <si>
    <t>8月</t>
  </si>
  <si>
    <t>9月</t>
  </si>
  <si>
    <t>10月</t>
  </si>
  <si>
    <t>11月</t>
  </si>
  <si>
    <t>12月</t>
  </si>
  <si>
    <t>令和４年</t>
    <rPh sb="0" eb="2">
      <t>レイワ</t>
    </rPh>
    <rPh sb="3" eb="4">
      <t>ネン</t>
    </rPh>
    <phoneticPr fontId="10"/>
  </si>
  <si>
    <t>1月</t>
  </si>
  <si>
    <t>2月</t>
  </si>
  <si>
    <t>合計</t>
    <rPh sb="0" eb="2">
      <t>ゴウケイ</t>
    </rPh>
    <phoneticPr fontId="16"/>
  </si>
  <si>
    <t>一月あたりの平均値</t>
    <rPh sb="0" eb="1">
      <t>ヒト</t>
    </rPh>
    <rPh sb="1" eb="2">
      <t>ツキ</t>
    </rPh>
    <rPh sb="6" eb="8">
      <t>ヘイキン</t>
    </rPh>
    <rPh sb="8" eb="9">
      <t>アタイ</t>
    </rPh>
    <phoneticPr fontId="16"/>
  </si>
  <si>
    <t>の割合</t>
    <rPh sb="1" eb="3">
      <t>ワリアイ</t>
    </rPh>
    <phoneticPr fontId="16"/>
  </si>
  <si>
    <t>届出日の属する月の前３月</t>
    <rPh sb="0" eb="2">
      <t>トドケデ</t>
    </rPh>
    <rPh sb="2" eb="3">
      <t>ヒ</t>
    </rPh>
    <rPh sb="4" eb="5">
      <t>ゾク</t>
    </rPh>
    <rPh sb="7" eb="8">
      <t>ツキ</t>
    </rPh>
    <rPh sb="9" eb="10">
      <t>マエ</t>
    </rPh>
    <rPh sb="11" eb="12">
      <t>ガツ</t>
    </rPh>
    <phoneticPr fontId="16"/>
  </si>
  <si>
    <t>備考</t>
    <rPh sb="0" eb="2">
      <t>ビコウ</t>
    </rPh>
    <phoneticPr fontId="1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</si>
  <si>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</si>
  <si>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</si>
  <si>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</si>
  <si>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6"/>
  </si>
  <si>
    <t>　実績月数を記入してください。</t>
    <rPh sb="1" eb="3">
      <t>ジッセキ</t>
    </rPh>
    <rPh sb="3" eb="5">
      <t>ツキスウ</t>
    </rPh>
    <rPh sb="6" eb="8">
      <t>キニュウ</t>
    </rPh>
    <phoneticPr fontId="16"/>
  </si>
  <si>
    <t>・「３．常勤換算方法による計算」</t>
    <rPh sb="4" eb="6">
      <t>ジョウキン</t>
    </rPh>
    <rPh sb="6" eb="8">
      <t>カンサン</t>
    </rPh>
    <rPh sb="8" eb="10">
      <t>ホウホウ</t>
    </rPh>
    <rPh sb="13" eb="15">
      <t>ケイサン</t>
    </rPh>
    <phoneticPr fontId="16"/>
  </si>
  <si>
    <t>　　常勤換算方法とは、非常勤の従業者について「事業所の従業者の勤務延時間数を当該事業所において常勤の従業者が勤務すべき時間数で</t>
    <phoneticPr fontId="16"/>
  </si>
  <si>
    <t>　除することにより、常勤の従業者の員数に換算する方法」であるため、常勤の従業者については常勤換算方法によらず、実人数で計算します。</t>
    <phoneticPr fontId="1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</si>
  <si>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</si>
  <si>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</si>
  <si>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</si>
  <si>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</si>
  <si>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</si>
  <si>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6"/>
  </si>
  <si>
    <t>　※「常勤・非常勤」の区分について</t>
    <rPh sb="3" eb="5">
      <t>ジョウキン</t>
    </rPh>
    <rPh sb="6" eb="9">
      <t>ヒジョウキン</t>
    </rPh>
    <rPh sb="11" eb="13">
      <t>クブン</t>
    </rPh>
    <phoneticPr fontId="1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</si>
  <si>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</si>
  <si>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6"/>
  </si>
  <si>
    <t>　　非正規雇用であっても、週40時間勤務する従業者は常勤扱いとなります。</t>
    <phoneticPr fontId="1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</si>
  <si>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</si>
  <si>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6"/>
  </si>
  <si>
    <t>　　この場合、「②常勤換算方法の対象外である常勤の職員数」の欄に１（人）として記入してください。</t>
    <rPh sb="4" eb="6">
      <t>バアイ</t>
    </rPh>
    <rPh sb="30" eb="31">
      <t>ラン</t>
    </rPh>
    <rPh sb="34" eb="35">
      <t>ニン</t>
    </rPh>
    <rPh sb="39" eb="41">
      <t>キニュウ</t>
    </rPh>
    <phoneticPr fontId="1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</si>
  <si>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</si>
  <si>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6"/>
  </si>
  <si>
    <t>施設等の区分</t>
  </si>
  <si>
    <t>人員配置区分</t>
  </si>
  <si>
    <t>LIFEへの登録</t>
    <rPh sb="6" eb="8">
      <t>トウロク</t>
    </rPh>
    <phoneticPr fontId="10"/>
  </si>
  <si>
    <t>１ なし</t>
    <phoneticPr fontId="10"/>
  </si>
  <si>
    <t>２ あり</t>
    <phoneticPr fontId="10"/>
  </si>
  <si>
    <t>１　なし</t>
  </si>
  <si>
    <t>２　あり</t>
  </si>
  <si>
    <t>３ 加算Ⅰ</t>
    <phoneticPr fontId="10"/>
  </si>
  <si>
    <t>２ 加算Ⅱ</t>
    <phoneticPr fontId="10"/>
  </si>
  <si>
    <t>口腔機能向上加算</t>
    <rPh sb="6" eb="8">
      <t>カサン</t>
    </rPh>
    <phoneticPr fontId="10"/>
  </si>
  <si>
    <t>受付番号</t>
    <phoneticPr fontId="10"/>
  </si>
  <si>
    <t>殿</t>
    <rPh sb="0" eb="1">
      <t>ドノ</t>
    </rPh>
    <phoneticPr fontId="10"/>
  </si>
  <si>
    <t>フリガナ</t>
  </si>
  <si>
    <t>名　　称</t>
    <phoneticPr fontId="10"/>
  </si>
  <si>
    <t>(郵便番号</t>
    <phoneticPr fontId="10"/>
  </si>
  <si>
    <t>ー</t>
    <phoneticPr fontId="10"/>
  </si>
  <si>
    <t>）</t>
    <phoneticPr fontId="10"/>
  </si>
  <si>
    <t>　　　　　</t>
    <phoneticPr fontId="10"/>
  </si>
  <si>
    <t>連 絡 先</t>
    <phoneticPr fontId="10"/>
  </si>
  <si>
    <t>電話番号</t>
  </si>
  <si>
    <t>FAX番号</t>
  </si>
  <si>
    <t>法人所轄庁</t>
  </si>
  <si>
    <t>職名</t>
  </si>
  <si>
    <t>氏名</t>
  </si>
  <si>
    <t>代表者の住所</t>
  </si>
  <si>
    <t>管理者の氏名</t>
  </si>
  <si>
    <t>管理者の住所</t>
  </si>
  <si>
    <t>同一所在地において行う　　　　　　　　　　　　　　　事業等の種類</t>
    <phoneticPr fontId="10"/>
  </si>
  <si>
    <t>実施事業</t>
  </si>
  <si>
    <t>異動等の区分</t>
  </si>
  <si>
    <t>異動（予定）</t>
    <phoneticPr fontId="10"/>
  </si>
  <si>
    <t>異動項目</t>
    <phoneticPr fontId="10"/>
  </si>
  <si>
    <t>年月日</t>
    <rPh sb="0" eb="3">
      <t>ネンガッピ</t>
    </rPh>
    <phoneticPr fontId="10"/>
  </si>
  <si>
    <t>(※変更の場合)</t>
    <rPh sb="2" eb="4">
      <t>ヘンコウ</t>
    </rPh>
    <rPh sb="5" eb="7">
      <t>バアイ</t>
    </rPh>
    <phoneticPr fontId="10"/>
  </si>
  <si>
    <t>1新規</t>
  </si>
  <si>
    <t>2変更</t>
    <phoneticPr fontId="10"/>
  </si>
  <si>
    <t>3終了</t>
    <phoneticPr fontId="10"/>
  </si>
  <si>
    <t>介護保険事業所番号</t>
  </si>
  <si>
    <t>特記事項</t>
  </si>
  <si>
    <t>変　更　前</t>
    <phoneticPr fontId="10"/>
  </si>
  <si>
    <t>変　更　後</t>
    <rPh sb="4" eb="5">
      <t>ゴ</t>
    </rPh>
    <phoneticPr fontId="10"/>
  </si>
  <si>
    <t>関係書類</t>
  </si>
  <si>
    <t>別添のとおり</t>
  </si>
  <si>
    <t>　　4　「実施事業」欄は、該当する欄に「〇」を記入してください。</t>
    <phoneticPr fontId="10"/>
  </si>
  <si>
    <t>　　7　「特記事項」欄には、異動の状況について具体的に記載してください。</t>
    <phoneticPr fontId="10"/>
  </si>
  <si>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0"/>
  </si>
  <si>
    <t>太線枠外は市が記載するので、記載しないでください。）</t>
    <phoneticPr fontId="10"/>
  </si>
  <si>
    <t>事業所番号</t>
    <rPh sb="0" eb="5">
      <t>ジギョウショバンゴウ</t>
    </rPh>
    <phoneticPr fontId="10"/>
  </si>
  <si>
    <t>事業所名称</t>
    <rPh sb="0" eb="3">
      <t>ジギョウショ</t>
    </rPh>
    <rPh sb="3" eb="5">
      <t>メイショウ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</si>
  <si>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</si>
  <si>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</si>
  <si>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</si>
  <si>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E-mail アドレス</t>
    <phoneticPr fontId="10"/>
  </si>
  <si>
    <t>チェック</t>
    <phoneticPr fontId="10"/>
  </si>
  <si>
    <t>チェックリスト　　　　 　　　　　　　　　　　　　　　　　　　　　　 　</t>
    <phoneticPr fontId="10"/>
  </si>
  <si>
    <t>添付書類</t>
  </si>
  <si>
    <t>控え書類</t>
  </si>
  <si>
    <t>摘要欄</t>
    <rPh sb="0" eb="2">
      <t>テキヨウ</t>
    </rPh>
    <rPh sb="2" eb="3">
      <t>ラン</t>
    </rPh>
    <phoneticPr fontId="10"/>
  </si>
  <si>
    <t>介護保険指定事業所　加算届　受理書</t>
  </si>
  <si>
    <t>　　　以下の届出を受理しましたので、受理書を交付します。</t>
  </si>
  <si>
    <t>事業所番号</t>
    <rPh sb="0" eb="2">
      <t>ジギョウ</t>
    </rPh>
    <rPh sb="2" eb="3">
      <t>ショ</t>
    </rPh>
    <rPh sb="3" eb="5">
      <t>バンゴウ</t>
    </rPh>
    <phoneticPr fontId="10"/>
  </si>
  <si>
    <t>事業所名称</t>
    <rPh sb="0" eb="2">
      <t>ジギョウ</t>
    </rPh>
    <rPh sb="2" eb="3">
      <t>ショ</t>
    </rPh>
    <rPh sb="3" eb="5">
      <t>メイショウ</t>
    </rPh>
    <phoneticPr fontId="10"/>
  </si>
  <si>
    <t>異動年月日</t>
    <phoneticPr fontId="10"/>
  </si>
  <si>
    <t>サービス名</t>
    <rPh sb="4" eb="5">
      <t>メイ</t>
    </rPh>
    <phoneticPr fontId="10"/>
  </si>
  <si>
    <t>届出内容</t>
    <rPh sb="0" eb="1">
      <t>トドケ</t>
    </rPh>
    <rPh sb="1" eb="2">
      <t>デ</t>
    </rPh>
    <rPh sb="2" eb="4">
      <t>ナイヨウ</t>
    </rPh>
    <phoneticPr fontId="10"/>
  </si>
  <si>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0"/>
  </si>
  <si>
    <t>※ ラクラク、WAM-NETへの更新は、原則受付月の翌月に反映されますが、月末受付は、システムの都合上、
　　翌々月になることがあります。</t>
    <phoneticPr fontId="10"/>
  </si>
  <si>
    <t>＜問い合わせ先＞　</t>
  </si>
  <si>
    <t>１　提出期限</t>
    <rPh sb="2" eb="6">
      <t>テイシュツキゲン</t>
    </rPh>
    <phoneticPr fontId="6"/>
  </si>
  <si>
    <t>２　提出方法</t>
    <rPh sb="2" eb="6">
      <t>テイシュツホウホウ</t>
    </rPh>
    <phoneticPr fontId="6"/>
  </si>
  <si>
    <t>３　提出先</t>
    <rPh sb="2" eb="5">
      <t>テイシュツサキ</t>
    </rPh>
    <phoneticPr fontId="6"/>
  </si>
  <si>
    <t>４　算定要件の確認</t>
    <rPh sb="2" eb="6">
      <t>サンテイヨウケン</t>
    </rPh>
    <rPh sb="7" eb="9">
      <t>カクニン</t>
    </rPh>
    <phoneticPr fontId="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</si>
  <si>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6"/>
  </si>
  <si>
    <t>介護職員処遇改善加算等の届出については、電子申請にて受付けています。
詳細は下記URLよりご確認ください。</t>
    <rPh sb="10" eb="11">
      <t>トウ</t>
    </rPh>
    <phoneticPr fontId="6"/>
  </si>
  <si>
    <t>※減算の解消も前月15日が締切となります。</t>
    <rPh sb="1" eb="3">
      <t>ゲンサン</t>
    </rPh>
    <rPh sb="4" eb="6">
      <t>カイショウ</t>
    </rPh>
    <rPh sb="7" eb="9">
      <t>ゼンゲツ</t>
    </rPh>
    <rPh sb="11" eb="12">
      <t>ニチ</t>
    </rPh>
    <rPh sb="13" eb="14">
      <t>シ</t>
    </rPh>
    <rPh sb="14" eb="15">
      <t>キ</t>
    </rPh>
    <phoneticPr fontId="6"/>
  </si>
  <si>
    <t>①に占める②の割合が40％以上</t>
    <rPh sb="2" eb="3">
      <t>シ</t>
    </rPh>
    <rPh sb="7" eb="9">
      <t>ワリアイ</t>
    </rPh>
    <rPh sb="13" eb="15">
      <t>イジョウ</t>
    </rPh>
    <phoneticPr fontId="10"/>
  </si>
  <si>
    <t>介護職員の総数（常勤換算）</t>
    <rPh sb="0" eb="2">
      <t>カイゴ</t>
    </rPh>
    <rPh sb="2" eb="4">
      <t>ショクイン</t>
    </rPh>
    <rPh sb="5" eb="7">
      <t>ソウスウ</t>
    </rPh>
    <rPh sb="8" eb="10">
      <t>ジョウキン</t>
    </rPh>
    <rPh sb="10" eb="12">
      <t>カンサン</t>
    </rPh>
    <phoneticPr fontId="10"/>
  </si>
  <si>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6"/>
  </si>
  <si>
    <t>栄養アセスメント加算</t>
    <rPh sb="0" eb="2">
      <t>エイヨウ</t>
    </rPh>
    <rPh sb="8" eb="10">
      <t>カサン</t>
    </rPh>
    <phoneticPr fontId="6"/>
  </si>
  <si>
    <t>栄養改善加算</t>
    <rPh sb="0" eb="4">
      <t>エイヨウカイゼン</t>
    </rPh>
    <rPh sb="4" eb="6">
      <t>カサン</t>
    </rPh>
    <phoneticPr fontId="6"/>
  </si>
  <si>
    <t>口腔機能向上加算</t>
    <rPh sb="0" eb="4">
      <t>コウクウキノウ</t>
    </rPh>
    <rPh sb="4" eb="6">
      <t>コウジョウ</t>
    </rPh>
    <rPh sb="6" eb="8">
      <t>カサン</t>
    </rPh>
    <phoneticPr fontId="6"/>
  </si>
  <si>
    <t>科学的介護推進体制加算</t>
    <rPh sb="0" eb="5">
      <t>カガクテキカイゴ</t>
    </rPh>
    <rPh sb="5" eb="11">
      <t>スイシンタイセイカサン</t>
    </rPh>
    <phoneticPr fontId="6"/>
  </si>
  <si>
    <t>サービス提供体制強化加算(Ⅰ)(Ⅱ)(Ⅲ)</t>
    <rPh sb="4" eb="6">
      <t>テイキョウ</t>
    </rPh>
    <rPh sb="6" eb="12">
      <t>タイセイキョウカカサン</t>
    </rPh>
    <phoneticPr fontId="6"/>
  </si>
  <si>
    <t>LIFEへの登録</t>
    <rPh sb="6" eb="8">
      <t>トウロク</t>
    </rPh>
    <phoneticPr fontId="6"/>
  </si>
  <si>
    <t>〇</t>
    <phoneticPr fontId="6"/>
  </si>
  <si>
    <t>5　介護職員等の状況</t>
    <rPh sb="2" eb="4">
      <t>カイゴ</t>
    </rPh>
    <rPh sb="4" eb="6">
      <t>ショクイン</t>
    </rPh>
    <rPh sb="6" eb="7">
      <t>トウ</t>
    </rPh>
    <rPh sb="8" eb="10">
      <t>ジョウキョウ</t>
    </rPh>
    <phoneticPr fontId="10"/>
  </si>
  <si>
    <t>①に占める②の割合が70％以上</t>
    <rPh sb="2" eb="3">
      <t>シ</t>
    </rPh>
    <rPh sb="7" eb="9">
      <t>ワリアイ</t>
    </rPh>
    <rPh sb="13" eb="15">
      <t>イジョウ</t>
    </rPh>
    <phoneticPr fontId="10"/>
  </si>
  <si>
    <t>①に占める②の割合が50％以上</t>
    <rPh sb="2" eb="3">
      <t>シ</t>
    </rPh>
    <rPh sb="7" eb="9">
      <t>ワリアイ</t>
    </rPh>
    <rPh sb="13" eb="15">
      <t>イジョウ</t>
    </rPh>
    <phoneticPr fontId="1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</si>
  <si>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</si>
  <si>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0"/>
  </si>
  <si>
    <t>①のうち勤続年数７年以上の者の総数（常勤換算）</t>
    <phoneticPr fontId="10"/>
  </si>
  <si>
    <t>備考</t>
    <rPh sb="0" eb="2">
      <t>ビコウ</t>
    </rPh>
    <phoneticPr fontId="10"/>
  </si>
  <si>
    <t>所在地</t>
    <phoneticPr fontId="10"/>
  </si>
  <si>
    <t>名　称</t>
    <phoneticPr fontId="10"/>
  </si>
  <si>
    <t>このことについて、関係書類を添えて以下のとおり届け出ます。</t>
    <phoneticPr fontId="10"/>
  </si>
  <si>
    <t>事業所所在地市町村番号</t>
    <phoneticPr fontId="10"/>
  </si>
  <si>
    <t>　(ビルの名称等)</t>
    <phoneticPr fontId="10"/>
  </si>
  <si>
    <t>事業所・施設の状況</t>
  </si>
  <si>
    <t>届出を行う事業所・施設の種類</t>
  </si>
  <si>
    <t>指定（許可）</t>
    <rPh sb="0" eb="2">
      <t>シテイ</t>
    </rPh>
    <rPh sb="3" eb="5">
      <t>キョカ</t>
    </rPh>
    <phoneticPr fontId="10"/>
  </si>
  <si>
    <t>備考1　「受付番号」「事業所所在市町村番号」欄には記載しないでください。</t>
    <phoneticPr fontId="10"/>
  </si>
  <si>
    <t>　　2　「法人の種別」欄は、申請者が法人である場合に、「社会福祉法人」「医療法人」「社団法人」「財団法人」</t>
    <phoneticPr fontId="10"/>
  </si>
  <si>
    <t>　　　「株式会社」「有限会社」等の別を記入してください。</t>
    <phoneticPr fontId="10"/>
  </si>
  <si>
    <t>　　3　「法人所轄庁」欄は、申請者が認可法人である場合に、その主務官庁の名称を記載してください。</t>
    <phoneticPr fontId="10"/>
  </si>
  <si>
    <t>　　8　「主たる事業所の所在地以外の場所で一部実施する場合の出張所等の所在地」について、複数の出張所等を有する場合は、</t>
    <phoneticPr fontId="10"/>
  </si>
  <si>
    <t>　　　適宜欄を補正して、全ての出張所等の状況について記載してください。</t>
    <phoneticPr fontId="10"/>
  </si>
  <si>
    <t xml:space="preserve"> 今回申請する内容を事業所で保管しましたか。</t>
    <rPh sb="1" eb="3">
      <t>コンカイ</t>
    </rPh>
    <rPh sb="3" eb="5">
      <t>シンセイ</t>
    </rPh>
    <rPh sb="7" eb="9">
      <t>ナイヨウ</t>
    </rPh>
    <rPh sb="10" eb="13">
      <t>ジギョウショ</t>
    </rPh>
    <phoneticPr fontId="10"/>
  </si>
  <si>
    <t xml:space="preserve"> 「★必要書類一覧表」で添付書類を確認しましたか。</t>
    <rPh sb="3" eb="5">
      <t>ヒツヨウ</t>
    </rPh>
    <rPh sb="5" eb="7">
      <t>ショルイ</t>
    </rPh>
    <phoneticPr fontId="10"/>
  </si>
  <si>
    <t>届出する
加算の内容</t>
    <rPh sb="0" eb="2">
      <t>トドケデ</t>
    </rPh>
    <rPh sb="5" eb="7">
      <t>カサン</t>
    </rPh>
    <rPh sb="8" eb="10">
      <t>ナイヨウ</t>
    </rPh>
    <phoneticPr fontId="10"/>
  </si>
  <si>
    <t>上記の加算を取り下げる</t>
    <rPh sb="0" eb="2">
      <t>ジョウキ</t>
    </rPh>
    <rPh sb="3" eb="5">
      <t>カサン</t>
    </rPh>
    <rPh sb="6" eb="7">
      <t>ト</t>
    </rPh>
    <rPh sb="8" eb="9">
      <t>サ</t>
    </rPh>
    <phoneticPr fontId="6"/>
  </si>
  <si>
    <t>介護予防・日常生活支援総合事業費算定に係る体制等に関する届出書＜指定事業者用＞</t>
    <phoneticPr fontId="10"/>
  </si>
  <si>
    <t>届　出　者</t>
    <rPh sb="0" eb="1">
      <t>トドケ</t>
    </rPh>
    <rPh sb="2" eb="3">
      <t>デ</t>
    </rPh>
    <phoneticPr fontId="10"/>
  </si>
  <si>
    <t>主たる事務所の所在地</t>
  </si>
  <si>
    <t>法人の種別</t>
  </si>
  <si>
    <t>代表者の職・氏名</t>
  </si>
  <si>
    <t>主たる事業所・施設の　　　　　　　　　所在地</t>
    <phoneticPr fontId="10"/>
  </si>
  <si>
    <t>主たる事業所の所在地以外の場所で一部実施する場合の出張所等の所在地</t>
  </si>
  <si>
    <t>　　5　「異動等の区分」欄には、今回届出を行う事業所・施設について該当する数字の横の□</t>
    <rPh sb="40" eb="41">
      <t>ヨコ</t>
    </rPh>
    <phoneticPr fontId="10"/>
  </si>
  <si>
    <t>　　6　「異動項目」欄には、(別紙1-4)「介護予防・日常生活支援総合事業費算定に係る体制等状況一覧表」に掲げる項目</t>
    <phoneticPr fontId="10"/>
  </si>
  <si>
    <t>　　　を記載してください。</t>
    <phoneticPr fontId="10"/>
  </si>
  <si>
    <t>事 業 所 番 号</t>
    <rPh sb="0" eb="1">
      <t>コト</t>
    </rPh>
    <rPh sb="2" eb="3">
      <t>ゴウ</t>
    </rPh>
    <rPh sb="4" eb="5">
      <t>ショ</t>
    </rPh>
    <rPh sb="6" eb="7">
      <t>バン</t>
    </rPh>
    <rPh sb="8" eb="9">
      <t>ゴウ</t>
    </rPh>
    <phoneticPr fontId="10"/>
  </si>
  <si>
    <t>そ　 　　の　 　　他　　 　該　　 　当　　 　す 　　　る 　　　体 　　　制 　　　等</t>
  </si>
  <si>
    <t>A6</t>
    <phoneticPr fontId="10"/>
  </si>
  <si>
    <t>５ 加算Ⅰ</t>
    <phoneticPr fontId="10"/>
  </si>
  <si>
    <t>４ 加算Ⅱ</t>
    <phoneticPr fontId="10"/>
  </si>
  <si>
    <t>６ 加算Ⅲ</t>
    <phoneticPr fontId="10"/>
  </si>
  <si>
    <t>別紙1-4</t>
    <rPh sb="0" eb="2">
      <t>ベッシ</t>
    </rPh>
    <phoneticPr fontId="6"/>
  </si>
  <si>
    <t>（別紙38）</t>
    <phoneticPr fontId="1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</si>
  <si>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0"/>
  </si>
  <si>
    <t>3　届 出 項 目</t>
    <rPh sb="2" eb="3">
      <t>トド</t>
    </rPh>
    <rPh sb="4" eb="5">
      <t>デ</t>
    </rPh>
    <rPh sb="6" eb="7">
      <t>コウ</t>
    </rPh>
    <rPh sb="8" eb="9">
      <t>メ</t>
    </rPh>
    <phoneticPr fontId="10"/>
  </si>
  <si>
    <t>１　サービス提供体制強化加算（Ⅰ）</t>
    <phoneticPr fontId="10"/>
  </si>
  <si>
    <t>２　サービス提供体制強化加算（Ⅱ）</t>
    <phoneticPr fontId="10"/>
  </si>
  <si>
    <t>３　サービス提供体制強化加算（Ⅲ）</t>
    <phoneticPr fontId="1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</si>
  <si>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0"/>
  </si>
  <si>
    <t>■加算届の提出方法</t>
    <rPh sb="1" eb="4">
      <t>カサントドケ</t>
    </rPh>
    <rPh sb="5" eb="9">
      <t>テイシュツホウホウ</t>
    </rPh>
    <phoneticPr fontId="6"/>
  </si>
  <si>
    <t>割引の適用・割引率等の変更</t>
    <rPh sb="0" eb="2">
      <t>ワリビキ</t>
    </rPh>
    <rPh sb="3" eb="5">
      <t>テキヨウ</t>
    </rPh>
    <rPh sb="6" eb="9">
      <t>ワリビキリツ</t>
    </rPh>
    <rPh sb="9" eb="10">
      <t>トウ</t>
    </rPh>
    <rPh sb="11" eb="13">
      <t>ヘンコウ</t>
    </rPh>
    <phoneticPr fontId="6"/>
  </si>
  <si>
    <t>○</t>
  </si>
  <si>
    <t>■</t>
  </si>
  <si>
    <t>　1　割引率等</t>
    <rPh sb="3" eb="6">
      <t>ワリビキリツ</t>
    </rPh>
    <rPh sb="6" eb="7">
      <t>トウ</t>
    </rPh>
    <phoneticPr fontId="10"/>
  </si>
  <si>
    <t>事業所番号</t>
    <rPh sb="0" eb="3">
      <t>ジギョウショ</t>
    </rPh>
    <rPh sb="3" eb="5">
      <t>バンゴウ</t>
    </rPh>
    <phoneticPr fontId="10"/>
  </si>
  <si>
    <t>サービスの種類</t>
    <rPh sb="5" eb="7">
      <t>シュルイ</t>
    </rPh>
    <phoneticPr fontId="10"/>
  </si>
  <si>
    <t>割引率</t>
    <rPh sb="0" eb="2">
      <t>ワリビキ</t>
    </rPh>
    <rPh sb="2" eb="3">
      <t>リツ</t>
    </rPh>
    <phoneticPr fontId="10"/>
  </si>
  <si>
    <t>適用条件</t>
    <rPh sb="0" eb="2">
      <t>テキヨウ</t>
    </rPh>
    <rPh sb="2" eb="4">
      <t>ジョウケン</t>
    </rPh>
    <phoneticPr fontId="10"/>
  </si>
  <si>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</si>
  <si>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0"/>
  </si>
  <si>
    <t>　　記載してください。</t>
    <phoneticPr fontId="10"/>
  </si>
  <si>
    <t>　2　適用開始年月日</t>
    <rPh sb="3" eb="5">
      <t>テキヨウ</t>
    </rPh>
    <rPh sb="5" eb="7">
      <t>カイシ</t>
    </rPh>
    <rPh sb="7" eb="10">
      <t>ネンガッピ</t>
    </rPh>
    <phoneticPr fontId="10"/>
  </si>
  <si>
    <t>月</t>
    <rPh sb="0" eb="1">
      <t>ガツ</t>
    </rPh>
    <phoneticPr fontId="10"/>
  </si>
  <si>
    <t>（別紙37）</t>
    <rPh sb="1" eb="3">
      <t>ベッシ</t>
    </rPh>
    <phoneticPr fontId="10"/>
  </si>
  <si>
    <t xml:space="preserve">事業所・施設名 </t>
    <rPh sb="0" eb="3">
      <t>ジギョウショ</t>
    </rPh>
    <rPh sb="4" eb="6">
      <t>シセツ</t>
    </rPh>
    <rPh sb="6" eb="7">
      <t>メイ</t>
    </rPh>
    <phoneticPr fontId="1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</si>
  <si>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0"/>
  </si>
  <si>
    <t>➀別紙37</t>
    <phoneticPr fontId="6"/>
  </si>
  <si>
    <t>➀別紙38
➁別紙C(有資格者等の割合の参考計算書）</t>
    <rPh sb="1" eb="3">
      <t>ベッシ</t>
    </rPh>
    <rPh sb="7" eb="9">
      <t>ベッシ</t>
    </rPh>
    <phoneticPr fontId="6"/>
  </si>
  <si>
    <r>
      <t>（別紙C</t>
    </r>
    <r>
      <rPr>
        <sz val="11"/>
        <color theme="1"/>
        <rFont val="游ゴシック"/>
        <family val="2"/>
        <charset val="128"/>
        <scheme val="minor"/>
      </rPr>
      <t>）</t>
    </r>
    <rPh sb="1" eb="3">
      <t>ベッシ</t>
    </rPh>
    <phoneticPr fontId="16"/>
  </si>
  <si>
    <t>令和５年</t>
    <rPh sb="0" eb="2">
      <t>レイワ</t>
    </rPh>
    <rPh sb="3" eb="4">
      <t>ネン</t>
    </rPh>
    <phoneticPr fontId="10"/>
  </si>
  <si>
    <t>川崎市健康福祉局高齢者事業推進課　
事業者指定係
〒210-8577　川崎市川崎区宮本町１番地
TEL : 044-200-2469  
FAX : 044-200-3926</t>
    <phoneticPr fontId="6"/>
  </si>
  <si>
    <t>２ 基準型</t>
    <phoneticPr fontId="10"/>
  </si>
  <si>
    <t>１ 減算型</t>
    <phoneticPr fontId="10"/>
  </si>
  <si>
    <t>業務継続計画策定の有無</t>
    <phoneticPr fontId="10"/>
  </si>
  <si>
    <t>高齢者虐待防止措置実施の有無</t>
  </si>
  <si>
    <t>提供サービス</t>
  </si>
  <si>
    <t>若年性認知症利用者受入加算</t>
    <rPh sb="0" eb="3">
      <t>ジャクネンセイ</t>
    </rPh>
    <rPh sb="3" eb="6">
      <t>ニンチショウ</t>
    </rPh>
    <rPh sb="6" eb="9">
      <t>リヨウシャ</t>
    </rPh>
    <rPh sb="9" eb="11">
      <t>ウケイレ</t>
    </rPh>
    <rPh sb="11" eb="13">
      <t>カサン</t>
    </rPh>
    <phoneticPr fontId="41"/>
  </si>
  <si>
    <t>生活機能向上グループ活動加算</t>
    <rPh sb="0" eb="2">
      <t>セイカツ</t>
    </rPh>
    <rPh sb="2" eb="4">
      <t>キノウ</t>
    </rPh>
    <rPh sb="4" eb="6">
      <t>コウジョウ</t>
    </rPh>
    <rPh sb="10" eb="12">
      <t>カツドウ</t>
    </rPh>
    <rPh sb="12" eb="14">
      <t>カサン</t>
    </rPh>
    <phoneticPr fontId="41"/>
  </si>
  <si>
    <t>栄養アセスメント・栄養改善体制</t>
    <rPh sb="0" eb="2">
      <t>エイヨウ</t>
    </rPh>
    <rPh sb="11" eb="13">
      <t>カイゼン</t>
    </rPh>
    <rPh sb="13" eb="15">
      <t>タイセイ</t>
    </rPh>
    <phoneticPr fontId="41"/>
  </si>
  <si>
    <t>A7</t>
    <phoneticPr fontId="10"/>
  </si>
  <si>
    <t>介護予防短時間通所サービス</t>
    <rPh sb="0" eb="2">
      <t>カイゴ</t>
    </rPh>
    <rPh sb="2" eb="4">
      <t>ヨボウ</t>
    </rPh>
    <rPh sb="4" eb="5">
      <t>タン</t>
    </rPh>
    <rPh sb="5" eb="7">
      <t>ジカン</t>
    </rPh>
    <rPh sb="7" eb="9">
      <t>ツウショ</t>
    </rPh>
    <phoneticPr fontId="10"/>
  </si>
  <si>
    <t>生活機能向上連携加算</t>
    <rPh sb="0" eb="2">
      <t>セイカツ</t>
    </rPh>
    <rPh sb="2" eb="4">
      <t>キノウ</t>
    </rPh>
    <rPh sb="4" eb="6">
      <t>コウジョウ</t>
    </rPh>
    <rPh sb="6" eb="8">
      <t>レンケイ</t>
    </rPh>
    <rPh sb="8" eb="10">
      <t>カサン</t>
    </rPh>
    <phoneticPr fontId="41"/>
  </si>
  <si>
    <t>科学的介護推進体制加算</t>
    <rPh sb="0" eb="3">
      <t>カガクテキ</t>
    </rPh>
    <rPh sb="3" eb="5">
      <t>カイゴ</t>
    </rPh>
    <rPh sb="5" eb="7">
      <t>スイシン</t>
    </rPh>
    <rPh sb="7" eb="9">
      <t>タイセイ</t>
    </rPh>
    <rPh sb="9" eb="11">
      <t>カサン</t>
    </rPh>
    <phoneticPr fontId="41"/>
  </si>
  <si>
    <t>勤務表</t>
    <rPh sb="0" eb="3">
      <t>キンムヒョウ</t>
    </rPh>
    <phoneticPr fontId="6"/>
  </si>
  <si>
    <t>申請にかかるチェック表及び誓約書</t>
    <phoneticPr fontId="6"/>
  </si>
  <si>
    <t>返信用
封筒（郵送の場合のみ）</t>
    <rPh sb="0" eb="2">
      <t>ヘンシン</t>
    </rPh>
    <rPh sb="2" eb="3">
      <t>ヨウ</t>
    </rPh>
    <rPh sb="4" eb="6">
      <t>フウトウ</t>
    </rPh>
    <rPh sb="7" eb="9">
      <t>ユウソウ</t>
    </rPh>
    <rPh sb="10" eb="12">
      <t>バアイ</t>
    </rPh>
    <phoneticPr fontId="6"/>
  </si>
  <si>
    <t>△</t>
  </si>
  <si>
    <t>https://www.city.kawasaki.jp/350/page/0000044743.html</t>
    <phoneticPr fontId="6"/>
  </si>
  <si>
    <t>運動器機能向上加算
※A7（介護予防短時間通所サービス）のみ申請可能</t>
    <rPh sb="0" eb="9">
      <t>ウンドウキキノウコウジョウカサン</t>
    </rPh>
    <rPh sb="14" eb="18">
      <t>カイゴヨボウ</t>
    </rPh>
    <rPh sb="18" eb="21">
      <t>タンジカン</t>
    </rPh>
    <rPh sb="21" eb="23">
      <t>ツウショ</t>
    </rPh>
    <rPh sb="30" eb="32">
      <t>シンセイ</t>
    </rPh>
    <rPh sb="32" eb="34">
      <t>カノウ</t>
    </rPh>
    <phoneticPr fontId="6"/>
  </si>
  <si>
    <t>〇</t>
    <phoneticPr fontId="6"/>
  </si>
  <si>
    <t>群市</t>
    <rPh sb="0" eb="1">
      <t>グン</t>
    </rPh>
    <rPh sb="1" eb="2">
      <t>シ</t>
    </rPh>
    <phoneticPr fontId="10"/>
  </si>
  <si>
    <t>県</t>
    <rPh sb="0" eb="1">
      <t>ケン</t>
    </rPh>
    <phoneticPr fontId="10"/>
  </si>
  <si>
    <t>（別紙50）</t>
    <rPh sb="1" eb="3">
      <t>ベッシ</t>
    </rPh>
    <phoneticPr fontId="10"/>
  </si>
  <si>
    <t>（備考1）</t>
    <rPh sb="1" eb="3">
      <t>ビコウ</t>
    </rPh>
    <phoneticPr fontId="6"/>
  </si>
  <si>
    <t>（備考1）</t>
    <phoneticPr fontId="6"/>
  </si>
  <si>
    <t>該当する体制等</t>
    <rPh sb="0" eb="2">
      <t>ガイトウ</t>
    </rPh>
    <rPh sb="4" eb="7">
      <t>タイセイトウ</t>
    </rPh>
    <phoneticPr fontId="6"/>
  </si>
  <si>
    <r>
      <rPr>
        <sz val="11"/>
        <color rgb="FFFF0000"/>
        <rFont val="HGSｺﾞｼｯｸM"/>
        <family val="3"/>
        <charset val="128"/>
      </rPr>
      <t>LIFEへの登録なし</t>
    </r>
    <r>
      <rPr>
        <sz val="11"/>
        <rFont val="HGSｺﾞｼｯｸM"/>
        <family val="3"/>
        <charset val="128"/>
      </rPr>
      <t xml:space="preserve">
</t>
    </r>
    <rPh sb="6" eb="8">
      <t>トウロク</t>
    </rPh>
    <phoneticPr fontId="6"/>
  </si>
  <si>
    <r>
      <rPr>
        <sz val="11"/>
        <color rgb="FFFF0000"/>
        <rFont val="HGSｺﾞｼｯｸM"/>
        <family val="3"/>
        <charset val="128"/>
      </rPr>
      <t>LIFEへの登録あり</t>
    </r>
    <r>
      <rPr>
        <sz val="11"/>
        <rFont val="HGSｺﾞｼｯｸM"/>
        <family val="3"/>
        <charset val="128"/>
      </rPr>
      <t xml:space="preserve">
</t>
    </r>
    <rPh sb="6" eb="8">
      <t>トウロク</t>
    </rPh>
    <phoneticPr fontId="6"/>
  </si>
  <si>
    <t>神奈川県川崎市川崎区宮本町1-2（登記簿情報と一致します）</t>
    <phoneticPr fontId="6"/>
  </si>
  <si>
    <t>株式会社　〇〇介護サービス</t>
    <phoneticPr fontId="16"/>
  </si>
  <si>
    <t>カブシキカイシャ　〇〇カイゴサービス</t>
    <phoneticPr fontId="6"/>
  </si>
  <si>
    <t>株式会社　〇〇介護サービス</t>
    <phoneticPr fontId="6"/>
  </si>
  <si>
    <t>神奈川県川崎市川崎区宮本町１-２　　　　　</t>
    <phoneticPr fontId="10"/>
  </si>
  <si>
    <t>0001</t>
    <phoneticPr fontId="16"/>
  </si>
  <si>
    <r>
      <t>　(ビルの名称等)</t>
    </r>
    <r>
      <rPr>
        <sz val="11"/>
        <color rgb="FFFF0000"/>
        <rFont val="HGSｺﾞｼｯｸM"/>
        <family val="3"/>
        <charset val="128"/>
      </rPr>
      <t>かわさきビル１階</t>
    </r>
    <r>
      <rPr>
        <sz val="9"/>
        <color theme="4" tint="-0.249977111117893"/>
        <rFont val="HGSｺﾞｼｯｸM"/>
        <family val="3"/>
        <charset val="128"/>
      </rPr>
      <t>（登記簿情報にはないビル名などが本市への届出情報としてある場合に記載）</t>
    </r>
    <phoneticPr fontId="10"/>
  </si>
  <si>
    <t>012-345-6789</t>
    <phoneticPr fontId="16"/>
  </si>
  <si>
    <t>株式会社</t>
  </si>
  <si>
    <t>代表取締役</t>
    <phoneticPr fontId="16"/>
  </si>
  <si>
    <t>012-345-6788</t>
    <phoneticPr fontId="6"/>
  </si>
  <si>
    <t>川崎　太郎</t>
    <rPh sb="0" eb="2">
      <t>カワサキ</t>
    </rPh>
    <rPh sb="3" eb="5">
      <t>タロウ</t>
    </rPh>
    <phoneticPr fontId="6"/>
  </si>
  <si>
    <t>川崎　花子</t>
    <rPh sb="0" eb="2">
      <t>カワサキ</t>
    </rPh>
    <rPh sb="3" eb="5">
      <t>ハナコ</t>
    </rPh>
    <phoneticPr fontId="6"/>
  </si>
  <si>
    <t>神奈川県川崎市川崎区宮本町〇〇-〇〇　　　　　</t>
    <phoneticPr fontId="6"/>
  </si>
  <si>
    <t>044-123-4567</t>
    <phoneticPr fontId="16"/>
  </si>
  <si>
    <t>044-123-4568</t>
    <phoneticPr fontId="6"/>
  </si>
  <si>
    <t>　　川崎市長</t>
    <rPh sb="2" eb="4">
      <t>カワサキ</t>
    </rPh>
    <phoneticPr fontId="10"/>
  </si>
  <si>
    <t>川崎市長</t>
    <rPh sb="0" eb="2">
      <t>カワサキ</t>
    </rPh>
    <rPh sb="2" eb="4">
      <t>シチョウ</t>
    </rPh>
    <rPh sb="3" eb="4">
      <t>チョウ</t>
    </rPh>
    <phoneticPr fontId="10"/>
  </si>
  <si>
    <t>当該保険者（市区町村）に確認してください。</t>
    <phoneticPr fontId="6"/>
  </si>
  <si>
    <t>川崎市以外の被保険者（利用者）がいる場合は、その利用者の保険者に対しても届出を行う必要がありますので、</t>
    <rPh sb="0" eb="2">
      <t>カワサキ</t>
    </rPh>
    <phoneticPr fontId="6"/>
  </si>
  <si>
    <t>５　その他</t>
    <rPh sb="4" eb="5">
      <t>タ</t>
    </rPh>
    <phoneticPr fontId="6"/>
  </si>
  <si>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6"/>
  </si>
  <si>
    <t>https://www.kaigokensaku.mhlw.go.jp/shinsei/</t>
    <phoneticPr fontId="6"/>
  </si>
  <si>
    <t>電子申請届出システム</t>
    <rPh sb="0" eb="4">
      <t>デンシシンセイ</t>
    </rPh>
    <rPh sb="4" eb="6">
      <t>トドケデ</t>
    </rPh>
    <phoneticPr fontId="6"/>
  </si>
  <si>
    <t>必要書類以外に送付された書類等については、本市側にて廃棄させていただきます。</t>
    <phoneticPr fontId="6"/>
  </si>
  <si>
    <t>市の実地指導等の結果として加算の体制が変更となる場合においても、改めて市あてに加算届を提出してください。</t>
    <phoneticPr fontId="6"/>
  </si>
  <si>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6"/>
  </si>
  <si>
    <t>※加算の取下げ及び職員の欠員による減算の開始のみ随時受け付けます。</t>
    <phoneticPr fontId="6"/>
  </si>
  <si>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6"/>
  </si>
  <si>
    <t>＜例：R６.10.01から算定をする場合、R６.９.15までに申請が必要＞</t>
    <rPh sb="31" eb="33">
      <t>シンセイ</t>
    </rPh>
    <phoneticPr fontId="6"/>
  </si>
  <si>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6"/>
  </si>
  <si>
    <t>「LIFEへの登録」を「あり」にする</t>
    <rPh sb="7" eb="9">
      <t>トウロク</t>
    </rPh>
    <phoneticPr fontId="6"/>
  </si>
  <si>
    <t>■加算届必要書類一覧表（A6：介護予防通所サービス・A7：介護予防短時間通所サービス）</t>
    <rPh sb="1" eb="4">
      <t>カサントドケ</t>
    </rPh>
    <rPh sb="4" eb="8">
      <t>ヒツヨウショルイ</t>
    </rPh>
    <rPh sb="8" eb="11">
      <t>イチランヒョウ</t>
    </rPh>
    <rPh sb="15" eb="17">
      <t>カイゴ</t>
    </rPh>
    <rPh sb="17" eb="19">
      <t>ヨボウ</t>
    </rPh>
    <rPh sb="19" eb="21">
      <t>ツウショ</t>
    </rPh>
    <rPh sb="29" eb="31">
      <t>カイゴ</t>
    </rPh>
    <rPh sb="31" eb="33">
      <t>ヨボウ</t>
    </rPh>
    <rPh sb="33" eb="36">
      <t>タンジカン</t>
    </rPh>
    <rPh sb="36" eb="38">
      <t>ツウショ</t>
    </rPh>
    <phoneticPr fontId="6"/>
  </si>
  <si>
    <t>勤務形態一覧表は提出後、変更がない場合、同年度３月分までが有効となります。その後、４月から新たに算定する場合は、３月15日までに提出してください。</t>
    <phoneticPr fontId="6"/>
  </si>
  <si>
    <t>①判定表</t>
    <phoneticPr fontId="6"/>
  </si>
  <si>
    <t>判定表は提出後、変更がない場合、同年度３月分までが有効となります。その後、４月から新たに算定する場合は、３月15日までに提出してください。</t>
    <phoneticPr fontId="6"/>
  </si>
  <si>
    <t>1月</t>
    <phoneticPr fontId="16"/>
  </si>
  <si>
    <t>１２月</t>
  </si>
  <si>
    <t>１１月</t>
  </si>
  <si>
    <t>１０月</t>
  </si>
  <si>
    <t>９月</t>
  </si>
  <si>
    <t>８月</t>
  </si>
  <si>
    <t>７月</t>
  </si>
  <si>
    <t>６月</t>
  </si>
  <si>
    <t>５月</t>
  </si>
  <si>
    <t>４月</t>
  </si>
  <si>
    <t>３月</t>
  </si>
  <si>
    <t>２月</t>
  </si>
  <si>
    <t>１月</t>
    <rPh sb="1" eb="2">
      <t>ガツ</t>
    </rPh>
    <phoneticPr fontId="16"/>
  </si>
  <si>
    <t>12月</t>
    <rPh sb="2" eb="3">
      <t>ガツ</t>
    </rPh>
    <phoneticPr fontId="16"/>
  </si>
  <si>
    <t>被保険者番号</t>
    <rPh sb="0" eb="4">
      <t>ヒホケンシャ</t>
    </rPh>
    <rPh sb="4" eb="6">
      <t>バンゴウ</t>
    </rPh>
    <phoneticPr fontId="16"/>
  </si>
  <si>
    <t>氏名</t>
    <rPh sb="0" eb="2">
      <t>シメイ</t>
    </rPh>
    <phoneticPr fontId="16"/>
  </si>
  <si>
    <t>事業所番号</t>
    <rPh sb="0" eb="3">
      <t>ジギョウショバンゴウ2</t>
    </rPh>
    <phoneticPr fontId="16"/>
  </si>
  <si>
    <t>通し番号</t>
    <rPh sb="0" eb="1">
      <t>トオ</t>
    </rPh>
    <rPh sb="2" eb="4">
      <t>バンゴウ</t>
    </rPh>
    <phoneticPr fontId="16"/>
  </si>
  <si>
    <t>翌年</t>
    <rPh sb="0" eb="2">
      <t>ヨクネン</t>
    </rPh>
    <phoneticPr fontId="16"/>
  </si>
  <si>
    <t>昨年</t>
    <rPh sb="0" eb="2">
      <t>サクネン</t>
    </rPh>
    <phoneticPr fontId="16"/>
  </si>
  <si>
    <t>維持</t>
    <rPh sb="0" eb="2">
      <t>イジ</t>
    </rPh>
    <phoneticPr fontId="16"/>
  </si>
  <si>
    <t>OR(12月="",1月=12月)</t>
    <rPh sb="5" eb="6">
      <t>ガツ</t>
    </rPh>
    <rPh sb="11" eb="12">
      <t>ガツ</t>
    </rPh>
    <rPh sb="15" eb="16">
      <t>ガツ</t>
    </rPh>
    <phoneticPr fontId="16"/>
  </si>
  <si>
    <t>悪化</t>
    <rPh sb="0" eb="2">
      <t>アッカ</t>
    </rPh>
    <phoneticPr fontId="16"/>
  </si>
  <si>
    <t>AND(ISNUMBER(１月),1月&gt;=1,１月&gt;12月)</t>
    <rPh sb="14" eb="15">
      <t>ガツ</t>
    </rPh>
    <rPh sb="18" eb="19">
      <t>ガツ</t>
    </rPh>
    <rPh sb="24" eb="25">
      <t>ガツ</t>
    </rPh>
    <rPh sb="28" eb="29">
      <t>ガツ</t>
    </rPh>
    <phoneticPr fontId="16"/>
  </si>
  <si>
    <t>改善</t>
    <rPh sb="0" eb="2">
      <t>カイゼン</t>
    </rPh>
    <phoneticPr fontId="16"/>
  </si>
  <si>
    <t>AND(ISNUMBER(１月),１月&gt;=1,１月&lt;12月,２月&gt;=1)</t>
    <rPh sb="14" eb="15">
      <t>ガツ</t>
    </rPh>
    <rPh sb="18" eb="19">
      <t>ガツ</t>
    </rPh>
    <rPh sb="24" eb="25">
      <t>ガツ</t>
    </rPh>
    <rPh sb="28" eb="29">
      <t>ガツ</t>
    </rPh>
    <rPh sb="31" eb="32">
      <t>ガツ</t>
    </rPh>
    <phoneticPr fontId="16"/>
  </si>
  <si>
    <t>計数</t>
    <rPh sb="0" eb="2">
      <t>ケイスウ</t>
    </rPh>
    <phoneticPr fontId="16"/>
  </si>
  <si>
    <t>月ごと実利用人数の12か月合計数</t>
    <rPh sb="0" eb="1">
      <t>ツキ</t>
    </rPh>
    <rPh sb="3" eb="4">
      <t>ジツ</t>
    </rPh>
    <rPh sb="4" eb="6">
      <t>リヨウ</t>
    </rPh>
    <rPh sb="6" eb="8">
      <t>ニンズウ</t>
    </rPh>
    <rPh sb="12" eb="13">
      <t>ゲツ</t>
    </rPh>
    <phoneticPr fontId="16"/>
  </si>
  <si>
    <t>＝</t>
    <phoneticPr fontId="16"/>
  </si>
  <si>
    <t>×</t>
    <phoneticPr fontId="16"/>
  </si>
  <si>
    <t>https://www.city.kawasaki.jp/350/page/0000074834.html</t>
    <phoneticPr fontId="6"/>
  </si>
  <si>
    <t>職員配置体制加算・身体機能維持・改善実績加算については、詳細は右記ULRよりご確認ください。</t>
    <rPh sb="28" eb="30">
      <t>ショウサイ</t>
    </rPh>
    <rPh sb="31" eb="33">
      <t>ウキ</t>
    </rPh>
    <rPh sb="39" eb="41">
      <t>カクニン</t>
    </rPh>
    <phoneticPr fontId="6"/>
  </si>
  <si>
    <t>※　「加算届管理表」は郵送申請する場合のみ提出してください。電子届出申請システムで申請する場合は不要です。</t>
    <rPh sb="3" eb="5">
      <t>カサン</t>
    </rPh>
    <rPh sb="5" eb="6">
      <t>トドケ</t>
    </rPh>
    <rPh sb="6" eb="9">
      <t>カンリヒョウ</t>
    </rPh>
    <phoneticPr fontId="6"/>
  </si>
  <si>
    <t>加算届
管理票（郵送の場合のみ）</t>
    <rPh sb="0" eb="3">
      <t>カサントドケ</t>
    </rPh>
    <rPh sb="4" eb="6">
      <t>カンリ</t>
    </rPh>
    <rPh sb="6" eb="7">
      <t>ヒョウ</t>
    </rPh>
    <phoneticPr fontId="6"/>
  </si>
  <si>
    <t>別紙50</t>
    <rPh sb="0" eb="2">
      <t>ベッシ</t>
    </rPh>
    <phoneticPr fontId="6"/>
  </si>
  <si>
    <t>●常勤換算…常勤専従職員（総合事業との兼務は専従とみなす）の人数＋（非常勤職員等の勤務時間数合計÷常勤職員の１ヶ月間における勤務すべき時間数(e)）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ソウゴウ</t>
    </rPh>
    <rPh sb="15" eb="17">
      <t>ジギョウ</t>
    </rPh>
    <rPh sb="19" eb="21">
      <t>ケンム</t>
    </rPh>
    <rPh sb="22" eb="24">
      <t>センジュウ</t>
    </rPh>
    <rPh sb="37" eb="39">
      <t>ショクイン</t>
    </rPh>
    <rPh sb="39" eb="40">
      <t>トウ</t>
    </rPh>
    <rPh sb="45" eb="46">
      <t>スウ</t>
    </rPh>
    <rPh sb="69" eb="70">
      <t>スウ</t>
    </rPh>
    <phoneticPr fontId="10"/>
  </si>
  <si>
    <t>(e)</t>
    <phoneticPr fontId="10"/>
  </si>
  <si>
    <t>時間</t>
    <rPh sb="0" eb="2">
      <t>ジカン</t>
    </rPh>
    <phoneticPr fontId="10"/>
  </si>
  <si>
    <t>（c）×（d）</t>
    <phoneticPr fontId="10"/>
  </si>
  <si>
    <t>常勤職員の１ヶ月間における勤務すべき時間数</t>
    <rPh sb="0" eb="2">
      <t>ジョウキン</t>
    </rPh>
    <rPh sb="2" eb="4">
      <t>ショクイン</t>
    </rPh>
    <rPh sb="7" eb="9">
      <t>ゲツカン</t>
    </rPh>
    <rPh sb="13" eb="15">
      <t>キンム</t>
    </rPh>
    <rPh sb="18" eb="20">
      <t>ジカン</t>
    </rPh>
    <rPh sb="20" eb="21">
      <t>スウ</t>
    </rPh>
    <phoneticPr fontId="10"/>
  </si>
  <si>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0"/>
  </si>
  <si>
    <t>　　常勤職員の勤務すべき曜日が同じ場合　当該月の常勤職員が勤務すべき曜日を足し上げた日数</t>
    <rPh sb="4" eb="6">
      <t>ショクイン</t>
    </rPh>
    <rPh sb="15" eb="16">
      <t>オナ</t>
    </rPh>
    <phoneticPr fontId="10"/>
  </si>
  <si>
    <t>日     （d）</t>
    <rPh sb="0" eb="1">
      <t>ニチ</t>
    </rPh>
    <phoneticPr fontId="10"/>
  </si>
  <si>
    <t>　月の常勤職員が通常勤務すべき日数</t>
    <rPh sb="1" eb="2">
      <t>ガツ</t>
    </rPh>
    <rPh sb="3" eb="5">
      <t>ジョウキン</t>
    </rPh>
    <rPh sb="5" eb="7">
      <t>ショクイン</t>
    </rPh>
    <rPh sb="8" eb="10">
      <t>ツウジョウ</t>
    </rPh>
    <rPh sb="10" eb="12">
      <t>キンム</t>
    </rPh>
    <rPh sb="15" eb="17">
      <t>ニッスウ</t>
    </rPh>
    <phoneticPr fontId="10"/>
  </si>
  <si>
    <t xml:space="preserve"> （c）</t>
    <phoneticPr fontId="10"/>
  </si>
  <si>
    <t>常勤職員が勤務すべき１日あたりの勤務時間　</t>
    <rPh sb="0" eb="2">
      <t>ジョウキン</t>
    </rPh>
    <rPh sb="2" eb="4">
      <t>ショクイン</t>
    </rPh>
    <rPh sb="5" eb="7">
      <t>キンム</t>
    </rPh>
    <rPh sb="11" eb="12">
      <t>ニチ</t>
    </rPh>
    <rPh sb="16" eb="18">
      <t>キンム</t>
    </rPh>
    <rPh sb="18" eb="20">
      <t>ジカン</t>
    </rPh>
    <phoneticPr fontId="10"/>
  </si>
  <si>
    <t>(b)</t>
    <phoneticPr fontId="10"/>
  </si>
  <si>
    <t>週</t>
    <rPh sb="0" eb="1">
      <t>シュウ</t>
    </rPh>
    <phoneticPr fontId="10"/>
  </si>
  <si>
    <t>(a)</t>
    <phoneticPr fontId="10"/>
  </si>
  <si>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0"/>
  </si>
  <si>
    <t>計算はすべて小数点第２位を切り捨て</t>
    <rPh sb="0" eb="2">
      <t>ケイサン</t>
    </rPh>
    <rPh sb="6" eb="9">
      <t>ショウスウテン</t>
    </rPh>
    <rPh sb="9" eb="10">
      <t>ダイ</t>
    </rPh>
    <rPh sb="11" eb="12">
      <t>イ</t>
    </rPh>
    <rPh sb="13" eb="14">
      <t>キ</t>
    </rPh>
    <rPh sb="15" eb="16">
      <t>ス</t>
    </rPh>
    <phoneticPr fontId="10"/>
  </si>
  <si>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0"/>
  </si>
  <si>
    <t>　計</t>
    <rPh sb="1" eb="2">
      <t>ケイ</t>
    </rPh>
    <phoneticPr fontId="64"/>
  </si>
  <si>
    <t>介護職員</t>
    <rPh sb="0" eb="2">
      <t>カイゴ</t>
    </rPh>
    <rPh sb="2" eb="4">
      <t>ショクイン</t>
    </rPh>
    <phoneticPr fontId="64"/>
  </si>
  <si>
    <t>　</t>
  </si>
  <si>
    <t>機能訓練指導員</t>
    <rPh sb="0" eb="2">
      <t>キノウ</t>
    </rPh>
    <rPh sb="2" eb="4">
      <t>クンレン</t>
    </rPh>
    <rPh sb="4" eb="6">
      <t>シドウ</t>
    </rPh>
    <rPh sb="6" eb="7">
      <t>イン</t>
    </rPh>
    <phoneticPr fontId="64"/>
  </si>
  <si>
    <t>看護職員</t>
    <rPh sb="0" eb="2">
      <t>カンゴ</t>
    </rPh>
    <rPh sb="2" eb="4">
      <t>ショクイン</t>
    </rPh>
    <phoneticPr fontId="64"/>
  </si>
  <si>
    <t>生活相談員</t>
    <rPh sb="0" eb="2">
      <t>セイカツ</t>
    </rPh>
    <rPh sb="2" eb="5">
      <t>ソウダンイン</t>
    </rPh>
    <phoneticPr fontId="64"/>
  </si>
  <si>
    <t>管理者</t>
  </si>
  <si>
    <t>合計</t>
  </si>
  <si>
    <t>形態</t>
  </si>
  <si>
    <t>常勤換算後の人数</t>
    <rPh sb="0" eb="2">
      <t>ジョウキン</t>
    </rPh>
    <rPh sb="2" eb="4">
      <t>カンサン</t>
    </rPh>
    <rPh sb="4" eb="5">
      <t>ゴ</t>
    </rPh>
    <rPh sb="6" eb="8">
      <t>ニンズウ</t>
    </rPh>
    <phoneticPr fontId="10"/>
  </si>
  <si>
    <t>　月の</t>
    <rPh sb="1" eb="2">
      <t>ツキ</t>
    </rPh>
    <phoneticPr fontId="64"/>
  </si>
  <si>
    <t>氏　　名</t>
  </si>
  <si>
    <t>資格</t>
  </si>
  <si>
    <t>勤務</t>
  </si>
  <si>
    <t>職　　種</t>
  </si>
  <si>
    <r>
      <t>　</t>
    </r>
    <r>
      <rPr>
        <b/>
        <u/>
        <sz val="10"/>
        <rFont val="ＭＳ Ｐゴシック"/>
        <family val="3"/>
        <charset val="128"/>
      </rPr>
      <t>サービス提供時間：　　　時間　　　分</t>
    </r>
    <r>
      <rPr>
        <b/>
        <sz val="10"/>
        <rFont val="ＭＳ Ｐゴシック"/>
        <family val="3"/>
        <charset val="128"/>
      </rPr>
      <t>　　</t>
    </r>
    <rPh sb="5" eb="7">
      <t>テイキョウ</t>
    </rPh>
    <rPh sb="7" eb="9">
      <t>ジカン</t>
    </rPh>
    <rPh sb="13" eb="15">
      <t>ジカン</t>
    </rPh>
    <rPh sb="18" eb="19">
      <t>フン</t>
    </rPh>
    <phoneticPr fontId="64"/>
  </si>
  <si>
    <r>
      <t>サービス提供日：　月 ・ 火 ・ 水 ・ 木 ・ 金 ・ 土 ・ 日</t>
    </r>
    <r>
      <rPr>
        <b/>
        <sz val="10"/>
        <rFont val="ＭＳ Ｐゴシック"/>
        <family val="3"/>
        <charset val="128"/>
      </rPr>
      <t>　　</t>
    </r>
    <r>
      <rPr>
        <b/>
        <u/>
        <sz val="10"/>
        <rFont val="ＭＳ Ｐゴシック"/>
        <family val="3"/>
        <charset val="128"/>
      </rPr>
      <t/>
    </r>
    <rPh sb="4" eb="6">
      <t>テイキョウ</t>
    </rPh>
    <rPh sb="6" eb="7">
      <t>ビ</t>
    </rPh>
    <rPh sb="9" eb="10">
      <t>ガツ</t>
    </rPh>
    <rPh sb="13" eb="14">
      <t>カ</t>
    </rPh>
    <rPh sb="17" eb="18">
      <t>スイ</t>
    </rPh>
    <rPh sb="21" eb="22">
      <t>モク</t>
    </rPh>
    <rPh sb="25" eb="26">
      <t>キン</t>
    </rPh>
    <rPh sb="29" eb="30">
      <t>ド</t>
    </rPh>
    <rPh sb="33" eb="34">
      <t>ニチ</t>
    </rPh>
    <phoneticPr fontId="64"/>
  </si>
  <si>
    <r>
      <t>定員：　　　　　名</t>
    </r>
    <r>
      <rPr>
        <b/>
        <sz val="10"/>
        <rFont val="ＭＳ Ｐゴシック"/>
        <family val="3"/>
        <charset val="128"/>
      </rPr>
      <t xml:space="preserve">     　</t>
    </r>
    <r>
      <rPr>
        <b/>
        <u/>
        <sz val="10"/>
        <rFont val="ＭＳ Ｐゴシック"/>
        <family val="3"/>
        <charset val="128"/>
      </rPr>
      <t>サービス提供日：　月 ・ 火 ・ 水 ・ 木 ・ 金 ・ 土 ・ 日</t>
    </r>
    <r>
      <rPr>
        <b/>
        <sz val="10"/>
        <rFont val="ＭＳ Ｐゴシック"/>
        <family val="3"/>
        <charset val="128"/>
      </rPr>
      <t>　　</t>
    </r>
    <r>
      <rPr>
        <b/>
        <u/>
        <sz val="10"/>
        <rFont val="ＭＳ Ｐゴシック"/>
        <family val="3"/>
        <charset val="128"/>
      </rPr>
      <t>サービス提供時間：　　　７時間　　　００分</t>
    </r>
    <r>
      <rPr>
        <b/>
        <sz val="10"/>
        <rFont val="ＭＳ Ｐゴシック"/>
        <family val="3"/>
        <charset val="128"/>
      </rPr>
      <t>　　</t>
    </r>
    <rPh sb="19" eb="21">
      <t>テイキョウ</t>
    </rPh>
    <rPh sb="21" eb="22">
      <t>ビ</t>
    </rPh>
    <rPh sb="24" eb="25">
      <t>ガツ</t>
    </rPh>
    <rPh sb="28" eb="29">
      <t>カ</t>
    </rPh>
    <rPh sb="32" eb="33">
      <t>スイ</t>
    </rPh>
    <rPh sb="36" eb="37">
      <t>モク</t>
    </rPh>
    <rPh sb="40" eb="41">
      <t>キン</t>
    </rPh>
    <rPh sb="44" eb="45">
      <t>ド</t>
    </rPh>
    <rPh sb="48" eb="49">
      <t>ニチ</t>
    </rPh>
    <rPh sb="55" eb="57">
      <t>テイキョウ</t>
    </rPh>
    <rPh sb="57" eb="59">
      <t>ジカン</t>
    </rPh>
    <rPh sb="64" eb="66">
      <t>ジカン</t>
    </rPh>
    <rPh sb="71" eb="72">
      <t>フン</t>
    </rPh>
    <phoneticPr fontId="64"/>
  </si>
  <si>
    <r>
      <t>　　　　　　単位目</t>
    </r>
    <r>
      <rPr>
        <b/>
        <sz val="10"/>
        <rFont val="ＭＳ Ｐゴシック"/>
        <family val="3"/>
        <charset val="128"/>
      </rPr>
      <t>　　</t>
    </r>
    <rPh sb="6" eb="8">
      <t>タンイ</t>
    </rPh>
    <rPh sb="8" eb="9">
      <t>メ</t>
    </rPh>
    <phoneticPr fontId="64"/>
  </si>
  <si>
    <t>）</t>
    <phoneticPr fontId="64"/>
  </si>
  <si>
    <t>事業所名（　　　　　　　　　　　　　　　　　　　　　　　　　　　　　　　　</t>
    <phoneticPr fontId="64"/>
  </si>
  <si>
    <t>事業所番号（　　　　　　　　　　　　　　　　　　　　　　　　　　　　　　　　</t>
    <rPh sb="3" eb="5">
      <t>バンゴウ</t>
    </rPh>
    <phoneticPr fontId="10"/>
  </si>
  <si>
    <t>サービス種類　　  （　　　　　　　　　　　　　　　　　　　　　　　　　　　　　　　　　）</t>
  </si>
  <si>
    <t>月分）</t>
  </si>
  <si>
    <t>年</t>
  </si>
  <si>
    <t>（　</t>
  </si>
  <si>
    <t>従業者の勤務の体制及び勤務形態一覧表</t>
  </si>
  <si>
    <t>(参考様式）</t>
    <rPh sb="1" eb="3">
      <t>サンコウ</t>
    </rPh>
    <rPh sb="3" eb="5">
      <t>ヨウシキ</t>
    </rPh>
    <phoneticPr fontId="64"/>
  </si>
  <si>
    <t>勤務表は加算算定月のもの。当該加算サービス提供者のみ記載してください。</t>
    <rPh sb="0" eb="2">
      <t>キンム</t>
    </rPh>
    <rPh sb="2" eb="3">
      <t>ヒョウ</t>
    </rPh>
    <rPh sb="4" eb="9">
      <t>カサンサンテイヅキ</t>
    </rPh>
    <rPh sb="13" eb="17">
      <t>トウガイカサン</t>
    </rPh>
    <rPh sb="21" eb="23">
      <t>テイキョウ</t>
    </rPh>
    <rPh sb="23" eb="24">
      <t>シャ</t>
    </rPh>
    <rPh sb="26" eb="28">
      <t>キサイ</t>
    </rPh>
    <phoneticPr fontId="6"/>
  </si>
  <si>
    <t>勤務表は加算算定月のもの。当該加算サービス提供者のみ記載してください。</t>
    <phoneticPr fontId="6"/>
  </si>
  <si>
    <t>介護予防訪問サービス</t>
    <rPh sb="0" eb="4">
      <t>カイゴヨボウ</t>
    </rPh>
    <rPh sb="4" eb="6">
      <t>ホウモン</t>
    </rPh>
    <phoneticPr fontId="10"/>
  </si>
  <si>
    <t>介護予防通所サービス</t>
    <rPh sb="0" eb="4">
      <t>カイゴヨボウ</t>
    </rPh>
    <rPh sb="4" eb="6">
      <t>ツウショ</t>
    </rPh>
    <phoneticPr fontId="10"/>
  </si>
  <si>
    <t>介護予防短時間通所サービス</t>
    <rPh sb="0" eb="2">
      <t>カイゴ</t>
    </rPh>
    <rPh sb="2" eb="4">
      <t>ヨボウ</t>
    </rPh>
    <rPh sb="4" eb="7">
      <t>タンジカン</t>
    </rPh>
    <rPh sb="7" eb="9">
      <t>ツウショ</t>
    </rPh>
    <phoneticPr fontId="10"/>
  </si>
  <si>
    <t>※「★必要書類一覧表」に記載のない加算は、本市への届出は不要です。※通所介護・地域密着型通所介護と必要書類が重複する書類は、共通のものとして提出できます。</t>
    <rPh sb="34" eb="36">
      <t>ツウショ</t>
    </rPh>
    <rPh sb="36" eb="38">
      <t>カイゴ</t>
    </rPh>
    <rPh sb="39" eb="41">
      <t>チイキ</t>
    </rPh>
    <rPh sb="41" eb="44">
      <t>ミッチャクガタ</t>
    </rPh>
    <rPh sb="44" eb="46">
      <t>ツウショ</t>
    </rPh>
    <rPh sb="46" eb="48">
      <t>カイゴ</t>
    </rPh>
    <rPh sb="49" eb="51">
      <t>ヒツヨウ</t>
    </rPh>
    <rPh sb="51" eb="53">
      <t>ショルイ</t>
    </rPh>
    <rPh sb="54" eb="56">
      <t>ジュウフク</t>
    </rPh>
    <rPh sb="58" eb="60">
      <t>ショルイ</t>
    </rPh>
    <rPh sb="62" eb="64">
      <t>キョウツウ</t>
    </rPh>
    <rPh sb="70" eb="72">
      <t>テイシュツ</t>
    </rPh>
    <phoneticPr fontId="6"/>
  </si>
  <si>
    <t>サービス提供体制強化加算</t>
    <rPh sb="4" eb="6">
      <t>テイキョウ</t>
    </rPh>
    <rPh sb="6" eb="8">
      <t>タイセイ</t>
    </rPh>
    <rPh sb="8" eb="10">
      <t>キョウカ</t>
    </rPh>
    <rPh sb="10" eb="12">
      <t>カサン</t>
    </rPh>
    <phoneticPr fontId="41"/>
  </si>
  <si>
    <t>介護予防通所サービス</t>
    <rPh sb="0" eb="2">
      <t>カイゴ</t>
    </rPh>
    <rPh sb="2" eb="4">
      <t>ヨボウ</t>
    </rPh>
    <rPh sb="4" eb="6">
      <t>ツウショ</t>
    </rPh>
    <phoneticPr fontId="10"/>
  </si>
  <si>
    <t>５　その他</t>
  </si>
  <si>
    <t>９　７級地</t>
  </si>
  <si>
    <t>４　６級地</t>
  </si>
  <si>
    <t>３　５級地</t>
  </si>
  <si>
    <t>２　４級地</t>
  </si>
  <si>
    <t>７　３級地</t>
  </si>
  <si>
    <t>６　２級地</t>
  </si>
  <si>
    <t>１　１級地</t>
  </si>
  <si>
    <t>地域区分</t>
  </si>
  <si>
    <t>各サービス共通</t>
  </si>
  <si>
    <t xml:space="preserve">介 護 予 防・日 常 生 活 支 援 総 合 事 業 費 算 定 に 係 る 体 制 等 状 況 一 覧 表 </t>
    <phoneticPr fontId="10"/>
  </si>
  <si>
    <t>一体的サービス提供加算</t>
    <rPh sb="0" eb="3">
      <t>イッタイテキ</t>
    </rPh>
    <rPh sb="7" eb="9">
      <t>テイキョウ</t>
    </rPh>
    <rPh sb="9" eb="11">
      <t>カサン</t>
    </rPh>
    <phoneticPr fontId="41"/>
  </si>
  <si>
    <t>（別紙１-4）</t>
    <phoneticPr fontId="10"/>
  </si>
  <si>
    <t>生活機能向上グループ活動加算</t>
    <rPh sb="0" eb="4">
      <t>セイカツキノウ</t>
    </rPh>
    <rPh sb="4" eb="6">
      <t>コウジョウ</t>
    </rPh>
    <rPh sb="10" eb="14">
      <t>カツドウカサン</t>
    </rPh>
    <phoneticPr fontId="6"/>
  </si>
  <si>
    <t>身体機能維持・改善実績加算
　※A7（介護予防短時間通所サービス）のみ申請可能</t>
    <rPh sb="0" eb="2">
      <t>シンタイ</t>
    </rPh>
    <rPh sb="2" eb="4">
      <t>キノウ</t>
    </rPh>
    <rPh sb="4" eb="6">
      <t>イジ</t>
    </rPh>
    <rPh sb="7" eb="9">
      <t>カイゼン</t>
    </rPh>
    <rPh sb="9" eb="11">
      <t>ジッセキ</t>
    </rPh>
    <rPh sb="11" eb="13">
      <t>カサン</t>
    </rPh>
    <phoneticPr fontId="41"/>
  </si>
  <si>
    <t>職員配置体制加算
　※A7（介護予防短時間通所サービス）のみ申請可能</t>
    <rPh sb="0" eb="2">
      <t>ショクイン</t>
    </rPh>
    <rPh sb="2" eb="4">
      <t>ハイチ</t>
    </rPh>
    <rPh sb="4" eb="6">
      <t>タイセイ</t>
    </rPh>
    <rPh sb="6" eb="8">
      <t>カサン</t>
    </rPh>
    <phoneticPr fontId="41"/>
  </si>
  <si>
    <t>高齢者虐待防止措置未実施減算・減算の解消</t>
    <rPh sb="9" eb="12">
      <t>ミジッシ</t>
    </rPh>
    <rPh sb="12" eb="14">
      <t>ゲンサン</t>
    </rPh>
    <rPh sb="15" eb="17">
      <t>ゲンサン</t>
    </rPh>
    <rPh sb="18" eb="20">
      <t>カイショウ</t>
    </rPh>
    <phoneticPr fontId="6"/>
  </si>
  <si>
    <t>A7（介護予防短時間通所サービス）は令和７年３月３１日まで経過措置</t>
    <rPh sb="18" eb="20">
      <t>レイワ</t>
    </rPh>
    <rPh sb="21" eb="22">
      <t>ネン</t>
    </rPh>
    <rPh sb="23" eb="24">
      <t>ガツ</t>
    </rPh>
    <rPh sb="26" eb="27">
      <t>ニチ</t>
    </rPh>
    <rPh sb="29" eb="33">
      <t>ケイカソチ</t>
    </rPh>
    <phoneticPr fontId="6"/>
  </si>
  <si>
    <t>業務継続計画未策定減算・減算の解消</t>
    <rPh sb="12" eb="14">
      <t>ゲンサン</t>
    </rPh>
    <rPh sb="15" eb="17">
      <t>カイショウ</t>
    </rPh>
    <phoneticPr fontId="6"/>
  </si>
  <si>
    <t>生活機能向上連携加算(Ⅰ)(Ⅱ)</t>
    <rPh sb="0" eb="2">
      <t>セイカツ</t>
    </rPh>
    <rPh sb="2" eb="4">
      <t>キノウ</t>
    </rPh>
    <rPh sb="4" eb="5">
      <t>ムケ</t>
    </rPh>
    <rPh sb="5" eb="6">
      <t>ウエ</t>
    </rPh>
    <rPh sb="6" eb="8">
      <t>レンケイ</t>
    </rPh>
    <rPh sb="8" eb="10">
      <t>カサン</t>
    </rPh>
    <phoneticPr fontId="6"/>
  </si>
  <si>
    <t>運動器機能向上体制</t>
    <rPh sb="7" eb="9">
      <t>タイセイ</t>
    </rPh>
    <phoneticPr fontId="41"/>
  </si>
  <si>
    <t>川崎市訪問介護相当サービス</t>
    <rPh sb="0" eb="2">
      <t>カワサキ</t>
    </rPh>
    <phoneticPr fontId="10"/>
  </si>
  <si>
    <t>川崎市訪問型生活援助サービス</t>
    <rPh sb="0" eb="2">
      <t>カワサキ</t>
    </rPh>
    <phoneticPr fontId="10"/>
  </si>
  <si>
    <t>川崎市通所介護相当サービス</t>
    <rPh sb="0" eb="2">
      <t>カワサキ</t>
    </rPh>
    <phoneticPr fontId="10"/>
  </si>
  <si>
    <t>選択的サービス複数実施加算
※A7（介護予防短時間通所サービス）のみ申請可能</t>
    <rPh sb="0" eb="3">
      <t>センタクテキ</t>
    </rPh>
    <rPh sb="7" eb="9">
      <t>フクスウ</t>
    </rPh>
    <rPh sb="9" eb="11">
      <t>ジッシ</t>
    </rPh>
    <rPh sb="11" eb="13">
      <t>カサン</t>
    </rPh>
    <phoneticPr fontId="6"/>
  </si>
  <si>
    <t>一体的サービス提供加算
※A6（介護予防通所サービス）のみ申請可能</t>
    <rPh sb="0" eb="2">
      <t>イッタイ</t>
    </rPh>
    <rPh sb="2" eb="3">
      <t>テキ</t>
    </rPh>
    <rPh sb="7" eb="9">
      <t>テイキョウ</t>
    </rPh>
    <rPh sb="9" eb="11">
      <t>カサン</t>
    </rPh>
    <phoneticPr fontId="6"/>
  </si>
  <si>
    <t>選択的サービス複数実施加算</t>
    <rPh sb="0" eb="2">
      <t>センタク</t>
    </rPh>
    <rPh sb="7" eb="9">
      <t>フクスウ</t>
    </rPh>
    <rPh sb="9" eb="11">
      <t>ジッシ</t>
    </rPh>
    <phoneticPr fontId="41"/>
  </si>
  <si>
    <t>介護職員等処遇改善加算</t>
    <phoneticPr fontId="72"/>
  </si>
  <si>
    <t>９ 加算Ⅲ</t>
    <phoneticPr fontId="10"/>
  </si>
  <si>
    <t>Ａ 加算Ⅳ</t>
    <phoneticPr fontId="10"/>
  </si>
  <si>
    <t>やむを得ない事情で電子申請届出システムでの申請ができない際は、「加算届管理票」、「返信用封筒」（ 長形3号封筒に110円切手を貼って、 必ず返信先を明記）も郵送してください。</t>
    <rPh sb="78" eb="80">
      <t>ユウソウ</t>
    </rPh>
    <phoneticPr fontId="6"/>
  </si>
  <si>
    <t>※　「返信用封筒」は郵送申請する場合のみ、110円切手を貼って他の申請書類とあわせて提出してください。電子届出申請システムで申請する場合は不要です。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4" eb="25">
      <t>エン</t>
    </rPh>
    <rPh sb="25" eb="27">
      <t>キッテ</t>
    </rPh>
    <rPh sb="28" eb="29">
      <t>ハ</t>
    </rPh>
    <rPh sb="31" eb="32">
      <t>ホカ</t>
    </rPh>
    <rPh sb="33" eb="37">
      <t>シンセイショルイ</t>
    </rPh>
    <rPh sb="42" eb="44">
      <t>テイシュツ</t>
    </rPh>
    <rPh sb="51" eb="53">
      <t>デンシ</t>
    </rPh>
    <rPh sb="53" eb="55">
      <t>トドケデ</t>
    </rPh>
    <rPh sb="55" eb="57">
      <t>シンセイ</t>
    </rPh>
    <rPh sb="62" eb="64">
      <t>シンセイ</t>
    </rPh>
    <rPh sb="66" eb="68">
      <t>バアイ</t>
    </rPh>
    <rPh sb="69" eb="71">
      <t>フヨウ</t>
    </rPh>
    <phoneticPr fontId="6"/>
  </si>
  <si>
    <r>
      <t xml:space="preserve"> 返信先を明記し、110円切手を貼った長３形封筒を添付していますか</t>
    </r>
    <r>
      <rPr>
        <sz val="9"/>
        <rFont val="游ゴシック"/>
        <family val="3"/>
        <charset val="128"/>
      </rPr>
      <t>。</t>
    </r>
    <phoneticPr fontId="10"/>
  </si>
  <si>
    <t>高齢者虐待防止措置実施の有無</t>
    <phoneticPr fontId="6"/>
  </si>
  <si>
    <t>介護職員等処遇改善加算
　※A6（介護予防通所サービス）のみ申請可能</t>
    <rPh sb="4" eb="5">
      <t>トウ</t>
    </rPh>
    <phoneticPr fontId="6"/>
  </si>
  <si>
    <t>７ 加算Ⅰイ</t>
    <phoneticPr fontId="10"/>
  </si>
  <si>
    <t>Ｓ加算Ⅰロ</t>
    <phoneticPr fontId="10"/>
  </si>
  <si>
    <t>（利用定員１９人以上）</t>
    <rPh sb="1" eb="3">
      <t>リヨウ</t>
    </rPh>
    <rPh sb="3" eb="5">
      <t>テイイン</t>
    </rPh>
    <rPh sb="7" eb="8">
      <t>ニン</t>
    </rPh>
    <rPh sb="8" eb="10">
      <t>イジョウ</t>
    </rPh>
    <phoneticPr fontId="10"/>
  </si>
  <si>
    <t>８ 加算Ⅱイ</t>
    <rPh sb="2" eb="4">
      <t>カサン</t>
    </rPh>
    <phoneticPr fontId="10"/>
  </si>
  <si>
    <t>Ｔ 加算Ⅱロ</t>
    <rPh sb="2" eb="4">
      <t>カサン</t>
    </rPh>
    <phoneticPr fontId="10"/>
  </si>
  <si>
    <t>（利用定員１９人未満）</t>
    <rPh sb="1" eb="3">
      <t>リヨウ</t>
    </rPh>
    <rPh sb="3" eb="5">
      <t>テイイン</t>
    </rPh>
    <rPh sb="7" eb="8">
      <t>ニン</t>
    </rPh>
    <rPh sb="8" eb="10">
      <t>ミマン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</si>
</sst>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0_ "/>
  </numFmts>
  <fonts count="7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u/>
      <sz val="11"/>
      <color theme="10"/>
      <name val="游ゴシック"/>
      <family val="2"/>
      <scheme val="minor"/>
    </font>
    <font>
      <sz val="7"/>
      <name val="HGSｺﾞｼｯｸM"/>
      <family val="3"/>
      <charset val="128"/>
    </font>
    <font>
      <sz val="11"/>
      <color rgb="FFFF0000"/>
      <name val="游ゴシック"/>
      <family val="2"/>
      <scheme val="minor"/>
    </font>
    <font>
      <sz val="11"/>
      <name val="游ゴシック"/>
      <family val="2"/>
      <scheme val="minor"/>
    </font>
    <font>
      <sz val="11"/>
      <color rgb="FFFF0000"/>
      <name val="HGSｺﾞｼｯｸM"/>
      <family val="3"/>
      <charset val="128"/>
    </font>
    <font>
      <sz val="10"/>
      <color rgb="FFFF0000"/>
      <name val="HGSｺﾞｼｯｸM"/>
      <family val="3"/>
      <charset val="128"/>
    </font>
    <font>
      <sz val="11"/>
      <color indexed="8"/>
      <name val="ＭＳ Ｐゴシック"/>
      <family val="3"/>
      <charset val="128"/>
    </font>
    <font>
      <sz val="9"/>
      <color theme="4" tint="-0.249977111117893"/>
      <name val="HGSｺﾞｼｯｸM"/>
      <family val="3"/>
      <charset val="128"/>
    </font>
    <font>
      <sz val="11"/>
      <color rgb="FFFF0000"/>
      <name val="游ゴシック"/>
      <family val="3"/>
      <charset val="128"/>
      <scheme val="minor"/>
    </font>
    <font>
      <sz val="11"/>
      <name val="游ゴシック"/>
      <family val="3"/>
      <charset val="128"/>
      <scheme val="minor"/>
    </font>
    <font>
      <b/>
      <sz val="11"/>
      <color theme="0"/>
      <name val="游ゴシック"/>
      <family val="2"/>
      <charset val="128"/>
      <scheme val="minor"/>
    </font>
    <font>
      <sz val="11"/>
      <color rgb="FFFFFF00"/>
      <name val="游ゴシック"/>
      <family val="2"/>
      <charset val="128"/>
      <scheme val="minor"/>
    </font>
    <font>
      <sz val="11"/>
      <color rgb="FFFF0000"/>
      <name val="游ゴシック"/>
      <family val="2"/>
      <charset val="128"/>
      <scheme val="minor"/>
    </font>
    <font>
      <sz val="11"/>
      <color rgb="FF00B0F0"/>
      <name val="游ゴシック"/>
      <family val="2"/>
      <charset val="128"/>
      <scheme val="minor"/>
    </font>
    <font>
      <b/>
      <sz val="11"/>
      <name val="游ゴシック"/>
      <family val="3"/>
      <charset val="128"/>
      <scheme val="minor"/>
    </font>
    <font>
      <sz val="11"/>
      <name val="游ゴシック"/>
      <family val="2"/>
      <charset val="128"/>
      <scheme val="minor"/>
    </font>
    <font>
      <b/>
      <sz val="11"/>
      <name val="ＭＳ Ｐゴシック"/>
      <family val="3"/>
      <charset val="128"/>
    </font>
    <font>
      <b/>
      <sz val="11"/>
      <name val="HG正楷書体-PRO"/>
      <family val="4"/>
      <charset val="128"/>
    </font>
    <font>
      <b/>
      <u/>
      <sz val="11"/>
      <name val="ＭＳ Ｐゴシック"/>
      <family val="3"/>
      <charset val="128"/>
    </font>
    <font>
      <sz val="11"/>
      <name val="HG正楷書体-PRO"/>
      <family val="4"/>
      <charset val="128"/>
    </font>
    <font>
      <sz val="10"/>
      <name val="ＭＳ Ｐゴシック"/>
      <family val="3"/>
      <charset val="128"/>
    </font>
    <font>
      <sz val="10"/>
      <name val="ＭＳ Ｐ明朝"/>
      <family val="1"/>
      <charset val="128"/>
    </font>
    <font>
      <b/>
      <sz val="11"/>
      <name val="ＭＳ Ｐ明朝"/>
      <family val="1"/>
      <charset val="128"/>
    </font>
    <font>
      <sz val="11"/>
      <name val="ＭＳ Ｐ明朝"/>
      <family val="1"/>
      <charset val="128"/>
    </font>
    <font>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12"/>
      <name val="ＭＳ 明朝"/>
      <family val="1"/>
      <charset val="128"/>
    </font>
    <font>
      <sz val="9"/>
      <name val="ＭＳ Ｐゴシック"/>
      <family val="3"/>
      <charset val="128"/>
    </font>
    <font>
      <b/>
      <sz val="9"/>
      <name val="ＭＳ Ｐ明朝"/>
      <family val="1"/>
      <charset val="128"/>
    </font>
    <font>
      <sz val="16"/>
      <name val="ＭＳ Ｐ明朝"/>
      <family val="1"/>
      <charset val="128"/>
    </font>
    <font>
      <b/>
      <u/>
      <sz val="12"/>
      <name val="ＭＳ Ｐゴシック"/>
      <family val="3"/>
      <charset val="128"/>
    </font>
    <font>
      <b/>
      <u/>
      <sz val="10"/>
      <name val="ＭＳ Ｐゴシック"/>
      <family val="3"/>
      <charset val="128"/>
    </font>
    <font>
      <b/>
      <sz val="10"/>
      <name val="ＭＳ Ｐゴシック"/>
      <family val="3"/>
      <charset val="128"/>
    </font>
    <font>
      <b/>
      <sz val="12"/>
      <name val="ＭＳ Ｐゴシック"/>
      <family val="3"/>
      <charset val="128"/>
    </font>
    <font>
      <sz val="11"/>
      <color rgb="FF000000"/>
      <name val="HGSｺﾞｼｯｸM"/>
      <family val="3"/>
      <charset val="128"/>
    </font>
    <font>
      <u/>
      <sz val="11"/>
      <color indexed="36"/>
      <name val="ＭＳ Ｐゴシック"/>
      <family val="3"/>
      <charset val="128"/>
    </font>
    <font>
      <strike/>
      <sz val="11"/>
      <name val="游ゴシック Light"/>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4245CE"/>
        <bgColor indexed="64"/>
      </patternFill>
    </fill>
    <fill>
      <patternFill patternType="lightGrid">
        <fgColor rgb="FFFFFF00"/>
        <bgColor auto="1"/>
      </patternFill>
    </fill>
    <fill>
      <patternFill patternType="lightDown">
        <fgColor rgb="FFFF0000"/>
        <bgColor auto="1"/>
      </patternFill>
    </fill>
    <fill>
      <patternFill patternType="solid">
        <fgColor rgb="FF00B0F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auto="1"/>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0">
    <xf numFmtId="0" fontId="0" fillId="0" borderId="0"/>
    <xf numFmtId="0" fontId="8"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5" fillId="0" borderId="0" applyNumberForma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8" fillId="0" borderId="0"/>
    <xf numFmtId="0" fontId="59" fillId="0" borderId="0" applyBorder="0"/>
  </cellStyleXfs>
  <cellXfs count="749">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9" fillId="0" borderId="0" xfId="1" applyFont="1" applyAlignment="1">
      <alignment horizontal="left" vertical="center"/>
    </xf>
    <xf numFmtId="0" fontId="11" fillId="0" borderId="0" xfId="1" applyFont="1" applyAlignment="1">
      <alignment horizontal="center" vertical="center"/>
    </xf>
    <xf numFmtId="0" fontId="9" fillId="0" borderId="9" xfId="1" applyFont="1" applyBorder="1" applyAlignment="1">
      <alignment vertical="center"/>
    </xf>
    <xf numFmtId="0" fontId="9" fillId="0" borderId="0" xfId="1" applyFont="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9" fillId="0" borderId="0" xfId="1" applyFont="1"/>
    <xf numFmtId="0" fontId="12" fillId="0" borderId="6" xfId="1" applyFont="1" applyBorder="1" applyAlignment="1">
      <alignment vertical="center"/>
    </xf>
    <xf numFmtId="0" fontId="12" fillId="0" borderId="7" xfId="1" applyFont="1" applyBorder="1" applyAlignment="1">
      <alignment vertical="center"/>
    </xf>
    <xf numFmtId="0" fontId="12" fillId="0" borderId="11" xfId="1" applyFont="1" applyBorder="1" applyAlignment="1">
      <alignment vertical="center"/>
    </xf>
    <xf numFmtId="0" fontId="13" fillId="0" borderId="9" xfId="1" applyFont="1" applyBorder="1" applyAlignment="1">
      <alignment vertical="center" shrinkToFit="1"/>
    </xf>
    <xf numFmtId="176" fontId="9" fillId="0" borderId="0" xfId="1" applyNumberFormat="1" applyFont="1" applyAlignment="1">
      <alignment vertical="center"/>
    </xf>
    <xf numFmtId="0" fontId="9" fillId="0" borderId="8" xfId="1" applyFont="1" applyBorder="1" applyAlignment="1">
      <alignment vertical="center"/>
    </xf>
    <xf numFmtId="176" fontId="9" fillId="0" borderId="11" xfId="1" applyNumberFormat="1" applyFont="1" applyBorder="1" applyAlignment="1">
      <alignment vertical="center"/>
    </xf>
    <xf numFmtId="0" fontId="9" fillId="0" borderId="0" xfId="1" applyFont="1" applyAlignment="1">
      <alignment horizontal="left"/>
    </xf>
    <xf numFmtId="0" fontId="9" fillId="0" borderId="0" xfId="1" applyFont="1" applyAlignment="1">
      <alignment horizontal="left" vertical="center" wrapText="1"/>
    </xf>
    <xf numFmtId="0" fontId="26" fillId="0" borderId="0" xfId="1" applyFont="1"/>
    <xf numFmtId="0" fontId="27" fillId="0" borderId="0" xfId="1" applyFont="1" applyAlignment="1">
      <alignment horizontal="left"/>
    </xf>
    <xf numFmtId="0" fontId="27" fillId="0" borderId="0" xfId="1" applyFont="1"/>
    <xf numFmtId="0" fontId="29" fillId="0" borderId="1" xfId="1" applyFont="1" applyBorder="1" applyAlignment="1">
      <alignment vertical="center"/>
    </xf>
    <xf numFmtId="0" fontId="30" fillId="0" borderId="0" xfId="1" applyFont="1" applyAlignment="1">
      <alignment horizontal="justify"/>
    </xf>
    <xf numFmtId="0" fontId="31" fillId="0" borderId="1" xfId="1" applyFont="1" applyBorder="1" applyAlignment="1">
      <alignment horizontal="center" vertical="center" wrapText="1"/>
    </xf>
    <xf numFmtId="0" fontId="31" fillId="0" borderId="1" xfId="1" applyFont="1" applyBorder="1" applyAlignment="1">
      <alignment horizontal="justify" vertical="top" wrapText="1"/>
    </xf>
    <xf numFmtId="0" fontId="32" fillId="0" borderId="1" xfId="1" applyFont="1" applyBorder="1" applyAlignment="1">
      <alignment horizontal="center" vertical="center" wrapText="1"/>
    </xf>
    <xf numFmtId="0" fontId="33" fillId="0" borderId="0" xfId="1" applyFont="1"/>
    <xf numFmtId="0" fontId="27" fillId="0" borderId="0" xfId="1" applyFont="1" applyAlignment="1">
      <alignment horizontal="left" vertical="center"/>
    </xf>
    <xf numFmtId="0" fontId="33" fillId="0" borderId="0" xfId="1" applyFont="1" applyAlignment="1">
      <alignment vertical="center"/>
    </xf>
    <xf numFmtId="0" fontId="33" fillId="0" borderId="0" xfId="1" applyFont="1" applyAlignment="1">
      <alignment horizontal="center" vertical="center"/>
    </xf>
    <xf numFmtId="0" fontId="26" fillId="0" borderId="0" xfId="1" applyFont="1" applyAlignment="1">
      <alignment horizontal="justify"/>
    </xf>
    <xf numFmtId="0" fontId="0" fillId="0" borderId="1" xfId="0" applyBorder="1" applyAlignment="1">
      <alignment horizontal="left" vertical="center" wrapText="1"/>
    </xf>
    <xf numFmtId="0" fontId="9" fillId="0" borderId="8" xfId="1" applyFont="1" applyBorder="1" applyAlignment="1">
      <alignment horizontal="left" vertical="center"/>
    </xf>
    <xf numFmtId="0" fontId="9" fillId="0" borderId="13" xfId="1" applyFont="1" applyBorder="1" applyAlignment="1">
      <alignment horizontal="center" vertical="center"/>
    </xf>
    <xf numFmtId="0" fontId="9" fillId="0" borderId="0" xfId="1" applyFont="1" applyAlignment="1">
      <alignment horizontal="center"/>
    </xf>
    <xf numFmtId="0" fontId="9" fillId="0" borderId="6" xfId="1" applyFont="1" applyBorder="1" applyAlignment="1">
      <alignment vertical="center"/>
    </xf>
    <xf numFmtId="0" fontId="9" fillId="0" borderId="7" xfId="1" applyFont="1" applyBorder="1" applyAlignment="1">
      <alignment vertical="center"/>
    </xf>
    <xf numFmtId="0" fontId="9" fillId="0" borderId="12" xfId="1" applyFont="1" applyBorder="1" applyAlignment="1">
      <alignment vertical="center"/>
    </xf>
    <xf numFmtId="0" fontId="12" fillId="0" borderId="12" xfId="1" applyFont="1" applyBorder="1" applyAlignment="1">
      <alignment vertical="center"/>
    </xf>
    <xf numFmtId="176" fontId="9" fillId="0" borderId="8" xfId="1" applyNumberFormat="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vertical="center" wrapText="1"/>
    </xf>
    <xf numFmtId="0" fontId="7" fillId="0" borderId="1" xfId="0" applyFont="1" applyBorder="1" applyAlignment="1">
      <alignment vertical="center" shrinkToFit="1"/>
    </xf>
    <xf numFmtId="0" fontId="7" fillId="0" borderId="1" xfId="0" applyFont="1" applyBorder="1" applyAlignment="1">
      <alignment vertical="center" wrapText="1" shrinkToFit="1"/>
    </xf>
    <xf numFmtId="0" fontId="7" fillId="0" borderId="15" xfId="0" applyFont="1" applyBorder="1" applyAlignment="1">
      <alignment vertical="center" shrinkToFit="1"/>
    </xf>
    <xf numFmtId="0" fontId="25" fillId="0" borderId="0" xfId="1" applyFont="1" applyAlignment="1">
      <alignment horizontal="center"/>
    </xf>
    <xf numFmtId="0" fontId="26" fillId="0" borderId="0" xfId="1" applyFont="1" applyAlignment="1">
      <alignment horizont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12" fillId="0" borderId="10" xfId="1" applyFont="1" applyBorder="1" applyAlignment="1">
      <alignment horizontal="left" vertical="center"/>
    </xf>
    <xf numFmtId="0" fontId="9" fillId="0" borderId="2" xfId="1" applyFont="1" applyBorder="1" applyAlignment="1">
      <alignment horizontal="center" vertical="center"/>
    </xf>
    <xf numFmtId="0" fontId="9" fillId="0" borderId="0" xfId="1" applyFont="1" applyAlignment="1">
      <alignment horizontal="center" vertical="center"/>
    </xf>
    <xf numFmtId="0" fontId="9" fillId="0" borderId="10" xfId="1" applyFont="1" applyBorder="1" applyAlignment="1">
      <alignment horizontal="center" vertical="center"/>
    </xf>
    <xf numFmtId="0" fontId="9" fillId="0" borderId="0" xfId="1" applyFont="1" applyAlignment="1">
      <alignment horizontal="center" vertical="center" wrapText="1"/>
    </xf>
    <xf numFmtId="0" fontId="9" fillId="0" borderId="1" xfId="1" applyFont="1" applyBorder="1" applyAlignment="1">
      <alignment horizontal="center"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3" xfId="1" applyFont="1" applyBorder="1" applyAlignment="1">
      <alignment vertical="center"/>
    </xf>
    <xf numFmtId="0" fontId="9" fillId="0" borderId="11"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2" fillId="0" borderId="3" xfId="1" applyFont="1" applyBorder="1" applyAlignment="1">
      <alignment horizontal="left" vertical="center"/>
    </xf>
    <xf numFmtId="0" fontId="8" fillId="0" borderId="0" xfId="1" applyAlignment="1">
      <alignment horizontal="center" vertical="center"/>
    </xf>
    <xf numFmtId="0" fontId="12" fillId="0" borderId="0" xfId="1" applyFont="1" applyAlignment="1">
      <alignment vertical="center"/>
    </xf>
    <xf numFmtId="0" fontId="12" fillId="0" borderId="9" xfId="1" applyFont="1" applyBorder="1" applyAlignment="1">
      <alignment vertical="center"/>
    </xf>
    <xf numFmtId="0" fontId="39" fillId="0" borderId="33" xfId="1" applyFont="1" applyBorder="1" applyAlignment="1">
      <alignment horizontal="left" wrapText="1"/>
    </xf>
    <xf numFmtId="0" fontId="39" fillId="0" borderId="20" xfId="1" applyFont="1" applyBorder="1" applyAlignment="1">
      <alignment horizontal="justify" wrapText="1"/>
    </xf>
    <xf numFmtId="0" fontId="39" fillId="0" borderId="20" xfId="1" applyFont="1" applyBorder="1"/>
    <xf numFmtId="0" fontId="39" fillId="0" borderId="36" xfId="1" applyFont="1" applyBorder="1"/>
    <xf numFmtId="0" fontId="24" fillId="0" borderId="0" xfId="1" applyFont="1" applyAlignment="1">
      <alignment horizontal="left" vertical="top"/>
    </xf>
    <xf numFmtId="0" fontId="24" fillId="0" borderId="0" xfId="1" applyFont="1" applyAlignment="1">
      <alignment horizontal="center" vertical="top"/>
    </xf>
    <xf numFmtId="0" fontId="24" fillId="0" borderId="0" xfId="1" applyFont="1" applyAlignment="1">
      <alignment horizontal="left" vertical="center"/>
    </xf>
    <xf numFmtId="0" fontId="24" fillId="0" borderId="4" xfId="1" applyFont="1" applyBorder="1" applyAlignment="1">
      <alignment horizontal="left" vertical="center"/>
    </xf>
    <xf numFmtId="0" fontId="24" fillId="0" borderId="3" xfId="1" applyFont="1" applyBorder="1" applyAlignment="1">
      <alignment horizontal="left" vertical="center"/>
    </xf>
    <xf numFmtId="0" fontId="24" fillId="0" borderId="6" xfId="1" applyFont="1" applyBorder="1" applyAlignment="1">
      <alignment horizontal="left" vertical="center"/>
    </xf>
    <xf numFmtId="0" fontId="24" fillId="0" borderId="11" xfId="1" applyFont="1" applyBorder="1" applyAlignment="1">
      <alignment horizontal="left" vertical="center"/>
    </xf>
    <xf numFmtId="0" fontId="24" fillId="0" borderId="39" xfId="1" applyFont="1" applyBorder="1" applyAlignment="1">
      <alignment horizontal="left" vertical="top"/>
    </xf>
    <xf numFmtId="0" fontId="24" fillId="0" borderId="0" xfId="1" applyFont="1" applyAlignment="1">
      <alignment horizontal="right" vertical="top"/>
    </xf>
    <xf numFmtId="0" fontId="24" fillId="0" borderId="0" xfId="1" applyFont="1" applyAlignment="1">
      <alignment vertical="top"/>
    </xf>
    <xf numFmtId="0" fontId="24" fillId="0" borderId="33" xfId="1" applyFont="1" applyBorder="1" applyAlignment="1">
      <alignment horizontal="center" vertical="top"/>
    </xf>
    <xf numFmtId="0" fontId="24" fillId="0" borderId="20" xfId="1" applyFont="1" applyBorder="1" applyAlignment="1">
      <alignment horizontal="center" vertical="top"/>
    </xf>
    <xf numFmtId="0" fontId="24" fillId="0" borderId="36" xfId="1" applyFont="1" applyBorder="1" applyAlignment="1">
      <alignment horizontal="center" vertical="top"/>
    </xf>
    <xf numFmtId="0" fontId="24" fillId="0" borderId="2" xfId="1" applyFont="1" applyBorder="1" applyAlignment="1">
      <alignment horizontal="left" vertical="center"/>
    </xf>
    <xf numFmtId="0" fontId="0" fillId="0" borderId="1" xfId="0" applyBorder="1" applyAlignment="1">
      <alignment horizontal="left" vertical="center"/>
    </xf>
    <xf numFmtId="0" fontId="2" fillId="2" borderId="0" xfId="14" applyFill="1">
      <alignment vertical="center"/>
    </xf>
    <xf numFmtId="0" fontId="2" fillId="2" borderId="0" xfId="14" applyFill="1" applyAlignment="1">
      <alignment horizontal="right" vertical="center"/>
    </xf>
    <xf numFmtId="0" fontId="2" fillId="2" borderId="0" xfId="14" applyFill="1" applyAlignment="1">
      <alignment horizontal="center"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2" borderId="0" xfId="14" applyFill="1" applyAlignment="1">
      <alignment horizontal="center" vertical="center" shrinkToFit="1"/>
    </xf>
    <xf numFmtId="0" fontId="2" fillId="2" borderId="9" xfId="14" applyFill="1" applyBorder="1" applyAlignment="1">
      <alignment horizontal="center" vertical="center"/>
    </xf>
    <xf numFmtId="0" fontId="18" fillId="2" borderId="0" xfId="14" applyFont="1" applyFill="1">
      <alignment vertical="center"/>
    </xf>
    <xf numFmtId="0" fontId="2" fillId="3" borderId="1" xfId="14" applyFill="1" applyBorder="1" applyAlignment="1">
      <alignment horizontal="center" vertical="center"/>
    </xf>
    <xf numFmtId="0" fontId="2" fillId="2" borderId="1" xfId="14" applyFill="1" applyBorder="1">
      <alignment vertical="center"/>
    </xf>
    <xf numFmtId="177" fontId="2" fillId="3" borderId="14" xfId="14" applyNumberFormat="1" applyFill="1" applyBorder="1" applyAlignment="1">
      <alignment horizontal="center" vertical="center"/>
    </xf>
    <xf numFmtId="0" fontId="21" fillId="2" borderId="16" xfId="14" applyFont="1" applyFill="1" applyBorder="1" applyAlignment="1">
      <alignment vertical="center" wrapText="1"/>
    </xf>
    <xf numFmtId="38" fontId="20" fillId="3" borderId="16" xfId="15" applyFont="1" applyFill="1" applyBorder="1">
      <alignment vertical="center"/>
    </xf>
    <xf numFmtId="0" fontId="2" fillId="2" borderId="16" xfId="14" applyFill="1" applyBorder="1">
      <alignment vertical="center"/>
    </xf>
    <xf numFmtId="0" fontId="2" fillId="0" borderId="1" xfId="14" applyBorder="1">
      <alignment vertical="center"/>
    </xf>
    <xf numFmtId="0" fontId="2" fillId="0" borderId="1" xfId="14" applyBorder="1" applyAlignment="1">
      <alignment horizontal="center" vertical="center"/>
    </xf>
    <xf numFmtId="0" fontId="2" fillId="2" borderId="13" xfId="14" applyFill="1" applyBorder="1" applyAlignment="1">
      <alignment horizontal="center" vertical="center"/>
    </xf>
    <xf numFmtId="0" fontId="21" fillId="2" borderId="17" xfId="14" applyFont="1" applyFill="1" applyBorder="1" applyAlignment="1">
      <alignment vertical="center" wrapText="1"/>
    </xf>
    <xf numFmtId="38" fontId="20" fillId="3" borderId="17" xfId="15" applyFont="1" applyFill="1" applyBorder="1">
      <alignment vertical="center"/>
    </xf>
    <xf numFmtId="0" fontId="2" fillId="2" borderId="17" xfId="14" applyFill="1" applyBorder="1">
      <alignment vertical="center"/>
    </xf>
    <xf numFmtId="177" fontId="2" fillId="2" borderId="14" xfId="14" applyNumberFormat="1" applyFill="1" applyBorder="1" applyAlignment="1">
      <alignment horizontal="center" vertical="center"/>
    </xf>
    <xf numFmtId="0" fontId="21" fillId="2" borderId="18" xfId="14" applyFont="1" applyFill="1" applyBorder="1" applyAlignment="1">
      <alignment vertical="center" wrapText="1"/>
    </xf>
    <xf numFmtId="38" fontId="20" fillId="3" borderId="18" xfId="15" applyFont="1" applyFill="1" applyBorder="1">
      <alignment vertical="center"/>
    </xf>
    <xf numFmtId="0" fontId="2" fillId="2" borderId="18" xfId="14" applyFill="1" applyBorder="1">
      <alignment vertical="center"/>
    </xf>
    <xf numFmtId="178" fontId="0" fillId="2" borderId="0" xfId="15" applyNumberFormat="1" applyFont="1" applyFill="1" applyBorder="1" applyAlignment="1">
      <alignment horizontal="center" vertical="center"/>
    </xf>
    <xf numFmtId="0" fontId="2" fillId="2" borderId="0" xfId="14" applyFill="1" applyAlignment="1">
      <alignment vertical="center" wrapText="1"/>
    </xf>
    <xf numFmtId="38" fontId="0" fillId="2" borderId="0" xfId="15" applyFont="1" applyFill="1" applyBorder="1">
      <alignment vertical="center"/>
    </xf>
    <xf numFmtId="179" fontId="2" fillId="2" borderId="3" xfId="14" applyNumberFormat="1" applyFill="1" applyBorder="1" applyAlignment="1">
      <alignment horizontal="center" vertical="center"/>
    </xf>
    <xf numFmtId="176" fontId="20" fillId="2" borderId="0" xfId="16" applyNumberFormat="1" applyFont="1" applyFill="1" applyBorder="1" applyAlignment="1">
      <alignment horizontal="center" vertical="center"/>
    </xf>
    <xf numFmtId="0" fontId="22" fillId="2" borderId="16" xfId="14" applyFont="1" applyFill="1" applyBorder="1" applyAlignment="1">
      <alignment vertical="center" wrapText="1"/>
    </xf>
    <xf numFmtId="0" fontId="2" fillId="3" borderId="13" xfId="14" applyFill="1" applyBorder="1" applyAlignment="1">
      <alignment horizontal="center" vertical="center"/>
    </xf>
    <xf numFmtId="0" fontId="22" fillId="2" borderId="17" xfId="14" applyFont="1" applyFill="1" applyBorder="1" applyAlignment="1">
      <alignment vertical="center" wrapText="1"/>
    </xf>
    <xf numFmtId="0" fontId="22" fillId="2" borderId="18" xfId="14" applyFont="1" applyFill="1" applyBorder="1" applyAlignment="1">
      <alignment vertical="center" wrapText="1"/>
    </xf>
    <xf numFmtId="0" fontId="2" fillId="2" borderId="0" xfId="14" applyFill="1" applyAlignment="1">
      <alignment horizontal="left" vertical="center"/>
    </xf>
    <xf numFmtId="177" fontId="1" fillId="3" borderId="14" xfId="14" applyNumberFormat="1" applyFont="1" applyFill="1" applyBorder="1" applyAlignment="1">
      <alignment horizontal="center" vertical="center"/>
    </xf>
    <xf numFmtId="0" fontId="1" fillId="3" borderId="13" xfId="14" applyFont="1" applyFill="1" applyBorder="1" applyAlignment="1">
      <alignment horizontal="center" vertical="center"/>
    </xf>
    <xf numFmtId="0" fontId="9" fillId="0" borderId="24" xfId="0" applyFont="1" applyBorder="1" applyAlignment="1">
      <alignment horizontal="left" vertical="center"/>
    </xf>
    <xf numFmtId="0" fontId="9" fillId="0" borderId="37" xfId="0" applyFont="1" applyBorder="1" applyAlignment="1">
      <alignment horizontal="left" vertical="center"/>
    </xf>
    <xf numFmtId="0" fontId="0" fillId="0" borderId="1" xfId="0" applyBorder="1" applyAlignment="1">
      <alignment horizontal="center" vertical="center" wrapText="1"/>
    </xf>
    <xf numFmtId="0" fontId="37" fillId="0" borderId="0" xfId="0" applyFont="1" applyAlignment="1">
      <alignment horizontal="left" vertical="top"/>
    </xf>
    <xf numFmtId="0" fontId="37" fillId="0" borderId="1" xfId="0" applyFont="1" applyBorder="1" applyAlignment="1">
      <alignment horizontal="center" vertical="center"/>
    </xf>
    <xf numFmtId="0" fontId="9" fillId="0" borderId="6" xfId="1" applyFont="1" applyBorder="1"/>
    <xf numFmtId="0" fontId="9" fillId="0" borderId="11" xfId="1" applyFont="1" applyBorder="1"/>
    <xf numFmtId="0" fontId="9" fillId="0" borderId="36" xfId="1" applyFont="1" applyBorder="1"/>
    <xf numFmtId="0" fontId="9" fillId="0" borderId="20" xfId="1" applyFont="1" applyBorder="1"/>
    <xf numFmtId="0" fontId="9" fillId="0" borderId="20" xfId="1" applyFont="1" applyBorder="1" applyAlignment="1">
      <alignment horizontal="justify" wrapText="1"/>
    </xf>
    <xf numFmtId="0" fontId="9" fillId="0" borderId="33" xfId="1" applyFont="1" applyBorder="1" applyAlignment="1">
      <alignment horizontal="left" wrapText="1"/>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9" fillId="0" borderId="2" xfId="1" applyFont="1" applyBorder="1" applyAlignment="1">
      <alignment horizontal="center" vertical="center" textRotation="255" wrapText="1"/>
    </xf>
    <xf numFmtId="0" fontId="14" fillId="0" borderId="11" xfId="1" applyFont="1" applyBorder="1" applyAlignment="1">
      <alignment horizontal="center" vertical="center"/>
    </xf>
    <xf numFmtId="0" fontId="14" fillId="0" borderId="10" xfId="1" applyFont="1" applyBorder="1" applyAlignment="1">
      <alignment horizontal="center" vertical="center"/>
    </xf>
    <xf numFmtId="0" fontId="9" fillId="0" borderId="10" xfId="1" applyFont="1" applyBorder="1" applyAlignment="1">
      <alignment horizontal="center" vertical="center" textRotation="255" wrapText="1"/>
    </xf>
    <xf numFmtId="0" fontId="9" fillId="0" borderId="9" xfId="1" applyFont="1" applyBorder="1"/>
    <xf numFmtId="0" fontId="9" fillId="0" borderId="6" xfId="1" applyFont="1" applyBorder="1" applyAlignment="1">
      <alignment vertical="center" wrapText="1"/>
    </xf>
    <xf numFmtId="0" fontId="40" fillId="0" borderId="3" xfId="1" applyFont="1" applyBorder="1" applyAlignment="1">
      <alignment horizontal="center" vertical="center"/>
    </xf>
    <xf numFmtId="0" fontId="9" fillId="5" borderId="0" xfId="1" applyFont="1" applyFill="1" applyAlignment="1">
      <alignment vertical="top" wrapText="1"/>
    </xf>
    <xf numFmtId="0" fontId="9" fillId="0" borderId="0" xfId="1" applyFont="1" applyAlignment="1">
      <alignment vertical="top" wrapText="1"/>
    </xf>
    <xf numFmtId="0" fontId="9" fillId="6" borderId="6" xfId="1" applyFont="1" applyFill="1" applyBorder="1" applyAlignment="1">
      <alignment vertical="center" wrapText="1"/>
    </xf>
    <xf numFmtId="0" fontId="9" fillId="6" borderId="0" xfId="1" applyFont="1" applyFill="1" applyAlignment="1">
      <alignment vertical="center" wrapText="1"/>
    </xf>
    <xf numFmtId="0" fontId="38"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vertical="center"/>
    </xf>
    <xf numFmtId="0" fontId="35" fillId="0" borderId="0" xfId="9"/>
    <xf numFmtId="0" fontId="0" fillId="0" borderId="0" xfId="0" applyAlignment="1">
      <alignment vertical="top"/>
    </xf>
    <xf numFmtId="0" fontId="43" fillId="0" borderId="0" xfId="0" applyFont="1"/>
    <xf numFmtId="0" fontId="44" fillId="0" borderId="0" xfId="0" applyFont="1"/>
    <xf numFmtId="0" fontId="38" fillId="0" borderId="0" xfId="0" applyFont="1"/>
    <xf numFmtId="0" fontId="7" fillId="0" borderId="15" xfId="0" applyFont="1" applyBorder="1" applyAlignment="1">
      <alignment vertical="center" wrapText="1" shrinkToFit="1"/>
    </xf>
    <xf numFmtId="0" fontId="1" fillId="0" borderId="0" xfId="17" applyProtection="1">
      <alignment vertical="center"/>
      <protection locked="0"/>
    </xf>
    <xf numFmtId="0" fontId="44" fillId="0" borderId="0" xfId="17" applyFont="1" applyProtection="1">
      <alignment vertical="center"/>
      <protection locked="0"/>
    </xf>
    <xf numFmtId="0" fontId="1" fillId="7" borderId="0" xfId="17" applyFill="1" applyProtection="1">
      <alignment vertical="center"/>
      <protection locked="0"/>
    </xf>
    <xf numFmtId="0" fontId="45" fillId="0" borderId="0" xfId="17" applyFont="1" applyProtection="1">
      <alignment vertical="center"/>
      <protection locked="0"/>
    </xf>
    <xf numFmtId="0" fontId="1" fillId="8" borderId="0" xfId="17" applyFill="1" applyProtection="1">
      <alignment vertical="center"/>
      <protection locked="0"/>
    </xf>
    <xf numFmtId="0" fontId="46" fillId="0" borderId="0" xfId="17" applyFont="1" applyProtection="1">
      <alignment vertical="center"/>
      <protection locked="0"/>
    </xf>
    <xf numFmtId="0" fontId="1" fillId="9" borderId="0" xfId="17" applyFill="1" applyProtection="1">
      <alignment vertical="center"/>
      <protection locked="0"/>
    </xf>
    <xf numFmtId="0" fontId="47" fillId="0" borderId="0" xfId="17" applyFont="1" applyProtection="1">
      <alignment vertical="center"/>
      <protection locked="0"/>
    </xf>
    <xf numFmtId="0" fontId="1" fillId="10" borderId="0" xfId="17" applyFill="1" applyProtection="1">
      <alignment vertical="center"/>
      <protection locked="0"/>
    </xf>
    <xf numFmtId="0" fontId="48" fillId="0" borderId="0" xfId="17" applyFont="1" applyProtection="1">
      <alignment vertical="center"/>
      <protection locked="0"/>
    </xf>
    <xf numFmtId="0" fontId="1" fillId="2" borderId="0" xfId="17" applyFill="1" applyProtection="1">
      <alignment vertical="center"/>
      <protection locked="0"/>
    </xf>
    <xf numFmtId="0" fontId="18" fillId="2" borderId="50" xfId="17" applyFont="1" applyFill="1" applyBorder="1">
      <alignment vertical="center"/>
    </xf>
    <xf numFmtId="0" fontId="1" fillId="2" borderId="6" xfId="17" applyFill="1" applyBorder="1">
      <alignment vertical="center"/>
    </xf>
    <xf numFmtId="0" fontId="1" fillId="2" borderId="0" xfId="17" applyFill="1" applyAlignment="1">
      <alignment horizontal="center" vertical="center"/>
    </xf>
    <xf numFmtId="0" fontId="1" fillId="2" borderId="0" xfId="17" applyFill="1">
      <alignment vertical="center"/>
    </xf>
    <xf numFmtId="0" fontId="1" fillId="2" borderId="0" xfId="17" applyFill="1" applyAlignment="1">
      <alignment horizontal="left" vertical="center"/>
    </xf>
    <xf numFmtId="0" fontId="49" fillId="8" borderId="0" xfId="17" applyFont="1" applyFill="1" applyAlignment="1">
      <alignment horizontal="center" vertical="center"/>
    </xf>
    <xf numFmtId="0" fontId="18" fillId="9" borderId="0" xfId="17" applyFont="1" applyFill="1" applyAlignment="1">
      <alignment horizontal="center" vertical="center"/>
    </xf>
    <xf numFmtId="0" fontId="50" fillId="2" borderId="0" xfId="17" applyFont="1" applyFill="1">
      <alignment vertical="center"/>
    </xf>
    <xf numFmtId="0" fontId="18" fillId="10" borderId="0" xfId="17" applyFont="1" applyFill="1" applyAlignment="1">
      <alignment horizontal="center" vertical="center"/>
    </xf>
    <xf numFmtId="0" fontId="8" fillId="0" borderId="0" xfId="1"/>
    <xf numFmtId="0" fontId="8" fillId="0" borderId="0" xfId="1" applyAlignment="1">
      <alignment vertical="center"/>
    </xf>
    <xf numFmtId="0" fontId="51" fillId="0" borderId="0" xfId="1" applyFont="1" applyAlignment="1">
      <alignment vertical="center"/>
    </xf>
    <xf numFmtId="0" fontId="53" fillId="0" borderId="0" xfId="1" applyFont="1" applyAlignment="1">
      <alignment vertical="center"/>
    </xf>
    <xf numFmtId="0" fontId="51" fillId="0" borderId="0" xfId="1" applyFont="1" applyAlignment="1">
      <alignment horizontal="right" vertical="center"/>
    </xf>
    <xf numFmtId="0" fontId="54" fillId="0" borderId="0" xfId="1" applyFont="1" applyAlignment="1">
      <alignment vertical="center"/>
    </xf>
    <xf numFmtId="0" fontId="8" fillId="0" borderId="0" xfId="1" applyAlignment="1">
      <alignment horizontal="right" vertical="center"/>
    </xf>
    <xf numFmtId="0" fontId="8" fillId="0" borderId="54" xfId="1" applyBorder="1" applyAlignment="1">
      <alignment vertical="center"/>
    </xf>
    <xf numFmtId="0" fontId="8" fillId="0" borderId="55" xfId="1" applyBorder="1" applyAlignment="1">
      <alignment vertical="center"/>
    </xf>
    <xf numFmtId="0" fontId="54" fillId="0" borderId="55" xfId="1" applyFont="1" applyBorder="1" applyAlignment="1">
      <alignment vertical="center"/>
    </xf>
    <xf numFmtId="0" fontId="55" fillId="0" borderId="56" xfId="1" applyFont="1" applyBorder="1" applyAlignment="1">
      <alignment vertical="center"/>
    </xf>
    <xf numFmtId="0" fontId="8" fillId="0" borderId="57" xfId="1" applyBorder="1" applyAlignment="1">
      <alignment vertical="center"/>
    </xf>
    <xf numFmtId="0" fontId="8" fillId="0" borderId="58" xfId="1" applyBorder="1" applyAlignment="1">
      <alignment vertical="center"/>
    </xf>
    <xf numFmtId="0" fontId="54" fillId="0" borderId="58" xfId="1" applyFont="1" applyBorder="1" applyAlignment="1">
      <alignment vertical="center"/>
    </xf>
    <xf numFmtId="0" fontId="55" fillId="0" borderId="59" xfId="1" applyFont="1" applyBorder="1" applyAlignment="1">
      <alignment vertical="center"/>
    </xf>
    <xf numFmtId="180" fontId="52" fillId="0" borderId="0" xfId="1" applyNumberFormat="1" applyFont="1" applyAlignment="1">
      <alignment horizontal="center" vertical="center"/>
    </xf>
    <xf numFmtId="0" fontId="8" fillId="0" borderId="60" xfId="1" applyBorder="1" applyAlignment="1">
      <alignment vertical="center"/>
    </xf>
    <xf numFmtId="0" fontId="57" fillId="0" borderId="0" xfId="1" applyFont="1" applyAlignment="1">
      <alignment horizontal="center" vertical="center"/>
    </xf>
    <xf numFmtId="0" fontId="58" fillId="0" borderId="0" xfId="1" applyFont="1" applyAlignment="1">
      <alignment vertical="center"/>
    </xf>
    <xf numFmtId="0" fontId="52" fillId="0" borderId="0" xfId="1" applyFont="1" applyAlignment="1">
      <alignment vertical="center"/>
    </xf>
    <xf numFmtId="0" fontId="52" fillId="0" borderId="61" xfId="1" applyFont="1" applyBorder="1" applyAlignment="1">
      <alignment vertical="center"/>
    </xf>
    <xf numFmtId="0" fontId="8" fillId="0" borderId="61" xfId="1" applyBorder="1" applyAlignment="1">
      <alignment vertical="center"/>
    </xf>
    <xf numFmtId="0" fontId="59" fillId="0" borderId="0" xfId="1" applyFont="1" applyAlignment="1">
      <alignment vertical="center"/>
    </xf>
    <xf numFmtId="0" fontId="60" fillId="0" borderId="0" xfId="1" applyFont="1"/>
    <xf numFmtId="0" fontId="55" fillId="0" borderId="0" xfId="1" applyFont="1"/>
    <xf numFmtId="0" fontId="61" fillId="0" borderId="0" xfId="1" applyFont="1"/>
    <xf numFmtId="0" fontId="51" fillId="0" borderId="0" xfId="1" applyFont="1" applyAlignment="1">
      <alignment horizontal="right"/>
    </xf>
    <xf numFmtId="0" fontId="58" fillId="0" borderId="0" xfId="1" applyFont="1"/>
    <xf numFmtId="0" fontId="56" fillId="0" borderId="0" xfId="1" applyFont="1"/>
    <xf numFmtId="0" fontId="62" fillId="0" borderId="0" xfId="1" applyFont="1"/>
    <xf numFmtId="0" fontId="51" fillId="0" borderId="0" xfId="1" applyFont="1"/>
    <xf numFmtId="0" fontId="55" fillId="0" borderId="0" xfId="1" applyFont="1" applyAlignment="1">
      <alignment vertical="center"/>
    </xf>
    <xf numFmtId="0" fontId="63" fillId="0" borderId="0" xfId="1" applyFont="1" applyAlignment="1">
      <alignment horizontal="center" textRotation="180"/>
    </xf>
    <xf numFmtId="0" fontId="58" fillId="0" borderId="50" xfId="1" applyFont="1" applyBorder="1"/>
    <xf numFmtId="0" fontId="58" fillId="0" borderId="62" xfId="1" applyFont="1" applyBorder="1" applyAlignment="1">
      <alignment horizontal="right"/>
    </xf>
    <xf numFmtId="0" fontId="58" fillId="0" borderId="63" xfId="1" applyFont="1" applyBorder="1"/>
    <xf numFmtId="0" fontId="56" fillId="0" borderId="63" xfId="1" applyFont="1" applyBorder="1"/>
    <xf numFmtId="0" fontId="62" fillId="0" borderId="63" xfId="1" applyFont="1" applyBorder="1" applyAlignment="1">
      <alignment horizontal="center"/>
    </xf>
    <xf numFmtId="0" fontId="62" fillId="0" borderId="64" xfId="1" applyFont="1" applyBorder="1"/>
    <xf numFmtId="0" fontId="58" fillId="0" borderId="65" xfId="1" applyFont="1" applyBorder="1"/>
    <xf numFmtId="0" fontId="58" fillId="0" borderId="66" xfId="1" applyFont="1" applyBorder="1"/>
    <xf numFmtId="0" fontId="58" fillId="0" borderId="67" xfId="1" applyFont="1" applyBorder="1"/>
    <xf numFmtId="0" fontId="58" fillId="0" borderId="1" xfId="1" applyFont="1" applyBorder="1"/>
    <xf numFmtId="0" fontId="58" fillId="0" borderId="2" xfId="1" applyFont="1" applyBorder="1"/>
    <xf numFmtId="0" fontId="58" fillId="0" borderId="4" xfId="1" applyFont="1" applyBorder="1"/>
    <xf numFmtId="0" fontId="58" fillId="0" borderId="68" xfId="1" applyFont="1" applyBorder="1"/>
    <xf numFmtId="0" fontId="56" fillId="0" borderId="2" xfId="1" applyFont="1" applyBorder="1"/>
    <xf numFmtId="0" fontId="62" fillId="0" borderId="10" xfId="1" applyFont="1" applyBorder="1" applyAlignment="1">
      <alignment horizontal="center"/>
    </xf>
    <xf numFmtId="0" fontId="62" fillId="0" borderId="68" xfId="1" applyFont="1" applyBorder="1"/>
    <xf numFmtId="0" fontId="58" fillId="0" borderId="69" xfId="1" applyFont="1" applyBorder="1"/>
    <xf numFmtId="0" fontId="58" fillId="0" borderId="70" xfId="1" applyFont="1" applyBorder="1"/>
    <xf numFmtId="0" fontId="58" fillId="0" borderId="71" xfId="1" applyFont="1" applyBorder="1"/>
    <xf numFmtId="0" fontId="58" fillId="0" borderId="13" xfId="1" applyFont="1" applyBorder="1"/>
    <xf numFmtId="0" fontId="58" fillId="0" borderId="10" xfId="1" applyFont="1" applyBorder="1"/>
    <xf numFmtId="0" fontId="58" fillId="0" borderId="12" xfId="1" applyFont="1" applyBorder="1"/>
    <xf numFmtId="0" fontId="58" fillId="0" borderId="72" xfId="1" applyFont="1" applyBorder="1"/>
    <xf numFmtId="0" fontId="56" fillId="0" borderId="10" xfId="1" applyFont="1" applyBorder="1"/>
    <xf numFmtId="0" fontId="58" fillId="0" borderId="73" xfId="1" applyFont="1" applyBorder="1"/>
    <xf numFmtId="0" fontId="62" fillId="0" borderId="2" xfId="1" applyFont="1" applyBorder="1" applyAlignment="1">
      <alignment horizontal="center"/>
    </xf>
    <xf numFmtId="0" fontId="65" fillId="0" borderId="68" xfId="1" applyFont="1" applyBorder="1"/>
    <xf numFmtId="0" fontId="62" fillId="0" borderId="2" xfId="1" applyFont="1" applyBorder="1"/>
    <xf numFmtId="0" fontId="66" fillId="0" borderId="2" xfId="1" applyFont="1" applyBorder="1"/>
    <xf numFmtId="0" fontId="58" fillId="0" borderId="1" xfId="1" applyFont="1" applyBorder="1" applyAlignment="1">
      <alignment horizontal="center"/>
    </xf>
    <xf numFmtId="0" fontId="8" fillId="0" borderId="68" xfId="1" applyBorder="1"/>
    <xf numFmtId="0" fontId="62" fillId="0" borderId="2" xfId="1" applyFont="1" applyBorder="1" applyAlignment="1">
      <alignment horizontal="center" shrinkToFit="1"/>
    </xf>
    <xf numFmtId="0" fontId="58" fillId="0" borderId="74" xfId="1" applyFont="1" applyBorder="1"/>
    <xf numFmtId="0" fontId="58" fillId="0" borderId="75" xfId="1" applyFont="1" applyBorder="1"/>
    <xf numFmtId="0" fontId="58" fillId="0" borderId="76" xfId="1" applyFont="1" applyBorder="1"/>
    <xf numFmtId="0" fontId="58" fillId="0" borderId="77" xfId="1" applyFont="1" applyBorder="1"/>
    <xf numFmtId="0" fontId="58" fillId="0" borderId="78" xfId="1" applyFont="1" applyBorder="1"/>
    <xf numFmtId="0" fontId="8" fillId="0" borderId="79" xfId="1" applyBorder="1"/>
    <xf numFmtId="0" fontId="56" fillId="0" borderId="80" xfId="1" applyFont="1" applyBorder="1" applyAlignment="1">
      <alignment shrinkToFit="1"/>
    </xf>
    <xf numFmtId="0" fontId="58" fillId="0" borderId="80" xfId="1" applyFont="1" applyBorder="1" applyAlignment="1">
      <alignment horizontal="center"/>
    </xf>
    <xf numFmtId="0" fontId="58" fillId="0" borderId="78" xfId="1" applyFont="1" applyBorder="1" applyAlignment="1">
      <alignment horizontal="center"/>
    </xf>
    <xf numFmtId="0" fontId="65" fillId="0" borderId="79" xfId="1" applyFont="1" applyBorder="1"/>
    <xf numFmtId="0" fontId="55" fillId="0" borderId="82" xfId="1" applyFont="1" applyBorder="1"/>
    <xf numFmtId="0" fontId="8" fillId="0" borderId="83" xfId="1" applyBorder="1" applyAlignment="1">
      <alignment horizontal="center"/>
    </xf>
    <xf numFmtId="0" fontId="8" fillId="0" borderId="84" xfId="1" applyBorder="1" applyAlignment="1">
      <alignment horizontal="center"/>
    </xf>
    <xf numFmtId="0" fontId="8" fillId="0" borderId="85" xfId="1" applyBorder="1" applyAlignment="1">
      <alignment horizontal="center"/>
    </xf>
    <xf numFmtId="0" fontId="64" fillId="0" borderId="86" xfId="1" applyFont="1" applyBorder="1" applyAlignment="1">
      <alignment horizontal="right"/>
    </xf>
    <xf numFmtId="0" fontId="8" fillId="0" borderId="87" xfId="1" applyBorder="1"/>
    <xf numFmtId="0" fontId="60" fillId="0" borderId="14" xfId="1" applyFont="1" applyBorder="1" applyAlignment="1">
      <alignment shrinkToFit="1"/>
    </xf>
    <xf numFmtId="0" fontId="8" fillId="0" borderId="88" xfId="1" applyBorder="1"/>
    <xf numFmtId="0" fontId="55" fillId="0" borderId="90" xfId="1" applyFont="1" applyBorder="1"/>
    <xf numFmtId="0" fontId="8" fillId="0" borderId="76" xfId="1" applyBorder="1" applyAlignment="1">
      <alignment horizontal="center"/>
    </xf>
    <xf numFmtId="0" fontId="8" fillId="0" borderId="78" xfId="1" applyBorder="1" applyAlignment="1">
      <alignment horizontal="center"/>
    </xf>
    <xf numFmtId="0" fontId="8" fillId="0" borderId="80" xfId="1" applyBorder="1" applyAlignment="1">
      <alignment horizontal="center"/>
    </xf>
    <xf numFmtId="0" fontId="8" fillId="0" borderId="77" xfId="1" applyBorder="1" applyAlignment="1">
      <alignment horizontal="center"/>
    </xf>
    <xf numFmtId="0" fontId="8" fillId="0" borderId="79" xfId="1" applyBorder="1" applyAlignment="1">
      <alignment horizontal="center"/>
    </xf>
    <xf numFmtId="0" fontId="8" fillId="0" borderId="91" xfId="1" applyBorder="1" applyAlignment="1">
      <alignment horizontal="center"/>
    </xf>
    <xf numFmtId="0" fontId="60" fillId="0" borderId="92" xfId="1" applyFont="1" applyBorder="1" applyAlignment="1">
      <alignment horizontal="center" shrinkToFit="1"/>
    </xf>
    <xf numFmtId="0" fontId="60" fillId="0" borderId="92" xfId="1" applyFont="1" applyBorder="1" applyAlignment="1">
      <alignment shrinkToFit="1"/>
    </xf>
    <xf numFmtId="0" fontId="8" fillId="0" borderId="93" xfId="1" applyBorder="1" applyAlignment="1">
      <alignment horizontal="center"/>
    </xf>
    <xf numFmtId="0" fontId="59" fillId="0" borderId="0" xfId="1" applyFont="1"/>
    <xf numFmtId="0" fontId="67" fillId="0" borderId="0" xfId="1" applyFont="1"/>
    <xf numFmtId="0" fontId="68" fillId="0" borderId="0" xfId="1" applyFont="1" applyAlignment="1">
      <alignment horizontal="left"/>
    </xf>
    <xf numFmtId="0" fontId="69" fillId="0" borderId="0" xfId="1" applyFont="1" applyAlignment="1">
      <alignment horizontal="left"/>
    </xf>
    <xf numFmtId="0" fontId="68" fillId="0" borderId="0" xfId="18" applyFont="1" applyAlignment="1">
      <alignment horizontal="left"/>
    </xf>
    <xf numFmtId="0" fontId="70" fillId="0" borderId="0" xfId="1" applyFont="1"/>
    <xf numFmtId="0" fontId="8" fillId="0" borderId="0" xfId="1" quotePrefix="1"/>
    <xf numFmtId="0" fontId="9" fillId="0" borderId="0" xfId="19" applyFont="1" applyBorder="1" applyAlignment="1">
      <alignment horizontal="left" vertical="center"/>
    </xf>
    <xf numFmtId="0" fontId="9" fillId="0" borderId="0" xfId="19" applyFont="1" applyBorder="1" applyAlignment="1">
      <alignment vertical="top"/>
    </xf>
    <xf numFmtId="0" fontId="9" fillId="0" borderId="8" xfId="19" applyFont="1" applyBorder="1" applyAlignment="1">
      <alignment vertical="top"/>
    </xf>
    <xf numFmtId="0" fontId="9" fillId="0" borderId="12" xfId="19" applyFont="1" applyBorder="1" applyAlignment="1">
      <alignment vertical="top"/>
    </xf>
    <xf numFmtId="0" fontId="9" fillId="0" borderId="11" xfId="19" applyFont="1" applyBorder="1" applyAlignment="1">
      <alignment vertical="top"/>
    </xf>
    <xf numFmtId="0" fontId="9" fillId="0" borderId="12" xfId="19" applyFont="1" applyBorder="1" applyAlignment="1">
      <alignment vertical="center"/>
    </xf>
    <xf numFmtId="0" fontId="9" fillId="0" borderId="10" xfId="19" applyFont="1" applyBorder="1" applyAlignment="1">
      <alignment horizontal="left" vertical="center"/>
    </xf>
    <xf numFmtId="0" fontId="9" fillId="0" borderId="13" xfId="19" applyFont="1" applyBorder="1" applyAlignment="1">
      <alignment vertical="center"/>
    </xf>
    <xf numFmtId="0" fontId="9" fillId="0" borderId="10" xfId="19" applyFont="1" applyBorder="1" applyAlignment="1">
      <alignment vertical="center"/>
    </xf>
    <xf numFmtId="0" fontId="9" fillId="0" borderId="9" xfId="19" applyFont="1" applyBorder="1" applyAlignment="1">
      <alignment vertical="top"/>
    </xf>
    <xf numFmtId="0" fontId="8" fillId="0" borderId="23" xfId="19" applyFont="1" applyBorder="1" applyAlignment="1">
      <alignment horizontal="center" vertical="center"/>
    </xf>
    <xf numFmtId="0" fontId="9" fillId="0" borderId="24" xfId="19" applyFont="1" applyBorder="1" applyAlignment="1">
      <alignment vertical="center"/>
    </xf>
    <xf numFmtId="0" fontId="8" fillId="0" borderId="30" xfId="19" applyFont="1" applyBorder="1" applyAlignment="1">
      <alignment horizontal="center" vertical="center"/>
    </xf>
    <xf numFmtId="0" fontId="9" fillId="0" borderId="9" xfId="19" applyFont="1" applyBorder="1" applyAlignment="1">
      <alignment vertical="center"/>
    </xf>
    <xf numFmtId="0" fontId="9" fillId="0" borderId="8" xfId="19" applyFont="1" applyBorder="1" applyAlignment="1">
      <alignment horizontal="left" vertical="center"/>
    </xf>
    <xf numFmtId="0" fontId="9" fillId="0" borderId="14" xfId="19" applyFont="1" applyBorder="1" applyAlignment="1">
      <alignment vertical="center"/>
    </xf>
    <xf numFmtId="0" fontId="9" fillId="0" borderId="9" xfId="19" applyFont="1" applyBorder="1" applyAlignment="1">
      <alignment horizontal="center" vertical="center"/>
    </xf>
    <xf numFmtId="0" fontId="9" fillId="0" borderId="8" xfId="19" applyFont="1" applyBorder="1" applyAlignment="1">
      <alignment vertical="center"/>
    </xf>
    <xf numFmtId="0" fontId="9" fillId="0" borderId="25" xfId="19" applyFont="1" applyBorder="1" applyAlignment="1">
      <alignment horizontal="left" vertical="center"/>
    </xf>
    <xf numFmtId="0" fontId="9" fillId="0" borderId="24" xfId="19" applyFont="1" applyBorder="1" applyAlignment="1">
      <alignment horizontal="left" vertical="center"/>
    </xf>
    <xf numFmtId="0" fontId="8" fillId="0" borderId="24" xfId="19" applyFont="1" applyBorder="1" applyAlignment="1">
      <alignment horizontal="center" vertical="center"/>
    </xf>
    <xf numFmtId="0" fontId="8" fillId="0" borderId="24" xfId="19" applyFont="1" applyBorder="1" applyAlignment="1">
      <alignment vertical="center"/>
    </xf>
    <xf numFmtId="0" fontId="9" fillId="0" borderId="37" xfId="19" applyFont="1" applyBorder="1" applyAlignment="1">
      <alignment horizontal="left" vertical="center"/>
    </xf>
    <xf numFmtId="0" fontId="8" fillId="0" borderId="0" xfId="19" applyFont="1" applyBorder="1" applyAlignment="1">
      <alignment horizontal="center" vertical="center"/>
    </xf>
    <xf numFmtId="0" fontId="9" fillId="0" borderId="37" xfId="19" applyFont="1" applyBorder="1" applyAlignment="1">
      <alignment horizontal="left" vertical="center" wrapText="1"/>
    </xf>
    <xf numFmtId="0" fontId="8" fillId="0" borderId="8" xfId="19" applyFont="1" applyBorder="1" applyAlignment="1">
      <alignment horizontal="center" vertical="center"/>
    </xf>
    <xf numFmtId="0" fontId="9" fillId="0" borderId="25" xfId="19" applyFont="1" applyBorder="1" applyAlignment="1">
      <alignment vertical="center"/>
    </xf>
    <xf numFmtId="0" fontId="8" fillId="0" borderId="24" xfId="19" applyFont="1" applyBorder="1" applyAlignment="1">
      <alignment horizontal="left" vertical="center"/>
    </xf>
    <xf numFmtId="0" fontId="8" fillId="0" borderId="26" xfId="19" applyFont="1" applyBorder="1" applyAlignment="1">
      <alignment horizontal="center" vertical="center"/>
    </xf>
    <xf numFmtId="0" fontId="9" fillId="0" borderId="0" xfId="19" applyFont="1" applyBorder="1" applyAlignment="1">
      <alignment vertical="center"/>
    </xf>
    <xf numFmtId="0" fontId="9" fillId="0" borderId="6" xfId="19" applyFont="1" applyBorder="1" applyAlignment="1">
      <alignment vertical="center"/>
    </xf>
    <xf numFmtId="0" fontId="8" fillId="0" borderId="5" xfId="19" applyFont="1" applyBorder="1" applyAlignment="1">
      <alignment horizontal="center" vertical="center"/>
    </xf>
    <xf numFmtId="0" fontId="9" fillId="0" borderId="37" xfId="19" applyFont="1" applyBorder="1" applyAlignment="1">
      <alignment horizontal="left" vertical="center" shrinkToFit="1"/>
    </xf>
    <xf numFmtId="0" fontId="8" fillId="0" borderId="0" xfId="19" applyFont="1" applyBorder="1" applyAlignment="1">
      <alignment vertical="top"/>
    </xf>
    <xf numFmtId="0" fontId="9" fillId="0" borderId="11" xfId="19" applyFont="1" applyBorder="1" applyAlignment="1">
      <alignment vertical="center"/>
    </xf>
    <xf numFmtId="0" fontId="9" fillId="0" borderId="5" xfId="19" applyFont="1" applyBorder="1" applyAlignment="1">
      <alignment horizontal="left" vertical="center"/>
    </xf>
    <xf numFmtId="0" fontId="9" fillId="0" borderId="12" xfId="19" applyFont="1" applyBorder="1" applyAlignment="1">
      <alignment vertical="center" wrapText="1"/>
    </xf>
    <xf numFmtId="0" fontId="9" fillId="0" borderId="11" xfId="19" applyFont="1" applyBorder="1" applyAlignment="1">
      <alignment vertical="center" wrapText="1"/>
    </xf>
    <xf numFmtId="0" fontId="8" fillId="0" borderId="11" xfId="19" applyFont="1" applyBorder="1" applyAlignment="1">
      <alignment horizontal="center" vertical="center"/>
    </xf>
    <xf numFmtId="0" fontId="8" fillId="0" borderId="10" xfId="19" applyFont="1" applyBorder="1" applyAlignment="1">
      <alignment horizontal="center" vertical="center"/>
    </xf>
    <xf numFmtId="0" fontId="9" fillId="0" borderId="12" xfId="19" applyFont="1" applyBorder="1" applyAlignment="1">
      <alignment horizontal="left" vertical="center"/>
    </xf>
    <xf numFmtId="0" fontId="9" fillId="0" borderId="7" xfId="19" applyFont="1" applyBorder="1" applyAlignment="1">
      <alignment vertical="center" wrapText="1"/>
    </xf>
    <xf numFmtId="0" fontId="9" fillId="0" borderId="6" xfId="19" applyFont="1" applyBorder="1" applyAlignment="1">
      <alignment vertical="center" wrapText="1"/>
    </xf>
    <xf numFmtId="0" fontId="9" fillId="0" borderId="7" xfId="19" applyFont="1" applyBorder="1" applyAlignment="1">
      <alignment horizontal="left" vertical="center"/>
    </xf>
    <xf numFmtId="0" fontId="9" fillId="0" borderId="20" xfId="19" applyFont="1" applyBorder="1" applyAlignment="1">
      <alignment horizontal="center" vertical="center"/>
    </xf>
    <xf numFmtId="0" fontId="9" fillId="0" borderId="19" xfId="19" applyFont="1" applyBorder="1" applyAlignment="1">
      <alignment horizontal="center" vertical="center"/>
    </xf>
    <xf numFmtId="0" fontId="23" fillId="0" borderId="0" xfId="19" applyFont="1" applyBorder="1" applyAlignment="1">
      <alignment horizontal="left" vertical="center"/>
    </xf>
    <xf numFmtId="0" fontId="9" fillId="0" borderId="9" xfId="19" applyFont="1" applyBorder="1" applyAlignment="1">
      <alignment horizontal="left" vertical="center"/>
    </xf>
    <xf numFmtId="0" fontId="9" fillId="0" borderId="0" xfId="19" applyFont="1" applyBorder="1" applyAlignment="1">
      <alignment vertical="center" wrapText="1"/>
    </xf>
    <xf numFmtId="0" fontId="9" fillId="0" borderId="9" xfId="19" applyFont="1" applyBorder="1" applyAlignment="1">
      <alignment vertical="center" wrapText="1"/>
    </xf>
    <xf numFmtId="0" fontId="9" fillId="0" borderId="14" xfId="1" applyFont="1" applyBorder="1" applyAlignment="1">
      <alignment horizontal="left" vertical="center"/>
    </xf>
    <xf numFmtId="0" fontId="9" fillId="0" borderId="23" xfId="1" applyFont="1" applyBorder="1" applyAlignment="1">
      <alignment horizontal="left" vertical="center" wrapText="1"/>
    </xf>
    <xf numFmtId="0" fontId="9" fillId="0" borderId="40" xfId="19" applyFont="1" applyBorder="1" applyAlignment="1">
      <alignment horizontal="left" vertical="center"/>
    </xf>
    <xf numFmtId="0" fontId="9" fillId="0" borderId="21" xfId="19" applyFont="1" applyBorder="1" applyAlignment="1">
      <alignment vertical="center"/>
    </xf>
    <xf numFmtId="0" fontId="8" fillId="0" borderId="21" xfId="19" applyFont="1" applyBorder="1" applyAlignment="1">
      <alignment vertical="center"/>
    </xf>
    <xf numFmtId="0" fontId="8" fillId="0" borderId="21" xfId="19" applyFont="1" applyBorder="1" applyAlignment="1">
      <alignment horizontal="center" vertical="center"/>
    </xf>
    <xf numFmtId="0" fontId="9" fillId="0" borderId="21" xfId="19" applyFont="1" applyBorder="1" applyAlignment="1">
      <alignment horizontal="left" vertical="center"/>
    </xf>
    <xf numFmtId="0" fontId="9" fillId="0" borderId="22" xfId="19" applyFont="1" applyBorder="1" applyAlignment="1">
      <alignment horizontal="left" vertical="center"/>
    </xf>
    <xf numFmtId="0" fontId="9" fillId="0" borderId="47" xfId="1" applyFont="1" applyBorder="1" applyAlignment="1">
      <alignment vertical="center"/>
    </xf>
    <xf numFmtId="0" fontId="8" fillId="0" borderId="47" xfId="1" applyBorder="1" applyAlignment="1">
      <alignment horizontal="center" vertical="center"/>
    </xf>
    <xf numFmtId="0" fontId="9" fillId="0" borderId="48" xfId="1" applyFont="1" applyBorder="1" applyAlignment="1">
      <alignment vertical="center"/>
    </xf>
    <xf numFmtId="0" fontId="8" fillId="0" borderId="48" xfId="1" applyBorder="1" applyAlignment="1">
      <alignment vertical="center"/>
    </xf>
    <xf numFmtId="0" fontId="9" fillId="0" borderId="48" xfId="1" applyFont="1" applyBorder="1" applyAlignment="1">
      <alignment horizontal="left" vertical="center" wrapText="1"/>
    </xf>
    <xf numFmtId="0" fontId="8" fillId="0" borderId="48" xfId="1" applyBorder="1" applyAlignment="1">
      <alignment horizontal="center" vertical="center"/>
    </xf>
    <xf numFmtId="0" fontId="8" fillId="0" borderId="48" xfId="19" applyFont="1" applyBorder="1" applyAlignment="1">
      <alignment horizontal="center" vertical="center"/>
    </xf>
    <xf numFmtId="0" fontId="9" fillId="0" borderId="48" xfId="19" applyFont="1" applyBorder="1" applyAlignment="1">
      <alignment vertical="center"/>
    </xf>
    <xf numFmtId="0" fontId="9" fillId="0" borderId="48" xfId="19" applyFont="1" applyBorder="1" applyAlignment="1">
      <alignment vertical="center" wrapText="1"/>
    </xf>
    <xf numFmtId="0" fontId="9" fillId="0" borderId="49" xfId="19" applyFont="1" applyBorder="1" applyAlignment="1">
      <alignment vertical="center" wrapText="1"/>
    </xf>
    <xf numFmtId="0" fontId="9" fillId="0" borderId="15" xfId="19" applyFont="1" applyBorder="1" applyAlignment="1">
      <alignment horizontal="center" vertical="center"/>
    </xf>
    <xf numFmtId="0" fontId="9" fillId="0" borderId="14" xfId="19" applyFont="1" applyBorder="1" applyAlignment="1">
      <alignment horizontal="center" vertical="center"/>
    </xf>
    <xf numFmtId="0" fontId="9" fillId="0" borderId="4" xfId="19" applyFont="1" applyBorder="1" applyAlignment="1">
      <alignment horizontal="center" vertical="center"/>
    </xf>
    <xf numFmtId="0" fontId="9" fillId="0" borderId="8" xfId="19" applyFont="1" applyBorder="1" applyAlignment="1">
      <alignment horizontal="center" vertical="center"/>
    </xf>
    <xf numFmtId="0" fontId="9" fillId="0" borderId="0" xfId="19" applyFont="1" applyBorder="1" applyAlignment="1">
      <alignment horizontal="center" vertical="center"/>
    </xf>
    <xf numFmtId="0" fontId="9" fillId="0" borderId="5" xfId="19" applyFont="1" applyBorder="1" applyAlignment="1">
      <alignment horizontal="center" vertical="center"/>
    </xf>
    <xf numFmtId="0" fontId="9" fillId="0" borderId="10" xfId="19"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8" xfId="0" applyFont="1" applyBorder="1" applyAlignment="1">
      <alignment horizontal="left" vertical="center" wrapText="1"/>
    </xf>
    <xf numFmtId="0" fontId="7" fillId="0" borderId="0" xfId="0" applyFont="1"/>
    <xf numFmtId="0" fontId="9" fillId="0" borderId="24" xfId="0" applyFont="1" applyBorder="1" applyAlignment="1">
      <alignment vertical="center"/>
    </xf>
    <xf numFmtId="0" fontId="8" fillId="0" borderId="24" xfId="0" applyFont="1" applyBorder="1" applyAlignment="1">
      <alignment horizontal="center" vertical="center"/>
    </xf>
    <xf numFmtId="0" fontId="8" fillId="0" borderId="24" xfId="0" applyFont="1" applyBorder="1" applyAlignment="1">
      <alignment vertical="center"/>
    </xf>
    <xf numFmtId="0" fontId="8" fillId="0" borderId="30" xfId="0" applyFont="1" applyBorder="1" applyAlignment="1">
      <alignment horizontal="center" vertical="center"/>
    </xf>
    <xf numFmtId="0" fontId="9" fillId="0" borderId="0" xfId="0" applyFont="1" applyAlignment="1">
      <alignment vertical="center"/>
    </xf>
    <xf numFmtId="0" fontId="9" fillId="0" borderId="12" xfId="19" applyFont="1" applyBorder="1" applyAlignment="1">
      <alignment horizontal="center" vertical="center"/>
    </xf>
    <xf numFmtId="0" fontId="9" fillId="0" borderId="38" xfId="19" applyFont="1" applyBorder="1" applyAlignment="1">
      <alignment horizontal="left" vertical="center"/>
    </xf>
    <xf numFmtId="0" fontId="8" fillId="0" borderId="27" xfId="19" applyFont="1" applyBorder="1" applyAlignment="1">
      <alignment horizontal="center" vertical="center"/>
    </xf>
    <xf numFmtId="0" fontId="9" fillId="0" borderId="28" xfId="19" applyFont="1" applyBorder="1" applyAlignment="1">
      <alignment vertical="center"/>
    </xf>
    <xf numFmtId="0" fontId="8" fillId="0" borderId="28" xfId="19" applyFont="1" applyBorder="1" applyAlignment="1">
      <alignment vertical="center"/>
    </xf>
    <xf numFmtId="0" fontId="8" fillId="0" borderId="28" xfId="19" applyFont="1" applyBorder="1" applyAlignment="1">
      <alignment horizontal="center" vertical="center"/>
    </xf>
    <xf numFmtId="0" fontId="9" fillId="0" borderId="28" xfId="19" applyFont="1" applyBorder="1" applyAlignment="1">
      <alignment horizontal="left" vertical="center"/>
    </xf>
    <xf numFmtId="0" fontId="9" fillId="0" borderId="29" xfId="19" applyFont="1" applyBorder="1" applyAlignment="1">
      <alignment horizontal="left" vertical="center"/>
    </xf>
    <xf numFmtId="0" fontId="9" fillId="0" borderId="10" xfId="19" applyFont="1" applyBorder="1" applyAlignment="1">
      <alignment vertical="top"/>
    </xf>
    <xf numFmtId="0" fontId="9" fillId="0" borderId="7" xfId="19" applyFont="1" applyBorder="1" applyAlignment="1">
      <alignment horizontal="center" vertical="center"/>
    </xf>
    <xf numFmtId="0" fontId="71" fillId="0" borderId="0" xfId="19" applyFont="1" applyBorder="1" applyAlignment="1">
      <alignment vertical="center"/>
    </xf>
    <xf numFmtId="0" fontId="9" fillId="0" borderId="5" xfId="19" applyFont="1" applyBorder="1" applyAlignment="1">
      <alignment vertical="center"/>
    </xf>
    <xf numFmtId="0" fontId="44" fillId="0" borderId="1" xfId="0" applyFont="1" applyBorder="1" applyAlignment="1">
      <alignment horizontal="left" vertical="center"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38" fillId="0" borderId="6" xfId="0" applyFont="1" applyBorder="1"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5" fillId="0" borderId="8" xfId="9"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5" fillId="0" borderId="2" xfId="9"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25" fillId="0" borderId="0" xfId="1" applyFont="1" applyAlignment="1">
      <alignment horizontal="center"/>
    </xf>
    <xf numFmtId="0" fontId="26" fillId="0" borderId="0" xfId="1" applyFont="1"/>
    <xf numFmtId="0" fontId="26" fillId="0" borderId="1" xfId="1" applyFont="1" applyBorder="1" applyAlignment="1">
      <alignment horizontal="center" vertic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29" fillId="0" borderId="1" xfId="1" applyFont="1" applyBorder="1" applyAlignment="1">
      <alignment horizontal="left"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33" fillId="0" borderId="34" xfId="1" applyFont="1" applyBorder="1" applyAlignment="1">
      <alignment horizontal="center" vertical="center"/>
    </xf>
    <xf numFmtId="0" fontId="29" fillId="0" borderId="0" xfId="1" applyFont="1" applyAlignment="1">
      <alignment horizontal="justify"/>
    </xf>
    <xf numFmtId="0" fontId="29" fillId="0" borderId="0" xfId="1" applyFont="1"/>
    <xf numFmtId="0" fontId="31" fillId="0" borderId="1" xfId="1" applyFont="1" applyBorder="1" applyAlignment="1">
      <alignment horizontal="justify" vertical="center" wrapText="1"/>
    </xf>
    <xf numFmtId="0" fontId="26" fillId="0" borderId="1" xfId="1" applyFont="1" applyBorder="1" applyAlignment="1">
      <alignment vertical="center"/>
    </xf>
    <xf numFmtId="0" fontId="26" fillId="0" borderId="2" xfId="1" applyFont="1" applyBorder="1" applyAlignment="1">
      <alignment horizontal="center" vertical="center"/>
    </xf>
    <xf numFmtId="0" fontId="26" fillId="0" borderId="4" xfId="1" applyFont="1" applyBorder="1" applyAlignment="1">
      <alignment horizontal="center" vertical="center"/>
    </xf>
    <xf numFmtId="0" fontId="26" fillId="0" borderId="1" xfId="1" applyFont="1" applyBorder="1" applyAlignment="1">
      <alignment horizontal="center"/>
    </xf>
    <xf numFmtId="0" fontId="26" fillId="0" borderId="0" xfId="1" applyFont="1" applyAlignment="1">
      <alignment horizontal="center"/>
    </xf>
    <xf numFmtId="0" fontId="33" fillId="0" borderId="35" xfId="1" applyFont="1" applyBorder="1" applyAlignment="1">
      <alignment horizontal="center" vertical="center"/>
    </xf>
    <xf numFmtId="0" fontId="31" fillId="0" borderId="0" xfId="1" applyFont="1" applyAlignment="1">
      <alignment horizontal="justify" vertical="center"/>
    </xf>
    <xf numFmtId="0" fontId="26" fillId="0" borderId="0" xfId="1" applyFont="1" applyAlignment="1">
      <alignment vertical="center"/>
    </xf>
    <xf numFmtId="0" fontId="33" fillId="0" borderId="13" xfId="1" applyFont="1" applyBorder="1" applyAlignment="1">
      <alignment horizontal="center" vertical="center"/>
    </xf>
    <xf numFmtId="0" fontId="32" fillId="0" borderId="0" xfId="1" applyFont="1" applyAlignment="1">
      <alignment horizontal="justify" wrapText="1"/>
    </xf>
    <xf numFmtId="0" fontId="26" fillId="0" borderId="0" xfId="1" applyFont="1" applyAlignment="1">
      <alignment wrapText="1"/>
    </xf>
    <xf numFmtId="0" fontId="32" fillId="0" borderId="0" xfId="1" applyFont="1" applyAlignment="1">
      <alignment horizontal="justify" vertical="center" wrapText="1"/>
    </xf>
    <xf numFmtId="0" fontId="32" fillId="0" borderId="0" xfId="1" applyFont="1" applyAlignment="1">
      <alignment vertical="center" wrapText="1"/>
    </xf>
    <xf numFmtId="0" fontId="33" fillId="0" borderId="0" xfId="1" applyFont="1" applyAlignment="1">
      <alignment horizontal="center" vertical="top"/>
    </xf>
    <xf numFmtId="0" fontId="26" fillId="0" borderId="0" xfId="1" applyFont="1" applyAlignment="1">
      <alignment horizontal="left" vertical="top" wrapText="1"/>
    </xf>
    <xf numFmtId="0" fontId="26" fillId="0" borderId="0" xfId="1" applyFont="1" applyAlignment="1">
      <alignment horizontal="left" vertical="top"/>
    </xf>
    <xf numFmtId="0" fontId="9" fillId="0" borderId="5" xfId="19" applyFont="1" applyBorder="1" applyAlignment="1">
      <alignment horizontal="center" vertical="center"/>
    </xf>
    <xf numFmtId="0" fontId="9" fillId="0" borderId="6" xfId="19" applyFont="1" applyBorder="1" applyAlignment="1">
      <alignment horizontal="center" vertical="center"/>
    </xf>
    <xf numFmtId="0" fontId="9" fillId="0" borderId="7" xfId="19" applyFont="1" applyBorder="1" applyAlignment="1">
      <alignment horizontal="center" vertical="center"/>
    </xf>
    <xf numFmtId="0" fontId="9" fillId="0" borderId="10" xfId="19" applyFont="1" applyBorder="1" applyAlignment="1">
      <alignment horizontal="center" vertical="center"/>
    </xf>
    <xf numFmtId="0" fontId="9" fillId="0" borderId="11" xfId="19" applyFont="1" applyBorder="1" applyAlignment="1">
      <alignment horizontal="center" vertical="center"/>
    </xf>
    <xf numFmtId="0" fontId="9" fillId="0" borderId="12" xfId="19" applyFont="1" applyBorder="1" applyAlignment="1">
      <alignment horizontal="center" vertical="center"/>
    </xf>
    <xf numFmtId="0" fontId="9" fillId="0" borderId="15" xfId="19" applyFont="1" applyBorder="1" applyAlignment="1">
      <alignment horizontal="left" vertical="center"/>
    </xf>
    <xf numFmtId="0" fontId="9" fillId="0" borderId="13" xfId="19" applyFont="1" applyBorder="1" applyAlignment="1">
      <alignment horizontal="left" vertical="center"/>
    </xf>
    <xf numFmtId="0" fontId="9" fillId="0" borderId="99" xfId="19" applyFont="1" applyBorder="1" applyAlignment="1">
      <alignment horizontal="center" vertical="center"/>
    </xf>
    <xf numFmtId="0" fontId="9" fillId="0" borderId="98" xfId="19" applyFont="1" applyBorder="1" applyAlignment="1">
      <alignment horizontal="center" vertical="center"/>
    </xf>
    <xf numFmtId="0" fontId="9" fillId="0" borderId="97" xfId="19" applyFont="1" applyBorder="1" applyAlignment="1">
      <alignment horizontal="center" vertical="center"/>
    </xf>
    <xf numFmtId="0" fontId="9" fillId="0" borderId="96" xfId="19" applyFont="1" applyBorder="1" applyAlignment="1">
      <alignment horizontal="center" vertical="center"/>
    </xf>
    <xf numFmtId="0" fontId="9" fillId="0" borderId="95" xfId="19" applyFont="1" applyBorder="1" applyAlignment="1">
      <alignment horizontal="center" vertical="center"/>
    </xf>
    <xf numFmtId="0" fontId="9" fillId="0" borderId="94" xfId="19" applyFont="1" applyBorder="1" applyAlignment="1">
      <alignment horizontal="center" vertical="center"/>
    </xf>
    <xf numFmtId="0" fontId="9" fillId="0" borderId="8" xfId="19" applyFont="1" applyBorder="1" applyAlignment="1">
      <alignment horizontal="center" vertical="center"/>
    </xf>
    <xf numFmtId="0" fontId="9" fillId="0" borderId="0" xfId="19" applyFont="1" applyBorder="1" applyAlignment="1">
      <alignment horizontal="center" vertical="center"/>
    </xf>
    <xf numFmtId="0" fontId="23" fillId="0" borderId="0" xfId="19" applyFont="1" applyBorder="1" applyAlignment="1">
      <alignment horizontal="center" vertical="center"/>
    </xf>
    <xf numFmtId="0" fontId="9" fillId="0" borderId="2" xfId="19" applyFont="1" applyBorder="1" applyAlignment="1">
      <alignment horizontal="center" vertical="center"/>
    </xf>
    <xf numFmtId="0" fontId="8" fillId="0" borderId="3" xfId="19" applyFont="1" applyBorder="1" applyAlignment="1">
      <alignment horizontal="center" vertical="center"/>
    </xf>
    <xf numFmtId="0" fontId="8" fillId="0" borderId="4" xfId="19" applyFont="1" applyBorder="1" applyAlignment="1">
      <alignment horizontal="center" vertical="center"/>
    </xf>
    <xf numFmtId="0" fontId="9" fillId="0" borderId="3" xfId="19" applyFont="1" applyBorder="1" applyAlignment="1">
      <alignment horizontal="center" vertical="center"/>
    </xf>
    <xf numFmtId="0" fontId="9" fillId="0" borderId="4" xfId="19" applyFont="1" applyBorder="1" applyAlignment="1">
      <alignment horizontal="center" vertical="center"/>
    </xf>
    <xf numFmtId="0" fontId="9" fillId="0" borderId="0" xfId="1" applyFont="1" applyAlignment="1">
      <alignment horizontal="center" vertical="top"/>
    </xf>
    <xf numFmtId="0" fontId="9"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justify"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5" xfId="1" applyFont="1" applyBorder="1" applyAlignment="1">
      <alignment horizontal="center" vertical="center" textRotation="255" wrapText="1"/>
    </xf>
    <xf numFmtId="0" fontId="9" fillId="0" borderId="14" xfId="1" applyFont="1" applyBorder="1" applyAlignment="1">
      <alignment horizontal="center" vertical="center" textRotation="255" wrapText="1"/>
    </xf>
    <xf numFmtId="0" fontId="9" fillId="0" borderId="13" xfId="1" applyFont="1" applyBorder="1" applyAlignment="1">
      <alignment horizontal="center" vertical="center" textRotation="255"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8" fillId="0" borderId="6" xfId="1" applyBorder="1" applyAlignment="1">
      <alignment horizontal="left" vertical="center" wrapText="1"/>
    </xf>
    <xf numFmtId="0" fontId="9" fillId="0" borderId="42" xfId="1" applyFont="1" applyBorder="1" applyAlignment="1">
      <alignment horizontal="center" vertical="center"/>
    </xf>
    <xf numFmtId="0" fontId="9" fillId="0" borderId="41" xfId="1" applyFont="1" applyBorder="1" applyAlignment="1">
      <alignment horizontal="center" vertical="center"/>
    </xf>
    <xf numFmtId="0" fontId="9" fillId="0" borderId="46" xfId="1" applyFont="1" applyBorder="1" applyAlignment="1">
      <alignment horizontal="center" vertical="center"/>
    </xf>
    <xf numFmtId="0" fontId="9" fillId="0" borderId="8" xfId="1" applyFont="1" applyBorder="1" applyAlignment="1">
      <alignment horizontal="left" vertical="center" wrapText="1"/>
    </xf>
    <xf numFmtId="0" fontId="9" fillId="0" borderId="0" xfId="1" applyFont="1" applyAlignment="1">
      <alignment horizontal="left" vertical="center" wrapText="1"/>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6" xfId="1" applyFont="1" applyBorder="1" applyAlignment="1">
      <alignment horizontal="center" vertical="center" wrapText="1"/>
    </xf>
    <xf numFmtId="0" fontId="9" fillId="0" borderId="30" xfId="1" applyFont="1" applyBorder="1" applyAlignment="1">
      <alignment horizontal="justify" vertical="center" wrapText="1"/>
    </xf>
    <xf numFmtId="0" fontId="9" fillId="0" borderId="23" xfId="1" applyFont="1" applyBorder="1" applyAlignment="1">
      <alignment horizontal="justify" vertical="center" wrapText="1"/>
    </xf>
    <xf numFmtId="0" fontId="9" fillId="0" borderId="43" xfId="1" applyFont="1" applyBorder="1" applyAlignment="1">
      <alignment horizontal="justify"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31"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 xfId="1" applyFont="1" applyBorder="1" applyAlignment="1">
      <alignment horizontal="left"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8" fillId="0" borderId="1" xfId="1" applyBorder="1" applyAlignment="1">
      <alignment horizontal="left" wrapText="1"/>
    </xf>
    <xf numFmtId="0" fontId="8" fillId="0" borderId="2" xfId="1" applyBorder="1" applyAlignment="1">
      <alignment horizontal="left" wrapTex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9" fillId="0" borderId="1" xfId="1" applyFont="1" applyBorder="1" applyAlignment="1">
      <alignment horizontal="left" vertical="center" wrapText="1"/>
    </xf>
    <xf numFmtId="0" fontId="8" fillId="0" borderId="1" xfId="1" applyBorder="1" applyAlignment="1">
      <alignment horizontal="left" vertical="center" wrapText="1"/>
    </xf>
    <xf numFmtId="0" fontId="9" fillId="0" borderId="15" xfId="1" applyFont="1" applyBorder="1" applyAlignment="1">
      <alignment horizontal="left" vertical="center" wrapText="1"/>
    </xf>
    <xf numFmtId="0" fontId="8" fillId="0" borderId="15" xfId="1" applyBorder="1" applyAlignment="1">
      <alignment horizontal="left" vertical="center" wrapText="1"/>
    </xf>
    <xf numFmtId="0" fontId="9" fillId="0" borderId="15" xfId="1" applyFont="1" applyBorder="1" applyAlignment="1">
      <alignment horizontal="center" vertical="center" textRotation="255" shrinkToFit="1"/>
    </xf>
    <xf numFmtId="0" fontId="9" fillId="0" borderId="14" xfId="1" applyFont="1" applyBorder="1" applyAlignment="1">
      <alignment horizontal="center" vertical="center" textRotation="255" shrinkToFit="1"/>
    </xf>
    <xf numFmtId="0" fontId="9" fillId="0" borderId="13" xfId="1" applyFont="1" applyBorder="1" applyAlignment="1">
      <alignment horizontal="center" vertical="center" textRotation="255" shrinkToFit="1"/>
    </xf>
    <xf numFmtId="0" fontId="14" fillId="0" borderId="1" xfId="1" applyFont="1" applyBorder="1" applyAlignment="1">
      <alignment horizontal="left" vertical="center" wrapText="1"/>
    </xf>
    <xf numFmtId="0" fontId="14" fillId="0" borderId="15" xfId="1" applyFont="1" applyBorder="1" applyAlignment="1">
      <alignment horizontal="center" vertical="center" textRotation="255" wrapText="1" shrinkToFit="1"/>
    </xf>
    <xf numFmtId="0" fontId="14" fillId="0" borderId="13" xfId="1" applyFont="1" applyBorder="1" applyAlignment="1">
      <alignment horizontal="center" vertical="center" textRotation="255" wrapText="1" shrinkToFit="1"/>
    </xf>
    <xf numFmtId="0" fontId="14" fillId="0" borderId="14" xfId="1" applyFont="1" applyBorder="1" applyAlignment="1">
      <alignment horizontal="center" vertical="center" textRotation="255" wrapText="1" shrinkToFit="1"/>
    </xf>
    <xf numFmtId="0" fontId="9" fillId="0" borderId="6" xfId="1" applyFont="1" applyBorder="1" applyAlignment="1">
      <alignment horizontal="left" wrapText="1"/>
    </xf>
    <xf numFmtId="0" fontId="9" fillId="0" borderId="11" xfId="1" applyFont="1" applyBorder="1" applyAlignment="1">
      <alignment horizontal="left" wrapText="1"/>
    </xf>
    <xf numFmtId="0" fontId="9" fillId="0" borderId="5" xfId="1" applyFont="1" applyBorder="1" applyAlignment="1">
      <alignment horizontal="center" wrapText="1"/>
    </xf>
    <xf numFmtId="0" fontId="9" fillId="0" borderId="7" xfId="1" applyFont="1" applyBorder="1" applyAlignment="1">
      <alignment horizontal="center" wrapText="1"/>
    </xf>
    <xf numFmtId="0" fontId="9" fillId="0" borderId="10" xfId="1" applyFont="1" applyBorder="1" applyAlignment="1">
      <alignment horizontal="center" wrapText="1"/>
    </xf>
    <xf numFmtId="0" fontId="9" fillId="0" borderId="12" xfId="1" applyFont="1" applyBorder="1" applyAlignment="1">
      <alignment horizontal="center" wrapText="1"/>
    </xf>
    <xf numFmtId="0" fontId="9" fillId="0" borderId="7" xfId="1" applyFont="1" applyBorder="1" applyAlignment="1">
      <alignment horizontal="left"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5" xfId="1" applyFont="1" applyBorder="1" applyAlignment="1">
      <alignment horizontal="left"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3" xfId="0" applyFont="1" applyBorder="1" applyAlignment="1">
      <alignment horizontal="left" wrapText="1"/>
    </xf>
    <xf numFmtId="0" fontId="0" fillId="0" borderId="3" xfId="0" applyBorder="1" applyAlignment="1">
      <alignment horizontal="left" wrapText="1"/>
    </xf>
    <xf numFmtId="0" fontId="0" fillId="0" borderId="19" xfId="0" applyBorder="1" applyAlignment="1">
      <alignment horizontal="left" wrapText="1"/>
    </xf>
    <xf numFmtId="0" fontId="9" fillId="0" borderId="32" xfId="1" applyFont="1" applyBorder="1" applyAlignment="1">
      <alignment horizont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9" fillId="0" borderId="12" xfId="1" applyFont="1" applyBorder="1" applyAlignment="1">
      <alignment horizontal="left"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0" xfId="1" applyFont="1" applyBorder="1" applyAlignment="1">
      <alignment horizontal="left" wrapText="1"/>
    </xf>
    <xf numFmtId="0" fontId="9" fillId="0" borderId="0" xfId="1" applyFont="1" applyAlignment="1">
      <alignment horizontal="left" wrapText="1"/>
    </xf>
    <xf numFmtId="0" fontId="9" fillId="0" borderId="8" xfId="1" applyFont="1" applyBorder="1" applyAlignment="1">
      <alignment horizontal="left" wrapText="1"/>
    </xf>
    <xf numFmtId="0" fontId="9" fillId="0" borderId="9" xfId="1" applyFont="1" applyBorder="1" applyAlignment="1">
      <alignment horizontal="left" wrapText="1"/>
    </xf>
    <xf numFmtId="0" fontId="9" fillId="0" borderId="19" xfId="0" applyFont="1" applyBorder="1" applyAlignment="1">
      <alignment horizontal="left" wrapText="1"/>
    </xf>
    <xf numFmtId="0" fontId="9" fillId="0" borderId="44"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4" xfId="1" applyFont="1" applyBorder="1" applyAlignment="1">
      <alignment horizontal="center" wrapText="1"/>
    </xf>
    <xf numFmtId="0" fontId="9" fillId="0" borderId="11" xfId="1" applyFont="1" applyBorder="1" applyAlignment="1">
      <alignment horizontal="center" wrapText="1"/>
    </xf>
    <xf numFmtId="0" fontId="9" fillId="0" borderId="32"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 xfId="1" applyFont="1" applyBorder="1" applyAlignment="1">
      <alignment horizontal="left" wrapText="1"/>
    </xf>
    <xf numFmtId="0" fontId="9" fillId="0" borderId="3" xfId="1" applyFont="1" applyBorder="1" applyAlignment="1">
      <alignment horizontal="left" wrapText="1"/>
    </xf>
    <xf numFmtId="0" fontId="9" fillId="0" borderId="4" xfId="1" applyFont="1" applyBorder="1" applyAlignment="1">
      <alignment horizontal="left" wrapText="1"/>
    </xf>
    <xf numFmtId="0" fontId="9" fillId="0" borderId="1" xfId="1" applyFont="1" applyBorder="1" applyAlignment="1">
      <alignment horizontal="center"/>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9" xfId="1" applyFont="1" applyBorder="1" applyAlignment="1">
      <alignment horizontal="left" vertical="top" wrapText="1"/>
    </xf>
    <xf numFmtId="0" fontId="9" fillId="0" borderId="0" xfId="1" applyFont="1" applyAlignment="1">
      <alignment horizontal="left" vertical="top"/>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9" fillId="5" borderId="4" xfId="1" applyFont="1" applyFill="1" applyBorder="1" applyAlignment="1">
      <alignment horizontal="center" vertical="center"/>
    </xf>
    <xf numFmtId="0" fontId="39" fillId="0" borderId="0" xfId="1" applyFont="1" applyAlignment="1">
      <alignment horizontal="center" vertical="center"/>
    </xf>
    <xf numFmtId="0" fontId="39" fillId="0" borderId="0" xfId="1" applyFont="1" applyAlignment="1">
      <alignment horizontal="left" vertical="center" wrapText="1"/>
    </xf>
    <xf numFmtId="0" fontId="9" fillId="5" borderId="5"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39" fillId="0" borderId="42" xfId="1" applyFont="1" applyBorder="1" applyAlignment="1">
      <alignment horizontal="left" vertical="center"/>
    </xf>
    <xf numFmtId="0" fontId="39" fillId="0" borderId="41" xfId="1" applyFont="1" applyBorder="1" applyAlignment="1">
      <alignment horizontal="left" vertical="center"/>
    </xf>
    <xf numFmtId="0" fontId="39" fillId="0" borderId="46" xfId="1" applyFont="1" applyBorder="1" applyAlignment="1">
      <alignment horizontal="left" vertical="center"/>
    </xf>
    <xf numFmtId="0" fontId="39" fillId="0" borderId="27" xfId="1" applyFont="1" applyBorder="1" applyAlignment="1">
      <alignment horizontal="left" vertical="center"/>
    </xf>
    <xf numFmtId="0" fontId="39" fillId="0" borderId="28" xfId="1" applyFont="1" applyBorder="1" applyAlignment="1">
      <alignment horizontal="left" vertical="center"/>
    </xf>
    <xf numFmtId="0" fontId="39" fillId="0" borderId="29" xfId="1" applyFont="1" applyBorder="1" applyAlignment="1">
      <alignment horizontal="left" vertical="center"/>
    </xf>
    <xf numFmtId="0" fontId="39" fillId="0" borderId="2"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9" fillId="0" borderId="6" xfId="1" applyFont="1" applyBorder="1" applyAlignment="1">
      <alignment horizontal="center" vertical="center" wrapText="1"/>
    </xf>
    <xf numFmtId="49" fontId="39" fillId="0" borderId="6" xfId="1" applyNumberFormat="1" applyFont="1" applyBorder="1" applyAlignment="1">
      <alignment horizontal="center" vertical="center" wrapText="1"/>
    </xf>
    <xf numFmtId="0" fontId="39" fillId="0" borderId="2" xfId="1" applyFont="1" applyBorder="1" applyAlignment="1">
      <alignment horizontal="center" wrapText="1"/>
    </xf>
    <xf numFmtId="0" fontId="39" fillId="0" borderId="3" xfId="1" applyFont="1" applyBorder="1" applyAlignment="1">
      <alignment horizontal="center" wrapText="1"/>
    </xf>
    <xf numFmtId="0" fontId="39" fillId="0" borderId="4" xfId="1" applyFont="1" applyBorder="1" applyAlignment="1">
      <alignment horizontal="center" wrapText="1"/>
    </xf>
    <xf numFmtId="0" fontId="39" fillId="0" borderId="2" xfId="1" applyFont="1" applyBorder="1" applyAlignment="1">
      <alignment horizontal="center"/>
    </xf>
    <xf numFmtId="0" fontId="39" fillId="0" borderId="3" xfId="1" applyFont="1" applyBorder="1" applyAlignment="1">
      <alignment horizontal="center"/>
    </xf>
    <xf numFmtId="0" fontId="39" fillId="0" borderId="4" xfId="1" applyFont="1" applyBorder="1" applyAlignment="1">
      <alignment horizontal="center"/>
    </xf>
    <xf numFmtId="0" fontId="14" fillId="6" borderId="1" xfId="1" applyFont="1" applyFill="1" applyBorder="1" applyAlignment="1">
      <alignment horizontal="left" vertical="center" wrapText="1"/>
    </xf>
    <xf numFmtId="0" fontId="9" fillId="6" borderId="5"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9" fillId="6" borderId="7" xfId="1" applyFont="1" applyFill="1" applyBorder="1" applyAlignment="1">
      <alignment horizontal="center" vertical="center" wrapText="1"/>
    </xf>
    <xf numFmtId="0" fontId="9" fillId="6" borderId="31" xfId="1" applyFont="1" applyFill="1" applyBorder="1" applyAlignment="1">
      <alignment horizontal="center" vertical="center" wrapText="1"/>
    </xf>
    <xf numFmtId="0" fontId="9" fillId="6" borderId="21" xfId="1" applyFont="1" applyFill="1" applyBorder="1" applyAlignment="1">
      <alignment horizontal="center" vertical="center" wrapText="1"/>
    </xf>
    <xf numFmtId="0" fontId="9" fillId="6" borderId="22" xfId="1" applyFont="1" applyFill="1" applyBorder="1" applyAlignment="1">
      <alignment horizontal="center" vertical="center" wrapText="1"/>
    </xf>
    <xf numFmtId="0" fontId="9" fillId="6" borderId="30" xfId="1" applyFont="1" applyFill="1" applyBorder="1" applyAlignment="1">
      <alignment horizontal="justify" vertical="center" wrapText="1"/>
    </xf>
    <xf numFmtId="0" fontId="9" fillId="6" borderId="23" xfId="1" applyFont="1" applyFill="1" applyBorder="1" applyAlignment="1">
      <alignment horizontal="justify" vertical="center" wrapText="1"/>
    </xf>
    <xf numFmtId="0" fontId="9" fillId="6" borderId="43" xfId="1" applyFont="1" applyFill="1" applyBorder="1" applyAlignment="1">
      <alignment horizontal="justify" vertical="center" wrapText="1"/>
    </xf>
    <xf numFmtId="0" fontId="9" fillId="6" borderId="1" xfId="1" applyFont="1" applyFill="1" applyBorder="1" applyAlignment="1">
      <alignment horizontal="left" vertical="center" wrapText="1"/>
    </xf>
    <xf numFmtId="0" fontId="9" fillId="6" borderId="2"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4" xfId="1" applyFont="1" applyFill="1" applyBorder="1" applyAlignment="1">
      <alignment horizontal="center" vertical="center" wrapText="1"/>
    </xf>
    <xf numFmtId="0" fontId="9" fillId="6" borderId="2"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39" fillId="0" borderId="1" xfId="1" applyFont="1" applyBorder="1" applyAlignment="1">
      <alignment horizontal="left" wrapText="1"/>
    </xf>
    <xf numFmtId="0" fontId="9" fillId="0" borderId="13" xfId="1" applyFont="1" applyBorder="1" applyAlignment="1">
      <alignment horizontal="left" wrapText="1"/>
    </xf>
    <xf numFmtId="0" fontId="9" fillId="5" borderId="0" xfId="1" applyFont="1" applyFill="1" applyAlignment="1">
      <alignment horizontal="left" vertical="top" wrapText="1"/>
    </xf>
    <xf numFmtId="0" fontId="39" fillId="0" borderId="32" xfId="1" applyFont="1" applyBorder="1" applyAlignment="1">
      <alignment horizontal="center" vertical="center" wrapText="1"/>
    </xf>
    <xf numFmtId="0" fontId="39" fillId="0" borderId="19" xfId="1" applyFont="1" applyBorder="1" applyAlignment="1">
      <alignment horizontal="center" vertical="center" wrapText="1"/>
    </xf>
    <xf numFmtId="14" fontId="39" fillId="0" borderId="32" xfId="1" applyNumberFormat="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14" fontId="39" fillId="0" borderId="2" xfId="1" applyNumberFormat="1" applyFont="1" applyBorder="1" applyAlignment="1">
      <alignment horizontal="center" vertical="center"/>
    </xf>
    <xf numFmtId="0" fontId="39" fillId="0" borderId="31" xfId="1" applyFont="1" applyBorder="1" applyAlignment="1">
      <alignment horizontal="left" vertical="top" wrapText="1"/>
    </xf>
    <xf numFmtId="0" fontId="39" fillId="0" borderId="21" xfId="1" applyFont="1" applyBorder="1" applyAlignment="1">
      <alignment horizontal="left" vertical="top" wrapText="1"/>
    </xf>
    <xf numFmtId="0" fontId="39" fillId="0" borderId="22" xfId="1" applyFont="1" applyBorder="1" applyAlignment="1">
      <alignment horizontal="left" vertical="top" wrapText="1"/>
    </xf>
    <xf numFmtId="0" fontId="9" fillId="0" borderId="6" xfId="1" applyFont="1" applyBorder="1" applyAlignment="1">
      <alignment horizontal="center" wrapText="1"/>
    </xf>
    <xf numFmtId="0" fontId="9" fillId="5" borderId="5" xfId="1" applyFont="1" applyFill="1" applyBorder="1" applyAlignment="1">
      <alignment horizontal="left" vertical="top" wrapText="1"/>
    </xf>
    <xf numFmtId="0" fontId="9" fillId="5" borderId="6" xfId="1" applyFont="1" applyFill="1" applyBorder="1" applyAlignment="1">
      <alignment horizontal="left" vertical="top" wrapText="1"/>
    </xf>
    <xf numFmtId="0" fontId="9" fillId="5" borderId="8" xfId="1" applyFont="1" applyFill="1" applyBorder="1" applyAlignment="1">
      <alignment horizontal="left" vertical="top" wrapText="1"/>
    </xf>
    <xf numFmtId="0" fontId="9" fillId="5" borderId="10" xfId="1" applyFont="1" applyFill="1" applyBorder="1" applyAlignment="1">
      <alignment horizontal="left" vertical="top" wrapText="1"/>
    </xf>
    <xf numFmtId="0" fontId="9" fillId="5" borderId="11" xfId="1" applyFont="1" applyFill="1" applyBorder="1" applyAlignment="1">
      <alignment horizontal="left" vertical="top" wrapText="1"/>
    </xf>
    <xf numFmtId="0" fontId="9" fillId="5" borderId="1" xfId="1" applyFont="1" applyFill="1" applyBorder="1" applyAlignment="1">
      <alignment horizontal="left" vertical="top" wrapText="1"/>
    </xf>
    <xf numFmtId="0" fontId="39" fillId="0" borderId="31" xfId="1" applyFont="1" applyBorder="1" applyAlignment="1">
      <alignment horizontal="left" vertical="center" wrapText="1"/>
    </xf>
    <xf numFmtId="0" fontId="39" fillId="0" borderId="21" xfId="1" applyFont="1" applyBorder="1" applyAlignment="1">
      <alignment horizontal="left" vertical="center" wrapText="1"/>
    </xf>
    <xf numFmtId="0" fontId="39" fillId="0" borderId="22" xfId="1" applyFont="1" applyBorder="1" applyAlignment="1">
      <alignment horizontal="left" vertical="center" wrapText="1"/>
    </xf>
    <xf numFmtId="0" fontId="52" fillId="0" borderId="53" xfId="1" applyFont="1" applyBorder="1" applyAlignment="1">
      <alignment horizontal="center" vertical="center"/>
    </xf>
    <xf numFmtId="0" fontId="52" fillId="0" borderId="51" xfId="1" applyFont="1" applyBorder="1" applyAlignment="1">
      <alignment horizontal="center" vertical="center"/>
    </xf>
    <xf numFmtId="180" fontId="52" fillId="0" borderId="53" xfId="1" applyNumberFormat="1" applyFont="1" applyBorder="1" applyAlignment="1">
      <alignment horizontal="center" vertical="center"/>
    </xf>
    <xf numFmtId="180" fontId="52" fillId="0" borderId="52" xfId="1" applyNumberFormat="1" applyFont="1" applyBorder="1" applyAlignment="1">
      <alignment horizontal="center" vertical="center"/>
    </xf>
    <xf numFmtId="180" fontId="52" fillId="0" borderId="51" xfId="1" applyNumberFormat="1" applyFont="1" applyBorder="1" applyAlignment="1">
      <alignment horizontal="center" vertical="center"/>
    </xf>
    <xf numFmtId="0" fontId="52" fillId="0" borderId="53" xfId="1" applyFont="1" applyBorder="1" applyAlignment="1">
      <alignment vertical="center"/>
    </xf>
    <xf numFmtId="0" fontId="52" fillId="0" borderId="52" xfId="1" applyFont="1" applyBorder="1" applyAlignment="1">
      <alignment vertical="center"/>
    </xf>
    <xf numFmtId="0" fontId="52" fillId="0" borderId="51" xfId="1" applyFont="1" applyBorder="1" applyAlignment="1">
      <alignment vertical="center"/>
    </xf>
    <xf numFmtId="0" fontId="64" fillId="0" borderId="89" xfId="1" applyFont="1" applyBorder="1" applyAlignment="1">
      <alignment horizontal="center" vertical="center" wrapText="1"/>
    </xf>
    <xf numFmtId="0" fontId="64" fillId="0" borderId="81" xfId="1" applyFont="1" applyBorder="1" applyAlignment="1">
      <alignment horizontal="center" vertical="center"/>
    </xf>
    <xf numFmtId="0" fontId="58" fillId="0" borderId="0" xfId="1" applyFont="1" applyAlignment="1">
      <alignment horizontal="center"/>
    </xf>
    <xf numFmtId="0" fontId="56" fillId="0" borderId="0" xfId="1" applyFont="1" applyAlignment="1">
      <alignment horizontal="center" vertical="center" wrapText="1"/>
    </xf>
    <xf numFmtId="0" fontId="24" fillId="0" borderId="0" xfId="1" applyFont="1" applyAlignment="1">
      <alignment horizontal="center" vertical="top"/>
    </xf>
    <xf numFmtId="0" fontId="24" fillId="0" borderId="39" xfId="1" applyFont="1" applyBorder="1" applyAlignment="1">
      <alignment horizontal="center" vertical="top"/>
    </xf>
    <xf numFmtId="0" fontId="24" fillId="0" borderId="5" xfId="1" applyFont="1" applyBorder="1" applyAlignment="1">
      <alignment horizontal="left" vertical="top" wrapText="1"/>
    </xf>
    <xf numFmtId="0" fontId="24" fillId="0" borderId="6" xfId="1" applyFont="1" applyBorder="1" applyAlignment="1">
      <alignment horizontal="left" vertical="top" wrapText="1"/>
    </xf>
    <xf numFmtId="0" fontId="24" fillId="0" borderId="7" xfId="1" applyFont="1" applyBorder="1" applyAlignment="1">
      <alignment horizontal="left" vertical="top" wrapText="1"/>
    </xf>
    <xf numFmtId="0" fontId="24" fillId="0" borderId="8" xfId="1" applyFont="1" applyBorder="1" applyAlignment="1">
      <alignment horizontal="left" vertical="top" wrapText="1"/>
    </xf>
    <xf numFmtId="0" fontId="24" fillId="0" borderId="0" xfId="1" applyFont="1" applyAlignment="1">
      <alignment horizontal="left" vertical="top" wrapText="1"/>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11" xfId="1" applyFont="1" applyBorder="1" applyAlignment="1">
      <alignment horizontal="left" vertical="top" wrapText="1"/>
    </xf>
    <xf numFmtId="0" fontId="24" fillId="0" borderId="12" xfId="1" applyFont="1" applyBorder="1" applyAlignment="1">
      <alignment horizontal="left" vertical="top" wrapText="1"/>
    </xf>
    <xf numFmtId="0" fontId="24" fillId="0" borderId="2" xfId="1" applyFont="1" applyBorder="1" applyAlignment="1">
      <alignment horizontal="left" vertical="center"/>
    </xf>
    <xf numFmtId="0" fontId="24" fillId="0" borderId="3" xfId="1" applyFont="1" applyBorder="1" applyAlignment="1">
      <alignment horizontal="left" vertical="center"/>
    </xf>
    <xf numFmtId="0" fontId="24" fillId="0" borderId="4" xfId="1" applyFont="1" applyBorder="1" applyAlignment="1">
      <alignment horizontal="left" vertical="center"/>
    </xf>
    <xf numFmtId="0" fontId="8" fillId="0" borderId="8" xfId="1" applyBorder="1" applyAlignment="1">
      <alignment horizontal="left" vertical="top" wrapText="1"/>
    </xf>
    <xf numFmtId="0" fontId="8" fillId="0" borderId="0" xfId="1" applyAlignment="1">
      <alignment horizontal="left" vertical="top" wrapText="1"/>
    </xf>
    <xf numFmtId="0" fontId="8" fillId="0" borderId="9" xfId="1" applyBorder="1" applyAlignment="1">
      <alignment horizontal="left" vertical="top" wrapText="1"/>
    </xf>
    <xf numFmtId="0" fontId="8" fillId="0" borderId="10" xfId="1" applyBorder="1" applyAlignment="1">
      <alignment horizontal="left" vertical="top" wrapText="1"/>
    </xf>
    <xf numFmtId="0" fontId="8" fillId="0" borderId="11" xfId="1" applyBorder="1" applyAlignment="1">
      <alignment horizontal="left" vertical="top" wrapText="1"/>
    </xf>
    <xf numFmtId="0" fontId="8" fillId="0" borderId="12" xfId="1" applyBorder="1" applyAlignment="1">
      <alignment horizontal="left" vertical="top" wrapText="1"/>
    </xf>
    <xf numFmtId="0" fontId="24" fillId="0" borderId="0" xfId="1" applyFont="1" applyAlignment="1">
      <alignment horizontal="right" vertical="top"/>
    </xf>
    <xf numFmtId="0" fontId="24" fillId="0" borderId="0" xfId="1" applyFont="1" applyAlignment="1">
      <alignment horizontal="left" vertical="top"/>
    </xf>
    <xf numFmtId="0" fontId="24" fillId="0" borderId="0" xfId="1" applyFont="1" applyAlignment="1">
      <alignment horizontal="center" vertical="center" wrapText="1"/>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4" xfId="1" applyFont="1" applyBorder="1" applyAlignment="1">
      <alignment vertical="center" wrapText="1"/>
    </xf>
    <xf numFmtId="0" fontId="9" fillId="0" borderId="1"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0" xfId="1" applyFont="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2" fillId="0" borderId="4" xfId="1" applyFont="1" applyBorder="1" applyAlignment="1">
      <alignment horizontal="left" vertical="center" wrapText="1"/>
    </xf>
    <xf numFmtId="0" fontId="9" fillId="0" borderId="1" xfId="1" applyFont="1" applyBorder="1" applyAlignment="1">
      <alignment horizontal="left"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3" borderId="11" xfId="14" applyFill="1" applyBorder="1" applyAlignment="1">
      <alignment horizontal="center" vertical="center" shrinkToFit="1"/>
    </xf>
    <xf numFmtId="0" fontId="2" fillId="3" borderId="3" xfId="14" applyFill="1" applyBorder="1" applyAlignment="1">
      <alignment horizontal="center" vertical="center" shrinkToFit="1"/>
    </xf>
    <xf numFmtId="0" fontId="18" fillId="2" borderId="0" xfId="14" applyFont="1" applyFill="1" applyAlignment="1">
      <alignment horizontal="left" vertical="center"/>
    </xf>
    <xf numFmtId="0" fontId="2" fillId="3" borderId="1" xfId="14" applyFill="1" applyBorder="1" applyAlignment="1">
      <alignment horizontal="center" vertical="center"/>
    </xf>
    <xf numFmtId="0" fontId="2" fillId="0" borderId="15" xfId="14" applyBorder="1" applyAlignment="1">
      <alignment horizontal="center" vertical="center"/>
    </xf>
    <xf numFmtId="0" fontId="2" fillId="0" borderId="14" xfId="14" applyBorder="1" applyAlignment="1">
      <alignment horizontal="center" vertical="center"/>
    </xf>
    <xf numFmtId="0" fontId="2" fillId="0" borderId="13" xfId="14" applyBorder="1" applyAlignment="1">
      <alignment horizontal="center" vertical="center"/>
    </xf>
    <xf numFmtId="178" fontId="20" fillId="3" borderId="1" xfId="15" applyNumberFormat="1" applyFont="1" applyFill="1" applyBorder="1" applyAlignment="1">
      <alignment horizontal="center" vertical="center"/>
    </xf>
    <xf numFmtId="0" fontId="2" fillId="2" borderId="15" xfId="14" applyFill="1" applyBorder="1" applyAlignment="1">
      <alignment horizontal="center" vertical="center"/>
    </xf>
    <xf numFmtId="0" fontId="2" fillId="2" borderId="13" xfId="14" applyFill="1" applyBorder="1" applyAlignment="1">
      <alignment horizontal="center" vertical="center"/>
    </xf>
    <xf numFmtId="179" fontId="20" fillId="2" borderId="5" xfId="14" applyNumberFormat="1" applyFont="1" applyFill="1" applyBorder="1" applyAlignment="1">
      <alignment horizontal="center" vertical="center"/>
    </xf>
    <xf numFmtId="179" fontId="20" fillId="2" borderId="6" xfId="14" applyNumberFormat="1" applyFont="1" applyFill="1" applyBorder="1" applyAlignment="1">
      <alignment horizontal="center" vertical="center"/>
    </xf>
    <xf numFmtId="179" fontId="20" fillId="2" borderId="7" xfId="14" applyNumberFormat="1" applyFont="1" applyFill="1" applyBorder="1" applyAlignment="1">
      <alignment horizontal="center" vertical="center"/>
    </xf>
    <xf numFmtId="179" fontId="20" fillId="2" borderId="10" xfId="14" applyNumberFormat="1" applyFont="1" applyFill="1" applyBorder="1" applyAlignment="1">
      <alignment horizontal="center" vertical="center"/>
    </xf>
    <xf numFmtId="179" fontId="20" fillId="2" borderId="11" xfId="14" applyNumberFormat="1" applyFont="1" applyFill="1" applyBorder="1" applyAlignment="1">
      <alignment horizontal="center" vertical="center"/>
    </xf>
    <xf numFmtId="179" fontId="20" fillId="2" borderId="12" xfId="14" applyNumberFormat="1" applyFont="1" applyFill="1" applyBorder="1" applyAlignment="1">
      <alignment horizontal="center" vertical="center"/>
    </xf>
    <xf numFmtId="0" fontId="2" fillId="2" borderId="1" xfId="14" applyFill="1" applyBorder="1" applyAlignment="1">
      <alignment horizontal="center" vertical="center"/>
    </xf>
    <xf numFmtId="0" fontId="2" fillId="3" borderId="1" xfId="14" applyFill="1" applyBorder="1" applyAlignment="1">
      <alignment horizontal="center" vertical="center" shrinkToFit="1"/>
    </xf>
    <xf numFmtId="0" fontId="2" fillId="2" borderId="11" xfId="14" applyFill="1" applyBorder="1" applyAlignment="1">
      <alignment horizontal="left" vertical="center"/>
    </xf>
    <xf numFmtId="0" fontId="2" fillId="2" borderId="2" xfId="14" applyFill="1" applyBorder="1" applyAlignment="1">
      <alignment horizontal="center" vertical="center"/>
    </xf>
    <xf numFmtId="0" fontId="2" fillId="2" borderId="3" xfId="14" applyFill="1" applyBorder="1" applyAlignment="1">
      <alignment horizontal="center" vertical="center"/>
    </xf>
    <xf numFmtId="0" fontId="2" fillId="2" borderId="4" xfId="14" applyFill="1" applyBorder="1" applyAlignment="1">
      <alignment horizontal="center" vertical="center"/>
    </xf>
    <xf numFmtId="0" fontId="2" fillId="2" borderId="1" xfId="14" applyFill="1" applyBorder="1" applyAlignment="1">
      <alignment horizontal="center" vertical="center" wrapText="1"/>
    </xf>
    <xf numFmtId="0" fontId="2" fillId="2" borderId="1" xfId="14" applyFill="1" applyBorder="1" applyAlignment="1">
      <alignment horizontal="center" vertical="top" wrapText="1"/>
    </xf>
    <xf numFmtId="0" fontId="2" fillId="2" borderId="2" xfId="14" applyFill="1" applyBorder="1" applyAlignment="1">
      <alignment horizontal="center" vertical="center" wrapText="1"/>
    </xf>
    <xf numFmtId="0" fontId="2" fillId="2" borderId="3" xfId="14" applyFill="1" applyBorder="1" applyAlignment="1">
      <alignment horizontal="center" vertical="center" wrapText="1"/>
    </xf>
    <xf numFmtId="0" fontId="2" fillId="2" borderId="4" xfId="14" applyFill="1" applyBorder="1" applyAlignment="1">
      <alignment horizontal="center" vertical="center" wrapText="1"/>
    </xf>
    <xf numFmtId="179" fontId="20" fillId="2" borderId="2" xfId="14" applyNumberFormat="1" applyFont="1" applyFill="1" applyBorder="1" applyAlignment="1">
      <alignment horizontal="center" vertical="center"/>
    </xf>
    <xf numFmtId="179" fontId="20" fillId="2" borderId="3" xfId="14" applyNumberFormat="1" applyFont="1" applyFill="1" applyBorder="1" applyAlignment="1">
      <alignment horizontal="center" vertical="center"/>
    </xf>
    <xf numFmtId="179" fontId="20" fillId="2" borderId="4" xfId="14" applyNumberFormat="1" applyFont="1" applyFill="1" applyBorder="1" applyAlignment="1">
      <alignment horizontal="center" vertical="center"/>
    </xf>
    <xf numFmtId="0" fontId="2" fillId="2" borderId="5" xfId="14" applyFill="1" applyBorder="1" applyAlignment="1">
      <alignment horizontal="center" vertical="center" wrapText="1"/>
    </xf>
    <xf numFmtId="0" fontId="2" fillId="2" borderId="6" xfId="14" applyFill="1" applyBorder="1" applyAlignment="1">
      <alignment horizontal="center" vertical="center" wrapText="1"/>
    </xf>
    <xf numFmtId="0" fontId="2" fillId="2" borderId="7" xfId="14" applyFill="1" applyBorder="1" applyAlignment="1">
      <alignment horizontal="center" vertical="center" wrapText="1"/>
    </xf>
    <xf numFmtId="176" fontId="20" fillId="4" borderId="5" xfId="16" applyNumberFormat="1" applyFont="1" applyFill="1" applyBorder="1" applyAlignment="1">
      <alignment horizontal="center" vertical="center"/>
    </xf>
    <xf numFmtId="176" fontId="20" fillId="4" borderId="6" xfId="16" applyNumberFormat="1" applyFont="1" applyFill="1" applyBorder="1" applyAlignment="1">
      <alignment horizontal="center" vertical="center"/>
    </xf>
    <xf numFmtId="176" fontId="20" fillId="4" borderId="7" xfId="16" applyNumberFormat="1" applyFont="1" applyFill="1" applyBorder="1" applyAlignment="1">
      <alignment horizontal="center" vertical="center"/>
    </xf>
    <xf numFmtId="176" fontId="20" fillId="4" borderId="10" xfId="16" applyNumberFormat="1" applyFont="1" applyFill="1" applyBorder="1" applyAlignment="1">
      <alignment horizontal="center" vertical="center"/>
    </xf>
    <xf numFmtId="176" fontId="20" fillId="4" borderId="11" xfId="16" applyNumberFormat="1" applyFont="1" applyFill="1" applyBorder="1" applyAlignment="1">
      <alignment horizontal="center" vertical="center"/>
    </xf>
    <xf numFmtId="176" fontId="20" fillId="4" borderId="12" xfId="16" applyNumberFormat="1" applyFont="1" applyFill="1" applyBorder="1" applyAlignment="1">
      <alignment horizontal="center" vertical="center"/>
    </xf>
    <xf numFmtId="0" fontId="2" fillId="2" borderId="10" xfId="14" applyFill="1" applyBorder="1" applyAlignment="1">
      <alignment horizontal="center" vertical="center"/>
    </xf>
    <xf numFmtId="0" fontId="2" fillId="2" borderId="11" xfId="14" applyFill="1" applyBorder="1" applyAlignment="1">
      <alignment horizontal="center" vertical="center"/>
    </xf>
    <xf numFmtId="0" fontId="2" fillId="2" borderId="12" xfId="14" applyFill="1" applyBorder="1" applyAlignment="1">
      <alignment horizontal="center" vertical="center"/>
    </xf>
    <xf numFmtId="0" fontId="2" fillId="2" borderId="0" xfId="14" applyFill="1" applyAlignment="1">
      <alignment horizontal="left" vertical="center"/>
    </xf>
    <xf numFmtId="0" fontId="2" fillId="2" borderId="0" xfId="14" applyFill="1" applyAlignment="1">
      <alignment horizontal="left" vertical="center" wrapText="1"/>
    </xf>
    <xf numFmtId="0" fontId="9" fillId="0" borderId="14" xfId="0" applyFont="1" applyBorder="1" applyAlignment="1">
      <alignment vertical="center" wrapText="1"/>
    </xf>
    <xf numFmtId="0" fontId="0" fillId="0" borderId="8" xfId="0" applyBorder="1" applyAlignment="1">
      <alignment horizontal="center" vertical="center"/>
    </xf>
    <xf numFmtId="0" fontId="9" fillId="0" borderId="0" xfId="0" applyFont="1" applyAlignment="1">
      <alignment horizontal="left" vertical="center"/>
    </xf>
    <xf numFmtId="0" fontId="0" fillId="0" borderId="9" xfId="0" applyBorder="1" applyAlignment="1">
      <alignment horizontal="left" vertical="center"/>
    </xf>
    <xf numFmtId="0" fontId="9" fillId="0" borderId="13" xfId="0" applyFont="1" applyBorder="1" applyAlignment="1">
      <alignment vertical="center" wrapText="1"/>
    </xf>
    <xf numFmtId="0" fontId="0" fillId="0" borderId="10" xfId="0" applyBorder="1" applyAlignment="1">
      <alignment horizontal="center" vertical="center"/>
    </xf>
    <xf numFmtId="0" fontId="9" fillId="0" borderId="11" xfId="0" applyFont="1" applyBorder="1" applyAlignment="1">
      <alignment vertical="center"/>
    </xf>
    <xf numFmtId="0" fontId="73" fillId="0" borderId="11" xfId="0" applyFont="1" applyBorder="1" applyAlignment="1">
      <alignment vertical="center"/>
    </xf>
    <xf numFmtId="0" fontId="9" fillId="0" borderId="11"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cellXfs>
  <cellStyles count="20">
    <cellStyle name="パーセント 2" xfId="4" xr:uid="{00000000-0005-0000-0000-000000000000}"/>
    <cellStyle name="パーセント 2 2" xfId="11" xr:uid="{00000000-0005-0000-0000-000001000000}"/>
    <cellStyle name="パーセント 2 3" xfId="16" xr:uid="{00000000-0005-0000-0000-000002000000}"/>
    <cellStyle name="ハイパーリンク" xfId="9" builtinId="8"/>
    <cellStyle name="桁区切り 2" xfId="3" xr:uid="{00000000-0005-0000-0000-000004000000}"/>
    <cellStyle name="桁区切り 2 2" xfId="15" xr:uid="{00000000-0005-0000-0000-000005000000}"/>
    <cellStyle name="桁区切り 3" xfId="7" xr:uid="{00000000-0005-0000-0000-000006000000}"/>
    <cellStyle name="桁区切り 4" xfId="13" xr:uid="{00000000-0005-0000-0000-000007000000}"/>
    <cellStyle name="標準" xfId="0" builtinId="0"/>
    <cellStyle name="標準 2" xfId="1" xr:uid="{00000000-0005-0000-0000-000009000000}"/>
    <cellStyle name="標準 3" xfId="2" xr:uid="{00000000-0005-0000-0000-00000A000000}"/>
    <cellStyle name="標準 3 2" xfId="10" xr:uid="{00000000-0005-0000-0000-00000B000000}"/>
    <cellStyle name="標準 3 3" xfId="14" xr:uid="{00000000-0005-0000-0000-00000C000000}"/>
    <cellStyle name="標準 4" xfId="8" xr:uid="{00000000-0005-0000-0000-00000D000000}"/>
    <cellStyle name="標準 4 2" xfId="6" xr:uid="{00000000-0005-0000-0000-00000E000000}"/>
    <cellStyle name="標準 5" xfId="5" xr:uid="{00000000-0005-0000-0000-00000F000000}"/>
    <cellStyle name="標準 6" xfId="12" xr:uid="{00000000-0005-0000-0000-000010000000}"/>
    <cellStyle name="標準 7" xfId="17" xr:uid="{00000000-0005-0000-0000-000011000000}"/>
    <cellStyle name="標準 8" xfId="19" xr:uid="{00000000-0005-0000-0000-000012000000}"/>
    <cellStyle name="標準_CT276ID2194N8" xfId="18" xr:uid="{00000000-0005-0000-0000-000013000000}"/>
  </cellStyles>
  <dxfs count="26">
    <dxf>
      <font>
        <b/>
        <i val="0"/>
        <color auto="1"/>
      </font>
      <fill>
        <patternFill patternType="lightDown">
          <fgColor rgb="FFFF0000"/>
          <bgColor auto="1"/>
        </patternFill>
      </fill>
    </dxf>
    <dxf>
      <font>
        <b/>
        <i val="0"/>
        <color auto="1"/>
      </font>
      <fill>
        <patternFill patternType="solid">
          <fgColor rgb="FF7030A0"/>
          <bgColor rgb="FF00B0F0"/>
        </patternFill>
      </fill>
    </dxf>
    <dxf>
      <font>
        <b/>
        <i val="0"/>
        <color auto="1"/>
      </font>
      <fill>
        <patternFill patternType="lightGrid">
          <fgColor rgb="FFFFFF00"/>
          <bgColor auto="1"/>
        </patternFill>
      </fill>
    </dxf>
    <dxf>
      <font>
        <color rgb="FF9C0006"/>
      </font>
      <fill>
        <patternFill>
          <bgColor rgb="FFFFC7CE"/>
        </patternFill>
      </fill>
    </dxf>
    <dxf>
      <font>
        <b/>
        <i val="0"/>
        <color theme="0"/>
      </font>
      <fill>
        <patternFill>
          <bgColor rgb="FFFF0000"/>
        </patternFill>
      </fill>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0" hidden="0"/>
    </dxf>
    <dxf>
      <protection locked="0" hidden="0"/>
    </dxf>
    <dxf>
      <font>
        <b val="0"/>
        <strike val="0"/>
        <outline val="0"/>
        <shadow val="0"/>
        <u val="none"/>
        <vertAlign val="baseline"/>
        <sz val="11"/>
        <color auto="1"/>
        <name val="游ゴシック"/>
        <scheme val="minor"/>
      </font>
      <fill>
        <patternFill patternType="none">
          <fgColor indexed="64"/>
          <bgColor indexed="65"/>
        </patternFill>
      </fill>
      <protection locked="0" hidden="0"/>
    </dxf>
    <dxf>
      <font>
        <b val="0"/>
        <strike val="0"/>
        <outline val="0"/>
        <shadow val="0"/>
        <u val="none"/>
        <vertAlign val="baseline"/>
        <sz val="11"/>
        <color auto="1"/>
        <name val="游ゴシック"/>
        <scheme val="minor"/>
      </font>
      <numFmt numFmtId="0" formatCode="General"/>
      <fill>
        <patternFill patternType="none">
          <fgColor indexed="64"/>
          <bgColor auto="1"/>
        </patternFill>
      </fill>
      <protection locked="0" hidden="0"/>
    </dxf>
    <dxf>
      <protection locked="0" hidden="0"/>
    </dxf>
    <dxf>
      <fill>
        <patternFill patternType="solid">
          <fgColor indexed="64"/>
          <bgColor theme="3" tint="0.59999389629810485"/>
        </patternFill>
      </fill>
      <protection locked="0" hidden="0"/>
    </dxf>
    <dxf>
      <fill>
        <patternFill patternType="none">
          <fgColor indexed="64"/>
          <bgColor indexed="65"/>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477000" y="26384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111125</xdr:colOff>
      <xdr:row>29</xdr:row>
      <xdr:rowOff>241301</xdr:rowOff>
    </xdr:from>
    <xdr:to>
      <xdr:col>10</xdr:col>
      <xdr:colOff>82550</xdr:colOff>
      <xdr:row>35</xdr:row>
      <xdr:rowOff>190501</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981575" y="9175751"/>
          <a:ext cx="2282825" cy="1676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4533900"/>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6705600" cy="27527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108857</xdr:colOff>
      <xdr:row>7</xdr:row>
      <xdr:rowOff>63501</xdr:rowOff>
    </xdr:from>
    <xdr:to>
      <xdr:col>20</xdr:col>
      <xdr:colOff>152400</xdr:colOff>
      <xdr:row>9</xdr:row>
      <xdr:rowOff>82549</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2812143" y="1233715"/>
          <a:ext cx="1567543" cy="34562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17</xdr:col>
      <xdr:colOff>145142</xdr:colOff>
      <xdr:row>38</xdr:row>
      <xdr:rowOff>281214</xdr:rowOff>
    </xdr:from>
    <xdr:to>
      <xdr:col>29</xdr:col>
      <xdr:colOff>193674</xdr:colOff>
      <xdr:row>41</xdr:row>
      <xdr:rowOff>36286</xdr:rowOff>
    </xdr:to>
    <xdr:sp macro="" textlink="">
      <xdr:nvSpPr>
        <xdr:cNvPr id="3" name="上矢印吹き出し 2">
          <a:extLst>
            <a:ext uri="{FF2B5EF4-FFF2-40B4-BE49-F238E27FC236}">
              <a16:creationId xmlns:a16="http://schemas.microsoft.com/office/drawing/2014/main" id="{00000000-0008-0000-0500-000003000000}"/>
            </a:ext>
          </a:extLst>
        </xdr:cNvPr>
        <xdr:cNvSpPr/>
      </xdr:nvSpPr>
      <xdr:spPr>
        <a:xfrm>
          <a:off x="3719285" y="6812643"/>
          <a:ext cx="2661103" cy="92528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33</xdr:col>
      <xdr:colOff>9074</xdr:colOff>
      <xdr:row>39</xdr:row>
      <xdr:rowOff>63500</xdr:rowOff>
    </xdr:from>
    <xdr:to>
      <xdr:col>38</xdr:col>
      <xdr:colOff>489858</xdr:colOff>
      <xdr:row>49</xdr:row>
      <xdr:rowOff>154215</xdr:rowOff>
    </xdr:to>
    <xdr:sp macro="" textlink="">
      <xdr:nvSpPr>
        <xdr:cNvPr id="4" name="上矢印吹き出し 3">
          <a:extLst>
            <a:ext uri="{FF2B5EF4-FFF2-40B4-BE49-F238E27FC236}">
              <a16:creationId xmlns:a16="http://schemas.microsoft.com/office/drawing/2014/main" id="{00000000-0008-0000-0500-000004000000}"/>
            </a:ext>
          </a:extLst>
        </xdr:cNvPr>
        <xdr:cNvSpPr/>
      </xdr:nvSpPr>
      <xdr:spPr>
        <a:xfrm>
          <a:off x="7066645" y="6985000"/>
          <a:ext cx="2549070" cy="2231572"/>
        </a:xfrm>
        <a:prstGeom prst="upArrowCallout">
          <a:avLst>
            <a:gd name="adj1" fmla="val 50000"/>
            <a:gd name="adj2" fmla="val 25000"/>
            <a:gd name="adj3" fmla="val 25000"/>
            <a:gd name="adj4" fmla="val 713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a:t>
          </a:r>
          <a:r>
            <a:rPr kumimoji="1" lang="ja-JP" altLang="en-US" sz="1100" b="1">
              <a:solidFill>
                <a:schemeClr val="lt1"/>
              </a:solidFill>
              <a:effectLst/>
              <a:latin typeface="+mn-lt"/>
              <a:ea typeface="+mn-ea"/>
              <a:cs typeface="+mn-cs"/>
            </a:rPr>
            <a:t>ー４</a:t>
          </a:r>
          <a:r>
            <a:rPr kumimoji="1" lang="ja-JP" altLang="ja-JP" sz="1100" b="1">
              <a:solidFill>
                <a:schemeClr val="lt1"/>
              </a:solidFill>
              <a:effectLst/>
              <a:latin typeface="+mn-lt"/>
              <a:ea typeface="+mn-ea"/>
              <a:cs typeface="+mn-cs"/>
            </a:rPr>
            <a:t>「提供サービス」の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27</xdr:col>
      <xdr:colOff>199572</xdr:colOff>
      <xdr:row>32</xdr:row>
      <xdr:rowOff>145142</xdr:rowOff>
    </xdr:from>
    <xdr:to>
      <xdr:col>36</xdr:col>
      <xdr:colOff>728437</xdr:colOff>
      <xdr:row>34</xdr:row>
      <xdr:rowOff>154666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5950858" y="5624285"/>
          <a:ext cx="2488293" cy="363310"/>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7</xdr:col>
      <xdr:colOff>208643</xdr:colOff>
      <xdr:row>44</xdr:row>
      <xdr:rowOff>81643</xdr:rowOff>
    </xdr:from>
    <xdr:to>
      <xdr:col>13</xdr:col>
      <xdr:colOff>197756</xdr:colOff>
      <xdr:row>46</xdr:row>
      <xdr:rowOff>15422</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605643" y="9479643"/>
          <a:ext cx="1295399" cy="2603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9072</xdr:colOff>
      <xdr:row>1</xdr:row>
      <xdr:rowOff>99786</xdr:rowOff>
    </xdr:from>
    <xdr:to>
      <xdr:col>26</xdr:col>
      <xdr:colOff>3629</xdr:colOff>
      <xdr:row>3</xdr:row>
      <xdr:rowOff>13607</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4236358" y="263072"/>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20</xdr:col>
      <xdr:colOff>127000</xdr:colOff>
      <xdr:row>11</xdr:row>
      <xdr:rowOff>45357</xdr:rowOff>
    </xdr:from>
    <xdr:to>
      <xdr:col>26</xdr:col>
      <xdr:colOff>121557</xdr:colOff>
      <xdr:row>12</xdr:row>
      <xdr:rowOff>140606</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354286" y="1868714"/>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7</xdr:col>
      <xdr:colOff>145143</xdr:colOff>
      <xdr:row>18</xdr:row>
      <xdr:rowOff>163286</xdr:rowOff>
    </xdr:from>
    <xdr:to>
      <xdr:col>13</xdr:col>
      <xdr:colOff>141967</xdr:colOff>
      <xdr:row>20</xdr:row>
      <xdr:rowOff>68036</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542143" y="3184072"/>
          <a:ext cx="1303110" cy="267607"/>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28</xdr:col>
      <xdr:colOff>45357</xdr:colOff>
      <xdr:row>14</xdr:row>
      <xdr:rowOff>63500</xdr:rowOff>
    </xdr:from>
    <xdr:to>
      <xdr:col>36</xdr:col>
      <xdr:colOff>164193</xdr:colOff>
      <xdr:row>16</xdr:row>
      <xdr:rowOff>72570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6014357" y="2394857"/>
          <a:ext cx="1860550" cy="362856"/>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36</xdr:col>
      <xdr:colOff>680358</xdr:colOff>
      <xdr:row>18</xdr:row>
      <xdr:rowOff>72571</xdr:rowOff>
    </xdr:from>
    <xdr:to>
      <xdr:col>38</xdr:col>
      <xdr:colOff>584653</xdr:colOff>
      <xdr:row>19</xdr:row>
      <xdr:rowOff>159203</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8391072" y="3093357"/>
          <a:ext cx="1319438" cy="268060"/>
        </a:xfrm>
        <a:prstGeom prst="wedgeRectCallout">
          <a:avLst>
            <a:gd name="adj1" fmla="val -82332"/>
            <a:gd name="adj2" fmla="val 222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31749</xdr:colOff>
      <xdr:row>0</xdr:row>
      <xdr:rowOff>42334</xdr:rowOff>
    </xdr:from>
    <xdr:to>
      <xdr:col>4</xdr:col>
      <xdr:colOff>444500</xdr:colOff>
      <xdr:row>7</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749" y="42334"/>
          <a:ext cx="2927351" cy="1113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1400" b="1">
              <a:latin typeface="HGPｺﾞｼｯｸM" panose="020B0600000000000000" pitchFamily="50" charset="-128"/>
              <a:ea typeface="HGPｺﾞｼｯｸM" panose="020B0600000000000000" pitchFamily="50" charset="-128"/>
            </a:rPr>
            <a:t>使い方</a:t>
          </a:r>
          <a:endParaRPr kumimoji="1" lang="en-US" altLang="ja-JP" sz="1400" b="1">
            <a:latin typeface="HGPｺﾞｼｯｸM" panose="020B0600000000000000" pitchFamily="50" charset="-128"/>
            <a:ea typeface="HGPｺﾞｼｯｸM" panose="020B0600000000000000" pitchFamily="50" charset="-128"/>
          </a:endParaRPr>
        </a:p>
        <a:p>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①事業所番号を入力します。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②対象者の氏名と被保険者番号を入力します。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③月末の要介護度、下記の数字を入力します。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事業対象者＝１　　　要支援１＝２　　　要支援２＝３　　　要介護者＝９</a:t>
          </a:r>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a:t>
          </a:r>
          <a:r>
            <a:rPr kumimoji="1" lang="ja-JP" altLang="en-US" sz="1200" u="sng">
              <a:solidFill>
                <a:srgbClr val="FF0000"/>
              </a:solidFill>
              <a:latin typeface="HGPｺﾞｼｯｸE" panose="020B0900000000000000" pitchFamily="50" charset="-128"/>
              <a:ea typeface="HGPｺﾞｼｯｸE" panose="020B0900000000000000" pitchFamily="50" charset="-128"/>
            </a:rPr>
            <a:t>コピー＆貼付けは値のみ（書式なしコピー）で行う</a:t>
          </a:r>
          <a:endParaRPr kumimoji="1" lang="en-US" altLang="ja-JP" sz="1200" u="sng">
            <a:solidFill>
              <a:srgbClr val="FF0000"/>
            </a:solidFill>
            <a:latin typeface="HGPｺﾞｼｯｸE" panose="020B0900000000000000" pitchFamily="50" charset="-128"/>
            <a:ea typeface="HGPｺﾞｼｯｸE" panose="020B0900000000000000" pitchFamily="50" charset="-128"/>
          </a:endParaRPr>
        </a:p>
        <a:p>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M" panose="020B0600000000000000" pitchFamily="50" charset="-128"/>
              <a:ea typeface="HGPｺﾞｼｯｸM" panose="020B0600000000000000" pitchFamily="50" charset="-128"/>
            </a:rPr>
            <a:t>◆右の表に自動で表示される計数が加算判定に使用する数値です</a:t>
          </a:r>
        </a:p>
      </xdr:txBody>
    </xdr:sp>
    <xdr:clientData/>
  </xdr:twoCellAnchor>
  <xdr:twoCellAnchor>
    <xdr:from>
      <xdr:col>4</xdr:col>
      <xdr:colOff>529168</xdr:colOff>
      <xdr:row>0</xdr:row>
      <xdr:rowOff>21167</xdr:rowOff>
    </xdr:from>
    <xdr:to>
      <xdr:col>13</xdr:col>
      <xdr:colOff>0</xdr:colOff>
      <xdr:row>6</xdr:row>
      <xdr:rowOff>306917</xdr:rowOff>
    </xdr:to>
    <xdr:sp macro="" textlink="">
      <xdr:nvSpPr>
        <xdr:cNvPr id="3" name="角丸四角形 2">
          <a:extLst>
            <a:ext uri="{FF2B5EF4-FFF2-40B4-BE49-F238E27FC236}">
              <a16:creationId xmlns:a16="http://schemas.microsoft.com/office/drawing/2014/main" id="{00000000-0008-0000-0000-000006000000}"/>
            </a:ext>
          </a:extLst>
        </xdr:cNvPr>
        <xdr:cNvSpPr/>
      </xdr:nvSpPr>
      <xdr:spPr>
        <a:xfrm>
          <a:off x="3043768" y="21167"/>
          <a:ext cx="5128682" cy="1136650"/>
        </a:xfrm>
        <a:prstGeom prst="roundRect">
          <a:avLst>
            <a:gd name="adj" fmla="val 7627"/>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4:R122" headerRowDxfId="25" dataDxfId="24" totalsRowDxfId="23">
  <autoFilter ref="A14:R122" xr:uid="{00000000-0009-0000-0100-000001000000}"/>
  <tableColumns count="18">
    <tableColumn id="17" xr3:uid="{00000000-0010-0000-0000-000011000000}" name="通し番号" totalsRowLabel="集計" dataDxfId="22">
      <calculatedColumnFormula>ROW()-14</calculatedColumnFormula>
    </tableColumn>
    <tableColumn id="18" xr3:uid="{00000000-0010-0000-0000-000012000000}" name="事業所番号" dataDxfId="21"/>
    <tableColumn id="1" xr3:uid="{00000000-0010-0000-0000-000001000000}" name="氏名" dataDxfId="20"/>
    <tableColumn id="2" xr3:uid="{00000000-0010-0000-0000-000002000000}" name="被保険者番号" dataDxfId="19"/>
    <tableColumn id="3" xr3:uid="{00000000-0010-0000-0000-000003000000}" name="12月" dataDxfId="18"/>
    <tableColumn id="4" xr3:uid="{00000000-0010-0000-0000-000004000000}" name="１月" dataDxfId="17"/>
    <tableColumn id="5" xr3:uid="{00000000-0010-0000-0000-000005000000}" name="２月" dataDxfId="16"/>
    <tableColumn id="6" xr3:uid="{00000000-0010-0000-0000-000006000000}" name="３月" dataDxfId="15"/>
    <tableColumn id="7" xr3:uid="{00000000-0010-0000-0000-000007000000}" name="４月" dataDxfId="14"/>
    <tableColumn id="8" xr3:uid="{00000000-0010-0000-0000-000008000000}" name="５月" dataDxfId="13"/>
    <tableColumn id="9" xr3:uid="{00000000-0010-0000-0000-000009000000}" name="６月" dataDxfId="12"/>
    <tableColumn id="10" xr3:uid="{00000000-0010-0000-0000-00000A000000}" name="７月" dataDxfId="11"/>
    <tableColumn id="11" xr3:uid="{00000000-0010-0000-0000-00000B000000}" name="８月" dataDxfId="10"/>
    <tableColumn id="12" xr3:uid="{00000000-0010-0000-0000-00000C000000}" name="９月" dataDxfId="9"/>
    <tableColumn id="13" xr3:uid="{00000000-0010-0000-0000-00000D000000}" name="１０月" dataDxfId="8"/>
    <tableColumn id="14" xr3:uid="{00000000-0010-0000-0000-00000E000000}" name="１１月" dataDxfId="7"/>
    <tableColumn id="15" xr3:uid="{00000000-0010-0000-0000-00000F000000}" name="１２月" dataDxfId="6"/>
    <tableColumn id="16" xr3:uid="{00000000-0010-0000-0000-000010000000}" name="1月" totalsRowFunction="sum" dataDxfId="5"/>
  </tableColumns>
  <tableStyleInfo name="TableStyleMedium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kawasaki.jp/350/page/0000074834.html" TargetMode="External"/><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L22"/>
  <sheetViews>
    <sheetView workbookViewId="0">
      <selection activeCell="C13" sqref="C13"/>
    </sheetView>
  </sheetViews>
  <sheetFormatPr defaultRowHeight="18" x14ac:dyDescent="0.55000000000000004"/>
  <cols>
    <col min="2" max="2" width="11.08203125" customWidth="1"/>
  </cols>
  <sheetData>
    <row r="1" spans="1:12" x14ac:dyDescent="0.55000000000000004">
      <c r="A1" t="s">
        <v>237</v>
      </c>
    </row>
    <row r="2" spans="1:12" ht="8.25" customHeight="1" x14ac:dyDescent="0.55000000000000004"/>
    <row r="3" spans="1:12" x14ac:dyDescent="0.55000000000000004">
      <c r="A3" t="s">
        <v>171</v>
      </c>
      <c r="C3" s="159" t="s">
        <v>316</v>
      </c>
    </row>
    <row r="4" spans="1:12" ht="21" customHeight="1" x14ac:dyDescent="0.55000000000000004">
      <c r="C4" s="158" t="s">
        <v>315</v>
      </c>
    </row>
    <row r="5" spans="1:12" ht="21" customHeight="1" x14ac:dyDescent="0.55000000000000004">
      <c r="C5" s="158" t="s">
        <v>314</v>
      </c>
    </row>
    <row r="6" spans="1:12" ht="21" customHeight="1" x14ac:dyDescent="0.55000000000000004">
      <c r="C6" s="158" t="s">
        <v>177</v>
      </c>
    </row>
    <row r="7" spans="1:12" ht="21" customHeight="1" x14ac:dyDescent="0.55000000000000004">
      <c r="C7" s="158" t="s">
        <v>313</v>
      </c>
    </row>
    <row r="8" spans="1:12" ht="21" customHeight="1" x14ac:dyDescent="0.55000000000000004">
      <c r="C8" s="157"/>
      <c r="K8" s="157"/>
    </row>
    <row r="9" spans="1:12" ht="38.15" customHeight="1" x14ac:dyDescent="0.55000000000000004">
      <c r="A9" s="156" t="s">
        <v>172</v>
      </c>
      <c r="C9" s="378" t="s">
        <v>312</v>
      </c>
      <c r="D9" s="378"/>
      <c r="E9" s="378"/>
      <c r="F9" s="378"/>
      <c r="G9" s="378"/>
      <c r="H9" s="378"/>
      <c r="I9" s="378"/>
      <c r="J9" s="378"/>
      <c r="K9" s="378"/>
      <c r="L9" s="378"/>
    </row>
    <row r="10" spans="1:12" ht="38.15" customHeight="1" x14ac:dyDescent="0.55000000000000004">
      <c r="C10" s="379" t="s">
        <v>311</v>
      </c>
      <c r="D10" s="379"/>
      <c r="E10" s="379"/>
      <c r="F10" s="379"/>
      <c r="G10" s="379"/>
      <c r="H10" s="379"/>
      <c r="I10" s="379"/>
      <c r="J10" s="379"/>
      <c r="K10" s="379"/>
      <c r="L10" s="379"/>
    </row>
    <row r="11" spans="1:12" x14ac:dyDescent="0.55000000000000004">
      <c r="C11" t="s">
        <v>310</v>
      </c>
    </row>
    <row r="12" spans="1:12" ht="38.15" customHeight="1" x14ac:dyDescent="0.55000000000000004">
      <c r="C12" s="379" t="s">
        <v>440</v>
      </c>
      <c r="D12" s="379"/>
      <c r="E12" s="379"/>
      <c r="F12" s="379"/>
      <c r="G12" s="379"/>
      <c r="H12" s="379"/>
      <c r="I12" s="379"/>
      <c r="J12" s="379"/>
      <c r="K12" s="379"/>
      <c r="L12" s="379"/>
    </row>
    <row r="14" spans="1:12" x14ac:dyDescent="0.55000000000000004">
      <c r="A14" t="s">
        <v>173</v>
      </c>
      <c r="C14" t="s">
        <v>309</v>
      </c>
    </row>
    <row r="15" spans="1:12" x14ac:dyDescent="0.55000000000000004">
      <c r="C15" s="155" t="s">
        <v>308</v>
      </c>
    </row>
    <row r="16" spans="1:12" ht="6" customHeight="1" x14ac:dyDescent="0.55000000000000004">
      <c r="C16" s="155"/>
    </row>
    <row r="17" spans="1:12" s="154" customFormat="1" ht="76" customHeight="1" x14ac:dyDescent="0.55000000000000004">
      <c r="C17" s="380" t="s">
        <v>307</v>
      </c>
      <c r="D17" s="380"/>
      <c r="E17" s="380"/>
      <c r="F17" s="380"/>
      <c r="G17" s="380"/>
      <c r="H17" s="380"/>
      <c r="I17" s="380"/>
      <c r="J17" s="380"/>
      <c r="K17" s="380"/>
      <c r="L17" s="380"/>
    </row>
    <row r="19" spans="1:12" x14ac:dyDescent="0.55000000000000004">
      <c r="A19" t="s">
        <v>174</v>
      </c>
      <c r="C19" t="s">
        <v>175</v>
      </c>
    </row>
    <row r="20" spans="1:12" ht="22" customHeight="1" x14ac:dyDescent="0.55000000000000004"/>
    <row r="21" spans="1:12" x14ac:dyDescent="0.55000000000000004">
      <c r="A21" t="s">
        <v>306</v>
      </c>
      <c r="C21" t="s">
        <v>305</v>
      </c>
    </row>
    <row r="22" spans="1:12" x14ac:dyDescent="0.55000000000000004">
      <c r="C22" t="s">
        <v>304</v>
      </c>
    </row>
  </sheetData>
  <mergeCells count="4">
    <mergeCell ref="C9:L9"/>
    <mergeCell ref="C10:L10"/>
    <mergeCell ref="C12:L12"/>
    <mergeCell ref="C17:L17"/>
  </mergeCells>
  <phoneticPr fontId="6"/>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X91"/>
  <sheetViews>
    <sheetView view="pageBreakPreview" topLeftCell="B1" zoomScaleNormal="100" zoomScaleSheetLayoutView="100" workbookViewId="0">
      <selection activeCell="B47" sqref="B47"/>
    </sheetView>
  </sheetViews>
  <sheetFormatPr defaultColWidth="9" defaultRowHeight="18" x14ac:dyDescent="0.55000000000000004"/>
  <cols>
    <col min="1" max="1" width="1.58203125" style="92" customWidth="1"/>
    <col min="2" max="2" width="9.58203125" style="92" customWidth="1"/>
    <col min="3" max="3" width="8.58203125" style="92" customWidth="1"/>
    <col min="4" max="4" width="5.58203125" style="92" customWidth="1"/>
    <col min="5" max="6" width="15.58203125" style="92" customWidth="1"/>
    <col min="7" max="7" width="5.58203125" style="92" customWidth="1"/>
    <col min="8" max="8" width="16.58203125" style="92" customWidth="1"/>
    <col min="9" max="9" width="5.58203125" style="92" customWidth="1"/>
    <col min="10" max="10" width="15.58203125" style="92" customWidth="1"/>
    <col min="11" max="11" width="5.58203125" style="92" customWidth="1"/>
    <col min="12" max="12" width="3.08203125" style="92" customWidth="1"/>
    <col min="13" max="18" width="4.58203125" style="92" customWidth="1"/>
    <col min="19" max="19" width="1.58203125" style="92" customWidth="1"/>
    <col min="20" max="21" width="9" style="92"/>
    <col min="22" max="22" width="18.5" style="92" bestFit="1" customWidth="1"/>
    <col min="23" max="23" width="29.83203125" style="92" bestFit="1" customWidth="1"/>
    <col min="24" max="24" width="30.33203125" style="92" bestFit="1" customWidth="1"/>
    <col min="25" max="16384" width="9" style="92"/>
  </cols>
  <sheetData>
    <row r="1" spans="2:24" x14ac:dyDescent="0.55000000000000004">
      <c r="B1" s="92" t="s">
        <v>256</v>
      </c>
      <c r="K1" s="93" t="s">
        <v>33</v>
      </c>
      <c r="L1" s="691"/>
      <c r="M1" s="691"/>
      <c r="N1" s="94" t="s">
        <v>34</v>
      </c>
      <c r="O1" s="95"/>
      <c r="P1" s="94" t="s">
        <v>35</v>
      </c>
      <c r="Q1" s="95"/>
      <c r="R1" s="94" t="s">
        <v>36</v>
      </c>
    </row>
    <row r="2" spans="2:24" ht="26.5" x14ac:dyDescent="0.55000000000000004">
      <c r="B2" s="692" t="s">
        <v>37</v>
      </c>
      <c r="C2" s="692"/>
      <c r="D2" s="692"/>
      <c r="E2" s="692"/>
      <c r="F2" s="692"/>
      <c r="G2" s="692"/>
      <c r="H2" s="692"/>
      <c r="I2" s="692"/>
      <c r="J2" s="692"/>
      <c r="K2" s="692"/>
      <c r="L2" s="692"/>
      <c r="M2" s="692"/>
      <c r="N2" s="692"/>
      <c r="O2" s="692"/>
      <c r="P2" s="692"/>
      <c r="Q2" s="692"/>
      <c r="R2" s="692"/>
    </row>
    <row r="3" spans="2:24" ht="7.5" customHeight="1" x14ac:dyDescent="0.55000000000000004">
      <c r="B3" s="96"/>
      <c r="C3" s="96"/>
      <c r="D3" s="96"/>
      <c r="E3" s="96"/>
      <c r="F3" s="96"/>
      <c r="G3" s="96"/>
      <c r="H3" s="96"/>
      <c r="I3" s="96"/>
      <c r="J3" s="96"/>
      <c r="K3" s="96"/>
      <c r="L3" s="96"/>
      <c r="M3" s="96"/>
      <c r="N3" s="96"/>
      <c r="O3" s="96"/>
      <c r="P3" s="96"/>
      <c r="Q3" s="96"/>
      <c r="R3" s="96"/>
    </row>
    <row r="4" spans="2:24" ht="25" customHeight="1" x14ac:dyDescent="0.55000000000000004">
      <c r="I4" s="93" t="s">
        <v>38</v>
      </c>
      <c r="J4" s="693"/>
      <c r="K4" s="693"/>
      <c r="L4" s="693"/>
      <c r="M4" s="693"/>
      <c r="N4" s="693"/>
      <c r="O4" s="693"/>
      <c r="P4" s="693"/>
      <c r="Q4" s="693"/>
      <c r="R4" s="693"/>
    </row>
    <row r="5" spans="2:24" ht="25" customHeight="1" x14ac:dyDescent="0.55000000000000004">
      <c r="I5" s="93" t="s">
        <v>39</v>
      </c>
      <c r="J5" s="694"/>
      <c r="K5" s="694"/>
      <c r="L5" s="694"/>
      <c r="M5" s="694"/>
      <c r="N5" s="694"/>
      <c r="O5" s="694"/>
      <c r="P5" s="694"/>
      <c r="Q5" s="694"/>
      <c r="R5" s="694"/>
    </row>
    <row r="6" spans="2:24" ht="25" customHeight="1" x14ac:dyDescent="0.55000000000000004">
      <c r="I6" s="93" t="s">
        <v>40</v>
      </c>
      <c r="J6" s="694"/>
      <c r="K6" s="694"/>
      <c r="L6" s="694"/>
      <c r="M6" s="694"/>
      <c r="N6" s="694"/>
      <c r="O6" s="694"/>
      <c r="P6" s="694"/>
      <c r="Q6" s="694"/>
      <c r="R6" s="694"/>
    </row>
    <row r="7" spans="2:24" ht="9" customHeight="1" x14ac:dyDescent="0.55000000000000004">
      <c r="I7" s="93"/>
      <c r="J7" s="97"/>
      <c r="K7" s="97"/>
      <c r="L7" s="97"/>
      <c r="M7" s="97"/>
      <c r="N7" s="97"/>
      <c r="O7" s="97"/>
      <c r="P7" s="97"/>
      <c r="Q7" s="97"/>
      <c r="R7" s="97"/>
    </row>
    <row r="8" spans="2:24" x14ac:dyDescent="0.55000000000000004">
      <c r="B8" s="695" t="s">
        <v>41</v>
      </c>
      <c r="C8" s="695"/>
      <c r="D8" s="695"/>
      <c r="E8" s="98"/>
      <c r="F8" s="696" t="s">
        <v>42</v>
      </c>
      <c r="G8" s="696"/>
      <c r="H8" s="696"/>
      <c r="I8" s="696"/>
    </row>
    <row r="9" spans="2:24" hidden="1" x14ac:dyDescent="0.55000000000000004">
      <c r="E9" s="98"/>
      <c r="F9" s="709" t="str">
        <f>IF(F8='別紙C '!W19,'別紙C '!X18,'別紙C '!X17)</f>
        <v>介護職員</v>
      </c>
      <c r="G9" s="709"/>
      <c r="H9" s="709"/>
      <c r="I9" s="709"/>
    </row>
    <row r="10" spans="2:24" ht="9" customHeight="1" x14ac:dyDescent="0.55000000000000004"/>
    <row r="11" spans="2:24" x14ac:dyDescent="0.55000000000000004">
      <c r="B11" s="99" t="s">
        <v>43</v>
      </c>
      <c r="F11" s="710" t="s">
        <v>44</v>
      </c>
      <c r="G11" s="710"/>
      <c r="H11" s="710"/>
      <c r="I11" s="710"/>
      <c r="J11" s="93" t="s">
        <v>45</v>
      </c>
      <c r="K11" s="100"/>
    </row>
    <row r="12" spans="2:24" ht="9" customHeight="1" x14ac:dyDescent="0.55000000000000004"/>
    <row r="13" spans="2:24" x14ac:dyDescent="0.55000000000000004">
      <c r="B13" s="99" t="s">
        <v>46</v>
      </c>
    </row>
    <row r="14" spans="2:24" x14ac:dyDescent="0.55000000000000004">
      <c r="B14" s="95" t="s">
        <v>7</v>
      </c>
      <c r="C14" s="711" t="s">
        <v>47</v>
      </c>
      <c r="D14" s="711"/>
      <c r="E14" s="711"/>
      <c r="F14" s="711"/>
      <c r="G14" s="711"/>
      <c r="H14" s="711"/>
      <c r="I14" s="711"/>
      <c r="J14" s="711"/>
      <c r="K14" s="711"/>
      <c r="M14" s="712" t="s">
        <v>48</v>
      </c>
      <c r="N14" s="713"/>
      <c r="O14" s="713"/>
      <c r="P14" s="713"/>
      <c r="Q14" s="713"/>
      <c r="R14" s="714"/>
    </row>
    <row r="15" spans="2:24" ht="80.150000000000006" customHeight="1" x14ac:dyDescent="0.55000000000000004">
      <c r="B15" s="101"/>
      <c r="C15" s="715" t="s">
        <v>49</v>
      </c>
      <c r="D15" s="715"/>
      <c r="E15" s="101"/>
      <c r="F15" s="716" t="s">
        <v>50</v>
      </c>
      <c r="G15" s="716"/>
      <c r="H15" s="716" t="s">
        <v>51</v>
      </c>
      <c r="I15" s="716"/>
      <c r="J15" s="715" t="s">
        <v>52</v>
      </c>
      <c r="K15" s="715"/>
      <c r="M15" s="717" t="str">
        <f>F8</f>
        <v>介護福祉士</v>
      </c>
      <c r="N15" s="718"/>
      <c r="O15" s="719"/>
      <c r="P15" s="717" t="str">
        <f>F9</f>
        <v>介護職員</v>
      </c>
      <c r="Q15" s="718"/>
      <c r="R15" s="719"/>
    </row>
    <row r="16" spans="2:24" ht="26.15" customHeight="1" x14ac:dyDescent="0.55000000000000004">
      <c r="B16" s="126" t="s">
        <v>72</v>
      </c>
      <c r="C16" s="700"/>
      <c r="D16" s="701" t="s">
        <v>53</v>
      </c>
      <c r="E16" s="103" t="str">
        <f>$F$8</f>
        <v>介護福祉士</v>
      </c>
      <c r="F16" s="104"/>
      <c r="G16" s="105" t="s">
        <v>54</v>
      </c>
      <c r="H16" s="104"/>
      <c r="I16" s="105" t="s">
        <v>53</v>
      </c>
      <c r="J16" s="104"/>
      <c r="K16" s="105" t="s">
        <v>53</v>
      </c>
      <c r="M16" s="703" t="str">
        <f>IF(C16="","",F16+ROUNDDOWN((H16+J16)/C16,1))</f>
        <v/>
      </c>
      <c r="N16" s="704"/>
      <c r="O16" s="705"/>
      <c r="P16" s="703" t="str">
        <f>IF(C16="","",F17+ROUNDDOWN((H17+J17)/C16,1))</f>
        <v/>
      </c>
      <c r="Q16" s="704"/>
      <c r="R16" s="705"/>
      <c r="V16" s="106"/>
      <c r="W16" s="107" t="s">
        <v>55</v>
      </c>
      <c r="X16" s="107" t="s">
        <v>56</v>
      </c>
    </row>
    <row r="17" spans="2:24" ht="26.15" customHeight="1" x14ac:dyDescent="0.55000000000000004">
      <c r="B17" s="108" t="s">
        <v>57</v>
      </c>
      <c r="C17" s="700"/>
      <c r="D17" s="702"/>
      <c r="E17" s="109" t="str">
        <f>$F$9</f>
        <v>介護職員</v>
      </c>
      <c r="F17" s="110"/>
      <c r="G17" s="111" t="s">
        <v>54</v>
      </c>
      <c r="H17" s="110"/>
      <c r="I17" s="111" t="s">
        <v>53</v>
      </c>
      <c r="J17" s="110"/>
      <c r="K17" s="111" t="s">
        <v>53</v>
      </c>
      <c r="M17" s="706"/>
      <c r="N17" s="707"/>
      <c r="O17" s="708"/>
      <c r="P17" s="706"/>
      <c r="Q17" s="707"/>
      <c r="R17" s="708"/>
      <c r="V17" s="697" t="s">
        <v>58</v>
      </c>
      <c r="W17" s="106" t="s">
        <v>42</v>
      </c>
      <c r="X17" s="106" t="s">
        <v>59</v>
      </c>
    </row>
    <row r="18" spans="2:24" ht="26.15" customHeight="1" x14ac:dyDescent="0.55000000000000004">
      <c r="B18" s="112"/>
      <c r="C18" s="700"/>
      <c r="D18" s="701" t="s">
        <v>53</v>
      </c>
      <c r="E18" s="113" t="str">
        <f>$F$8</f>
        <v>介護福祉士</v>
      </c>
      <c r="F18" s="114"/>
      <c r="G18" s="115" t="s">
        <v>54</v>
      </c>
      <c r="H18" s="104"/>
      <c r="I18" s="115" t="s">
        <v>53</v>
      </c>
      <c r="J18" s="104"/>
      <c r="K18" s="115" t="s">
        <v>53</v>
      </c>
      <c r="M18" s="703" t="str">
        <f>IF(C18="","",F18+ROUNDDOWN((H18+J18)/C18,1))</f>
        <v/>
      </c>
      <c r="N18" s="704"/>
      <c r="O18" s="705"/>
      <c r="P18" s="703" t="str">
        <f>IF(C18="","",F19+ROUNDDOWN((H19+J19)/C18,1))</f>
        <v/>
      </c>
      <c r="Q18" s="704"/>
      <c r="R18" s="705"/>
      <c r="V18" s="698"/>
      <c r="W18" s="106" t="s">
        <v>60</v>
      </c>
      <c r="X18" s="106" t="s">
        <v>61</v>
      </c>
    </row>
    <row r="19" spans="2:24" ht="26.15" customHeight="1" x14ac:dyDescent="0.55000000000000004">
      <c r="B19" s="108" t="s">
        <v>62</v>
      </c>
      <c r="C19" s="700"/>
      <c r="D19" s="702"/>
      <c r="E19" s="109" t="str">
        <f>$F$9</f>
        <v>介護職員</v>
      </c>
      <c r="F19" s="110"/>
      <c r="G19" s="111" t="s">
        <v>54</v>
      </c>
      <c r="H19" s="110"/>
      <c r="I19" s="111" t="s">
        <v>53</v>
      </c>
      <c r="J19" s="110"/>
      <c r="K19" s="111" t="s">
        <v>53</v>
      </c>
      <c r="M19" s="706"/>
      <c r="N19" s="707"/>
      <c r="O19" s="708"/>
      <c r="P19" s="706"/>
      <c r="Q19" s="707"/>
      <c r="R19" s="708"/>
      <c r="V19" s="698"/>
      <c r="W19" s="106" t="s">
        <v>63</v>
      </c>
      <c r="X19" s="106" t="s">
        <v>64</v>
      </c>
    </row>
    <row r="20" spans="2:24" ht="26.15" customHeight="1" x14ac:dyDescent="0.55000000000000004">
      <c r="B20" s="112"/>
      <c r="C20" s="700"/>
      <c r="D20" s="701" t="s">
        <v>53</v>
      </c>
      <c r="E20" s="113" t="str">
        <f>$F$8</f>
        <v>介護福祉士</v>
      </c>
      <c r="F20" s="114"/>
      <c r="G20" s="115" t="s">
        <v>54</v>
      </c>
      <c r="H20" s="104"/>
      <c r="I20" s="115" t="s">
        <v>53</v>
      </c>
      <c r="J20" s="104"/>
      <c r="K20" s="115" t="s">
        <v>53</v>
      </c>
      <c r="M20" s="703" t="str">
        <f>IF(C20="","",F20+ROUNDDOWN((H20+J20)/C20,1))</f>
        <v/>
      </c>
      <c r="N20" s="704"/>
      <c r="O20" s="705"/>
      <c r="P20" s="703" t="str">
        <f>IF(C20="","",F21+ROUNDDOWN((H21+J21)/C20,1))</f>
        <v/>
      </c>
      <c r="Q20" s="704"/>
      <c r="R20" s="705"/>
      <c r="V20" s="698"/>
      <c r="W20" s="106" t="s">
        <v>64</v>
      </c>
      <c r="X20" s="106" t="s">
        <v>64</v>
      </c>
    </row>
    <row r="21" spans="2:24" ht="26.15" customHeight="1" x14ac:dyDescent="0.55000000000000004">
      <c r="B21" s="108" t="s">
        <v>65</v>
      </c>
      <c r="C21" s="700"/>
      <c r="D21" s="702"/>
      <c r="E21" s="109" t="str">
        <f>$F$9</f>
        <v>介護職員</v>
      </c>
      <c r="F21" s="110"/>
      <c r="G21" s="111" t="s">
        <v>54</v>
      </c>
      <c r="H21" s="110"/>
      <c r="I21" s="111" t="s">
        <v>53</v>
      </c>
      <c r="J21" s="110"/>
      <c r="K21" s="111" t="s">
        <v>53</v>
      </c>
      <c r="M21" s="706"/>
      <c r="N21" s="707"/>
      <c r="O21" s="708"/>
      <c r="P21" s="706"/>
      <c r="Q21" s="707"/>
      <c r="R21" s="708"/>
      <c r="V21" s="698"/>
      <c r="W21" s="106" t="s">
        <v>64</v>
      </c>
      <c r="X21" s="106" t="s">
        <v>64</v>
      </c>
    </row>
    <row r="22" spans="2:24" ht="26.15" customHeight="1" x14ac:dyDescent="0.55000000000000004">
      <c r="B22" s="112"/>
      <c r="C22" s="700"/>
      <c r="D22" s="701" t="s">
        <v>53</v>
      </c>
      <c r="E22" s="113" t="str">
        <f>$F$8</f>
        <v>介護福祉士</v>
      </c>
      <c r="F22" s="114"/>
      <c r="G22" s="115" t="s">
        <v>54</v>
      </c>
      <c r="H22" s="104"/>
      <c r="I22" s="115" t="s">
        <v>53</v>
      </c>
      <c r="J22" s="104"/>
      <c r="K22" s="115" t="s">
        <v>53</v>
      </c>
      <c r="M22" s="703" t="str">
        <f>IF(C22="","",F22+ROUNDDOWN((H22+J22)/C22,1))</f>
        <v/>
      </c>
      <c r="N22" s="704"/>
      <c r="O22" s="705"/>
      <c r="P22" s="703" t="str">
        <f>IF(C22="","",F23+ROUNDDOWN((H23+J23)/C22,1))</f>
        <v/>
      </c>
      <c r="Q22" s="704"/>
      <c r="R22" s="705"/>
      <c r="V22" s="699"/>
      <c r="W22" s="106" t="s">
        <v>64</v>
      </c>
      <c r="X22" s="106" t="s">
        <v>64</v>
      </c>
    </row>
    <row r="23" spans="2:24" ht="26.15" customHeight="1" x14ac:dyDescent="0.55000000000000004">
      <c r="B23" s="108" t="s">
        <v>66</v>
      </c>
      <c r="C23" s="700"/>
      <c r="D23" s="702"/>
      <c r="E23" s="109" t="str">
        <f>$F$9</f>
        <v>介護職員</v>
      </c>
      <c r="F23" s="110"/>
      <c r="G23" s="111" t="s">
        <v>54</v>
      </c>
      <c r="H23" s="110"/>
      <c r="I23" s="111" t="s">
        <v>53</v>
      </c>
      <c r="J23" s="110"/>
      <c r="K23" s="111" t="s">
        <v>53</v>
      </c>
      <c r="M23" s="706"/>
      <c r="N23" s="707"/>
      <c r="O23" s="708"/>
      <c r="P23" s="706"/>
      <c r="Q23" s="707"/>
      <c r="R23" s="708"/>
    </row>
    <row r="24" spans="2:24" ht="26.15" customHeight="1" x14ac:dyDescent="0.55000000000000004">
      <c r="B24" s="112"/>
      <c r="C24" s="700"/>
      <c r="D24" s="701" t="s">
        <v>53</v>
      </c>
      <c r="E24" s="113" t="str">
        <f>$F$8</f>
        <v>介護福祉士</v>
      </c>
      <c r="F24" s="114"/>
      <c r="G24" s="115" t="s">
        <v>54</v>
      </c>
      <c r="H24" s="104"/>
      <c r="I24" s="115" t="s">
        <v>53</v>
      </c>
      <c r="J24" s="104"/>
      <c r="K24" s="115" t="s">
        <v>53</v>
      </c>
      <c r="M24" s="703" t="str">
        <f>IF(C24="","",F24+ROUNDDOWN((H24+J24)/C24,1))</f>
        <v/>
      </c>
      <c r="N24" s="704"/>
      <c r="O24" s="705"/>
      <c r="P24" s="703" t="str">
        <f>IF(C24="","",F25+ROUNDDOWN((H25+J25)/C24,1))</f>
        <v/>
      </c>
      <c r="Q24" s="704"/>
      <c r="R24" s="705"/>
    </row>
    <row r="25" spans="2:24" ht="26.15" customHeight="1" x14ac:dyDescent="0.55000000000000004">
      <c r="B25" s="108" t="s">
        <v>67</v>
      </c>
      <c r="C25" s="700"/>
      <c r="D25" s="702"/>
      <c r="E25" s="109" t="str">
        <f>$F$9</f>
        <v>介護職員</v>
      </c>
      <c r="F25" s="110"/>
      <c r="G25" s="111" t="s">
        <v>54</v>
      </c>
      <c r="H25" s="110"/>
      <c r="I25" s="111" t="s">
        <v>53</v>
      </c>
      <c r="J25" s="110"/>
      <c r="K25" s="111" t="s">
        <v>53</v>
      </c>
      <c r="M25" s="706"/>
      <c r="N25" s="707"/>
      <c r="O25" s="708"/>
      <c r="P25" s="706"/>
      <c r="Q25" s="707"/>
      <c r="R25" s="708"/>
    </row>
    <row r="26" spans="2:24" ht="26.15" customHeight="1" x14ac:dyDescent="0.55000000000000004">
      <c r="B26" s="112"/>
      <c r="C26" s="700"/>
      <c r="D26" s="701" t="s">
        <v>53</v>
      </c>
      <c r="E26" s="113" t="str">
        <f>$F$8</f>
        <v>介護福祉士</v>
      </c>
      <c r="F26" s="114"/>
      <c r="G26" s="115" t="s">
        <v>54</v>
      </c>
      <c r="H26" s="104"/>
      <c r="I26" s="115" t="s">
        <v>53</v>
      </c>
      <c r="J26" s="104"/>
      <c r="K26" s="115" t="s">
        <v>53</v>
      </c>
      <c r="M26" s="703" t="str">
        <f>IF(C26="","",F26+ROUNDDOWN((H26+J26)/C26,1))</f>
        <v/>
      </c>
      <c r="N26" s="704"/>
      <c r="O26" s="705"/>
      <c r="P26" s="703" t="str">
        <f>IF(C26="","",F27+ROUNDDOWN((H27+J27)/C26,1))</f>
        <v/>
      </c>
      <c r="Q26" s="704"/>
      <c r="R26" s="705"/>
    </row>
    <row r="27" spans="2:24" ht="26.15" customHeight="1" x14ac:dyDescent="0.55000000000000004">
      <c r="B27" s="108" t="s">
        <v>68</v>
      </c>
      <c r="C27" s="700"/>
      <c r="D27" s="702"/>
      <c r="E27" s="109" t="str">
        <f>$F$9</f>
        <v>介護職員</v>
      </c>
      <c r="F27" s="110"/>
      <c r="G27" s="111" t="s">
        <v>54</v>
      </c>
      <c r="H27" s="110"/>
      <c r="I27" s="111" t="s">
        <v>53</v>
      </c>
      <c r="J27" s="110"/>
      <c r="K27" s="111" t="s">
        <v>53</v>
      </c>
      <c r="M27" s="706"/>
      <c r="N27" s="707"/>
      <c r="O27" s="708"/>
      <c r="P27" s="706"/>
      <c r="Q27" s="707"/>
      <c r="R27" s="708"/>
    </row>
    <row r="28" spans="2:24" ht="26.15" customHeight="1" x14ac:dyDescent="0.55000000000000004">
      <c r="B28" s="112"/>
      <c r="C28" s="700"/>
      <c r="D28" s="701" t="s">
        <v>53</v>
      </c>
      <c r="E28" s="113" t="str">
        <f>$F$8</f>
        <v>介護福祉士</v>
      </c>
      <c r="F28" s="114"/>
      <c r="G28" s="115" t="s">
        <v>54</v>
      </c>
      <c r="H28" s="104"/>
      <c r="I28" s="115" t="s">
        <v>53</v>
      </c>
      <c r="J28" s="104"/>
      <c r="K28" s="115" t="s">
        <v>53</v>
      </c>
      <c r="M28" s="703" t="str">
        <f>IF(C28="","",F28+ROUNDDOWN((H28+J28)/C28,1))</f>
        <v/>
      </c>
      <c r="N28" s="704"/>
      <c r="O28" s="705"/>
      <c r="P28" s="703" t="str">
        <f>IF(C28="","",F29+ROUNDDOWN((H29+J29)/C28,1))</f>
        <v/>
      </c>
      <c r="Q28" s="704"/>
      <c r="R28" s="705"/>
    </row>
    <row r="29" spans="2:24" ht="26.15" customHeight="1" x14ac:dyDescent="0.55000000000000004">
      <c r="B29" s="108" t="s">
        <v>69</v>
      </c>
      <c r="C29" s="700"/>
      <c r="D29" s="702"/>
      <c r="E29" s="109" t="str">
        <f>$F$9</f>
        <v>介護職員</v>
      </c>
      <c r="F29" s="110"/>
      <c r="G29" s="111" t="s">
        <v>54</v>
      </c>
      <c r="H29" s="110"/>
      <c r="I29" s="111" t="s">
        <v>53</v>
      </c>
      <c r="J29" s="110"/>
      <c r="K29" s="111" t="s">
        <v>53</v>
      </c>
      <c r="M29" s="706"/>
      <c r="N29" s="707"/>
      <c r="O29" s="708"/>
      <c r="P29" s="706"/>
      <c r="Q29" s="707"/>
      <c r="R29" s="708"/>
    </row>
    <row r="30" spans="2:24" ht="26.15" customHeight="1" x14ac:dyDescent="0.55000000000000004">
      <c r="B30" s="112"/>
      <c r="C30" s="700"/>
      <c r="D30" s="701" t="s">
        <v>53</v>
      </c>
      <c r="E30" s="113" t="str">
        <f>$F$8</f>
        <v>介護福祉士</v>
      </c>
      <c r="F30" s="114"/>
      <c r="G30" s="115" t="s">
        <v>54</v>
      </c>
      <c r="H30" s="104"/>
      <c r="I30" s="115" t="s">
        <v>53</v>
      </c>
      <c r="J30" s="104"/>
      <c r="K30" s="115" t="s">
        <v>53</v>
      </c>
      <c r="M30" s="703" t="str">
        <f>IF(C30="","",F30+ROUNDDOWN((H30+J30)/C30,1))</f>
        <v/>
      </c>
      <c r="N30" s="704"/>
      <c r="O30" s="705"/>
      <c r="P30" s="703" t="str">
        <f>IF(C30="","",F31+ROUNDDOWN((H31+J31)/C30,1))</f>
        <v/>
      </c>
      <c r="Q30" s="704"/>
      <c r="R30" s="705"/>
    </row>
    <row r="31" spans="2:24" ht="26.15" customHeight="1" x14ac:dyDescent="0.55000000000000004">
      <c r="B31" s="108" t="s">
        <v>70</v>
      </c>
      <c r="C31" s="700"/>
      <c r="D31" s="702"/>
      <c r="E31" s="109" t="str">
        <f>$F$9</f>
        <v>介護職員</v>
      </c>
      <c r="F31" s="110"/>
      <c r="G31" s="111" t="s">
        <v>54</v>
      </c>
      <c r="H31" s="110"/>
      <c r="I31" s="111" t="s">
        <v>53</v>
      </c>
      <c r="J31" s="110"/>
      <c r="K31" s="111" t="s">
        <v>53</v>
      </c>
      <c r="M31" s="706"/>
      <c r="N31" s="707"/>
      <c r="O31" s="708"/>
      <c r="P31" s="706"/>
      <c r="Q31" s="707"/>
      <c r="R31" s="708"/>
    </row>
    <row r="32" spans="2:24" ht="26.15" customHeight="1" x14ac:dyDescent="0.55000000000000004">
      <c r="B32" s="112"/>
      <c r="C32" s="700"/>
      <c r="D32" s="701" t="s">
        <v>53</v>
      </c>
      <c r="E32" s="113" t="str">
        <f>$F$8</f>
        <v>介護福祉士</v>
      </c>
      <c r="F32" s="114"/>
      <c r="G32" s="115" t="s">
        <v>54</v>
      </c>
      <c r="H32" s="104"/>
      <c r="I32" s="115" t="s">
        <v>53</v>
      </c>
      <c r="J32" s="104"/>
      <c r="K32" s="115" t="s">
        <v>53</v>
      </c>
      <c r="M32" s="703" t="str">
        <f>IF(C32="","",F32+ROUNDDOWN((H32+J32)/C32,1))</f>
        <v/>
      </c>
      <c r="N32" s="704"/>
      <c r="O32" s="705"/>
      <c r="P32" s="703" t="str">
        <f>IF(C32="","",F33+ROUNDDOWN((H33+J33)/C32,1))</f>
        <v/>
      </c>
      <c r="Q32" s="704"/>
      <c r="R32" s="705"/>
    </row>
    <row r="33" spans="2:18" ht="26.15" customHeight="1" x14ac:dyDescent="0.55000000000000004">
      <c r="B33" s="108" t="s">
        <v>71</v>
      </c>
      <c r="C33" s="700"/>
      <c r="D33" s="702"/>
      <c r="E33" s="109" t="str">
        <f>$F$9</f>
        <v>介護職員</v>
      </c>
      <c r="F33" s="110"/>
      <c r="G33" s="111" t="s">
        <v>54</v>
      </c>
      <c r="H33" s="110"/>
      <c r="I33" s="111" t="s">
        <v>53</v>
      </c>
      <c r="J33" s="110"/>
      <c r="K33" s="111" t="s">
        <v>53</v>
      </c>
      <c r="M33" s="706"/>
      <c r="N33" s="707"/>
      <c r="O33" s="708"/>
      <c r="P33" s="706"/>
      <c r="Q33" s="707"/>
      <c r="R33" s="708"/>
    </row>
    <row r="34" spans="2:18" ht="26.15" customHeight="1" x14ac:dyDescent="0.55000000000000004">
      <c r="B34" s="126" t="s">
        <v>257</v>
      </c>
      <c r="C34" s="700"/>
      <c r="D34" s="701" t="s">
        <v>53</v>
      </c>
      <c r="E34" s="113" t="str">
        <f>$F$8</f>
        <v>介護福祉士</v>
      </c>
      <c r="F34" s="114"/>
      <c r="G34" s="115" t="s">
        <v>54</v>
      </c>
      <c r="H34" s="104"/>
      <c r="I34" s="115" t="s">
        <v>53</v>
      </c>
      <c r="J34" s="104"/>
      <c r="K34" s="115" t="s">
        <v>53</v>
      </c>
      <c r="M34" s="703" t="str">
        <f>IF(C34="","",F34+ROUNDDOWN((H34+J34)/C34,1))</f>
        <v/>
      </c>
      <c r="N34" s="704"/>
      <c r="O34" s="705"/>
      <c r="P34" s="703" t="str">
        <f>IF(C34="","",F35+ROUNDDOWN((H35+J35)/C34,1))</f>
        <v/>
      </c>
      <c r="Q34" s="704"/>
      <c r="R34" s="705"/>
    </row>
    <row r="35" spans="2:18" ht="26.15" customHeight="1" x14ac:dyDescent="0.55000000000000004">
      <c r="B35" s="108" t="s">
        <v>73</v>
      </c>
      <c r="C35" s="700"/>
      <c r="D35" s="702"/>
      <c r="E35" s="109" t="str">
        <f>$F$9</f>
        <v>介護職員</v>
      </c>
      <c r="F35" s="110"/>
      <c r="G35" s="111" t="s">
        <v>54</v>
      </c>
      <c r="H35" s="110"/>
      <c r="I35" s="111" t="s">
        <v>53</v>
      </c>
      <c r="J35" s="110"/>
      <c r="K35" s="111" t="s">
        <v>53</v>
      </c>
      <c r="M35" s="706"/>
      <c r="N35" s="707"/>
      <c r="O35" s="708"/>
      <c r="P35" s="706"/>
      <c r="Q35" s="707"/>
      <c r="R35" s="708"/>
    </row>
    <row r="36" spans="2:18" ht="26.15" customHeight="1" x14ac:dyDescent="0.55000000000000004">
      <c r="B36" s="112"/>
      <c r="C36" s="700"/>
      <c r="D36" s="701" t="s">
        <v>53</v>
      </c>
      <c r="E36" s="113" t="str">
        <f>$F$8</f>
        <v>介護福祉士</v>
      </c>
      <c r="F36" s="114"/>
      <c r="G36" s="115" t="s">
        <v>54</v>
      </c>
      <c r="H36" s="104"/>
      <c r="I36" s="115" t="s">
        <v>53</v>
      </c>
      <c r="J36" s="104"/>
      <c r="K36" s="115" t="s">
        <v>53</v>
      </c>
      <c r="M36" s="703" t="str">
        <f>IF(C36="","",F36+ROUNDDOWN((H36+J36)/C36,1))</f>
        <v/>
      </c>
      <c r="N36" s="704"/>
      <c r="O36" s="705"/>
      <c r="P36" s="703" t="str">
        <f>IF(C36="","",F37+ROUNDDOWN((H37+J37)/C36,1))</f>
        <v/>
      </c>
      <c r="Q36" s="704"/>
      <c r="R36" s="705"/>
    </row>
    <row r="37" spans="2:18" ht="26.15" customHeight="1" x14ac:dyDescent="0.55000000000000004">
      <c r="B37" s="108" t="s">
        <v>74</v>
      </c>
      <c r="C37" s="700"/>
      <c r="D37" s="702"/>
      <c r="E37" s="109" t="str">
        <f>$F$9</f>
        <v>介護職員</v>
      </c>
      <c r="F37" s="110"/>
      <c r="G37" s="111" t="s">
        <v>54</v>
      </c>
      <c r="H37" s="110"/>
      <c r="I37" s="111" t="s">
        <v>53</v>
      </c>
      <c r="J37" s="110"/>
      <c r="K37" s="111" t="s">
        <v>53</v>
      </c>
      <c r="M37" s="706"/>
      <c r="N37" s="707"/>
      <c r="O37" s="708"/>
      <c r="P37" s="706"/>
      <c r="Q37" s="707"/>
      <c r="R37" s="708"/>
    </row>
    <row r="38" spans="2:18" ht="6.75" customHeight="1" x14ac:dyDescent="0.55000000000000004">
      <c r="B38" s="94"/>
      <c r="C38" s="116"/>
      <c r="D38" s="94"/>
      <c r="E38" s="117"/>
      <c r="F38" s="118"/>
      <c r="H38" s="118"/>
      <c r="J38" s="118"/>
      <c r="M38" s="119"/>
      <c r="N38" s="119"/>
      <c r="O38" s="119"/>
      <c r="P38" s="119"/>
      <c r="Q38" s="119"/>
      <c r="R38" s="119"/>
    </row>
    <row r="39" spans="2:18" ht="20.149999999999999" customHeight="1" x14ac:dyDescent="0.55000000000000004">
      <c r="H39" s="94"/>
      <c r="J39" s="709" t="s">
        <v>75</v>
      </c>
      <c r="K39" s="709"/>
      <c r="L39" s="709"/>
      <c r="M39" s="720" t="str">
        <f>IF(SUM(M16:O37)=0,"",SUM(M16:O37))</f>
        <v/>
      </c>
      <c r="N39" s="721"/>
      <c r="O39" s="722"/>
      <c r="P39" s="720" t="str">
        <f>IF(SUM(P16:R37)=0,"",SUM(P16:R37))</f>
        <v/>
      </c>
      <c r="Q39" s="721"/>
      <c r="R39" s="722"/>
    </row>
    <row r="40" spans="2:18" ht="20.149999999999999" customHeight="1" x14ac:dyDescent="0.55000000000000004">
      <c r="H40" s="94"/>
      <c r="J40" s="709" t="s">
        <v>76</v>
      </c>
      <c r="K40" s="709"/>
      <c r="L40" s="709"/>
      <c r="M40" s="720" t="str">
        <f>IF(M39="","",ROUNDDOWN(M39/$K$11,1))</f>
        <v/>
      </c>
      <c r="N40" s="721"/>
      <c r="O40" s="722"/>
      <c r="P40" s="720" t="str">
        <f>IF(P39="","",ROUNDDOWN(P39/$K$11,1))</f>
        <v/>
      </c>
      <c r="Q40" s="721"/>
      <c r="R40" s="722"/>
    </row>
    <row r="41" spans="2:18" ht="18.75" customHeight="1" x14ac:dyDescent="0.55000000000000004">
      <c r="J41" s="723" t="str">
        <f>$M$15</f>
        <v>介護福祉士</v>
      </c>
      <c r="K41" s="724"/>
      <c r="L41" s="724"/>
      <c r="M41" s="724"/>
      <c r="N41" s="724"/>
      <c r="O41" s="725"/>
      <c r="P41" s="726" t="str">
        <f>IF(M40="","",M40/P40)</f>
        <v/>
      </c>
      <c r="Q41" s="727"/>
      <c r="R41" s="728"/>
    </row>
    <row r="42" spans="2:18" ht="18.75" customHeight="1" x14ac:dyDescent="0.55000000000000004">
      <c r="J42" s="732" t="s">
        <v>77</v>
      </c>
      <c r="K42" s="733"/>
      <c r="L42" s="733"/>
      <c r="M42" s="733"/>
      <c r="N42" s="733"/>
      <c r="O42" s="734"/>
      <c r="P42" s="729"/>
      <c r="Q42" s="730"/>
      <c r="R42" s="731"/>
    </row>
    <row r="43" spans="2:18" ht="18.75" customHeight="1" x14ac:dyDescent="0.55000000000000004">
      <c r="J43" s="94"/>
      <c r="K43" s="94"/>
      <c r="L43" s="94"/>
      <c r="M43" s="94"/>
      <c r="N43" s="94"/>
      <c r="O43" s="94"/>
      <c r="P43" s="94"/>
      <c r="Q43" s="94"/>
      <c r="R43" s="120"/>
    </row>
    <row r="44" spans="2:18" ht="18.75" customHeight="1" x14ac:dyDescent="0.55000000000000004">
      <c r="B44" s="95" t="s">
        <v>7</v>
      </c>
      <c r="C44" s="711" t="s">
        <v>78</v>
      </c>
      <c r="D44" s="711"/>
      <c r="E44" s="711"/>
      <c r="F44" s="711"/>
      <c r="G44" s="711"/>
      <c r="H44" s="711"/>
      <c r="I44" s="711"/>
      <c r="J44" s="711"/>
      <c r="K44" s="711"/>
      <c r="M44" s="712" t="s">
        <v>48</v>
      </c>
      <c r="N44" s="713"/>
      <c r="O44" s="713"/>
      <c r="P44" s="713"/>
      <c r="Q44" s="713"/>
      <c r="R44" s="714"/>
    </row>
    <row r="45" spans="2:18" ht="79.5" customHeight="1" x14ac:dyDescent="0.55000000000000004">
      <c r="B45" s="101"/>
      <c r="C45" s="715" t="s">
        <v>49</v>
      </c>
      <c r="D45" s="715"/>
      <c r="E45" s="101"/>
      <c r="F45" s="716" t="s">
        <v>50</v>
      </c>
      <c r="G45" s="716"/>
      <c r="H45" s="716" t="s">
        <v>51</v>
      </c>
      <c r="I45" s="716"/>
      <c r="J45" s="715" t="s">
        <v>52</v>
      </c>
      <c r="K45" s="715"/>
      <c r="M45" s="717" t="str">
        <f>F8</f>
        <v>介護福祉士</v>
      </c>
      <c r="N45" s="718"/>
      <c r="O45" s="719"/>
      <c r="P45" s="717" t="str">
        <f>F9</f>
        <v>介護職員</v>
      </c>
      <c r="Q45" s="718"/>
      <c r="R45" s="719"/>
    </row>
    <row r="46" spans="2:18" ht="25.5" customHeight="1" x14ac:dyDescent="0.55000000000000004">
      <c r="B46" s="102" t="s">
        <v>72</v>
      </c>
      <c r="C46" s="700"/>
      <c r="D46" s="701" t="s">
        <v>53</v>
      </c>
      <c r="E46" s="121" t="str">
        <f>$F$8</f>
        <v>介護福祉士</v>
      </c>
      <c r="F46" s="104"/>
      <c r="G46" s="105" t="s">
        <v>54</v>
      </c>
      <c r="H46" s="104"/>
      <c r="I46" s="105" t="s">
        <v>53</v>
      </c>
      <c r="J46" s="104"/>
      <c r="K46" s="105" t="s">
        <v>53</v>
      </c>
      <c r="M46" s="703" t="str">
        <f>IF(C46="","",F46+ROUNDDOWN((H46+J46)/C46,1))</f>
        <v/>
      </c>
      <c r="N46" s="704"/>
      <c r="O46" s="705"/>
      <c r="P46" s="703" t="str">
        <f>IF(C46="","",F47+ROUNDDOWN((H47+J47)/C46,1))</f>
        <v/>
      </c>
      <c r="Q46" s="704"/>
      <c r="R46" s="705"/>
    </row>
    <row r="47" spans="2:18" ht="25.5" customHeight="1" x14ac:dyDescent="0.55000000000000004">
      <c r="B47" s="127" t="s">
        <v>57</v>
      </c>
      <c r="C47" s="700"/>
      <c r="D47" s="702"/>
      <c r="E47" s="123" t="str">
        <f>$F$9</f>
        <v>介護職員</v>
      </c>
      <c r="F47" s="110"/>
      <c r="G47" s="111" t="s">
        <v>54</v>
      </c>
      <c r="H47" s="110"/>
      <c r="I47" s="111" t="s">
        <v>53</v>
      </c>
      <c r="J47" s="110"/>
      <c r="K47" s="111" t="s">
        <v>53</v>
      </c>
      <c r="M47" s="706"/>
      <c r="N47" s="707"/>
      <c r="O47" s="708"/>
      <c r="P47" s="706"/>
      <c r="Q47" s="707"/>
      <c r="R47" s="708"/>
    </row>
    <row r="48" spans="2:18" ht="25.5" customHeight="1" x14ac:dyDescent="0.55000000000000004">
      <c r="B48" s="102"/>
      <c r="C48" s="700"/>
      <c r="D48" s="701" t="s">
        <v>53</v>
      </c>
      <c r="E48" s="124" t="str">
        <f>$F$8</f>
        <v>介護福祉士</v>
      </c>
      <c r="F48" s="114"/>
      <c r="G48" s="115" t="s">
        <v>54</v>
      </c>
      <c r="H48" s="104"/>
      <c r="I48" s="115" t="s">
        <v>53</v>
      </c>
      <c r="J48" s="104"/>
      <c r="K48" s="115" t="s">
        <v>53</v>
      </c>
      <c r="M48" s="703" t="str">
        <f>IF(C48="","",F48+ROUNDDOWN((H48+J48)/C48,1))</f>
        <v/>
      </c>
      <c r="N48" s="704"/>
      <c r="O48" s="705"/>
      <c r="P48" s="703" t="str">
        <f>IF(C48="","",F49+ROUNDDOWN((H49+J49)/C48,1))</f>
        <v/>
      </c>
      <c r="Q48" s="704"/>
      <c r="R48" s="705"/>
    </row>
    <row r="49" spans="2:18" ht="25.5" customHeight="1" x14ac:dyDescent="0.55000000000000004">
      <c r="B49" s="122" t="s">
        <v>62</v>
      </c>
      <c r="C49" s="700"/>
      <c r="D49" s="702"/>
      <c r="E49" s="123" t="str">
        <f>$F$9</f>
        <v>介護職員</v>
      </c>
      <c r="F49" s="110"/>
      <c r="G49" s="111" t="s">
        <v>54</v>
      </c>
      <c r="H49" s="110"/>
      <c r="I49" s="111" t="s">
        <v>53</v>
      </c>
      <c r="J49" s="110"/>
      <c r="K49" s="111" t="s">
        <v>53</v>
      </c>
      <c r="M49" s="706"/>
      <c r="N49" s="707"/>
      <c r="O49" s="708"/>
      <c r="P49" s="706"/>
      <c r="Q49" s="707"/>
      <c r="R49" s="708"/>
    </row>
    <row r="50" spans="2:18" ht="25.5" customHeight="1" x14ac:dyDescent="0.55000000000000004">
      <c r="B50" s="102"/>
      <c r="C50" s="700"/>
      <c r="D50" s="701" t="s">
        <v>53</v>
      </c>
      <c r="E50" s="124" t="str">
        <f>$F$8</f>
        <v>介護福祉士</v>
      </c>
      <c r="F50" s="114"/>
      <c r="G50" s="115" t="s">
        <v>54</v>
      </c>
      <c r="H50" s="104"/>
      <c r="I50" s="115" t="s">
        <v>53</v>
      </c>
      <c r="J50" s="104"/>
      <c r="K50" s="115" t="s">
        <v>53</v>
      </c>
      <c r="M50" s="703" t="str">
        <f>IF(C50="","",F50+ROUNDDOWN((H50+J50)/C50,1))</f>
        <v/>
      </c>
      <c r="N50" s="704"/>
      <c r="O50" s="705"/>
      <c r="P50" s="703" t="str">
        <f>IF(C50="","",F51+ROUNDDOWN((H51+J51)/C50,1))</f>
        <v/>
      </c>
      <c r="Q50" s="704"/>
      <c r="R50" s="705"/>
    </row>
    <row r="51" spans="2:18" ht="25.5" customHeight="1" x14ac:dyDescent="0.55000000000000004">
      <c r="B51" s="122" t="s">
        <v>65</v>
      </c>
      <c r="C51" s="700"/>
      <c r="D51" s="702"/>
      <c r="E51" s="123" t="str">
        <f>$F$9</f>
        <v>介護職員</v>
      </c>
      <c r="F51" s="110"/>
      <c r="G51" s="111" t="s">
        <v>54</v>
      </c>
      <c r="H51" s="110"/>
      <c r="I51" s="111" t="s">
        <v>53</v>
      </c>
      <c r="J51" s="110"/>
      <c r="K51" s="111" t="s">
        <v>53</v>
      </c>
      <c r="M51" s="706"/>
      <c r="N51" s="707"/>
      <c r="O51" s="708"/>
      <c r="P51" s="706"/>
      <c r="Q51" s="707"/>
      <c r="R51" s="708"/>
    </row>
    <row r="52" spans="2:18" ht="6.75" customHeight="1" x14ac:dyDescent="0.55000000000000004">
      <c r="J52" s="94"/>
      <c r="K52" s="94"/>
      <c r="L52" s="94"/>
      <c r="M52" s="94"/>
      <c r="N52" s="94"/>
      <c r="O52" s="94"/>
      <c r="P52" s="94"/>
      <c r="Q52" s="94"/>
      <c r="R52" s="120"/>
    </row>
    <row r="53" spans="2:18" ht="20.149999999999999" customHeight="1" x14ac:dyDescent="0.55000000000000004">
      <c r="J53" s="709" t="s">
        <v>75</v>
      </c>
      <c r="K53" s="709"/>
      <c r="L53" s="709"/>
      <c r="M53" s="720" t="str">
        <f>IF(SUM(M46:O51)=0,"",SUM(M46:O51))</f>
        <v/>
      </c>
      <c r="N53" s="721"/>
      <c r="O53" s="722"/>
      <c r="P53" s="720" t="str">
        <f>IF(SUM(P46:R51)=0,"",SUM(P46:R51))</f>
        <v/>
      </c>
      <c r="Q53" s="721"/>
      <c r="R53" s="722"/>
    </row>
    <row r="54" spans="2:18" ht="20.149999999999999" customHeight="1" x14ac:dyDescent="0.55000000000000004">
      <c r="J54" s="709" t="s">
        <v>76</v>
      </c>
      <c r="K54" s="709"/>
      <c r="L54" s="709"/>
      <c r="M54" s="720" t="str">
        <f>IF(M53="","",ROUNDDOWN(M53/3,1))</f>
        <v/>
      </c>
      <c r="N54" s="721"/>
      <c r="O54" s="722"/>
      <c r="P54" s="720" t="str">
        <f>IF(P53="","",ROUNDDOWN(P53/3,1))</f>
        <v/>
      </c>
      <c r="Q54" s="721"/>
      <c r="R54" s="722"/>
    </row>
    <row r="55" spans="2:18" ht="18.75" customHeight="1" x14ac:dyDescent="0.55000000000000004">
      <c r="J55" s="723" t="str">
        <f>$M$15</f>
        <v>介護福祉士</v>
      </c>
      <c r="K55" s="724"/>
      <c r="L55" s="724"/>
      <c r="M55" s="724"/>
      <c r="N55" s="724"/>
      <c r="O55" s="725"/>
      <c r="P55" s="726" t="str">
        <f>IF(M54="","",M54/P54)</f>
        <v/>
      </c>
      <c r="Q55" s="727"/>
      <c r="R55" s="728"/>
    </row>
    <row r="56" spans="2:18" ht="18.75" customHeight="1" x14ac:dyDescent="0.55000000000000004">
      <c r="J56" s="732" t="s">
        <v>77</v>
      </c>
      <c r="K56" s="733"/>
      <c r="L56" s="733"/>
      <c r="M56" s="733"/>
      <c r="N56" s="733"/>
      <c r="O56" s="734"/>
      <c r="P56" s="729"/>
      <c r="Q56" s="730"/>
      <c r="R56" s="731"/>
    </row>
    <row r="57" spans="2:18" ht="18.75" customHeight="1" x14ac:dyDescent="0.55000000000000004">
      <c r="J57" s="94"/>
      <c r="K57" s="94"/>
      <c r="L57" s="94"/>
      <c r="M57" s="94"/>
      <c r="N57" s="94"/>
      <c r="O57" s="94"/>
      <c r="P57" s="94"/>
      <c r="Q57" s="94"/>
      <c r="R57" s="120"/>
    </row>
    <row r="59" spans="2:18" x14ac:dyDescent="0.55000000000000004">
      <c r="B59" s="92" t="s">
        <v>79</v>
      </c>
    </row>
    <row r="60" spans="2:18" x14ac:dyDescent="0.55000000000000004">
      <c r="B60" s="125" t="s">
        <v>80</v>
      </c>
      <c r="C60" s="125"/>
      <c r="D60" s="125"/>
      <c r="E60" s="125"/>
      <c r="F60" s="125"/>
      <c r="G60" s="125"/>
      <c r="H60" s="125"/>
      <c r="I60" s="125"/>
      <c r="J60" s="125"/>
      <c r="K60" s="125"/>
      <c r="L60" s="125"/>
      <c r="M60" s="125"/>
      <c r="N60" s="125"/>
      <c r="O60" s="125"/>
      <c r="P60" s="125"/>
      <c r="Q60" s="125"/>
      <c r="R60" s="125"/>
    </row>
    <row r="61" spans="2:18" x14ac:dyDescent="0.55000000000000004">
      <c r="B61" s="735" t="s">
        <v>81</v>
      </c>
      <c r="C61" s="735"/>
      <c r="D61" s="735"/>
      <c r="E61" s="735"/>
      <c r="F61" s="735"/>
      <c r="G61" s="735"/>
      <c r="H61" s="735"/>
      <c r="I61" s="735"/>
      <c r="J61" s="735"/>
      <c r="K61" s="735"/>
      <c r="L61" s="735"/>
      <c r="M61" s="735"/>
      <c r="N61" s="735"/>
      <c r="O61" s="735"/>
      <c r="P61" s="735"/>
      <c r="Q61" s="735"/>
      <c r="R61" s="735"/>
    </row>
    <row r="62" spans="2:18" x14ac:dyDescent="0.55000000000000004">
      <c r="B62" s="735" t="s">
        <v>82</v>
      </c>
      <c r="C62" s="735"/>
      <c r="D62" s="735"/>
      <c r="E62" s="735"/>
      <c r="F62" s="735"/>
      <c r="G62" s="735"/>
      <c r="H62" s="735"/>
      <c r="I62" s="735"/>
      <c r="J62" s="735"/>
      <c r="K62" s="735"/>
      <c r="L62" s="735"/>
      <c r="M62" s="735"/>
      <c r="N62" s="735"/>
      <c r="O62" s="735"/>
      <c r="P62" s="735"/>
      <c r="Q62" s="735"/>
      <c r="R62" s="735"/>
    </row>
    <row r="63" spans="2:18" x14ac:dyDescent="0.55000000000000004">
      <c r="B63" s="735" t="s">
        <v>83</v>
      </c>
      <c r="C63" s="735"/>
      <c r="D63" s="735"/>
      <c r="E63" s="735"/>
      <c r="F63" s="735"/>
      <c r="G63" s="735"/>
      <c r="H63" s="735"/>
      <c r="I63" s="735"/>
      <c r="J63" s="735"/>
      <c r="K63" s="735"/>
      <c r="L63" s="735"/>
      <c r="M63" s="735"/>
      <c r="N63" s="735"/>
      <c r="O63" s="735"/>
      <c r="P63" s="735"/>
      <c r="Q63" s="735"/>
      <c r="R63" s="735"/>
    </row>
    <row r="64" spans="2:18" x14ac:dyDescent="0.55000000000000004">
      <c r="B64" s="735" t="s">
        <v>84</v>
      </c>
      <c r="C64" s="735"/>
      <c r="D64" s="735"/>
      <c r="E64" s="735"/>
      <c r="F64" s="735"/>
      <c r="G64" s="735"/>
      <c r="H64" s="735"/>
      <c r="I64" s="735"/>
      <c r="J64" s="735"/>
      <c r="K64" s="735"/>
      <c r="L64" s="735"/>
      <c r="M64" s="735"/>
      <c r="N64" s="735"/>
      <c r="O64" s="735"/>
      <c r="P64" s="735"/>
      <c r="Q64" s="735"/>
      <c r="R64" s="735"/>
    </row>
    <row r="65" spans="2:18" x14ac:dyDescent="0.55000000000000004">
      <c r="B65" s="735" t="s">
        <v>85</v>
      </c>
      <c r="C65" s="735"/>
      <c r="D65" s="735"/>
      <c r="E65" s="735"/>
      <c r="F65" s="735"/>
      <c r="G65" s="735"/>
      <c r="H65" s="735"/>
      <c r="I65" s="735"/>
      <c r="J65" s="735"/>
      <c r="K65" s="735"/>
      <c r="L65" s="735"/>
      <c r="M65" s="735"/>
      <c r="N65" s="735"/>
      <c r="O65" s="735"/>
      <c r="P65" s="735"/>
      <c r="Q65" s="735"/>
      <c r="R65" s="735"/>
    </row>
    <row r="66" spans="2:18" x14ac:dyDescent="0.55000000000000004">
      <c r="B66" s="735" t="s">
        <v>86</v>
      </c>
      <c r="C66" s="735"/>
      <c r="D66" s="735"/>
      <c r="E66" s="735"/>
      <c r="F66" s="735"/>
      <c r="G66" s="735"/>
      <c r="H66" s="735"/>
      <c r="I66" s="735"/>
      <c r="J66" s="735"/>
      <c r="K66" s="735"/>
      <c r="L66" s="735"/>
      <c r="M66" s="735"/>
      <c r="N66" s="735"/>
      <c r="O66" s="735"/>
      <c r="P66" s="735"/>
      <c r="Q66" s="735"/>
      <c r="R66" s="735"/>
    </row>
    <row r="67" spans="2:18" x14ac:dyDescent="0.55000000000000004">
      <c r="B67" s="735" t="s">
        <v>87</v>
      </c>
      <c r="C67" s="735"/>
      <c r="D67" s="735"/>
      <c r="E67" s="735"/>
      <c r="F67" s="735"/>
      <c r="G67" s="735"/>
      <c r="H67" s="735"/>
      <c r="I67" s="735"/>
      <c r="J67" s="735"/>
      <c r="K67" s="735"/>
      <c r="L67" s="735"/>
      <c r="M67" s="735"/>
      <c r="N67" s="735"/>
      <c r="O67" s="735"/>
      <c r="P67" s="735"/>
      <c r="Q67" s="735"/>
      <c r="R67" s="735"/>
    </row>
    <row r="68" spans="2:18" x14ac:dyDescent="0.55000000000000004">
      <c r="B68" s="735" t="s">
        <v>88</v>
      </c>
      <c r="C68" s="735"/>
      <c r="D68" s="735"/>
      <c r="E68" s="735"/>
      <c r="F68" s="735"/>
      <c r="G68" s="735"/>
      <c r="H68" s="735"/>
      <c r="I68" s="735"/>
      <c r="J68" s="735"/>
      <c r="K68" s="735"/>
      <c r="L68" s="735"/>
      <c r="M68" s="735"/>
      <c r="N68" s="735"/>
      <c r="O68" s="735"/>
      <c r="P68" s="735"/>
      <c r="Q68" s="735"/>
      <c r="R68" s="735"/>
    </row>
    <row r="69" spans="2:18" x14ac:dyDescent="0.55000000000000004">
      <c r="B69" s="735" t="s">
        <v>89</v>
      </c>
      <c r="C69" s="735"/>
      <c r="D69" s="735"/>
      <c r="E69" s="735"/>
      <c r="F69" s="735"/>
      <c r="G69" s="735"/>
      <c r="H69" s="735"/>
      <c r="I69" s="735"/>
      <c r="J69" s="735"/>
      <c r="K69" s="735"/>
      <c r="L69" s="735"/>
      <c r="M69" s="735"/>
      <c r="N69" s="735"/>
      <c r="O69" s="735"/>
      <c r="P69" s="735"/>
      <c r="Q69" s="735"/>
      <c r="R69" s="735"/>
    </row>
    <row r="70" spans="2:18" x14ac:dyDescent="0.55000000000000004">
      <c r="B70" s="735" t="s">
        <v>90</v>
      </c>
      <c r="C70" s="735"/>
      <c r="D70" s="735"/>
      <c r="E70" s="735"/>
      <c r="F70" s="735"/>
      <c r="G70" s="735"/>
      <c r="H70" s="735"/>
      <c r="I70" s="735"/>
      <c r="J70" s="735"/>
      <c r="K70" s="735"/>
      <c r="L70" s="735"/>
      <c r="M70" s="735"/>
      <c r="N70" s="735"/>
      <c r="O70" s="735"/>
      <c r="P70" s="735"/>
      <c r="Q70" s="735"/>
      <c r="R70" s="735"/>
    </row>
    <row r="71" spans="2:18" x14ac:dyDescent="0.55000000000000004">
      <c r="B71" s="735" t="s">
        <v>91</v>
      </c>
      <c r="C71" s="735"/>
      <c r="D71" s="735"/>
      <c r="E71" s="735"/>
      <c r="F71" s="735"/>
      <c r="G71" s="735"/>
      <c r="H71" s="735"/>
      <c r="I71" s="735"/>
      <c r="J71" s="735"/>
      <c r="K71" s="735"/>
      <c r="L71" s="735"/>
      <c r="M71" s="735"/>
      <c r="N71" s="735"/>
      <c r="O71" s="735"/>
      <c r="P71" s="735"/>
      <c r="Q71" s="735"/>
      <c r="R71" s="735"/>
    </row>
    <row r="72" spans="2:18" x14ac:dyDescent="0.55000000000000004">
      <c r="B72" s="735" t="s">
        <v>92</v>
      </c>
      <c r="C72" s="735"/>
      <c r="D72" s="735"/>
      <c r="E72" s="735"/>
      <c r="F72" s="735"/>
      <c r="G72" s="735"/>
      <c r="H72" s="735"/>
      <c r="I72" s="735"/>
      <c r="J72" s="735"/>
      <c r="K72" s="735"/>
      <c r="L72" s="735"/>
      <c r="M72" s="735"/>
      <c r="N72" s="735"/>
      <c r="O72" s="735"/>
      <c r="P72" s="735"/>
      <c r="Q72" s="735"/>
      <c r="R72" s="735"/>
    </row>
    <row r="73" spans="2:18" x14ac:dyDescent="0.55000000000000004">
      <c r="B73" s="735" t="s">
        <v>93</v>
      </c>
      <c r="C73" s="735"/>
      <c r="D73" s="735"/>
      <c r="E73" s="735"/>
      <c r="F73" s="735"/>
      <c r="G73" s="735"/>
      <c r="H73" s="735"/>
      <c r="I73" s="735"/>
      <c r="J73" s="735"/>
      <c r="K73" s="735"/>
      <c r="L73" s="735"/>
      <c r="M73" s="735"/>
      <c r="N73" s="735"/>
      <c r="O73" s="735"/>
      <c r="P73" s="735"/>
      <c r="Q73" s="735"/>
      <c r="R73" s="735"/>
    </row>
    <row r="74" spans="2:18" x14ac:dyDescent="0.55000000000000004">
      <c r="B74" s="735" t="s">
        <v>94</v>
      </c>
      <c r="C74" s="735"/>
      <c r="D74" s="735"/>
      <c r="E74" s="735"/>
      <c r="F74" s="735"/>
      <c r="G74" s="735"/>
      <c r="H74" s="735"/>
      <c r="I74" s="735"/>
      <c r="J74" s="735"/>
      <c r="K74" s="735"/>
      <c r="L74" s="735"/>
      <c r="M74" s="735"/>
      <c r="N74" s="735"/>
      <c r="O74" s="735"/>
      <c r="P74" s="735"/>
      <c r="Q74" s="735"/>
      <c r="R74" s="735"/>
    </row>
    <row r="75" spans="2:18" x14ac:dyDescent="0.55000000000000004">
      <c r="B75" s="735" t="s">
        <v>95</v>
      </c>
      <c r="C75" s="735"/>
      <c r="D75" s="735"/>
      <c r="E75" s="735"/>
      <c r="F75" s="735"/>
      <c r="G75" s="735"/>
      <c r="H75" s="735"/>
      <c r="I75" s="735"/>
      <c r="J75" s="735"/>
      <c r="K75" s="735"/>
      <c r="L75" s="735"/>
      <c r="M75" s="735"/>
      <c r="N75" s="735"/>
      <c r="O75" s="735"/>
      <c r="P75" s="735"/>
      <c r="Q75" s="735"/>
      <c r="R75" s="735"/>
    </row>
    <row r="76" spans="2:18" x14ac:dyDescent="0.55000000000000004">
      <c r="B76" s="735" t="s">
        <v>96</v>
      </c>
      <c r="C76" s="735"/>
      <c r="D76" s="735"/>
      <c r="E76" s="735"/>
      <c r="F76" s="735"/>
      <c r="G76" s="735"/>
      <c r="H76" s="735"/>
      <c r="I76" s="735"/>
      <c r="J76" s="735"/>
      <c r="K76" s="735"/>
      <c r="L76" s="735"/>
      <c r="M76" s="735"/>
      <c r="N76" s="735"/>
      <c r="O76" s="735"/>
      <c r="P76" s="735"/>
      <c r="Q76" s="735"/>
      <c r="R76" s="735"/>
    </row>
    <row r="77" spans="2:18" x14ac:dyDescent="0.55000000000000004">
      <c r="B77" s="735" t="s">
        <v>97</v>
      </c>
      <c r="C77" s="735"/>
      <c r="D77" s="735"/>
      <c r="E77" s="735"/>
      <c r="F77" s="735"/>
      <c r="G77" s="735"/>
      <c r="H77" s="735"/>
      <c r="I77" s="735"/>
      <c r="J77" s="735"/>
      <c r="K77" s="735"/>
      <c r="L77" s="735"/>
      <c r="M77" s="735"/>
      <c r="N77" s="735"/>
      <c r="O77" s="735"/>
      <c r="P77" s="735"/>
      <c r="Q77" s="735"/>
      <c r="R77" s="735"/>
    </row>
    <row r="78" spans="2:18" x14ac:dyDescent="0.55000000000000004">
      <c r="B78" s="735" t="s">
        <v>98</v>
      </c>
      <c r="C78" s="735"/>
      <c r="D78" s="735"/>
      <c r="E78" s="735"/>
      <c r="F78" s="735"/>
      <c r="G78" s="735"/>
      <c r="H78" s="735"/>
      <c r="I78" s="735"/>
      <c r="J78" s="735"/>
      <c r="K78" s="735"/>
      <c r="L78" s="735"/>
      <c r="M78" s="735"/>
      <c r="N78" s="735"/>
      <c r="O78" s="735"/>
      <c r="P78" s="735"/>
      <c r="Q78" s="735"/>
      <c r="R78" s="735"/>
    </row>
    <row r="79" spans="2:18" x14ac:dyDescent="0.55000000000000004">
      <c r="B79" s="735" t="s">
        <v>99</v>
      </c>
      <c r="C79" s="735"/>
      <c r="D79" s="735"/>
      <c r="E79" s="735"/>
      <c r="F79" s="735"/>
      <c r="G79" s="735"/>
      <c r="H79" s="735"/>
      <c r="I79" s="735"/>
      <c r="J79" s="735"/>
      <c r="K79" s="735"/>
      <c r="L79" s="735"/>
      <c r="M79" s="735"/>
      <c r="N79" s="735"/>
      <c r="O79" s="735"/>
      <c r="P79" s="735"/>
      <c r="Q79" s="735"/>
      <c r="R79" s="735"/>
    </row>
    <row r="80" spans="2:18" x14ac:dyDescent="0.55000000000000004">
      <c r="B80" s="736" t="s">
        <v>100</v>
      </c>
      <c r="C80" s="735"/>
      <c r="D80" s="735"/>
      <c r="E80" s="735"/>
      <c r="F80" s="735"/>
      <c r="G80" s="735"/>
      <c r="H80" s="735"/>
      <c r="I80" s="735"/>
      <c r="J80" s="735"/>
      <c r="K80" s="735"/>
      <c r="L80" s="735"/>
      <c r="M80" s="735"/>
      <c r="N80" s="735"/>
      <c r="O80" s="735"/>
      <c r="P80" s="735"/>
      <c r="Q80" s="735"/>
      <c r="R80" s="735"/>
    </row>
    <row r="81" spans="2:18" x14ac:dyDescent="0.55000000000000004">
      <c r="B81" s="735" t="s">
        <v>101</v>
      </c>
      <c r="C81" s="735"/>
      <c r="D81" s="735"/>
      <c r="E81" s="735"/>
      <c r="F81" s="735"/>
      <c r="G81" s="735"/>
      <c r="H81" s="735"/>
      <c r="I81" s="735"/>
      <c r="J81" s="735"/>
      <c r="K81" s="735"/>
      <c r="L81" s="735"/>
      <c r="M81" s="735"/>
      <c r="N81" s="735"/>
      <c r="O81" s="735"/>
      <c r="P81" s="735"/>
      <c r="Q81" s="735"/>
      <c r="R81" s="735"/>
    </row>
    <row r="82" spans="2:18" x14ac:dyDescent="0.55000000000000004">
      <c r="B82" s="735" t="s">
        <v>102</v>
      </c>
      <c r="C82" s="735"/>
      <c r="D82" s="735"/>
      <c r="E82" s="735"/>
      <c r="F82" s="735"/>
      <c r="G82" s="735"/>
      <c r="H82" s="735"/>
      <c r="I82" s="735"/>
      <c r="J82" s="735"/>
      <c r="K82" s="735"/>
      <c r="L82" s="735"/>
      <c r="M82" s="735"/>
      <c r="N82" s="735"/>
      <c r="O82" s="735"/>
      <c r="P82" s="735"/>
      <c r="Q82" s="735"/>
      <c r="R82" s="735"/>
    </row>
    <row r="83" spans="2:18" x14ac:dyDescent="0.55000000000000004">
      <c r="B83" s="735"/>
      <c r="C83" s="735"/>
      <c r="D83" s="735"/>
      <c r="E83" s="735"/>
      <c r="F83" s="735"/>
      <c r="G83" s="735"/>
      <c r="H83" s="735"/>
      <c r="I83" s="735"/>
      <c r="J83" s="735"/>
      <c r="K83" s="735"/>
      <c r="L83" s="735"/>
      <c r="M83" s="735"/>
      <c r="N83" s="735"/>
      <c r="O83" s="735"/>
      <c r="P83" s="735"/>
      <c r="Q83" s="735"/>
      <c r="R83" s="735"/>
    </row>
    <row r="84" spans="2:18" x14ac:dyDescent="0.55000000000000004">
      <c r="B84" s="735"/>
      <c r="C84" s="735"/>
      <c r="D84" s="735"/>
      <c r="E84" s="735"/>
      <c r="F84" s="735"/>
      <c r="G84" s="735"/>
      <c r="H84" s="735"/>
      <c r="I84" s="735"/>
      <c r="J84" s="735"/>
      <c r="K84" s="735"/>
      <c r="L84" s="735"/>
      <c r="M84" s="735"/>
      <c r="N84" s="735"/>
      <c r="O84" s="735"/>
      <c r="P84" s="735"/>
      <c r="Q84" s="735"/>
      <c r="R84" s="735"/>
    </row>
    <row r="85" spans="2:18" x14ac:dyDescent="0.55000000000000004">
      <c r="B85" s="735"/>
      <c r="C85" s="735"/>
      <c r="D85" s="735"/>
      <c r="E85" s="735"/>
      <c r="F85" s="735"/>
      <c r="G85" s="735"/>
      <c r="H85" s="735"/>
      <c r="I85" s="735"/>
      <c r="J85" s="735"/>
      <c r="K85" s="735"/>
      <c r="L85" s="735"/>
      <c r="M85" s="735"/>
      <c r="N85" s="735"/>
      <c r="O85" s="735"/>
      <c r="P85" s="735"/>
      <c r="Q85" s="735"/>
      <c r="R85" s="735"/>
    </row>
    <row r="86" spans="2:18" x14ac:dyDescent="0.55000000000000004">
      <c r="B86" s="735"/>
      <c r="C86" s="735"/>
      <c r="D86" s="735"/>
      <c r="E86" s="735"/>
      <c r="F86" s="735"/>
      <c r="G86" s="735"/>
      <c r="H86" s="735"/>
      <c r="I86" s="735"/>
      <c r="J86" s="735"/>
      <c r="K86" s="735"/>
      <c r="L86" s="735"/>
      <c r="M86" s="735"/>
      <c r="N86" s="735"/>
      <c r="O86" s="735"/>
      <c r="P86" s="735"/>
      <c r="Q86" s="735"/>
      <c r="R86" s="735"/>
    </row>
    <row r="87" spans="2:18" x14ac:dyDescent="0.55000000000000004">
      <c r="B87" s="735"/>
      <c r="C87" s="735"/>
      <c r="D87" s="735"/>
      <c r="E87" s="735"/>
      <c r="F87" s="735"/>
      <c r="G87" s="735"/>
      <c r="H87" s="735"/>
      <c r="I87" s="735"/>
      <c r="J87" s="735"/>
      <c r="K87" s="735"/>
      <c r="L87" s="735"/>
      <c r="M87" s="735"/>
      <c r="N87" s="735"/>
      <c r="O87" s="735"/>
      <c r="P87" s="735"/>
      <c r="Q87" s="735"/>
      <c r="R87" s="735"/>
    </row>
    <row r="88" spans="2:18" x14ac:dyDescent="0.55000000000000004">
      <c r="B88" s="735"/>
      <c r="C88" s="735"/>
      <c r="D88" s="735"/>
      <c r="E88" s="735"/>
      <c r="F88" s="735"/>
      <c r="G88" s="735"/>
      <c r="H88" s="735"/>
      <c r="I88" s="735"/>
      <c r="J88" s="735"/>
      <c r="K88" s="735"/>
      <c r="L88" s="735"/>
      <c r="M88" s="735"/>
      <c r="N88" s="735"/>
      <c r="O88" s="735"/>
      <c r="P88" s="735"/>
      <c r="Q88" s="735"/>
      <c r="R88" s="735"/>
    </row>
    <row r="89" spans="2:18" x14ac:dyDescent="0.55000000000000004">
      <c r="B89" s="735"/>
      <c r="C89" s="735"/>
      <c r="D89" s="735"/>
      <c r="E89" s="735"/>
      <c r="F89" s="735"/>
      <c r="G89" s="735"/>
      <c r="H89" s="735"/>
      <c r="I89" s="735"/>
      <c r="J89" s="735"/>
      <c r="K89" s="735"/>
      <c r="L89" s="735"/>
      <c r="M89" s="735"/>
      <c r="N89" s="735"/>
      <c r="O89" s="735"/>
      <c r="P89" s="735"/>
      <c r="Q89" s="735"/>
      <c r="R89" s="735"/>
    </row>
    <row r="90" spans="2:18" x14ac:dyDescent="0.55000000000000004">
      <c r="B90" s="735"/>
      <c r="C90" s="735"/>
      <c r="D90" s="735"/>
      <c r="E90" s="735"/>
      <c r="F90" s="735"/>
      <c r="G90" s="735"/>
      <c r="H90" s="735"/>
      <c r="I90" s="735"/>
      <c r="J90" s="735"/>
      <c r="K90" s="735"/>
      <c r="L90" s="735"/>
      <c r="M90" s="735"/>
      <c r="N90" s="735"/>
      <c r="O90" s="735"/>
      <c r="P90" s="735"/>
      <c r="Q90" s="735"/>
      <c r="R90" s="735"/>
    </row>
    <row r="91" spans="2:18" x14ac:dyDescent="0.55000000000000004">
      <c r="B91" s="735"/>
      <c r="C91" s="735"/>
      <c r="D91" s="735"/>
      <c r="E91" s="735"/>
      <c r="F91" s="735"/>
      <c r="G91" s="735"/>
      <c r="H91" s="735"/>
      <c r="I91" s="735"/>
      <c r="J91" s="735"/>
      <c r="K91" s="735"/>
      <c r="L91" s="735"/>
      <c r="M91" s="735"/>
      <c r="N91" s="735"/>
      <c r="O91" s="735"/>
      <c r="P91" s="735"/>
      <c r="Q91" s="735"/>
      <c r="R91" s="735"/>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M20:O21"/>
    <mergeCell ref="P20:R21"/>
    <mergeCell ref="C22:C23"/>
    <mergeCell ref="D22:D23"/>
    <mergeCell ref="M22:O23"/>
    <mergeCell ref="P22:R23"/>
    <mergeCell ref="C16:C17"/>
    <mergeCell ref="D16:D17"/>
    <mergeCell ref="M16:O17"/>
    <mergeCell ref="P16:R17"/>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s>
  <phoneticPr fontId="6"/>
  <dataValidations count="3">
    <dataValidation type="list" allowBlank="1" showInputMessage="1" showErrorMessage="1" sqref="B14 B44" xr:uid="{00000000-0002-0000-0900-000000000000}">
      <formula1>"□,■"</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F8:I8" xr:uid="{00000000-0002-0000-09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22"/>
  <sheetViews>
    <sheetView view="pageBreakPreview" zoomScale="90" zoomScaleNormal="90" zoomScaleSheetLayoutView="90" workbookViewId="0">
      <selection activeCell="F8" sqref="F8"/>
    </sheetView>
  </sheetViews>
  <sheetFormatPr defaultColWidth="8.25" defaultRowHeight="24.75" customHeight="1" outlineLevelRow="1" x14ac:dyDescent="0.55000000000000004"/>
  <cols>
    <col min="1" max="1" width="8.25" style="161"/>
    <col min="2" max="2" width="12.5" style="161" customWidth="1"/>
    <col min="3" max="3" width="22" style="161" customWidth="1"/>
    <col min="4" max="4" width="18" style="161" customWidth="1"/>
    <col min="5" max="18" width="6.83203125" style="161" customWidth="1"/>
    <col min="19" max="19" width="14.58203125" style="161" customWidth="1"/>
    <col min="20" max="20" width="10.75" style="161" customWidth="1"/>
    <col min="21" max="21" width="8" style="161" customWidth="1"/>
    <col min="22" max="22" width="13.08203125" style="161" customWidth="1"/>
    <col min="23" max="29" width="15" style="161" customWidth="1"/>
    <col min="30" max="30" width="14.33203125" style="161" customWidth="1"/>
    <col min="31" max="31" width="13.58203125" style="161" customWidth="1"/>
    <col min="32" max="32" width="15" style="161" customWidth="1"/>
    <col min="33" max="16384" width="8.25" style="161"/>
  </cols>
  <sheetData>
    <row r="1" spans="1:21" ht="24.75" customHeight="1" x14ac:dyDescent="0.55000000000000004">
      <c r="F1" s="171"/>
      <c r="G1" s="171"/>
      <c r="H1" s="171"/>
      <c r="I1" s="171"/>
      <c r="J1" s="171"/>
      <c r="K1" s="171"/>
      <c r="L1" s="171"/>
      <c r="M1" s="171"/>
    </row>
    <row r="2" spans="1:21" ht="24.75" customHeight="1" x14ac:dyDescent="0.55000000000000004">
      <c r="F2" s="171"/>
      <c r="G2" s="175" t="s">
        <v>346</v>
      </c>
      <c r="H2" s="180">
        <f>SUM(F9:Q9)</f>
        <v>0</v>
      </c>
      <c r="I2" s="174" t="s">
        <v>351</v>
      </c>
      <c r="J2" s="174">
        <v>2</v>
      </c>
      <c r="K2" s="174" t="s">
        <v>350</v>
      </c>
      <c r="L2" s="174">
        <f>H2*J2</f>
        <v>0</v>
      </c>
      <c r="M2" s="171"/>
      <c r="S2" s="166"/>
    </row>
    <row r="3" spans="1:21" ht="24.75" customHeight="1" x14ac:dyDescent="0.55000000000000004">
      <c r="F3" s="171"/>
      <c r="G3" s="179" t="s">
        <v>344</v>
      </c>
      <c r="H3" s="178">
        <f>SUM(F10:Q10)</f>
        <v>0</v>
      </c>
      <c r="I3" s="174" t="s">
        <v>351</v>
      </c>
      <c r="J3" s="174">
        <v>-2</v>
      </c>
      <c r="K3" s="174" t="s">
        <v>350</v>
      </c>
      <c r="L3" s="174">
        <f>H3*J3</f>
        <v>0</v>
      </c>
      <c r="M3" s="171"/>
      <c r="S3" s="166"/>
    </row>
    <row r="4" spans="1:21" ht="24.75" customHeight="1" x14ac:dyDescent="0.55000000000000004">
      <c r="F4" s="171"/>
      <c r="G4" s="175" t="s">
        <v>342</v>
      </c>
      <c r="H4" s="177">
        <f>SUM(F11:Q11)</f>
        <v>0</v>
      </c>
      <c r="I4" s="174" t="s">
        <v>351</v>
      </c>
      <c r="J4" s="174">
        <v>1</v>
      </c>
      <c r="K4" s="174" t="s">
        <v>350</v>
      </c>
      <c r="L4" s="174">
        <f>H4*J4</f>
        <v>0</v>
      </c>
      <c r="M4" s="171"/>
      <c r="T4" s="166"/>
      <c r="U4" s="166"/>
    </row>
    <row r="5" spans="1:21" ht="24.75" customHeight="1" thickBot="1" x14ac:dyDescent="0.6">
      <c r="F5" s="171"/>
      <c r="G5" s="176" t="s">
        <v>349</v>
      </c>
      <c r="H5" s="175"/>
      <c r="I5" s="175"/>
      <c r="J5" s="175"/>
      <c r="K5" s="175"/>
      <c r="L5" s="174">
        <f>COUNTA(テーブル1[[１月]:[１２月]])</f>
        <v>0</v>
      </c>
      <c r="M5" s="171"/>
      <c r="S5" s="166"/>
      <c r="T5" s="166"/>
      <c r="U5" s="166"/>
    </row>
    <row r="6" spans="1:21" ht="24.75" customHeight="1" thickBot="1" x14ac:dyDescent="0.6">
      <c r="F6" s="171"/>
      <c r="G6" s="173" t="s">
        <v>348</v>
      </c>
      <c r="H6" s="173"/>
      <c r="I6" s="173"/>
      <c r="J6" s="173"/>
      <c r="K6" s="173"/>
      <c r="L6" s="172" t="e">
        <f>((H2*2)+(H3*(-2))+H4)/L5</f>
        <v>#DIV/0!</v>
      </c>
      <c r="M6" s="171"/>
      <c r="S6" s="166"/>
      <c r="T6" s="166"/>
      <c r="U6" s="166"/>
    </row>
    <row r="7" spans="1:21" ht="24.75" customHeight="1" x14ac:dyDescent="0.55000000000000004">
      <c r="F7" s="171"/>
      <c r="G7" s="171"/>
      <c r="H7" s="171"/>
      <c r="I7" s="171"/>
      <c r="J7" s="171"/>
      <c r="K7" s="171"/>
      <c r="L7" s="171"/>
      <c r="M7" s="171"/>
      <c r="S7" s="166"/>
      <c r="T7" s="166"/>
      <c r="U7" s="166"/>
    </row>
    <row r="8" spans="1:21" ht="24.75" customHeight="1" x14ac:dyDescent="0.55000000000000004">
      <c r="S8" s="166"/>
      <c r="T8" s="166"/>
      <c r="U8" s="166"/>
    </row>
    <row r="9" spans="1:21" ht="24.75" hidden="1" customHeight="1" outlineLevel="1" x14ac:dyDescent="0.55000000000000004">
      <c r="C9" s="170" t="s">
        <v>347</v>
      </c>
      <c r="D9" s="161" t="s">
        <v>346</v>
      </c>
      <c r="F9" s="169">
        <f>SUMPRODUCT((N(テーブル1[12月]&gt;テーブル1[１月])),(N(テーブル1[１月]&lt;&gt;"")),(N(テーブル1[２月]&lt;&gt;"")))</f>
        <v>0</v>
      </c>
      <c r="G9" s="169">
        <f>SUMPRODUCT((N(テーブル1[１月]&gt;テーブル1[２月])),(N(テーブル1[２月]&lt;&gt;"")),(N(テーブル1[３月]&lt;&gt;"")))</f>
        <v>0</v>
      </c>
      <c r="H9" s="169">
        <f>SUMPRODUCT((N(テーブル1[２月]&gt;テーブル1[３月])),(N(テーブル1[３月]&lt;&gt;"")),(N(テーブル1[４月]&lt;&gt;"")))</f>
        <v>0</v>
      </c>
      <c r="I9" s="169">
        <f>SUMPRODUCT((N(テーブル1[３月]&gt;テーブル1[４月])),(N(テーブル1[４月]&lt;&gt;"")),(N(テーブル1[５月]&lt;&gt;"")))</f>
        <v>0</v>
      </c>
      <c r="J9" s="169">
        <f>SUMPRODUCT((N(テーブル1[４月]&gt;テーブル1[５月])),(N(テーブル1[５月]&lt;&gt;"")),(N(テーブル1[６月]&lt;&gt;"")))</f>
        <v>0</v>
      </c>
      <c r="K9" s="169">
        <f>SUMPRODUCT((N(テーブル1[５月]&gt;テーブル1[６月])),(N(テーブル1[６月]&lt;&gt;"")),(N(テーブル1[７月]&lt;&gt;"")))</f>
        <v>0</v>
      </c>
      <c r="L9" s="169">
        <f>SUMPRODUCT((N(テーブル1[６月]&gt;テーブル1[７月])),(N(テーブル1[７月]&lt;&gt;"")),(N(テーブル1[８月]&lt;&gt;"")))</f>
        <v>0</v>
      </c>
      <c r="M9" s="169">
        <f>SUMPRODUCT((N(テーブル1[７月]&gt;テーブル1[８月])),(N(テーブル1[８月]&lt;&gt;"")),(N(テーブル1[９月]&lt;&gt;"")))</f>
        <v>0</v>
      </c>
      <c r="N9" s="169">
        <f>SUMPRODUCT((N(テーブル1[８月]&gt;テーブル1[９月])),(N(テーブル1[９月]&lt;&gt;"")),(N(テーブル1[１０月]&lt;&gt;"")))</f>
        <v>0</v>
      </c>
      <c r="O9" s="169">
        <f>SUMPRODUCT((N(テーブル1[９月]&gt;テーブル1[１０月])),(N(テーブル1[１０月]&lt;&gt;"")),(N(テーブル1[１１月]&lt;&gt;"")))</f>
        <v>0</v>
      </c>
      <c r="P9" s="169">
        <f>SUMPRODUCT((N(テーブル1[１０月]&gt;テーブル1[１１月])),(N(テーブル1[１１月]&lt;&gt;"")),(N(テーブル1[１２月]&lt;&gt;"")))</f>
        <v>0</v>
      </c>
      <c r="Q9" s="169">
        <f>SUMPRODUCT((N(テーブル1[１１月]&gt;テーブル1[１２月])),(N(テーブル1[１２月]&lt;&gt;"")),(N(テーブル1[1月]&lt;&gt;"")))</f>
        <v>0</v>
      </c>
    </row>
    <row r="10" spans="1:21" ht="24.75" hidden="1" customHeight="1" outlineLevel="1" x14ac:dyDescent="0.55000000000000004">
      <c r="C10" s="168" t="s">
        <v>345</v>
      </c>
      <c r="D10" s="161" t="s">
        <v>344</v>
      </c>
      <c r="F10" s="167">
        <f>SUMPRODUCT((N(テーブル1[12月]&lt;テーブル1[１月])),(N(テーブル1[12月]&lt;&gt;"")))</f>
        <v>0</v>
      </c>
      <c r="G10" s="167">
        <f>SUMPRODUCT((N(テーブル1[１月]&lt;テーブル1[２月])),(N(テーブル1[１月]&lt;&gt;"")))</f>
        <v>0</v>
      </c>
      <c r="H10" s="167">
        <f>SUMPRODUCT((N(テーブル1[２月]&lt;テーブル1[３月])),(N(テーブル1[２月]&lt;&gt;"")))</f>
        <v>0</v>
      </c>
      <c r="I10" s="167">
        <f>SUMPRODUCT((N(テーブル1[３月]&lt;テーブル1[４月])),(N(テーブル1[３月]&lt;&gt;"")))</f>
        <v>0</v>
      </c>
      <c r="J10" s="167">
        <f>SUMPRODUCT((N(テーブル1[４月]&lt;テーブル1[５月])),(N(テーブル1[４月]&lt;&gt;"")))</f>
        <v>0</v>
      </c>
      <c r="K10" s="167">
        <f>SUMPRODUCT((N(テーブル1[５月]&lt;テーブル1[６月])),(N(テーブル1[５月]&lt;&gt;"")))</f>
        <v>0</v>
      </c>
      <c r="L10" s="167">
        <f>SUMPRODUCT((N(テーブル1[６月]&lt;テーブル1[７月])),(N(テーブル1[６月]&lt;&gt;"")))</f>
        <v>0</v>
      </c>
      <c r="M10" s="167">
        <f>SUMPRODUCT((N(テーブル1[７月]&lt;テーブル1[８月])),(N(テーブル1[７月]&lt;&gt;"")))</f>
        <v>0</v>
      </c>
      <c r="N10" s="167">
        <f>SUMPRODUCT((N(テーブル1[８月]&lt;テーブル1[９月])),(N(テーブル1[８月]&lt;&gt;"")))</f>
        <v>0</v>
      </c>
      <c r="O10" s="167">
        <f>SUMPRODUCT((N(テーブル1[９月]&lt;テーブル1[１０月])),(N(テーブル1[９月]&lt;&gt;"")))</f>
        <v>0</v>
      </c>
      <c r="P10" s="167">
        <f>SUMPRODUCT((N(テーブル1[１０月]&lt;テーブル1[１１月])),(N(テーブル1[１０月]&lt;&gt;"")))</f>
        <v>0</v>
      </c>
      <c r="Q10" s="167">
        <f>SUMPRODUCT((N(テーブル1[１１月]&lt;テーブル1[１２月])),(N(テーブル1[１１月]&lt;&gt;"")))</f>
        <v>0</v>
      </c>
    </row>
    <row r="11" spans="1:21" ht="24.75" hidden="1" customHeight="1" outlineLevel="1" x14ac:dyDescent="0.55000000000000004">
      <c r="C11" s="166" t="s">
        <v>343</v>
      </c>
      <c r="D11" s="161" t="s">
        <v>342</v>
      </c>
      <c r="F11" s="165">
        <f>SUMPRODUCT(N(テーブル1[12月]=テーブル1[１月]),N(テーブル1[１月]&lt;&gt;""))+COUNTIFS(テーブル1[12月],"") -COUNTIFS(テーブル1[12月],"",テーブル1[１月],"")</f>
        <v>0</v>
      </c>
      <c r="G11" s="165">
        <f>SUMPRODUCT(N(テーブル1[１月]=テーブル1[２月]),N(テーブル1[２月]&lt;&gt;""))+COUNTIFS(テーブル1[１月],"") -COUNTIFS(テーブル1[１月],"",テーブル1[２月],"")</f>
        <v>0</v>
      </c>
      <c r="H11" s="165">
        <f>SUMPRODUCT(N(テーブル1[２月]=テーブル1[３月]),N(テーブル1[３月]&lt;&gt;""))+COUNTIFS(テーブル1[２月],"") -COUNTIFS(テーブル1[２月],"",テーブル1[３月],"")</f>
        <v>0</v>
      </c>
      <c r="I11" s="165">
        <f>SUMPRODUCT(N(テーブル1[３月]=テーブル1[４月]),N(テーブル1[４月]&lt;&gt;""))+COUNTIFS(テーブル1[３月],"") -COUNTIFS(テーブル1[３月],"",テーブル1[４月],"")</f>
        <v>0</v>
      </c>
      <c r="J11" s="165">
        <f>SUMPRODUCT(N(テーブル1[４月]=テーブル1[５月]),N(テーブル1[５月]&lt;&gt;""))+COUNTIFS(テーブル1[４月],"") -COUNTIFS(テーブル1[４月],"",テーブル1[５月],"")</f>
        <v>0</v>
      </c>
      <c r="K11" s="165">
        <f>SUMPRODUCT(N(テーブル1[５月]=テーブル1[６月]),N(テーブル1[６月]&lt;&gt;""))+COUNTIFS(テーブル1[５月],"") -COUNTIFS(テーブル1[５月],"",テーブル1[６月],"")</f>
        <v>0</v>
      </c>
      <c r="L11" s="165">
        <f>SUMPRODUCT(N(テーブル1[６月]=テーブル1[７月]),N(テーブル1[７月]&lt;&gt;""))+COUNTIFS(テーブル1[６月],"") -COUNTIFS(テーブル1[６月],"",テーブル1[７月],"")</f>
        <v>0</v>
      </c>
      <c r="M11" s="165">
        <f>SUMPRODUCT(N(テーブル1[７月]=テーブル1[８月]),N(テーブル1[８月]&lt;&gt;""))+COUNTIFS(テーブル1[７月],"") -COUNTIFS(テーブル1[７月],"",テーブル1[８月],"")</f>
        <v>0</v>
      </c>
      <c r="N11" s="165">
        <f>SUMPRODUCT(N(テーブル1[８月]=テーブル1[９月]),N(テーブル1[９月]&lt;&gt;""))+COUNTIFS(テーブル1[８月],"") -COUNTIFS(テーブル1[８月],"",テーブル1[９月],"")</f>
        <v>0</v>
      </c>
      <c r="O11" s="165">
        <f>SUMPRODUCT(N(テーブル1[９月]=テーブル1[１０月]),N(テーブル1[１０月]&lt;&gt;""))+COUNTIFS(テーブル1[９月],"") -COUNTIFS(テーブル1[９月],"",テーブル1[１０月],"")</f>
        <v>0</v>
      </c>
      <c r="P11" s="165">
        <f>SUMPRODUCT(N(テーブル1[１０月]=テーブル1[１１月]),N(テーブル1[１１月]&lt;&gt;""))+COUNTIFS(テーブル1[１０月],"") -COUNTIFS(テーブル1[１０月],"",テーブル1[１１月],"")</f>
        <v>0</v>
      </c>
      <c r="Q11" s="165">
        <f>SUMPRODUCT(N(テーブル1[１１月]=テーブル1[１２月]),N(テーブル1[１２月]&lt;&gt;""))+COUNTIFS(テーブル1[１１月],"") -COUNTIFS(テーブル1[１１月],"",テーブル1[１２月],"")</f>
        <v>0</v>
      </c>
    </row>
    <row r="12" spans="1:21" ht="24.75" customHeight="1" collapsed="1" x14ac:dyDescent="0.55000000000000004"/>
    <row r="13" spans="1:21" ht="24.75" customHeight="1" x14ac:dyDescent="0.55000000000000004">
      <c r="E13" s="161" t="s">
        <v>341</v>
      </c>
      <c r="R13" s="161" t="s">
        <v>340</v>
      </c>
    </row>
    <row r="14" spans="1:21" ht="24.75" customHeight="1" x14ac:dyDescent="0.55000000000000004">
      <c r="A14" s="164" t="s">
        <v>339</v>
      </c>
      <c r="B14" s="164" t="s">
        <v>338</v>
      </c>
      <c r="C14" s="161" t="s">
        <v>337</v>
      </c>
      <c r="D14" s="161" t="s">
        <v>336</v>
      </c>
      <c r="E14" s="161" t="s">
        <v>335</v>
      </c>
      <c r="F14" s="163" t="s">
        <v>334</v>
      </c>
      <c r="G14" s="163" t="s">
        <v>333</v>
      </c>
      <c r="H14" s="163" t="s">
        <v>332</v>
      </c>
      <c r="I14" s="163" t="s">
        <v>331</v>
      </c>
      <c r="J14" s="163" t="s">
        <v>330</v>
      </c>
      <c r="K14" s="163" t="s">
        <v>329</v>
      </c>
      <c r="L14" s="163" t="s">
        <v>328</v>
      </c>
      <c r="M14" s="163" t="s">
        <v>327</v>
      </c>
      <c r="N14" s="163" t="s">
        <v>326</v>
      </c>
      <c r="O14" s="163" t="s">
        <v>325</v>
      </c>
      <c r="P14" s="163" t="s">
        <v>324</v>
      </c>
      <c r="Q14" s="163" t="s">
        <v>323</v>
      </c>
      <c r="R14" s="161" t="s">
        <v>322</v>
      </c>
    </row>
    <row r="15" spans="1:21" ht="24.75" customHeight="1" x14ac:dyDescent="0.55000000000000004">
      <c r="A15" s="162">
        <f t="shared" ref="A15:A46" si="0">ROW()-14</f>
        <v>1</v>
      </c>
      <c r="B15" s="162"/>
    </row>
    <row r="16" spans="1:21" ht="24.75" customHeight="1" x14ac:dyDescent="0.55000000000000004">
      <c r="A16" s="162">
        <f t="shared" si="0"/>
        <v>2</v>
      </c>
      <c r="B16" s="162"/>
    </row>
    <row r="17" spans="1:2" ht="24.75" customHeight="1" x14ac:dyDescent="0.55000000000000004">
      <c r="A17" s="162">
        <f t="shared" si="0"/>
        <v>3</v>
      </c>
      <c r="B17" s="162"/>
    </row>
    <row r="18" spans="1:2" ht="24.75" customHeight="1" x14ac:dyDescent="0.55000000000000004">
      <c r="A18" s="162">
        <f t="shared" si="0"/>
        <v>4</v>
      </c>
      <c r="B18" s="162"/>
    </row>
    <row r="19" spans="1:2" ht="24.75" customHeight="1" x14ac:dyDescent="0.55000000000000004">
      <c r="A19" s="162">
        <f t="shared" si="0"/>
        <v>5</v>
      </c>
      <c r="B19" s="162"/>
    </row>
    <row r="20" spans="1:2" ht="24.75" customHeight="1" x14ac:dyDescent="0.55000000000000004">
      <c r="A20" s="162">
        <f t="shared" si="0"/>
        <v>6</v>
      </c>
      <c r="B20" s="162"/>
    </row>
    <row r="21" spans="1:2" ht="24.75" customHeight="1" x14ac:dyDescent="0.55000000000000004">
      <c r="A21" s="162">
        <f t="shared" si="0"/>
        <v>7</v>
      </c>
      <c r="B21" s="162"/>
    </row>
    <row r="22" spans="1:2" ht="24.75" customHeight="1" x14ac:dyDescent="0.55000000000000004">
      <c r="A22" s="162">
        <f t="shared" si="0"/>
        <v>8</v>
      </c>
      <c r="B22" s="162"/>
    </row>
    <row r="23" spans="1:2" ht="24.75" customHeight="1" x14ac:dyDescent="0.55000000000000004">
      <c r="A23" s="162">
        <f t="shared" si="0"/>
        <v>9</v>
      </c>
      <c r="B23" s="162"/>
    </row>
    <row r="24" spans="1:2" ht="24.75" customHeight="1" x14ac:dyDescent="0.55000000000000004">
      <c r="A24" s="162">
        <f t="shared" si="0"/>
        <v>10</v>
      </c>
      <c r="B24" s="162"/>
    </row>
    <row r="25" spans="1:2" ht="24.75" customHeight="1" x14ac:dyDescent="0.55000000000000004">
      <c r="A25" s="162">
        <f t="shared" si="0"/>
        <v>11</v>
      </c>
      <c r="B25" s="162"/>
    </row>
    <row r="26" spans="1:2" ht="24.75" customHeight="1" x14ac:dyDescent="0.55000000000000004">
      <c r="A26" s="162">
        <f t="shared" si="0"/>
        <v>12</v>
      </c>
      <c r="B26" s="162"/>
    </row>
    <row r="27" spans="1:2" ht="24.75" customHeight="1" x14ac:dyDescent="0.55000000000000004">
      <c r="A27" s="162">
        <f t="shared" si="0"/>
        <v>13</v>
      </c>
      <c r="B27" s="162"/>
    </row>
    <row r="28" spans="1:2" ht="24.75" customHeight="1" x14ac:dyDescent="0.55000000000000004">
      <c r="A28" s="162">
        <f t="shared" si="0"/>
        <v>14</v>
      </c>
      <c r="B28" s="162"/>
    </row>
    <row r="29" spans="1:2" ht="24.75" customHeight="1" x14ac:dyDescent="0.55000000000000004">
      <c r="A29" s="162">
        <f t="shared" si="0"/>
        <v>15</v>
      </c>
      <c r="B29" s="162"/>
    </row>
    <row r="30" spans="1:2" ht="24.75" customHeight="1" x14ac:dyDescent="0.55000000000000004">
      <c r="A30" s="162">
        <f t="shared" si="0"/>
        <v>16</v>
      </c>
      <c r="B30" s="162"/>
    </row>
    <row r="31" spans="1:2" ht="24.75" customHeight="1" x14ac:dyDescent="0.55000000000000004">
      <c r="A31" s="162">
        <f t="shared" si="0"/>
        <v>17</v>
      </c>
      <c r="B31" s="162"/>
    </row>
    <row r="32" spans="1:2" ht="24.75" customHeight="1" x14ac:dyDescent="0.55000000000000004">
      <c r="A32" s="162">
        <f t="shared" si="0"/>
        <v>18</v>
      </c>
      <c r="B32" s="162"/>
    </row>
    <row r="33" spans="1:2" ht="24.75" customHeight="1" x14ac:dyDescent="0.55000000000000004">
      <c r="A33" s="162">
        <f t="shared" si="0"/>
        <v>19</v>
      </c>
      <c r="B33" s="162"/>
    </row>
    <row r="34" spans="1:2" ht="24.75" customHeight="1" x14ac:dyDescent="0.55000000000000004">
      <c r="A34" s="162">
        <f t="shared" si="0"/>
        <v>20</v>
      </c>
      <c r="B34" s="162"/>
    </row>
    <row r="35" spans="1:2" ht="24.75" customHeight="1" x14ac:dyDescent="0.55000000000000004">
      <c r="A35" s="162">
        <f t="shared" si="0"/>
        <v>21</v>
      </c>
      <c r="B35" s="162"/>
    </row>
    <row r="36" spans="1:2" ht="24.75" customHeight="1" x14ac:dyDescent="0.55000000000000004">
      <c r="A36" s="162">
        <f t="shared" si="0"/>
        <v>22</v>
      </c>
      <c r="B36" s="162"/>
    </row>
    <row r="37" spans="1:2" ht="24.75" customHeight="1" x14ac:dyDescent="0.55000000000000004">
      <c r="A37" s="162">
        <f t="shared" si="0"/>
        <v>23</v>
      </c>
      <c r="B37" s="162"/>
    </row>
    <row r="38" spans="1:2" ht="24.75" customHeight="1" x14ac:dyDescent="0.55000000000000004">
      <c r="A38" s="162">
        <f t="shared" si="0"/>
        <v>24</v>
      </c>
      <c r="B38" s="162"/>
    </row>
    <row r="39" spans="1:2" ht="24.75" customHeight="1" x14ac:dyDescent="0.55000000000000004">
      <c r="A39" s="162">
        <f t="shared" si="0"/>
        <v>25</v>
      </c>
      <c r="B39" s="162"/>
    </row>
    <row r="40" spans="1:2" ht="24.75" customHeight="1" x14ac:dyDescent="0.55000000000000004">
      <c r="A40" s="162">
        <f t="shared" si="0"/>
        <v>26</v>
      </c>
      <c r="B40" s="162"/>
    </row>
    <row r="41" spans="1:2" ht="24.75" customHeight="1" x14ac:dyDescent="0.55000000000000004">
      <c r="A41" s="162">
        <f t="shared" si="0"/>
        <v>27</v>
      </c>
      <c r="B41" s="162"/>
    </row>
    <row r="42" spans="1:2" ht="24.75" customHeight="1" x14ac:dyDescent="0.55000000000000004">
      <c r="A42" s="162">
        <f t="shared" si="0"/>
        <v>28</v>
      </c>
      <c r="B42" s="162"/>
    </row>
    <row r="43" spans="1:2" ht="24.75" customHeight="1" x14ac:dyDescent="0.55000000000000004">
      <c r="A43" s="162">
        <f t="shared" si="0"/>
        <v>29</v>
      </c>
      <c r="B43" s="162"/>
    </row>
    <row r="44" spans="1:2" ht="24.75" customHeight="1" x14ac:dyDescent="0.55000000000000004">
      <c r="A44" s="162">
        <f t="shared" si="0"/>
        <v>30</v>
      </c>
      <c r="B44" s="162"/>
    </row>
    <row r="45" spans="1:2" ht="24.75" customHeight="1" x14ac:dyDescent="0.55000000000000004">
      <c r="A45" s="162">
        <f t="shared" si="0"/>
        <v>31</v>
      </c>
      <c r="B45" s="162"/>
    </row>
    <row r="46" spans="1:2" ht="24.75" customHeight="1" x14ac:dyDescent="0.55000000000000004">
      <c r="A46" s="162">
        <f t="shared" si="0"/>
        <v>32</v>
      </c>
      <c r="B46" s="162"/>
    </row>
    <row r="47" spans="1:2" ht="24.75" customHeight="1" x14ac:dyDescent="0.55000000000000004">
      <c r="A47" s="162">
        <f t="shared" ref="A47:A78" si="1">ROW()-14</f>
        <v>33</v>
      </c>
      <c r="B47" s="162"/>
    </row>
    <row r="48" spans="1:2" ht="24.75" customHeight="1" x14ac:dyDescent="0.55000000000000004">
      <c r="A48" s="162">
        <f t="shared" si="1"/>
        <v>34</v>
      </c>
      <c r="B48" s="162"/>
    </row>
    <row r="49" spans="1:2" ht="24.75" customHeight="1" x14ac:dyDescent="0.55000000000000004">
      <c r="A49" s="162">
        <f t="shared" si="1"/>
        <v>35</v>
      </c>
      <c r="B49" s="162"/>
    </row>
    <row r="50" spans="1:2" ht="24.75" customHeight="1" x14ac:dyDescent="0.55000000000000004">
      <c r="A50" s="162">
        <f t="shared" si="1"/>
        <v>36</v>
      </c>
      <c r="B50" s="162"/>
    </row>
    <row r="51" spans="1:2" ht="24.75" customHeight="1" x14ac:dyDescent="0.55000000000000004">
      <c r="A51" s="162">
        <f t="shared" si="1"/>
        <v>37</v>
      </c>
      <c r="B51" s="162"/>
    </row>
    <row r="52" spans="1:2" ht="24.75" customHeight="1" x14ac:dyDescent="0.55000000000000004">
      <c r="A52" s="162">
        <f t="shared" si="1"/>
        <v>38</v>
      </c>
      <c r="B52" s="162"/>
    </row>
    <row r="53" spans="1:2" ht="24.75" customHeight="1" x14ac:dyDescent="0.55000000000000004">
      <c r="A53" s="162">
        <f t="shared" si="1"/>
        <v>39</v>
      </c>
      <c r="B53" s="162"/>
    </row>
    <row r="54" spans="1:2" ht="24.75" customHeight="1" x14ac:dyDescent="0.55000000000000004">
      <c r="A54" s="162">
        <f t="shared" si="1"/>
        <v>40</v>
      </c>
      <c r="B54" s="162"/>
    </row>
    <row r="55" spans="1:2" ht="24.75" customHeight="1" x14ac:dyDescent="0.55000000000000004">
      <c r="A55" s="162">
        <f t="shared" si="1"/>
        <v>41</v>
      </c>
      <c r="B55" s="162"/>
    </row>
    <row r="56" spans="1:2" ht="24.75" customHeight="1" x14ac:dyDescent="0.55000000000000004">
      <c r="A56" s="162">
        <f t="shared" si="1"/>
        <v>42</v>
      </c>
      <c r="B56" s="162"/>
    </row>
    <row r="57" spans="1:2" ht="24.75" customHeight="1" x14ac:dyDescent="0.55000000000000004">
      <c r="A57" s="162">
        <f t="shared" si="1"/>
        <v>43</v>
      </c>
      <c r="B57" s="162"/>
    </row>
    <row r="58" spans="1:2" ht="24.75" customHeight="1" x14ac:dyDescent="0.55000000000000004">
      <c r="A58" s="162">
        <f t="shared" si="1"/>
        <v>44</v>
      </c>
      <c r="B58" s="162"/>
    </row>
    <row r="59" spans="1:2" ht="24.75" customHeight="1" x14ac:dyDescent="0.55000000000000004">
      <c r="A59" s="162">
        <f t="shared" si="1"/>
        <v>45</v>
      </c>
      <c r="B59" s="162"/>
    </row>
    <row r="60" spans="1:2" ht="24.75" customHeight="1" x14ac:dyDescent="0.55000000000000004">
      <c r="A60" s="162">
        <f t="shared" si="1"/>
        <v>46</v>
      </c>
      <c r="B60" s="162"/>
    </row>
    <row r="61" spans="1:2" ht="24.75" customHeight="1" x14ac:dyDescent="0.55000000000000004">
      <c r="A61" s="162">
        <f t="shared" si="1"/>
        <v>47</v>
      </c>
      <c r="B61" s="162"/>
    </row>
    <row r="62" spans="1:2" ht="24.75" customHeight="1" x14ac:dyDescent="0.55000000000000004">
      <c r="A62" s="162">
        <f t="shared" si="1"/>
        <v>48</v>
      </c>
      <c r="B62" s="162"/>
    </row>
    <row r="63" spans="1:2" ht="24.75" customHeight="1" x14ac:dyDescent="0.55000000000000004">
      <c r="A63" s="162">
        <f t="shared" si="1"/>
        <v>49</v>
      </c>
      <c r="B63" s="162"/>
    </row>
    <row r="64" spans="1:2" ht="24.75" customHeight="1" x14ac:dyDescent="0.55000000000000004">
      <c r="A64" s="162">
        <f t="shared" si="1"/>
        <v>50</v>
      </c>
      <c r="B64" s="162"/>
    </row>
    <row r="65" spans="1:2" ht="24.75" customHeight="1" x14ac:dyDescent="0.55000000000000004">
      <c r="A65" s="162">
        <f t="shared" si="1"/>
        <v>51</v>
      </c>
      <c r="B65" s="162"/>
    </row>
    <row r="66" spans="1:2" ht="24.75" customHeight="1" x14ac:dyDescent="0.55000000000000004">
      <c r="A66" s="162">
        <f t="shared" si="1"/>
        <v>52</v>
      </c>
      <c r="B66" s="162"/>
    </row>
    <row r="67" spans="1:2" ht="24.75" customHeight="1" x14ac:dyDescent="0.55000000000000004">
      <c r="A67" s="162">
        <f t="shared" si="1"/>
        <v>53</v>
      </c>
      <c r="B67" s="162"/>
    </row>
    <row r="68" spans="1:2" ht="24.75" customHeight="1" x14ac:dyDescent="0.55000000000000004">
      <c r="A68" s="162">
        <f t="shared" si="1"/>
        <v>54</v>
      </c>
      <c r="B68" s="162"/>
    </row>
    <row r="69" spans="1:2" ht="24.75" customHeight="1" x14ac:dyDescent="0.55000000000000004">
      <c r="A69" s="162">
        <f t="shared" si="1"/>
        <v>55</v>
      </c>
      <c r="B69" s="162"/>
    </row>
    <row r="70" spans="1:2" ht="24.75" customHeight="1" x14ac:dyDescent="0.55000000000000004">
      <c r="A70" s="162">
        <f t="shared" si="1"/>
        <v>56</v>
      </c>
      <c r="B70" s="162"/>
    </row>
    <row r="71" spans="1:2" ht="24.75" customHeight="1" x14ac:dyDescent="0.55000000000000004">
      <c r="A71" s="162">
        <f t="shared" si="1"/>
        <v>57</v>
      </c>
      <c r="B71" s="162"/>
    </row>
    <row r="72" spans="1:2" ht="24.75" customHeight="1" x14ac:dyDescent="0.55000000000000004">
      <c r="A72" s="162">
        <f t="shared" si="1"/>
        <v>58</v>
      </c>
      <c r="B72" s="162"/>
    </row>
    <row r="73" spans="1:2" ht="24.75" customHeight="1" x14ac:dyDescent="0.55000000000000004">
      <c r="A73" s="162">
        <f t="shared" si="1"/>
        <v>59</v>
      </c>
      <c r="B73" s="162"/>
    </row>
    <row r="74" spans="1:2" ht="24.75" customHeight="1" x14ac:dyDescent="0.55000000000000004">
      <c r="A74" s="162">
        <f t="shared" si="1"/>
        <v>60</v>
      </c>
      <c r="B74" s="162"/>
    </row>
    <row r="75" spans="1:2" ht="24.75" customHeight="1" x14ac:dyDescent="0.55000000000000004">
      <c r="A75" s="162">
        <f t="shared" si="1"/>
        <v>61</v>
      </c>
      <c r="B75" s="162"/>
    </row>
    <row r="76" spans="1:2" ht="24.75" customHeight="1" x14ac:dyDescent="0.55000000000000004">
      <c r="A76" s="162">
        <f t="shared" si="1"/>
        <v>62</v>
      </c>
      <c r="B76" s="162"/>
    </row>
    <row r="77" spans="1:2" ht="24.75" customHeight="1" x14ac:dyDescent="0.55000000000000004">
      <c r="A77" s="162">
        <f t="shared" si="1"/>
        <v>63</v>
      </c>
      <c r="B77" s="162"/>
    </row>
    <row r="78" spans="1:2" ht="24.75" customHeight="1" x14ac:dyDescent="0.55000000000000004">
      <c r="A78" s="162">
        <f t="shared" si="1"/>
        <v>64</v>
      </c>
      <c r="B78" s="162"/>
    </row>
    <row r="79" spans="1:2" ht="24.75" customHeight="1" x14ac:dyDescent="0.55000000000000004">
      <c r="A79" s="162">
        <f t="shared" ref="A79:A110" si="2">ROW()-14</f>
        <v>65</v>
      </c>
      <c r="B79" s="162"/>
    </row>
    <row r="80" spans="1:2" ht="24.75" customHeight="1" x14ac:dyDescent="0.55000000000000004">
      <c r="A80" s="162">
        <f t="shared" si="2"/>
        <v>66</v>
      </c>
      <c r="B80" s="162"/>
    </row>
    <row r="81" spans="1:2" ht="24.75" customHeight="1" x14ac:dyDescent="0.55000000000000004">
      <c r="A81" s="162">
        <f t="shared" si="2"/>
        <v>67</v>
      </c>
      <c r="B81" s="162"/>
    </row>
    <row r="82" spans="1:2" ht="24.75" customHeight="1" x14ac:dyDescent="0.55000000000000004">
      <c r="A82" s="162">
        <f t="shared" si="2"/>
        <v>68</v>
      </c>
      <c r="B82" s="162"/>
    </row>
    <row r="83" spans="1:2" ht="24.75" customHeight="1" x14ac:dyDescent="0.55000000000000004">
      <c r="A83" s="162">
        <f t="shared" si="2"/>
        <v>69</v>
      </c>
      <c r="B83" s="162"/>
    </row>
    <row r="84" spans="1:2" ht="24.75" customHeight="1" x14ac:dyDescent="0.55000000000000004">
      <c r="A84" s="162">
        <f t="shared" si="2"/>
        <v>70</v>
      </c>
      <c r="B84" s="162"/>
    </row>
    <row r="85" spans="1:2" ht="24.75" customHeight="1" x14ac:dyDescent="0.55000000000000004">
      <c r="A85" s="162">
        <f t="shared" si="2"/>
        <v>71</v>
      </c>
      <c r="B85" s="162"/>
    </row>
    <row r="86" spans="1:2" ht="24.75" customHeight="1" x14ac:dyDescent="0.55000000000000004">
      <c r="A86" s="162">
        <f t="shared" si="2"/>
        <v>72</v>
      </c>
      <c r="B86" s="162"/>
    </row>
    <row r="87" spans="1:2" ht="24.75" customHeight="1" x14ac:dyDescent="0.55000000000000004">
      <c r="A87" s="162">
        <f t="shared" si="2"/>
        <v>73</v>
      </c>
      <c r="B87" s="162"/>
    </row>
    <row r="88" spans="1:2" ht="24.75" customHeight="1" x14ac:dyDescent="0.55000000000000004">
      <c r="A88" s="162">
        <f t="shared" si="2"/>
        <v>74</v>
      </c>
      <c r="B88" s="162"/>
    </row>
    <row r="89" spans="1:2" ht="24.75" customHeight="1" x14ac:dyDescent="0.55000000000000004">
      <c r="A89" s="162">
        <f t="shared" si="2"/>
        <v>75</v>
      </c>
      <c r="B89" s="162"/>
    </row>
    <row r="90" spans="1:2" ht="24.75" customHeight="1" x14ac:dyDescent="0.55000000000000004">
      <c r="A90" s="162">
        <f t="shared" si="2"/>
        <v>76</v>
      </c>
      <c r="B90" s="162"/>
    </row>
    <row r="91" spans="1:2" ht="24.75" customHeight="1" x14ac:dyDescent="0.55000000000000004">
      <c r="A91" s="162">
        <f t="shared" si="2"/>
        <v>77</v>
      </c>
      <c r="B91" s="162"/>
    </row>
    <row r="92" spans="1:2" ht="24.75" customHeight="1" x14ac:dyDescent="0.55000000000000004">
      <c r="A92" s="162">
        <f t="shared" si="2"/>
        <v>78</v>
      </c>
      <c r="B92" s="162"/>
    </row>
    <row r="93" spans="1:2" ht="24.75" customHeight="1" x14ac:dyDescent="0.55000000000000004">
      <c r="A93" s="162">
        <f t="shared" si="2"/>
        <v>79</v>
      </c>
      <c r="B93" s="162"/>
    </row>
    <row r="94" spans="1:2" ht="24.75" customHeight="1" x14ac:dyDescent="0.55000000000000004">
      <c r="A94" s="162">
        <f t="shared" si="2"/>
        <v>80</v>
      </c>
      <c r="B94" s="162"/>
    </row>
    <row r="95" spans="1:2" ht="24.75" customHeight="1" x14ac:dyDescent="0.55000000000000004">
      <c r="A95" s="162">
        <f t="shared" si="2"/>
        <v>81</v>
      </c>
      <c r="B95" s="162"/>
    </row>
    <row r="96" spans="1:2" ht="24.75" customHeight="1" x14ac:dyDescent="0.55000000000000004">
      <c r="A96" s="162">
        <f t="shared" si="2"/>
        <v>82</v>
      </c>
      <c r="B96" s="162"/>
    </row>
    <row r="97" spans="1:2" ht="24.75" customHeight="1" x14ac:dyDescent="0.55000000000000004">
      <c r="A97" s="162">
        <f t="shared" si="2"/>
        <v>83</v>
      </c>
      <c r="B97" s="162"/>
    </row>
    <row r="98" spans="1:2" ht="24.75" customHeight="1" x14ac:dyDescent="0.55000000000000004">
      <c r="A98" s="162">
        <f t="shared" si="2"/>
        <v>84</v>
      </c>
      <c r="B98" s="162"/>
    </row>
    <row r="99" spans="1:2" ht="24.75" customHeight="1" x14ac:dyDescent="0.55000000000000004">
      <c r="A99" s="162">
        <f t="shared" si="2"/>
        <v>85</v>
      </c>
      <c r="B99" s="162"/>
    </row>
    <row r="100" spans="1:2" ht="24.75" customHeight="1" x14ac:dyDescent="0.55000000000000004">
      <c r="A100" s="162">
        <f t="shared" si="2"/>
        <v>86</v>
      </c>
      <c r="B100" s="162"/>
    </row>
    <row r="101" spans="1:2" ht="24.75" customHeight="1" x14ac:dyDescent="0.55000000000000004">
      <c r="A101" s="162">
        <f t="shared" si="2"/>
        <v>87</v>
      </c>
      <c r="B101" s="162"/>
    </row>
    <row r="102" spans="1:2" ht="24.75" customHeight="1" x14ac:dyDescent="0.55000000000000004">
      <c r="A102" s="162">
        <f t="shared" si="2"/>
        <v>88</v>
      </c>
      <c r="B102" s="162"/>
    </row>
    <row r="103" spans="1:2" ht="24.75" customHeight="1" x14ac:dyDescent="0.55000000000000004">
      <c r="A103" s="162">
        <f t="shared" si="2"/>
        <v>89</v>
      </c>
      <c r="B103" s="162"/>
    </row>
    <row r="104" spans="1:2" ht="24.75" customHeight="1" x14ac:dyDescent="0.55000000000000004">
      <c r="A104" s="162">
        <f t="shared" si="2"/>
        <v>90</v>
      </c>
      <c r="B104" s="162"/>
    </row>
    <row r="105" spans="1:2" ht="24.75" customHeight="1" x14ac:dyDescent="0.55000000000000004">
      <c r="A105" s="162">
        <f t="shared" si="2"/>
        <v>91</v>
      </c>
      <c r="B105" s="162"/>
    </row>
    <row r="106" spans="1:2" ht="24.75" customHeight="1" x14ac:dyDescent="0.55000000000000004">
      <c r="A106" s="162">
        <f t="shared" si="2"/>
        <v>92</v>
      </c>
      <c r="B106" s="162"/>
    </row>
    <row r="107" spans="1:2" ht="24.75" customHeight="1" x14ac:dyDescent="0.55000000000000004">
      <c r="A107" s="162">
        <f t="shared" si="2"/>
        <v>93</v>
      </c>
      <c r="B107" s="162"/>
    </row>
    <row r="108" spans="1:2" ht="24.75" customHeight="1" x14ac:dyDescent="0.55000000000000004">
      <c r="A108" s="162">
        <f t="shared" si="2"/>
        <v>94</v>
      </c>
      <c r="B108" s="162"/>
    </row>
    <row r="109" spans="1:2" ht="24.75" customHeight="1" x14ac:dyDescent="0.55000000000000004">
      <c r="A109" s="162">
        <f t="shared" si="2"/>
        <v>95</v>
      </c>
      <c r="B109" s="162"/>
    </row>
    <row r="110" spans="1:2" ht="24.75" customHeight="1" x14ac:dyDescent="0.55000000000000004">
      <c r="A110" s="162">
        <f t="shared" si="2"/>
        <v>96</v>
      </c>
      <c r="B110" s="162"/>
    </row>
    <row r="111" spans="1:2" ht="24.75" customHeight="1" x14ac:dyDescent="0.55000000000000004">
      <c r="A111" s="162">
        <f t="shared" ref="A111:A122" si="3">ROW()-14</f>
        <v>97</v>
      </c>
      <c r="B111" s="162"/>
    </row>
    <row r="112" spans="1:2" ht="24.75" customHeight="1" x14ac:dyDescent="0.55000000000000004">
      <c r="A112" s="162">
        <f t="shared" si="3"/>
        <v>98</v>
      </c>
      <c r="B112" s="162"/>
    </row>
    <row r="113" spans="1:2" ht="24.75" customHeight="1" x14ac:dyDescent="0.55000000000000004">
      <c r="A113" s="162">
        <f t="shared" si="3"/>
        <v>99</v>
      </c>
      <c r="B113" s="162"/>
    </row>
    <row r="114" spans="1:2" ht="24.75" customHeight="1" x14ac:dyDescent="0.55000000000000004">
      <c r="A114" s="162">
        <f t="shared" si="3"/>
        <v>100</v>
      </c>
      <c r="B114" s="162"/>
    </row>
    <row r="115" spans="1:2" ht="24.75" customHeight="1" x14ac:dyDescent="0.55000000000000004">
      <c r="A115" s="162">
        <f t="shared" si="3"/>
        <v>101</v>
      </c>
      <c r="B115" s="162"/>
    </row>
    <row r="116" spans="1:2" ht="24.75" customHeight="1" x14ac:dyDescent="0.55000000000000004">
      <c r="A116" s="162">
        <f t="shared" si="3"/>
        <v>102</v>
      </c>
      <c r="B116" s="162"/>
    </row>
    <row r="117" spans="1:2" ht="24.75" customHeight="1" x14ac:dyDescent="0.55000000000000004">
      <c r="A117" s="162">
        <f t="shared" si="3"/>
        <v>103</v>
      </c>
      <c r="B117" s="162"/>
    </row>
    <row r="118" spans="1:2" ht="24.75" customHeight="1" x14ac:dyDescent="0.55000000000000004">
      <c r="A118" s="162">
        <f t="shared" si="3"/>
        <v>104</v>
      </c>
      <c r="B118" s="162"/>
    </row>
    <row r="119" spans="1:2" ht="24.75" customHeight="1" x14ac:dyDescent="0.55000000000000004">
      <c r="A119" s="162">
        <f t="shared" si="3"/>
        <v>105</v>
      </c>
      <c r="B119" s="162"/>
    </row>
    <row r="120" spans="1:2" ht="24.75" customHeight="1" x14ac:dyDescent="0.55000000000000004">
      <c r="A120" s="162">
        <f t="shared" si="3"/>
        <v>106</v>
      </c>
      <c r="B120" s="162"/>
    </row>
    <row r="121" spans="1:2" ht="24.75" customHeight="1" x14ac:dyDescent="0.55000000000000004">
      <c r="A121" s="162">
        <f t="shared" si="3"/>
        <v>107</v>
      </c>
      <c r="B121" s="162"/>
    </row>
    <row r="122" spans="1:2" ht="24.75" customHeight="1" x14ac:dyDescent="0.55000000000000004">
      <c r="A122" s="162">
        <f t="shared" si="3"/>
        <v>108</v>
      </c>
      <c r="B122" s="162"/>
    </row>
  </sheetData>
  <sheetProtection sheet="1" objects="1" scenarios="1"/>
  <phoneticPr fontId="6"/>
  <conditionalFormatting sqref="D1:D1048576">
    <cfRule type="duplicateValues" dxfId="4" priority="5"/>
    <cfRule type="duplicateValues" dxfId="3" priority="6"/>
  </conditionalFormatting>
  <conditionalFormatting sqref="F15:Q122">
    <cfRule type="expression" priority="1" stopIfTrue="1">
      <formula>OR(F15="")</formula>
    </cfRule>
    <cfRule type="expression" dxfId="2" priority="2">
      <formula>OR(E15="",F15=E15)</formula>
    </cfRule>
    <cfRule type="expression" dxfId="1" priority="3">
      <formula>AND(ISNUMBER(F15),F15&gt;=1,F15&lt;E15,G15&gt;=1)</formula>
    </cfRule>
    <cfRule type="expression" dxfId="0" priority="4">
      <formula>AND(ISNUMBER(F15),F15&gt;=1,F15&gt;E15)</formula>
    </cfRule>
  </conditionalFormatting>
  <dataValidations count="3">
    <dataValidation type="custom" allowBlank="1" showInputMessage="1" showErrorMessage="1" sqref="E15:R122" xr:uid="{00000000-0002-0000-0A00-000000000000}">
      <formula1>OR(E15=1,E15=2,E15=3,E15=9)</formula1>
    </dataValidation>
    <dataValidation type="custom" allowBlank="1" showInputMessage="1" showErrorMessage="1" sqref="A123:A1048576" xr:uid="{00000000-0002-0000-0A00-000001000000}">
      <formula1>"=ROW()-14"</formula1>
    </dataValidation>
    <dataValidation type="custom" operator="equal" allowBlank="1" showInputMessage="1" showErrorMessage="1" error="１、２、３、９以外の数は入力できません" sqref="E123:R1048576" xr:uid="{00000000-0002-0000-0A00-000002000000}">
      <formula1>OR(E123=1,E123=2,E123=3,E123=9)</formula1>
    </dataValidation>
  </dataValidations>
  <pageMargins left="0.7" right="0.7" top="0.75" bottom="0.75" header="0.3" footer="0.3"/>
  <pageSetup paperSize="9" scale="77" fitToHeight="0" orientation="landscape" r:id="rId1"/>
  <rowBreaks count="2" manualBreakCount="2">
    <brk id="84" max="17" man="1"/>
    <brk id="111" max="1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8"/>
  <sheetViews>
    <sheetView zoomScale="70" zoomScaleNormal="70" workbookViewId="0">
      <selection activeCell="A24" sqref="A24"/>
    </sheetView>
  </sheetViews>
  <sheetFormatPr defaultRowHeight="18" x14ac:dyDescent="0.55000000000000004"/>
  <cols>
    <col min="1" max="1" width="46.5" style="1" customWidth="1"/>
    <col min="2" max="2" width="16.25" style="2" customWidth="1"/>
    <col min="3" max="5" width="9" style="2"/>
    <col min="6" max="6" width="23.25" style="2" customWidth="1"/>
    <col min="7" max="8" width="13.25" style="2" customWidth="1"/>
    <col min="9" max="9" width="47" style="3" customWidth="1"/>
  </cols>
  <sheetData>
    <row r="1" spans="1:10" x14ac:dyDescent="0.55000000000000004">
      <c r="A1" t="s">
        <v>318</v>
      </c>
    </row>
    <row r="2" spans="1:10" x14ac:dyDescent="0.55000000000000004">
      <c r="A2" s="386" t="s">
        <v>0</v>
      </c>
      <c r="B2" s="387" t="s">
        <v>1</v>
      </c>
      <c r="C2" s="387"/>
      <c r="D2" s="387"/>
      <c r="E2" s="387"/>
      <c r="F2" s="387"/>
      <c r="G2" s="387"/>
      <c r="H2" s="387"/>
      <c r="I2" s="386" t="s">
        <v>6</v>
      </c>
    </row>
    <row r="3" spans="1:10" ht="54" x14ac:dyDescent="0.55000000000000004">
      <c r="A3" s="386"/>
      <c r="B3" s="4" t="s">
        <v>355</v>
      </c>
      <c r="C3" s="4" t="s">
        <v>356</v>
      </c>
      <c r="D3" s="5" t="s">
        <v>229</v>
      </c>
      <c r="E3" s="4" t="s">
        <v>271</v>
      </c>
      <c r="F3" s="5" t="s">
        <v>5</v>
      </c>
      <c r="G3" s="4" t="s">
        <v>272</v>
      </c>
      <c r="H3" s="4" t="s">
        <v>273</v>
      </c>
      <c r="I3" s="386"/>
    </row>
    <row r="4" spans="1:10" s="359" customFormat="1" x14ac:dyDescent="0.55000000000000004">
      <c r="A4" s="47" t="s">
        <v>426</v>
      </c>
      <c r="B4" s="356" t="s">
        <v>274</v>
      </c>
      <c r="C4" s="356" t="s">
        <v>4</v>
      </c>
      <c r="D4" s="356" t="s">
        <v>4</v>
      </c>
      <c r="E4" s="356"/>
      <c r="F4" s="356"/>
      <c r="G4" s="357"/>
      <c r="H4" s="6" t="s">
        <v>274</v>
      </c>
      <c r="I4" s="400" t="s">
        <v>427</v>
      </c>
      <c r="J4" s="358"/>
    </row>
    <row r="5" spans="1:10" s="359" customFormat="1" x14ac:dyDescent="0.55000000000000004">
      <c r="A5" s="47" t="s">
        <v>428</v>
      </c>
      <c r="B5" s="356" t="s">
        <v>274</v>
      </c>
      <c r="C5" s="356" t="s">
        <v>4</v>
      </c>
      <c r="D5" s="356" t="s">
        <v>4</v>
      </c>
      <c r="E5" s="356"/>
      <c r="F5" s="356"/>
      <c r="G5" s="357"/>
      <c r="H5" s="6" t="s">
        <v>274</v>
      </c>
      <c r="I5" s="402"/>
      <c r="J5" s="358"/>
    </row>
    <row r="6" spans="1:10" x14ac:dyDescent="0.55000000000000004">
      <c r="A6" s="47" t="s">
        <v>180</v>
      </c>
      <c r="B6" s="6" t="s">
        <v>274</v>
      </c>
      <c r="C6" s="6" t="s">
        <v>4</v>
      </c>
      <c r="D6" s="6" t="s">
        <v>4</v>
      </c>
      <c r="E6" s="6"/>
      <c r="F6" s="36"/>
      <c r="G6" s="130"/>
      <c r="H6" s="6" t="s">
        <v>274</v>
      </c>
      <c r="I6" s="36"/>
    </row>
    <row r="7" spans="1:10" x14ac:dyDescent="0.55000000000000004">
      <c r="A7" s="48" t="s">
        <v>423</v>
      </c>
      <c r="B7" s="6" t="s">
        <v>274</v>
      </c>
      <c r="C7" s="6" t="s">
        <v>4</v>
      </c>
      <c r="D7" s="6" t="s">
        <v>4</v>
      </c>
      <c r="E7" s="6"/>
      <c r="F7" s="6"/>
      <c r="G7" s="6"/>
      <c r="H7" s="6" t="s">
        <v>274</v>
      </c>
      <c r="I7" s="36"/>
    </row>
    <row r="8" spans="1:10" ht="36" x14ac:dyDescent="0.55000000000000004">
      <c r="A8" s="48" t="s">
        <v>276</v>
      </c>
      <c r="B8" s="6" t="s">
        <v>274</v>
      </c>
      <c r="C8" s="6" t="s">
        <v>4</v>
      </c>
      <c r="D8" s="6" t="s">
        <v>4</v>
      </c>
      <c r="E8" s="6" t="s">
        <v>187</v>
      </c>
      <c r="F8" s="36"/>
      <c r="G8" s="130" t="s">
        <v>277</v>
      </c>
      <c r="H8" s="6" t="s">
        <v>274</v>
      </c>
      <c r="I8" s="36" t="s">
        <v>402</v>
      </c>
    </row>
    <row r="9" spans="1:10" ht="36" customHeight="1" x14ac:dyDescent="0.55000000000000004">
      <c r="A9" s="47" t="s">
        <v>181</v>
      </c>
      <c r="B9" s="6" t="s">
        <v>274</v>
      </c>
      <c r="C9" s="6" t="s">
        <v>4</v>
      </c>
      <c r="D9" s="6" t="s">
        <v>4</v>
      </c>
      <c r="E9" s="6" t="s">
        <v>187</v>
      </c>
      <c r="F9" s="91"/>
      <c r="G9" s="130" t="s">
        <v>277</v>
      </c>
      <c r="H9" s="6" t="s">
        <v>274</v>
      </c>
      <c r="I9" s="400" t="s">
        <v>403</v>
      </c>
    </row>
    <row r="10" spans="1:10" ht="36" customHeight="1" x14ac:dyDescent="0.55000000000000004">
      <c r="A10" s="47" t="s">
        <v>182</v>
      </c>
      <c r="B10" s="6" t="s">
        <v>274</v>
      </c>
      <c r="C10" s="6" t="s">
        <v>4</v>
      </c>
      <c r="D10" s="6" t="s">
        <v>4</v>
      </c>
      <c r="E10" s="6" t="s">
        <v>4</v>
      </c>
      <c r="F10" s="91"/>
      <c r="G10" s="130" t="s">
        <v>277</v>
      </c>
      <c r="H10" s="6" t="s">
        <v>274</v>
      </c>
      <c r="I10" s="401"/>
    </row>
    <row r="11" spans="1:10" ht="36" customHeight="1" x14ac:dyDescent="0.55000000000000004">
      <c r="A11" s="49" t="s">
        <v>183</v>
      </c>
      <c r="B11" s="6" t="s">
        <v>274</v>
      </c>
      <c r="C11" s="6" t="s">
        <v>4</v>
      </c>
      <c r="D11" s="6" t="s">
        <v>4</v>
      </c>
      <c r="E11" s="6" t="s">
        <v>4</v>
      </c>
      <c r="F11" s="91"/>
      <c r="G11" s="130" t="s">
        <v>277</v>
      </c>
      <c r="H11" s="6" t="s">
        <v>274</v>
      </c>
      <c r="I11" s="402"/>
    </row>
    <row r="12" spans="1:10" ht="36" x14ac:dyDescent="0.55000000000000004">
      <c r="A12" s="160" t="s">
        <v>435</v>
      </c>
      <c r="B12" s="6" t="s">
        <v>274</v>
      </c>
      <c r="C12" s="6" t="s">
        <v>4</v>
      </c>
      <c r="D12" s="6" t="s">
        <v>4</v>
      </c>
      <c r="E12" s="6"/>
      <c r="F12" s="36"/>
      <c r="G12" s="130"/>
      <c r="H12" s="6" t="s">
        <v>274</v>
      </c>
      <c r="I12" s="152"/>
    </row>
    <row r="13" spans="1:10" ht="36" x14ac:dyDescent="0.55000000000000004">
      <c r="A13" s="160" t="s">
        <v>434</v>
      </c>
      <c r="B13" s="6" t="s">
        <v>274</v>
      </c>
      <c r="C13" s="6" t="s">
        <v>4</v>
      </c>
      <c r="D13" s="6" t="s">
        <v>4</v>
      </c>
      <c r="E13" s="6"/>
      <c r="F13" s="36"/>
      <c r="G13" s="130"/>
      <c r="H13" s="6" t="s">
        <v>274</v>
      </c>
      <c r="I13" s="377"/>
    </row>
    <row r="14" spans="1:10" ht="54" x14ac:dyDescent="0.55000000000000004">
      <c r="A14" s="49" t="s">
        <v>185</v>
      </c>
      <c r="B14" s="6" t="s">
        <v>274</v>
      </c>
      <c r="C14" s="6" t="s">
        <v>4</v>
      </c>
      <c r="D14" s="6" t="s">
        <v>4</v>
      </c>
      <c r="E14" s="132"/>
      <c r="F14" s="36" t="s">
        <v>255</v>
      </c>
      <c r="G14" s="130"/>
      <c r="H14" s="6" t="s">
        <v>274</v>
      </c>
      <c r="I14" s="152"/>
      <c r="J14" s="131"/>
    </row>
    <row r="15" spans="1:10" x14ac:dyDescent="0.55000000000000004">
      <c r="A15" s="49" t="s">
        <v>429</v>
      </c>
      <c r="B15" s="6" t="s">
        <v>274</v>
      </c>
      <c r="C15" s="6" t="s">
        <v>4</v>
      </c>
      <c r="D15" s="6" t="s">
        <v>4</v>
      </c>
      <c r="E15" s="6"/>
      <c r="F15" s="91"/>
      <c r="G15" s="6"/>
      <c r="H15" s="6" t="s">
        <v>274</v>
      </c>
      <c r="I15" s="36"/>
    </row>
    <row r="16" spans="1:10" x14ac:dyDescent="0.55000000000000004">
      <c r="A16" s="49" t="s">
        <v>184</v>
      </c>
      <c r="B16" s="6" t="s">
        <v>274</v>
      </c>
      <c r="C16" s="6" t="s">
        <v>4</v>
      </c>
      <c r="D16" s="6" t="s">
        <v>4</v>
      </c>
      <c r="E16" s="6"/>
      <c r="F16" s="91"/>
      <c r="G16" s="6"/>
      <c r="H16" s="6" t="s">
        <v>274</v>
      </c>
      <c r="I16" s="36" t="s">
        <v>317</v>
      </c>
    </row>
    <row r="17" spans="1:11" x14ac:dyDescent="0.55000000000000004">
      <c r="A17" s="49" t="s">
        <v>186</v>
      </c>
      <c r="B17" s="6" t="s">
        <v>274</v>
      </c>
      <c r="C17" s="6" t="s">
        <v>4</v>
      </c>
      <c r="D17" s="6" t="s">
        <v>4</v>
      </c>
      <c r="E17" s="6"/>
      <c r="F17" s="6"/>
      <c r="G17" s="6"/>
      <c r="H17" s="6" t="s">
        <v>274</v>
      </c>
      <c r="I17" s="36" t="s">
        <v>317</v>
      </c>
    </row>
    <row r="18" spans="1:11" ht="54" x14ac:dyDescent="0.55000000000000004">
      <c r="A18" s="160" t="s">
        <v>425</v>
      </c>
      <c r="B18" s="6" t="s">
        <v>274</v>
      </c>
      <c r="C18" s="6" t="s">
        <v>4</v>
      </c>
      <c r="D18" s="6"/>
      <c r="E18" s="6" t="s">
        <v>4</v>
      </c>
      <c r="F18" s="6"/>
      <c r="G18" s="6"/>
      <c r="H18" s="6" t="s">
        <v>274</v>
      </c>
      <c r="I18" s="153" t="s">
        <v>319</v>
      </c>
    </row>
    <row r="19" spans="1:11" ht="54" x14ac:dyDescent="0.55000000000000004">
      <c r="A19" s="160" t="s">
        <v>424</v>
      </c>
      <c r="B19" s="6" t="s">
        <v>274</v>
      </c>
      <c r="C19" s="6" t="s">
        <v>4</v>
      </c>
      <c r="D19" s="6"/>
      <c r="E19" s="6"/>
      <c r="F19" s="91" t="s">
        <v>320</v>
      </c>
      <c r="G19" s="6"/>
      <c r="H19" s="6" t="s">
        <v>274</v>
      </c>
      <c r="I19" s="153" t="s">
        <v>321</v>
      </c>
    </row>
    <row r="20" spans="1:11" ht="43" customHeight="1" x14ac:dyDescent="0.55000000000000004">
      <c r="A20" s="160" t="s">
        <v>353</v>
      </c>
      <c r="B20" s="397" t="s">
        <v>352</v>
      </c>
      <c r="C20" s="398"/>
      <c r="D20" s="398"/>
      <c r="E20" s="398"/>
      <c r="F20" s="398"/>
      <c r="G20" s="398"/>
      <c r="H20" s="398"/>
      <c r="I20" s="399"/>
    </row>
    <row r="21" spans="1:11" ht="31.5" customHeight="1" x14ac:dyDescent="0.55000000000000004">
      <c r="A21" s="383" t="s">
        <v>444</v>
      </c>
      <c r="B21" s="388" t="s">
        <v>176</v>
      </c>
      <c r="C21" s="389"/>
      <c r="D21" s="389"/>
      <c r="E21" s="389"/>
      <c r="F21" s="389"/>
      <c r="G21" s="389"/>
      <c r="H21" s="389"/>
      <c r="I21" s="390"/>
    </row>
    <row r="22" spans="1:11" ht="18" customHeight="1" x14ac:dyDescent="0.55000000000000004">
      <c r="A22" s="384"/>
      <c r="B22" s="391" t="s">
        <v>275</v>
      </c>
      <c r="C22" s="392"/>
      <c r="D22" s="392"/>
      <c r="E22" s="392"/>
      <c r="F22" s="392"/>
      <c r="G22" s="392"/>
      <c r="H22" s="392"/>
      <c r="I22" s="393"/>
    </row>
    <row r="23" spans="1:11" ht="20.149999999999999" customHeight="1" x14ac:dyDescent="0.55000000000000004">
      <c r="A23" s="385"/>
      <c r="B23" s="394"/>
      <c r="C23" s="395"/>
      <c r="D23" s="395"/>
      <c r="E23" s="395"/>
      <c r="F23" s="395"/>
      <c r="G23" s="395"/>
      <c r="H23" s="395"/>
      <c r="I23" s="396"/>
    </row>
    <row r="24" spans="1:11" x14ac:dyDescent="0.55000000000000004">
      <c r="A24" s="49" t="s">
        <v>238</v>
      </c>
      <c r="B24" s="6" t="s">
        <v>274</v>
      </c>
      <c r="C24" s="6" t="s">
        <v>4</v>
      </c>
      <c r="D24" s="6" t="s">
        <v>4</v>
      </c>
      <c r="E24" s="6"/>
      <c r="F24" s="91" t="s">
        <v>254</v>
      </c>
      <c r="G24" s="6"/>
      <c r="H24" s="6" t="s">
        <v>274</v>
      </c>
      <c r="I24" s="36"/>
    </row>
    <row r="25" spans="1:11" x14ac:dyDescent="0.55000000000000004">
      <c r="A25" s="49" t="s">
        <v>212</v>
      </c>
      <c r="B25" s="6" t="s">
        <v>274</v>
      </c>
      <c r="C25" s="6" t="s">
        <v>4</v>
      </c>
      <c r="D25" s="6" t="s">
        <v>4</v>
      </c>
      <c r="E25" s="6"/>
      <c r="F25" s="6"/>
      <c r="G25" s="6"/>
      <c r="H25" s="6" t="s">
        <v>274</v>
      </c>
      <c r="I25" s="36"/>
    </row>
    <row r="26" spans="1:11" ht="35.25" customHeight="1" x14ac:dyDescent="0.55000000000000004">
      <c r="A26" s="382" t="s">
        <v>407</v>
      </c>
      <c r="B26" s="382"/>
      <c r="C26" s="382"/>
      <c r="D26" s="382"/>
      <c r="E26" s="382"/>
      <c r="F26" s="382"/>
      <c r="G26" s="382"/>
      <c r="H26" s="382"/>
      <c r="I26" s="382"/>
    </row>
    <row r="27" spans="1:11" ht="23.5" customHeight="1" x14ac:dyDescent="0.55000000000000004">
      <c r="A27" s="381" t="s">
        <v>441</v>
      </c>
      <c r="B27" s="381"/>
      <c r="C27" s="381"/>
      <c r="D27" s="381"/>
      <c r="E27" s="381"/>
      <c r="F27" s="381"/>
      <c r="G27" s="381"/>
      <c r="H27" s="381"/>
      <c r="I27" s="381"/>
      <c r="J27" s="381"/>
      <c r="K27" s="381"/>
    </row>
    <row r="28" spans="1:11" ht="27.65" customHeight="1" x14ac:dyDescent="0.55000000000000004">
      <c r="A28" s="381" t="s">
        <v>354</v>
      </c>
      <c r="B28" s="381"/>
      <c r="C28" s="381"/>
      <c r="D28" s="381"/>
      <c r="E28" s="381"/>
      <c r="F28" s="381"/>
      <c r="G28" s="381"/>
      <c r="H28" s="381"/>
      <c r="I28" s="381"/>
    </row>
  </sheetData>
  <mergeCells count="12">
    <mergeCell ref="A28:I28"/>
    <mergeCell ref="A27:K27"/>
    <mergeCell ref="A26:I26"/>
    <mergeCell ref="A21:A23"/>
    <mergeCell ref="A2:A3"/>
    <mergeCell ref="B2:H2"/>
    <mergeCell ref="I2:I3"/>
    <mergeCell ref="B21:I21"/>
    <mergeCell ref="B22:I23"/>
    <mergeCell ref="B20:I20"/>
    <mergeCell ref="I9:I11"/>
    <mergeCell ref="I4:I5"/>
  </mergeCells>
  <phoneticPr fontId="6"/>
  <hyperlinks>
    <hyperlink ref="B22" r:id="rId1" xr:uid="{00000000-0004-0000-0100-000000000000}"/>
    <hyperlink ref="B20" r:id="rId2" xr:uid="{00000000-0004-0000-0100-000001000000}"/>
  </hyperlinks>
  <pageMargins left="0.7" right="0.7" top="0.75" bottom="0.75" header="0.3" footer="0.3"/>
  <pageSetup paperSize="9" scale="38" fitToHeight="0"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37"/>
  <sheetViews>
    <sheetView view="pageBreakPreview" zoomScaleNormal="100" zoomScaleSheetLayoutView="100" workbookViewId="0">
      <selection activeCell="C15" sqref="C15:I15"/>
    </sheetView>
  </sheetViews>
  <sheetFormatPr defaultColWidth="9" defaultRowHeight="18" x14ac:dyDescent="0.55000000000000004"/>
  <cols>
    <col min="1" max="1" width="9" style="23"/>
    <col min="2" max="2" width="9.83203125" style="23" customWidth="1"/>
    <col min="3" max="3" width="9.08203125" style="23" customWidth="1"/>
    <col min="4" max="8" width="9" style="23"/>
    <col min="9" max="9" width="14.58203125" style="23" customWidth="1"/>
    <col min="10" max="10" width="6.75" style="23" customWidth="1"/>
    <col min="11" max="11" width="9" style="23"/>
    <col min="12" max="12" width="9.5" style="23" customWidth="1"/>
    <col min="13" max="16384" width="9" style="23"/>
  </cols>
  <sheetData>
    <row r="1" spans="1:11" ht="26.5" x14ac:dyDescent="0.8">
      <c r="A1" s="403" t="s">
        <v>2</v>
      </c>
      <c r="B1" s="404"/>
      <c r="C1" s="404"/>
      <c r="D1" s="404"/>
      <c r="E1" s="404"/>
      <c r="F1" s="404"/>
      <c r="G1" s="404"/>
      <c r="H1" s="404"/>
      <c r="I1" s="404"/>
      <c r="J1" s="404"/>
      <c r="K1" s="404"/>
    </row>
    <row r="2" spans="1:11" ht="10.5" customHeight="1" x14ac:dyDescent="0.8">
      <c r="A2" s="50"/>
    </row>
    <row r="3" spans="1:11" ht="19.5" customHeight="1" x14ac:dyDescent="0.55000000000000004">
      <c r="A3" s="24" t="s">
        <v>148</v>
      </c>
    </row>
    <row r="4" spans="1:11" ht="19.5" customHeight="1" x14ac:dyDescent="0.55000000000000004">
      <c r="A4" s="25"/>
      <c r="F4" s="25" t="s">
        <v>149</v>
      </c>
    </row>
    <row r="6" spans="1:11" ht="36.75" customHeight="1" x14ac:dyDescent="0.55000000000000004">
      <c r="B6" s="53" t="s">
        <v>150</v>
      </c>
      <c r="C6" s="405"/>
      <c r="D6" s="405"/>
      <c r="E6" s="405"/>
      <c r="F6" s="53" t="s">
        <v>151</v>
      </c>
      <c r="G6" s="405"/>
      <c r="H6" s="405"/>
      <c r="I6" s="405"/>
      <c r="J6" s="405"/>
    </row>
    <row r="7" spans="1:11" ht="27" customHeight="1" x14ac:dyDescent="0.55000000000000004">
      <c r="B7" s="53" t="s">
        <v>152</v>
      </c>
      <c r="C7" s="405"/>
      <c r="D7" s="405"/>
      <c r="E7" s="405"/>
      <c r="F7" s="405"/>
      <c r="G7" s="405"/>
      <c r="H7" s="405"/>
      <c r="I7" s="405"/>
      <c r="J7" s="405"/>
    </row>
    <row r="8" spans="1:11" ht="19.5" customHeight="1" x14ac:dyDescent="0.55000000000000004">
      <c r="B8" s="406" t="s">
        <v>153</v>
      </c>
      <c r="C8" s="26" t="s">
        <v>154</v>
      </c>
      <c r="D8" s="409"/>
      <c r="E8" s="410"/>
      <c r="F8" s="410"/>
      <c r="G8" s="410"/>
      <c r="H8" s="410"/>
      <c r="I8" s="410"/>
      <c r="J8" s="411"/>
    </row>
    <row r="9" spans="1:11" ht="19.5" customHeight="1" x14ac:dyDescent="0.55000000000000004">
      <c r="B9" s="407"/>
      <c r="C9" s="408" t="s">
        <v>155</v>
      </c>
      <c r="D9" s="408"/>
      <c r="E9" s="407"/>
      <c r="F9" s="407"/>
      <c r="G9" s="407"/>
      <c r="H9" s="407"/>
      <c r="I9" s="407"/>
      <c r="J9" s="407"/>
    </row>
    <row r="10" spans="1:11" ht="41.25" customHeight="1" x14ac:dyDescent="0.55000000000000004">
      <c r="B10" s="52" t="s">
        <v>211</v>
      </c>
      <c r="C10" s="405"/>
      <c r="D10" s="405"/>
      <c r="E10" s="405"/>
      <c r="F10" s="405"/>
      <c r="G10" s="405"/>
      <c r="H10" s="405"/>
      <c r="I10" s="405"/>
      <c r="J10" s="405"/>
    </row>
    <row r="11" spans="1:11" ht="18.75" customHeight="1" x14ac:dyDescent="0.55000000000000004">
      <c r="J11" s="27" t="s">
        <v>156</v>
      </c>
    </row>
    <row r="12" spans="1:11" x14ac:dyDescent="0.55000000000000004">
      <c r="B12" s="413" t="s">
        <v>157</v>
      </c>
      <c r="C12" s="414"/>
      <c r="J12" s="51"/>
    </row>
    <row r="13" spans="1:11" ht="21" customHeight="1" x14ac:dyDescent="0.55000000000000004">
      <c r="B13" s="28" t="s">
        <v>158</v>
      </c>
      <c r="C13" s="415" t="s">
        <v>210</v>
      </c>
      <c r="D13" s="416"/>
      <c r="E13" s="416"/>
      <c r="F13" s="416"/>
      <c r="G13" s="416"/>
      <c r="H13" s="416"/>
      <c r="I13" s="416"/>
      <c r="J13" s="29"/>
    </row>
    <row r="14" spans="1:11" ht="21" customHeight="1" x14ac:dyDescent="0.55000000000000004">
      <c r="B14" s="30" t="s">
        <v>3</v>
      </c>
      <c r="C14" s="415" t="s">
        <v>442</v>
      </c>
      <c r="D14" s="416"/>
      <c r="E14" s="416"/>
      <c r="F14" s="416"/>
      <c r="G14" s="416"/>
      <c r="H14" s="416"/>
      <c r="I14" s="416"/>
      <c r="J14" s="29"/>
    </row>
    <row r="15" spans="1:11" ht="21" customHeight="1" x14ac:dyDescent="0.55000000000000004">
      <c r="B15" s="28" t="s">
        <v>159</v>
      </c>
      <c r="C15" s="415" t="s">
        <v>209</v>
      </c>
      <c r="D15" s="416"/>
      <c r="E15" s="416"/>
      <c r="F15" s="416"/>
      <c r="G15" s="416"/>
      <c r="H15" s="416"/>
      <c r="I15" s="416"/>
      <c r="J15" s="29"/>
    </row>
    <row r="18" spans="1:11" ht="30" customHeight="1" x14ac:dyDescent="0.55000000000000004">
      <c r="B18" s="417" t="s">
        <v>160</v>
      </c>
      <c r="C18" s="418"/>
      <c r="D18" s="419"/>
      <c r="E18" s="419"/>
      <c r="F18" s="419"/>
      <c r="G18" s="419"/>
      <c r="H18" s="419"/>
      <c r="I18" s="419"/>
      <c r="J18" s="419"/>
    </row>
    <row r="21" spans="1:11" ht="26.5" x14ac:dyDescent="0.8">
      <c r="A21" s="403" t="s">
        <v>161</v>
      </c>
      <c r="B21" s="420"/>
      <c r="C21" s="420"/>
      <c r="D21" s="420"/>
      <c r="E21" s="420"/>
      <c r="F21" s="420"/>
      <c r="G21" s="420"/>
      <c r="H21" s="420"/>
      <c r="I21" s="420"/>
      <c r="J21" s="420"/>
      <c r="K21" s="420"/>
    </row>
    <row r="22" spans="1:11" ht="17.25" customHeight="1" x14ac:dyDescent="0.8">
      <c r="A22" s="50"/>
    </row>
    <row r="23" spans="1:11" ht="20" x14ac:dyDescent="0.6">
      <c r="A23" s="31" t="s">
        <v>162</v>
      </c>
    </row>
    <row r="24" spans="1:11" ht="18.75" customHeight="1" thickBot="1" x14ac:dyDescent="0.6">
      <c r="A24" s="32"/>
    </row>
    <row r="25" spans="1:11" ht="46.5" customHeight="1" thickTop="1" thickBot="1" x14ac:dyDescent="0.6">
      <c r="B25" s="421" t="s">
        <v>163</v>
      </c>
      <c r="C25" s="421"/>
      <c r="D25" s="421" t="str">
        <f>IF(ISBLANK(C6),"",C6)</f>
        <v/>
      </c>
      <c r="E25" s="421"/>
      <c r="F25" s="421" t="s">
        <v>164</v>
      </c>
      <c r="G25" s="421"/>
      <c r="H25" s="421" t="str">
        <f>IF(ISBLANK(G6),"",G6)</f>
        <v/>
      </c>
      <c r="I25" s="421"/>
      <c r="J25" s="421"/>
      <c r="K25" s="33"/>
    </row>
    <row r="26" spans="1:11" ht="46.5" customHeight="1" thickTop="1" thickBot="1" x14ac:dyDescent="0.6">
      <c r="B26" s="412" t="s">
        <v>165</v>
      </c>
      <c r="C26" s="412"/>
      <c r="D26" s="412"/>
      <c r="E26" s="412"/>
      <c r="F26" s="412" t="s">
        <v>166</v>
      </c>
      <c r="G26" s="412"/>
      <c r="H26" s="412"/>
      <c r="I26" s="412"/>
      <c r="J26" s="412"/>
      <c r="K26" s="33"/>
    </row>
    <row r="27" spans="1:11" ht="46.5" customHeight="1" thickTop="1" x14ac:dyDescent="0.55000000000000004">
      <c r="B27" s="424" t="s">
        <v>167</v>
      </c>
      <c r="C27" s="424"/>
      <c r="D27" s="424"/>
      <c r="E27" s="424"/>
      <c r="F27" s="424"/>
      <c r="G27" s="424"/>
      <c r="H27" s="424"/>
      <c r="I27" s="424"/>
      <c r="J27" s="424"/>
      <c r="K27" s="33"/>
    </row>
    <row r="28" spans="1:11" ht="20" x14ac:dyDescent="0.55000000000000004">
      <c r="B28" s="34"/>
      <c r="C28" s="34"/>
      <c r="D28" s="34"/>
      <c r="E28" s="34"/>
      <c r="F28" s="34"/>
      <c r="G28" s="34"/>
      <c r="H28" s="34"/>
      <c r="I28" s="34"/>
      <c r="J28" s="34"/>
    </row>
    <row r="29" spans="1:11" ht="23.25" customHeight="1" x14ac:dyDescent="0.55000000000000004">
      <c r="B29" s="425" t="s">
        <v>168</v>
      </c>
      <c r="C29" s="426"/>
      <c r="D29" s="426"/>
      <c r="E29" s="426"/>
      <c r="F29" s="426"/>
      <c r="G29" s="426"/>
      <c r="H29" s="426"/>
      <c r="I29" s="426"/>
      <c r="J29" s="426"/>
      <c r="K29" s="404"/>
    </row>
    <row r="30" spans="1:11" ht="36" customHeight="1" x14ac:dyDescent="0.55000000000000004">
      <c r="B30" s="427" t="s">
        <v>169</v>
      </c>
      <c r="C30" s="428"/>
      <c r="D30" s="428"/>
      <c r="E30" s="428"/>
      <c r="F30" s="428"/>
      <c r="G30" s="428"/>
      <c r="H30" s="428"/>
      <c r="I30" s="428"/>
      <c r="J30" s="428"/>
      <c r="K30" s="423"/>
    </row>
    <row r="31" spans="1:11" ht="20.149999999999999" customHeight="1" x14ac:dyDescent="0.55000000000000004">
      <c r="B31" s="429" t="s">
        <v>170</v>
      </c>
      <c r="C31" s="429"/>
      <c r="D31" s="430" t="s">
        <v>258</v>
      </c>
      <c r="E31" s="431"/>
      <c r="F31" s="431"/>
      <c r="G31" s="431"/>
    </row>
    <row r="32" spans="1:11" x14ac:dyDescent="0.55000000000000004">
      <c r="A32" s="35"/>
      <c r="B32" s="429"/>
      <c r="C32" s="429"/>
      <c r="D32" s="431"/>
      <c r="E32" s="431"/>
      <c r="F32" s="431"/>
      <c r="G32" s="431"/>
    </row>
    <row r="33" spans="2:7" ht="18" customHeight="1" x14ac:dyDescent="0.55000000000000004">
      <c r="B33" s="429"/>
      <c r="C33" s="429"/>
      <c r="D33" s="431"/>
      <c r="E33" s="431"/>
      <c r="F33" s="431"/>
      <c r="G33" s="431"/>
    </row>
    <row r="34" spans="2:7" ht="22.5" customHeight="1" x14ac:dyDescent="0.55000000000000004">
      <c r="B34" s="429"/>
      <c r="C34" s="429"/>
      <c r="D34" s="431"/>
      <c r="E34" s="431"/>
      <c r="F34" s="431"/>
      <c r="G34" s="431"/>
    </row>
    <row r="35" spans="2:7" ht="21.75" customHeight="1" x14ac:dyDescent="0.55000000000000004">
      <c r="B35" s="429"/>
      <c r="C35" s="429"/>
      <c r="D35" s="431"/>
      <c r="E35" s="431"/>
      <c r="F35" s="431"/>
      <c r="G35" s="431"/>
    </row>
    <row r="36" spans="2:7" ht="21.75" customHeight="1" x14ac:dyDescent="0.55000000000000004">
      <c r="B36" s="429"/>
      <c r="C36" s="429"/>
      <c r="D36" s="431"/>
      <c r="E36" s="431"/>
      <c r="F36" s="431"/>
      <c r="G36" s="431"/>
    </row>
    <row r="37" spans="2:7" ht="20.25" customHeight="1" x14ac:dyDescent="0.55000000000000004">
      <c r="B37" s="422"/>
      <c r="C37" s="423"/>
      <c r="D37" s="423"/>
      <c r="E37" s="423"/>
      <c r="F37" s="423"/>
    </row>
  </sheetData>
  <mergeCells count="31">
    <mergeCell ref="B37:F37"/>
    <mergeCell ref="B27:C27"/>
    <mergeCell ref="D27:J27"/>
    <mergeCell ref="B29:K29"/>
    <mergeCell ref="B30:K30"/>
    <mergeCell ref="B31:C36"/>
    <mergeCell ref="D31:G36"/>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C9:D9"/>
    <mergeCell ref="E9:J9"/>
    <mergeCell ref="D8:J8"/>
  </mergeCells>
  <phoneticPr fontId="6"/>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3"/>
  <sheetViews>
    <sheetView tabSelected="1" view="pageBreakPreview" topLeftCell="A9" zoomScale="85" zoomScaleNormal="80" zoomScaleSheetLayoutView="85" workbookViewId="0">
      <selection activeCell="H22" sqref="H22"/>
    </sheetView>
  </sheetViews>
  <sheetFormatPr defaultColWidth="9" defaultRowHeight="13" x14ac:dyDescent="0.55000000000000004"/>
  <cols>
    <col min="1" max="2" width="4.25" style="353" customWidth="1"/>
    <col min="3" max="3" width="26.83203125" style="281" customWidth="1"/>
    <col min="4" max="4" width="4.83203125" style="281" customWidth="1"/>
    <col min="5" max="5" width="26.08203125" style="281" customWidth="1"/>
    <col min="6" max="6" width="4.83203125" style="281" customWidth="1"/>
    <col min="7" max="7" width="17.08203125" style="281" customWidth="1"/>
    <col min="8" max="8" width="33.83203125" style="281" customWidth="1"/>
    <col min="9" max="32" width="4.83203125" style="281" customWidth="1"/>
    <col min="33" max="16384" width="9" style="281"/>
  </cols>
  <sheetData>
    <row r="2" spans="1:32" ht="19" x14ac:dyDescent="0.55000000000000004">
      <c r="A2" s="327" t="s">
        <v>422</v>
      </c>
      <c r="B2" s="327"/>
    </row>
    <row r="3" spans="1:32" ht="19" x14ac:dyDescent="0.55000000000000004">
      <c r="A3" s="448" t="s">
        <v>420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row>
    <row r="5" spans="1:32" x14ac:dyDescent="0.55000000000000004">
      <c r="J5" s="353"/>
      <c r="K5" s="353"/>
      <c r="L5" s="353"/>
      <c r="M5" s="353"/>
      <c r="N5" s="449" t="s">
        <v>223</v>
      </c>
      <c r="O5" s="450"/>
      <c r="P5" s="450"/>
      <c r="Q5" s="450"/>
      <c r="R5" s="451"/>
      <c r="S5" s="326"/>
      <c r="T5" s="325"/>
      <c r="U5" s="325"/>
      <c r="V5" s="325"/>
      <c r="W5" s="325"/>
      <c r="X5" s="325"/>
      <c r="Y5" s="325"/>
      <c r="Z5" s="325"/>
      <c r="AA5" s="325"/>
      <c r="AB5" s="351"/>
      <c r="AC5" s="352"/>
      <c r="AD5" s="353"/>
      <c r="AE5" s="353"/>
      <c r="AF5" s="353"/>
    </row>
    <row r="7" spans="1:32" x14ac:dyDescent="0.55000000000000004">
      <c r="A7" s="449" t="s">
        <v>263</v>
      </c>
      <c r="B7" s="452"/>
      <c r="C7" s="453"/>
      <c r="D7" s="449" t="s">
        <v>103</v>
      </c>
      <c r="E7" s="453"/>
      <c r="F7" s="449" t="s">
        <v>104</v>
      </c>
      <c r="G7" s="453"/>
      <c r="H7" s="449" t="s">
        <v>224</v>
      </c>
      <c r="I7" s="452"/>
      <c r="J7" s="452"/>
      <c r="K7" s="452"/>
      <c r="L7" s="452"/>
      <c r="M7" s="452"/>
      <c r="N7" s="452"/>
      <c r="O7" s="452"/>
      <c r="P7" s="452"/>
      <c r="Q7" s="452"/>
      <c r="R7" s="452"/>
      <c r="S7" s="452"/>
      <c r="T7" s="452"/>
      <c r="U7" s="452"/>
      <c r="V7" s="452"/>
      <c r="W7" s="452"/>
      <c r="X7" s="453"/>
      <c r="Y7" s="449" t="s">
        <v>105</v>
      </c>
      <c r="Z7" s="452"/>
      <c r="AA7" s="452"/>
      <c r="AB7" s="453"/>
      <c r="AC7" s="446"/>
      <c r="AD7" s="447"/>
      <c r="AE7" s="447"/>
      <c r="AF7" s="447"/>
    </row>
    <row r="8" spans="1:32" x14ac:dyDescent="0.55000000000000004">
      <c r="A8" s="432" t="s">
        <v>419</v>
      </c>
      <c r="B8" s="433"/>
      <c r="C8" s="434"/>
      <c r="D8" s="354"/>
      <c r="E8" s="324"/>
      <c r="F8" s="316"/>
      <c r="G8" s="324"/>
      <c r="H8" s="438" t="s">
        <v>418</v>
      </c>
      <c r="I8" s="304" t="s">
        <v>7</v>
      </c>
      <c r="J8" s="311" t="s">
        <v>417</v>
      </c>
      <c r="K8" s="323"/>
      <c r="L8" s="323"/>
      <c r="M8" s="304" t="s">
        <v>240</v>
      </c>
      <c r="N8" s="311" t="s">
        <v>416</v>
      </c>
      <c r="O8" s="323"/>
      <c r="P8" s="323"/>
      <c r="Q8" s="304" t="s">
        <v>7</v>
      </c>
      <c r="R8" s="311" t="s">
        <v>415</v>
      </c>
      <c r="S8" s="323"/>
      <c r="T8" s="323"/>
      <c r="U8" s="304" t="s">
        <v>7</v>
      </c>
      <c r="V8" s="311" t="s">
        <v>414</v>
      </c>
      <c r="W8" s="323"/>
      <c r="X8" s="322"/>
      <c r="Y8" s="440"/>
      <c r="Z8" s="441"/>
      <c r="AA8" s="441"/>
      <c r="AB8" s="442"/>
      <c r="AC8" s="446"/>
      <c r="AD8" s="447"/>
      <c r="AE8" s="447"/>
      <c r="AF8" s="447"/>
    </row>
    <row r="9" spans="1:32" x14ac:dyDescent="0.55000000000000004">
      <c r="A9" s="435"/>
      <c r="B9" s="436"/>
      <c r="C9" s="437"/>
      <c r="D9" s="355"/>
      <c r="E9" s="321"/>
      <c r="F9" s="287"/>
      <c r="G9" s="321"/>
      <c r="H9" s="439"/>
      <c r="I9" s="320" t="s">
        <v>7</v>
      </c>
      <c r="J9" s="315" t="s">
        <v>413</v>
      </c>
      <c r="K9" s="318"/>
      <c r="L9" s="318"/>
      <c r="M9" s="319" t="s">
        <v>7</v>
      </c>
      <c r="N9" s="315" t="s">
        <v>412</v>
      </c>
      <c r="O9" s="318"/>
      <c r="P9" s="318"/>
      <c r="Q9" s="319" t="s">
        <v>7</v>
      </c>
      <c r="R9" s="315" t="s">
        <v>411</v>
      </c>
      <c r="S9" s="318"/>
      <c r="T9" s="318"/>
      <c r="U9" s="319" t="s">
        <v>7</v>
      </c>
      <c r="V9" s="315" t="s">
        <v>410</v>
      </c>
      <c r="W9" s="318"/>
      <c r="X9" s="317"/>
      <c r="Y9" s="443"/>
      <c r="Z9" s="444"/>
      <c r="AA9" s="444"/>
      <c r="AB9" s="445"/>
      <c r="AC9" s="446"/>
      <c r="AD9" s="447"/>
      <c r="AE9" s="447"/>
      <c r="AF9" s="447"/>
    </row>
    <row r="10" spans="1:32" ht="15" customHeight="1" x14ac:dyDescent="0.55000000000000004">
      <c r="A10" s="352"/>
      <c r="C10" s="349"/>
      <c r="D10" s="352"/>
      <c r="E10" s="328"/>
      <c r="F10" s="295"/>
      <c r="G10" s="328"/>
      <c r="H10" s="331" t="s">
        <v>262</v>
      </c>
      <c r="I10" s="70" t="s">
        <v>7</v>
      </c>
      <c r="J10" s="10" t="s">
        <v>260</v>
      </c>
      <c r="K10" s="10"/>
      <c r="L10" s="22"/>
      <c r="M10" s="70" t="s">
        <v>7</v>
      </c>
      <c r="N10" s="10" t="s">
        <v>259</v>
      </c>
      <c r="O10" s="10"/>
      <c r="P10" s="332"/>
      <c r="Q10" s="304"/>
      <c r="R10" s="310"/>
      <c r="S10" s="329"/>
      <c r="T10" s="329"/>
      <c r="U10" s="304"/>
      <c r="V10" s="310"/>
      <c r="W10" s="329"/>
      <c r="X10" s="330"/>
      <c r="Y10" s="312" t="s">
        <v>7</v>
      </c>
      <c r="Z10" s="311" t="s">
        <v>108</v>
      </c>
      <c r="AA10" s="311"/>
      <c r="AB10" s="297"/>
      <c r="AC10" s="352"/>
      <c r="AD10" s="353"/>
      <c r="AE10" s="353"/>
      <c r="AF10" s="353"/>
    </row>
    <row r="11" spans="1:32" ht="15" customHeight="1" x14ac:dyDescent="0.55000000000000004">
      <c r="A11" s="352"/>
      <c r="C11" s="350"/>
      <c r="D11" s="352"/>
      <c r="E11" s="328"/>
      <c r="F11" s="295"/>
      <c r="G11" s="328"/>
      <c r="H11" s="339" t="s">
        <v>261</v>
      </c>
      <c r="I11" s="340" t="s">
        <v>7</v>
      </c>
      <c r="J11" s="341" t="s">
        <v>260</v>
      </c>
      <c r="K11" s="342"/>
      <c r="L11" s="343"/>
      <c r="M11" s="344" t="s">
        <v>7</v>
      </c>
      <c r="N11" s="341" t="s">
        <v>259</v>
      </c>
      <c r="O11" s="344"/>
      <c r="P11" s="343"/>
      <c r="Q11" s="345"/>
      <c r="R11" s="346"/>
      <c r="S11" s="347"/>
      <c r="T11" s="347"/>
      <c r="U11" s="345"/>
      <c r="V11" s="346"/>
      <c r="W11" s="347"/>
      <c r="X11" s="348"/>
      <c r="Y11" s="306" t="s">
        <v>7</v>
      </c>
      <c r="Z11" s="310" t="s">
        <v>109</v>
      </c>
      <c r="AA11" s="282"/>
      <c r="AB11" s="297"/>
      <c r="AC11" s="352"/>
      <c r="AD11" s="353"/>
      <c r="AE11" s="353"/>
      <c r="AF11" s="353"/>
    </row>
    <row r="12" spans="1:32" ht="15" customHeight="1" x14ac:dyDescent="0.55000000000000004">
      <c r="A12" s="298"/>
      <c r="B12" s="297"/>
      <c r="C12" s="296"/>
      <c r="D12" s="295"/>
      <c r="E12" s="294"/>
      <c r="F12" s="352"/>
      <c r="G12" s="290"/>
      <c r="H12" s="333" t="s">
        <v>264</v>
      </c>
      <c r="I12" s="306" t="s">
        <v>7</v>
      </c>
      <c r="J12" s="334" t="s">
        <v>106</v>
      </c>
      <c r="K12" s="335"/>
      <c r="L12" s="336" t="s">
        <v>7</v>
      </c>
      <c r="M12" s="334" t="s">
        <v>107</v>
      </c>
      <c r="N12" s="337"/>
      <c r="O12" s="337"/>
      <c r="P12" s="337"/>
      <c r="Q12" s="337"/>
      <c r="R12" s="337"/>
      <c r="S12" s="337"/>
      <c r="T12" s="337"/>
      <c r="U12" s="337"/>
      <c r="V12" s="337"/>
      <c r="W12" s="337"/>
      <c r="X12" s="338"/>
      <c r="Y12" s="306"/>
      <c r="Z12" s="310"/>
      <c r="AA12" s="310"/>
      <c r="AB12" s="290"/>
      <c r="AC12" s="306"/>
      <c r="AD12" s="310"/>
      <c r="AE12" s="310"/>
      <c r="AF12" s="282"/>
    </row>
    <row r="13" spans="1:32" ht="15" customHeight="1" x14ac:dyDescent="0.55000000000000004">
      <c r="A13" s="298"/>
      <c r="B13" s="297"/>
      <c r="C13" s="296"/>
      <c r="D13" s="295"/>
      <c r="E13" s="294"/>
      <c r="F13" s="352"/>
      <c r="G13" s="290"/>
      <c r="H13" s="303" t="s">
        <v>265</v>
      </c>
      <c r="I13" s="293" t="s">
        <v>7</v>
      </c>
      <c r="J13" s="292" t="s">
        <v>106</v>
      </c>
      <c r="K13" s="302"/>
      <c r="L13" s="301" t="s">
        <v>7</v>
      </c>
      <c r="M13" s="292" t="s">
        <v>107</v>
      </c>
      <c r="N13" s="300"/>
      <c r="O13" s="300"/>
      <c r="P13" s="300"/>
      <c r="Q13" s="300"/>
      <c r="R13" s="300"/>
      <c r="S13" s="300"/>
      <c r="T13" s="300"/>
      <c r="U13" s="300"/>
      <c r="V13" s="300"/>
      <c r="W13" s="300"/>
      <c r="X13" s="299"/>
      <c r="Y13" s="306"/>
      <c r="Z13" s="310"/>
      <c r="AA13" s="282"/>
      <c r="AB13" s="290"/>
      <c r="AC13" s="306"/>
      <c r="AD13" s="310"/>
      <c r="AE13" s="282"/>
      <c r="AF13" s="282"/>
    </row>
    <row r="14" spans="1:32" ht="15" customHeight="1" x14ac:dyDescent="0.55000000000000004">
      <c r="A14" s="298"/>
      <c r="B14" s="297"/>
      <c r="C14" s="296"/>
      <c r="D14" s="295"/>
      <c r="E14" s="294"/>
      <c r="F14" s="352"/>
      <c r="G14" s="290"/>
      <c r="H14" s="303" t="s">
        <v>266</v>
      </c>
      <c r="I14" s="293" t="s">
        <v>7</v>
      </c>
      <c r="J14" s="292" t="s">
        <v>106</v>
      </c>
      <c r="K14" s="302"/>
      <c r="L14" s="301" t="s">
        <v>7</v>
      </c>
      <c r="M14" s="292" t="s">
        <v>107</v>
      </c>
      <c r="N14" s="300"/>
      <c r="O14" s="300"/>
      <c r="P14" s="300"/>
      <c r="Q14" s="300"/>
      <c r="R14" s="300"/>
      <c r="S14" s="300"/>
      <c r="T14" s="300"/>
      <c r="U14" s="300"/>
      <c r="V14" s="300"/>
      <c r="W14" s="300"/>
      <c r="X14" s="299"/>
      <c r="Y14" s="283"/>
      <c r="Z14" s="282"/>
      <c r="AA14" s="282"/>
      <c r="AB14" s="290"/>
      <c r="AC14" s="283"/>
      <c r="AD14" s="282"/>
      <c r="AE14" s="282"/>
      <c r="AF14" s="282"/>
    </row>
    <row r="15" spans="1:32" ht="15" customHeight="1" x14ac:dyDescent="0.55000000000000004">
      <c r="A15" s="298"/>
      <c r="B15" s="297"/>
      <c r="C15" s="296"/>
      <c r="D15" s="295"/>
      <c r="E15" s="294"/>
      <c r="F15" s="352"/>
      <c r="G15" s="290"/>
      <c r="H15" s="303" t="s">
        <v>112</v>
      </c>
      <c r="I15" s="293" t="s">
        <v>7</v>
      </c>
      <c r="J15" s="292" t="s">
        <v>106</v>
      </c>
      <c r="K15" s="302"/>
      <c r="L15" s="301" t="s">
        <v>7</v>
      </c>
      <c r="M15" s="292" t="s">
        <v>107</v>
      </c>
      <c r="N15" s="300"/>
      <c r="O15" s="300"/>
      <c r="P15" s="300"/>
      <c r="Q15" s="300"/>
      <c r="R15" s="300"/>
      <c r="S15" s="300"/>
      <c r="T15" s="300"/>
      <c r="U15" s="300"/>
      <c r="V15" s="300"/>
      <c r="W15" s="300"/>
      <c r="X15" s="299"/>
      <c r="Y15" s="283"/>
      <c r="Z15" s="282"/>
      <c r="AA15" s="282"/>
      <c r="AB15" s="290"/>
      <c r="AC15" s="283"/>
      <c r="AD15" s="282"/>
      <c r="AE15" s="282"/>
      <c r="AF15" s="282"/>
    </row>
    <row r="16" spans="1:32" ht="15" customHeight="1" x14ac:dyDescent="0.55000000000000004">
      <c r="A16" s="306"/>
      <c r="B16" s="297"/>
      <c r="C16" s="296"/>
      <c r="D16" s="306"/>
      <c r="E16" s="294"/>
      <c r="F16" s="352"/>
      <c r="G16" s="290"/>
      <c r="H16" s="305" t="s">
        <v>421</v>
      </c>
      <c r="I16" s="293" t="s">
        <v>7</v>
      </c>
      <c r="J16" s="292" t="s">
        <v>106</v>
      </c>
      <c r="K16" s="302"/>
      <c r="L16" s="301" t="s">
        <v>7</v>
      </c>
      <c r="M16" s="292" t="s">
        <v>107</v>
      </c>
      <c r="N16" s="300"/>
      <c r="O16" s="300"/>
      <c r="P16" s="300"/>
      <c r="Q16" s="300"/>
      <c r="R16" s="300"/>
      <c r="S16" s="300"/>
      <c r="T16" s="300"/>
      <c r="U16" s="300"/>
      <c r="V16" s="300"/>
      <c r="W16" s="300"/>
      <c r="X16" s="299"/>
      <c r="Y16" s="283"/>
      <c r="Z16" s="282"/>
      <c r="AA16" s="282"/>
      <c r="AB16" s="290"/>
      <c r="AC16" s="283"/>
      <c r="AD16" s="282"/>
      <c r="AE16" s="282"/>
      <c r="AF16" s="282"/>
    </row>
    <row r="17" spans="1:32" ht="15" customHeight="1" x14ac:dyDescent="0.55000000000000004">
      <c r="A17" s="306" t="s">
        <v>7</v>
      </c>
      <c r="B17" s="297" t="s">
        <v>225</v>
      </c>
      <c r="C17" s="296" t="s">
        <v>409</v>
      </c>
      <c r="D17" s="306"/>
      <c r="E17" s="294"/>
      <c r="F17" s="352"/>
      <c r="G17" s="290"/>
      <c r="H17" s="303" t="s">
        <v>408</v>
      </c>
      <c r="I17" s="309" t="s">
        <v>7</v>
      </c>
      <c r="J17" s="292" t="s">
        <v>106</v>
      </c>
      <c r="K17" s="292"/>
      <c r="L17" s="301" t="s">
        <v>7</v>
      </c>
      <c r="M17" s="292" t="s">
        <v>226</v>
      </c>
      <c r="N17" s="292"/>
      <c r="O17" s="301" t="s">
        <v>7</v>
      </c>
      <c r="P17" s="292" t="s">
        <v>227</v>
      </c>
      <c r="Q17" s="308"/>
      <c r="R17" s="301" t="s">
        <v>7</v>
      </c>
      <c r="S17" s="292" t="s">
        <v>228</v>
      </c>
      <c r="T17" s="308"/>
      <c r="U17" s="308"/>
      <c r="V17" s="292"/>
      <c r="W17" s="292"/>
      <c r="X17" s="307"/>
      <c r="Y17" s="283"/>
      <c r="Z17" s="282"/>
      <c r="AA17" s="282"/>
      <c r="AB17" s="290"/>
      <c r="AC17" s="283"/>
      <c r="AD17" s="282"/>
      <c r="AE17" s="282"/>
      <c r="AF17" s="282"/>
    </row>
    <row r="18" spans="1:32" ht="15" customHeight="1" x14ac:dyDescent="0.55000000000000004">
      <c r="A18" s="298"/>
      <c r="B18" s="297"/>
      <c r="C18" s="296"/>
      <c r="D18" s="295"/>
      <c r="E18" s="294"/>
      <c r="F18" s="352"/>
      <c r="G18" s="290"/>
      <c r="H18" s="303" t="s">
        <v>269</v>
      </c>
      <c r="I18" s="293" t="s">
        <v>7</v>
      </c>
      <c r="J18" s="292" t="s">
        <v>106</v>
      </c>
      <c r="K18" s="292"/>
      <c r="L18" s="291" t="s">
        <v>7</v>
      </c>
      <c r="M18" s="292" t="s">
        <v>110</v>
      </c>
      <c r="N18" s="292"/>
      <c r="O18" s="304" t="s">
        <v>7</v>
      </c>
      <c r="P18" s="292" t="s">
        <v>111</v>
      </c>
      <c r="Q18" s="300"/>
      <c r="R18" s="300"/>
      <c r="S18" s="300"/>
      <c r="T18" s="300"/>
      <c r="U18" s="300"/>
      <c r="V18" s="300"/>
      <c r="W18" s="300"/>
      <c r="X18" s="299"/>
      <c r="Y18" s="283"/>
      <c r="Z18" s="282"/>
      <c r="AA18" s="282"/>
      <c r="AB18" s="290"/>
      <c r="AC18" s="283"/>
      <c r="AD18" s="282"/>
      <c r="AE18" s="282"/>
      <c r="AF18" s="282"/>
    </row>
    <row r="19" spans="1:32" ht="15" customHeight="1" x14ac:dyDescent="0.55000000000000004">
      <c r="A19" s="298"/>
      <c r="B19" s="297"/>
      <c r="C19" s="296"/>
      <c r="D19" s="295"/>
      <c r="E19" s="294"/>
      <c r="F19" s="352"/>
      <c r="G19" s="290"/>
      <c r="H19" s="305" t="s">
        <v>270</v>
      </c>
      <c r="I19" s="293" t="s">
        <v>7</v>
      </c>
      <c r="J19" s="292" t="s">
        <v>106</v>
      </c>
      <c r="K19" s="302"/>
      <c r="L19" s="301" t="s">
        <v>7</v>
      </c>
      <c r="M19" s="292" t="s">
        <v>107</v>
      </c>
      <c r="N19" s="300"/>
      <c r="O19" s="300"/>
      <c r="P19" s="300"/>
      <c r="Q19" s="300"/>
      <c r="R19" s="300"/>
      <c r="S19" s="300"/>
      <c r="T19" s="300"/>
      <c r="U19" s="300"/>
      <c r="V19" s="300"/>
      <c r="W19" s="300"/>
      <c r="X19" s="299"/>
      <c r="Y19" s="283"/>
      <c r="Z19" s="282"/>
      <c r="AA19" s="282"/>
      <c r="AB19" s="290"/>
      <c r="AC19" s="283"/>
      <c r="AD19" s="282"/>
      <c r="AE19" s="282"/>
      <c r="AF19" s="282"/>
    </row>
    <row r="20" spans="1:32" ht="15" customHeight="1" x14ac:dyDescent="0.55000000000000004">
      <c r="A20" s="298"/>
      <c r="B20" s="297"/>
      <c r="C20" s="296"/>
      <c r="D20" s="295"/>
      <c r="E20" s="294"/>
      <c r="F20" s="352"/>
      <c r="G20" s="290"/>
      <c r="H20" s="737" t="s">
        <v>437</v>
      </c>
      <c r="I20" s="738" t="s">
        <v>7</v>
      </c>
      <c r="J20" s="364" t="s">
        <v>106</v>
      </c>
      <c r="K20" s="3"/>
      <c r="L20" s="739"/>
      <c r="M20" s="2" t="s">
        <v>7</v>
      </c>
      <c r="N20" s="364" t="s">
        <v>445</v>
      </c>
      <c r="O20" s="3"/>
      <c r="P20" s="3"/>
      <c r="Q20" s="2" t="s">
        <v>7</v>
      </c>
      <c r="R20" s="364" t="s">
        <v>446</v>
      </c>
      <c r="S20" s="3"/>
      <c r="T20" s="3"/>
      <c r="U20" s="3"/>
      <c r="V20" s="3"/>
      <c r="W20" s="3"/>
      <c r="X20" s="740"/>
      <c r="Y20" s="283"/>
      <c r="Z20" s="282"/>
      <c r="AA20" s="282"/>
      <c r="AB20" s="290"/>
      <c r="AC20" s="283"/>
      <c r="AD20" s="282"/>
      <c r="AE20" s="282"/>
      <c r="AF20" s="282"/>
    </row>
    <row r="21" spans="1:32" ht="15" customHeight="1" x14ac:dyDescent="0.55000000000000004">
      <c r="A21" s="298"/>
      <c r="B21" s="297"/>
      <c r="C21" s="296"/>
      <c r="D21" s="295"/>
      <c r="E21" s="294"/>
      <c r="F21" s="352"/>
      <c r="G21" s="290"/>
      <c r="H21" s="741" t="s">
        <v>447</v>
      </c>
      <c r="I21" s="742" t="s">
        <v>7</v>
      </c>
      <c r="J21" s="743" t="s">
        <v>448</v>
      </c>
      <c r="K21" s="744"/>
      <c r="L21" s="745"/>
      <c r="M21" s="746" t="s">
        <v>7</v>
      </c>
      <c r="N21" s="743" t="s">
        <v>449</v>
      </c>
      <c r="O21" s="747"/>
      <c r="P21" s="745"/>
      <c r="Q21" s="746" t="s">
        <v>7</v>
      </c>
      <c r="R21" s="743" t="s">
        <v>438</v>
      </c>
      <c r="S21" s="747"/>
      <c r="T21" s="747"/>
      <c r="U21" s="746" t="s">
        <v>7</v>
      </c>
      <c r="V21" s="743" t="s">
        <v>439</v>
      </c>
      <c r="W21" s="747"/>
      <c r="X21" s="748"/>
      <c r="Y21" s="283"/>
      <c r="Z21" s="282"/>
      <c r="AA21" s="282"/>
      <c r="AB21" s="290"/>
      <c r="AC21" s="283"/>
      <c r="AD21" s="282"/>
      <c r="AE21" s="282"/>
      <c r="AF21" s="282"/>
    </row>
    <row r="22" spans="1:32" ht="15" customHeight="1" x14ac:dyDescent="0.55000000000000004">
      <c r="A22" s="298"/>
      <c r="B22" s="297"/>
      <c r="C22" s="296"/>
      <c r="D22" s="295"/>
      <c r="E22" s="294"/>
      <c r="F22" s="352"/>
      <c r="G22" s="290"/>
      <c r="H22" s="737" t="s">
        <v>437</v>
      </c>
      <c r="I22" s="2" t="s">
        <v>7</v>
      </c>
      <c r="J22" s="364" t="s">
        <v>106</v>
      </c>
      <c r="K22" s="3"/>
      <c r="L22" s="739"/>
      <c r="M22" s="2" t="s">
        <v>7</v>
      </c>
      <c r="N22" s="364" t="s">
        <v>445</v>
      </c>
      <c r="O22" s="3"/>
      <c r="P22" s="3"/>
      <c r="Q22" s="2" t="s">
        <v>7</v>
      </c>
      <c r="R22" s="364" t="s">
        <v>446</v>
      </c>
      <c r="S22" s="3"/>
      <c r="T22" s="3"/>
      <c r="U22" s="3"/>
      <c r="V22" s="3"/>
      <c r="W22" s="3"/>
      <c r="X22" s="740"/>
      <c r="Y22" s="283"/>
      <c r="Z22" s="282"/>
      <c r="AA22" s="282"/>
      <c r="AB22" s="290"/>
      <c r="AC22" s="283"/>
      <c r="AD22" s="282"/>
      <c r="AE22" s="282"/>
      <c r="AF22" s="282"/>
    </row>
    <row r="23" spans="1:32" ht="15" customHeight="1" x14ac:dyDescent="0.55000000000000004">
      <c r="A23" s="298"/>
      <c r="B23" s="297"/>
      <c r="C23" s="288"/>
      <c r="D23" s="287"/>
      <c r="E23" s="286"/>
      <c r="F23" s="355"/>
      <c r="G23" s="284"/>
      <c r="H23" s="741" t="s">
        <v>450</v>
      </c>
      <c r="I23" s="746" t="s">
        <v>7</v>
      </c>
      <c r="J23" s="743" t="s">
        <v>448</v>
      </c>
      <c r="K23" s="744"/>
      <c r="L23" s="745"/>
      <c r="M23" s="746" t="s">
        <v>7</v>
      </c>
      <c r="N23" s="743" t="s">
        <v>449</v>
      </c>
      <c r="O23" s="747"/>
      <c r="P23" s="745"/>
      <c r="Q23" s="746" t="s">
        <v>7</v>
      </c>
      <c r="R23" s="743" t="s">
        <v>438</v>
      </c>
      <c r="S23" s="747"/>
      <c r="T23" s="747"/>
      <c r="U23" s="746" t="s">
        <v>7</v>
      </c>
      <c r="V23" s="743" t="s">
        <v>439</v>
      </c>
      <c r="W23" s="747"/>
      <c r="X23" s="748"/>
      <c r="Y23" s="283"/>
      <c r="Z23" s="282"/>
      <c r="AA23" s="282"/>
      <c r="AB23" s="290"/>
      <c r="AC23" s="283"/>
      <c r="AD23" s="282"/>
      <c r="AE23" s="282"/>
      <c r="AF23" s="282"/>
    </row>
    <row r="24" spans="1:32" ht="15" customHeight="1" x14ac:dyDescent="0.55000000000000004">
      <c r="A24" s="376"/>
      <c r="B24" s="374"/>
      <c r="C24" s="310"/>
      <c r="D24" s="295"/>
      <c r="E24" s="294"/>
      <c r="F24" s="353"/>
      <c r="G24" s="375"/>
      <c r="H24" s="331" t="s">
        <v>443</v>
      </c>
      <c r="I24" s="70" t="s">
        <v>7</v>
      </c>
      <c r="J24" s="10" t="s">
        <v>260</v>
      </c>
      <c r="K24" s="10"/>
      <c r="L24" s="22"/>
      <c r="M24" s="70" t="s">
        <v>7</v>
      </c>
      <c r="N24" s="10" t="s">
        <v>259</v>
      </c>
      <c r="O24" s="10"/>
      <c r="P24" s="22"/>
      <c r="Q24" s="304"/>
      <c r="R24" s="310"/>
      <c r="S24" s="329"/>
      <c r="T24" s="329"/>
      <c r="U24" s="304"/>
      <c r="V24" s="310"/>
      <c r="W24" s="329"/>
      <c r="X24" s="330"/>
      <c r="Y24" s="314"/>
      <c r="Z24" s="314"/>
      <c r="AA24" s="314"/>
      <c r="AB24" s="314"/>
      <c r="AC24" s="314"/>
      <c r="AD24" s="314"/>
      <c r="AE24" s="314"/>
      <c r="AF24" s="314"/>
    </row>
    <row r="25" spans="1:32" ht="15" customHeight="1" x14ac:dyDescent="0.55000000000000004">
      <c r="A25" s="298"/>
      <c r="B25" s="297"/>
      <c r="C25" s="310"/>
      <c r="D25" s="295"/>
      <c r="E25" s="294"/>
      <c r="F25" s="353"/>
      <c r="G25" s="375"/>
      <c r="H25" s="339" t="s">
        <v>261</v>
      </c>
      <c r="I25" s="340" t="s">
        <v>7</v>
      </c>
      <c r="J25" s="341" t="s">
        <v>260</v>
      </c>
      <c r="K25" s="342"/>
      <c r="L25" s="343"/>
      <c r="M25" s="344" t="s">
        <v>7</v>
      </c>
      <c r="N25" s="341" t="s">
        <v>259</v>
      </c>
      <c r="O25" s="344"/>
      <c r="P25" s="343"/>
      <c r="Q25" s="345"/>
      <c r="R25" s="346"/>
      <c r="S25" s="347"/>
      <c r="T25" s="347"/>
      <c r="U25" s="345"/>
      <c r="V25" s="346"/>
      <c r="W25" s="347"/>
      <c r="X25" s="348"/>
      <c r="Y25" s="314"/>
      <c r="Z25" s="314"/>
      <c r="AA25" s="314"/>
      <c r="AB25" s="314"/>
      <c r="AC25" s="314"/>
      <c r="AD25" s="314"/>
      <c r="AE25" s="314"/>
      <c r="AF25" s="314"/>
    </row>
    <row r="26" spans="1:32" ht="15" customHeight="1" x14ac:dyDescent="0.55000000000000004">
      <c r="A26" s="298"/>
      <c r="B26" s="297"/>
      <c r="C26" s="296"/>
      <c r="D26" s="295"/>
      <c r="E26" s="294"/>
      <c r="F26" s="352"/>
      <c r="G26" s="290"/>
      <c r="H26" s="313" t="s">
        <v>264</v>
      </c>
      <c r="I26" s="293" t="s">
        <v>7</v>
      </c>
      <c r="J26" s="292" t="s">
        <v>106</v>
      </c>
      <c r="K26" s="302"/>
      <c r="L26" s="301" t="s">
        <v>7</v>
      </c>
      <c r="M26" s="292" t="s">
        <v>107</v>
      </c>
      <c r="N26" s="300"/>
      <c r="O26" s="300"/>
      <c r="P26" s="300"/>
      <c r="Q26" s="300"/>
      <c r="R26" s="300"/>
      <c r="S26" s="300"/>
      <c r="T26" s="300"/>
      <c r="U26" s="300"/>
      <c r="V26" s="300"/>
      <c r="W26" s="300"/>
      <c r="X26" s="299"/>
      <c r="Y26" s="306"/>
      <c r="Z26" s="310"/>
      <c r="AA26" s="310"/>
      <c r="AB26" s="290"/>
      <c r="AC26" s="306"/>
      <c r="AD26" s="310"/>
      <c r="AE26" s="310"/>
      <c r="AF26" s="282"/>
    </row>
    <row r="27" spans="1:32" ht="15" customHeight="1" x14ac:dyDescent="0.55000000000000004">
      <c r="A27" s="298"/>
      <c r="B27" s="297"/>
      <c r="C27" s="296"/>
      <c r="D27" s="295"/>
      <c r="E27" s="294"/>
      <c r="F27" s="352"/>
      <c r="G27" s="290"/>
      <c r="H27" s="303" t="s">
        <v>265</v>
      </c>
      <c r="I27" s="293" t="s">
        <v>7</v>
      </c>
      <c r="J27" s="292" t="s">
        <v>106</v>
      </c>
      <c r="K27" s="302"/>
      <c r="L27" s="301" t="s">
        <v>7</v>
      </c>
      <c r="M27" s="292" t="s">
        <v>107</v>
      </c>
      <c r="N27" s="300"/>
      <c r="O27" s="300"/>
      <c r="P27" s="300"/>
      <c r="Q27" s="300"/>
      <c r="R27" s="300"/>
      <c r="S27" s="300"/>
      <c r="T27" s="300"/>
      <c r="U27" s="300"/>
      <c r="V27" s="300"/>
      <c r="W27" s="300"/>
      <c r="X27" s="299"/>
      <c r="Y27" s="306"/>
      <c r="Z27" s="310"/>
      <c r="AA27" s="282"/>
      <c r="AB27" s="290"/>
      <c r="AC27" s="306"/>
      <c r="AD27" s="310"/>
      <c r="AE27" s="282"/>
      <c r="AF27" s="282"/>
    </row>
    <row r="28" spans="1:32" ht="15" customHeight="1" x14ac:dyDescent="0.55000000000000004">
      <c r="A28" s="306" t="s">
        <v>7</v>
      </c>
      <c r="B28" s="297" t="s">
        <v>267</v>
      </c>
      <c r="C28" s="296" t="s">
        <v>268</v>
      </c>
      <c r="D28" s="295"/>
      <c r="E28" s="294"/>
      <c r="F28" s="352"/>
      <c r="G28" s="290"/>
      <c r="H28" s="364" t="s">
        <v>430</v>
      </c>
      <c r="I28" s="363" t="s">
        <v>7</v>
      </c>
      <c r="J28" s="360" t="s">
        <v>106</v>
      </c>
      <c r="K28" s="362"/>
      <c r="L28" s="361" t="s">
        <v>7</v>
      </c>
      <c r="M28" s="360" t="s">
        <v>107</v>
      </c>
      <c r="N28" s="128"/>
      <c r="O28" s="300"/>
      <c r="P28" s="300"/>
      <c r="Q28" s="300"/>
      <c r="R28" s="300"/>
      <c r="S28" s="300"/>
      <c r="T28" s="300"/>
      <c r="U28" s="300"/>
      <c r="V28" s="300"/>
      <c r="W28" s="300"/>
      <c r="X28" s="299"/>
      <c r="Y28" s="306"/>
      <c r="Z28" s="310"/>
      <c r="AA28" s="282"/>
      <c r="AB28" s="290"/>
      <c r="AC28" s="306"/>
      <c r="AD28" s="310"/>
      <c r="AE28" s="282"/>
      <c r="AF28" s="282"/>
    </row>
    <row r="29" spans="1:32" ht="15" customHeight="1" x14ac:dyDescent="0.55000000000000004">
      <c r="A29" s="306"/>
      <c r="B29" s="297"/>
      <c r="C29" s="296"/>
      <c r="D29" s="295"/>
      <c r="E29" s="294"/>
      <c r="F29" s="352"/>
      <c r="G29" s="290"/>
      <c r="H29" s="305" t="s">
        <v>266</v>
      </c>
      <c r="I29" s="293" t="s">
        <v>7</v>
      </c>
      <c r="J29" s="292" t="s">
        <v>106</v>
      </c>
      <c r="K29" s="302"/>
      <c r="L29" s="301" t="s">
        <v>7</v>
      </c>
      <c r="M29" s="292" t="s">
        <v>107</v>
      </c>
      <c r="N29" s="300"/>
      <c r="O29" s="300"/>
      <c r="P29" s="300"/>
      <c r="Q29" s="300"/>
      <c r="R29" s="300"/>
      <c r="S29" s="300"/>
      <c r="T29" s="300"/>
      <c r="U29" s="300"/>
      <c r="V29" s="300"/>
      <c r="W29" s="300"/>
      <c r="X29" s="299"/>
      <c r="Y29" s="283"/>
      <c r="Z29" s="282"/>
      <c r="AA29" s="282"/>
      <c r="AB29" s="290"/>
      <c r="AC29" s="283"/>
      <c r="AD29" s="282"/>
      <c r="AE29" s="282"/>
      <c r="AF29" s="282"/>
    </row>
    <row r="30" spans="1:32" ht="15" customHeight="1" x14ac:dyDescent="0.55000000000000004">
      <c r="A30" s="306"/>
      <c r="B30" s="297"/>
      <c r="C30" s="296"/>
      <c r="D30" s="295"/>
      <c r="E30" s="294"/>
      <c r="F30" s="352"/>
      <c r="G30" s="290"/>
      <c r="H30" s="303" t="s">
        <v>112</v>
      </c>
      <c r="I30" s="293" t="s">
        <v>7</v>
      </c>
      <c r="J30" s="292" t="s">
        <v>106</v>
      </c>
      <c r="K30" s="302"/>
      <c r="L30" s="301" t="s">
        <v>7</v>
      </c>
      <c r="M30" s="292" t="s">
        <v>107</v>
      </c>
      <c r="N30" s="300"/>
      <c r="O30" s="300"/>
      <c r="P30" s="300"/>
      <c r="Q30" s="300"/>
      <c r="R30" s="300"/>
      <c r="S30" s="300"/>
      <c r="T30" s="300"/>
      <c r="U30" s="300"/>
      <c r="V30" s="300"/>
      <c r="W30" s="300"/>
      <c r="X30" s="299"/>
      <c r="Y30" s="283"/>
      <c r="Z30" s="282"/>
      <c r="AA30" s="282"/>
      <c r="AB30" s="290"/>
      <c r="AC30" s="283"/>
      <c r="AD30" s="282"/>
      <c r="AE30" s="282"/>
      <c r="AF30" s="282"/>
    </row>
    <row r="31" spans="1:32" ht="15" customHeight="1" x14ac:dyDescent="0.55000000000000004">
      <c r="A31" s="298"/>
      <c r="B31" s="297"/>
      <c r="C31" s="296"/>
      <c r="D31" s="306"/>
      <c r="E31" s="294"/>
      <c r="F31" s="352"/>
      <c r="G31" s="290"/>
      <c r="H31" s="129" t="s">
        <v>436</v>
      </c>
      <c r="I31" s="293" t="s">
        <v>7</v>
      </c>
      <c r="J31" s="292" t="s">
        <v>106</v>
      </c>
      <c r="K31" s="302"/>
      <c r="L31" s="301" t="s">
        <v>7</v>
      </c>
      <c r="M31" s="292" t="s">
        <v>107</v>
      </c>
      <c r="N31" s="300"/>
      <c r="O31" s="300"/>
      <c r="P31" s="300"/>
      <c r="Q31" s="300"/>
      <c r="R31" s="300"/>
      <c r="S31" s="300"/>
      <c r="T31" s="300"/>
      <c r="U31" s="300"/>
      <c r="V31" s="300"/>
      <c r="W31" s="300"/>
      <c r="X31" s="299"/>
      <c r="Y31" s="283"/>
      <c r="Z31" s="282"/>
      <c r="AA31" s="282"/>
      <c r="AB31" s="290"/>
      <c r="AC31" s="283"/>
      <c r="AD31" s="282"/>
      <c r="AE31" s="282"/>
      <c r="AF31" s="282"/>
    </row>
    <row r="32" spans="1:32" ht="15" customHeight="1" x14ac:dyDescent="0.55000000000000004">
      <c r="A32" s="298"/>
      <c r="B32" s="297"/>
      <c r="C32" s="296"/>
      <c r="D32" s="306"/>
      <c r="E32" s="294"/>
      <c r="F32" s="352"/>
      <c r="G32" s="290"/>
      <c r="H32" s="305" t="s">
        <v>269</v>
      </c>
      <c r="I32" s="293" t="s">
        <v>7</v>
      </c>
      <c r="J32" s="292" t="s">
        <v>106</v>
      </c>
      <c r="K32" s="292"/>
      <c r="L32" s="291" t="s">
        <v>7</v>
      </c>
      <c r="M32" s="292" t="s">
        <v>107</v>
      </c>
      <c r="N32" s="292"/>
      <c r="O32" s="304"/>
      <c r="P32" s="292"/>
      <c r="Q32" s="300"/>
      <c r="R32" s="300"/>
      <c r="S32" s="300"/>
      <c r="T32" s="300"/>
      <c r="U32" s="300"/>
      <c r="V32" s="300"/>
      <c r="W32" s="300"/>
      <c r="X32" s="299"/>
      <c r="Y32" s="283"/>
      <c r="Z32" s="282"/>
      <c r="AA32" s="282"/>
      <c r="AB32" s="290"/>
      <c r="AC32" s="283"/>
      <c r="AD32" s="282"/>
      <c r="AE32" s="282"/>
      <c r="AF32" s="282"/>
    </row>
    <row r="33" spans="1:32" ht="15" customHeight="1" x14ac:dyDescent="0.55000000000000004">
      <c r="A33" s="289"/>
      <c r="B33" s="365"/>
      <c r="C33" s="288"/>
      <c r="D33" s="287"/>
      <c r="E33" s="286"/>
      <c r="F33" s="355"/>
      <c r="G33" s="284"/>
      <c r="H33" s="366" t="s">
        <v>270</v>
      </c>
      <c r="I33" s="367" t="s">
        <v>7</v>
      </c>
      <c r="J33" s="368" t="s">
        <v>106</v>
      </c>
      <c r="K33" s="369"/>
      <c r="L33" s="370" t="s">
        <v>7</v>
      </c>
      <c r="M33" s="368" t="s">
        <v>107</v>
      </c>
      <c r="N33" s="371"/>
      <c r="O33" s="371"/>
      <c r="P33" s="371"/>
      <c r="Q33" s="371"/>
      <c r="R33" s="371"/>
      <c r="S33" s="371"/>
      <c r="T33" s="371"/>
      <c r="U33" s="371"/>
      <c r="V33" s="371"/>
      <c r="W33" s="371"/>
      <c r="X33" s="372"/>
      <c r="Y33" s="373"/>
      <c r="Z33" s="285"/>
      <c r="AA33" s="285"/>
      <c r="AB33" s="284"/>
      <c r="AC33" s="283"/>
      <c r="AD33" s="282"/>
      <c r="AE33" s="282"/>
      <c r="AF33" s="282"/>
    </row>
  </sheetData>
  <mergeCells count="12">
    <mergeCell ref="A8:C9"/>
    <mergeCell ref="H8:H9"/>
    <mergeCell ref="Y8:AB9"/>
    <mergeCell ref="AC8:AF9"/>
    <mergeCell ref="A3:AF3"/>
    <mergeCell ref="N5:R5"/>
    <mergeCell ref="A7:C7"/>
    <mergeCell ref="D7:E7"/>
    <mergeCell ref="F7:G7"/>
    <mergeCell ref="H7:X7"/>
    <mergeCell ref="Y7:AB7"/>
    <mergeCell ref="AC7:AF7"/>
  </mergeCells>
  <phoneticPr fontId="6"/>
  <pageMargins left="0.7" right="0.7" top="0.75" bottom="0.75" header="0.3" footer="0.3"/>
  <pageSetup paperSize="9"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JE8:JE33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Y10:Y13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AC65545:AC65546 JY65545:JY65546 TU65545:TU65546 ADQ65545:ADQ65546 ANM65545:ANM65546 AXI65545:AXI65546 BHE65545:BHE65546 BRA65545:BRA65546 CAW65545:CAW65546 CKS65545:CKS65546 CUO65545:CUO65546 DEK65545:DEK65546 DOG65545:DOG65546 DYC65545:DYC65546 EHY65545:EHY65546 ERU65545:ERU65546 FBQ65545:FBQ65546 FLM65545:FLM65546 FVI65545:FVI65546 GFE65545:GFE65546 GPA65545:GPA65546 GYW65545:GYW65546 HIS65545:HIS65546 HSO65545:HSO65546 ICK65545:ICK65546 IMG65545:IMG65546 IWC65545:IWC65546 JFY65545:JFY65546 JPU65545:JPU65546 JZQ65545:JZQ65546 KJM65545:KJM65546 KTI65545:KTI65546 LDE65545:LDE65546 LNA65545:LNA65546 LWW65545:LWW65546 MGS65545:MGS65546 MQO65545:MQO65546 NAK65545:NAK65546 NKG65545:NKG65546 NUC65545:NUC65546 ODY65545:ODY65546 ONU65545:ONU65546 OXQ65545:OXQ65546 PHM65545:PHM65546 PRI65545:PRI65546 QBE65545:QBE65546 QLA65545:QLA65546 QUW65545:QUW65546 RES65545:RES65546 ROO65545:ROO65546 RYK65545:RYK65546 SIG65545:SIG65546 SSC65545:SSC65546 TBY65545:TBY65546 TLU65545:TLU65546 TVQ65545:TVQ65546 UFM65545:UFM65546 UPI65545:UPI65546 UZE65545:UZE65546 VJA65545:VJA65546 VSW65545:VSW65546 WCS65545:WCS65546 WMO65545:WMO65546 WWK65545:WWK65546 AC131081:AC131082 JY131081:JY131082 TU131081:TU131082 ADQ131081:ADQ131082 ANM131081:ANM131082 AXI131081:AXI131082 BHE131081:BHE131082 BRA131081:BRA131082 CAW131081:CAW131082 CKS131081:CKS131082 CUO131081:CUO131082 DEK131081:DEK131082 DOG131081:DOG131082 DYC131081:DYC131082 EHY131081:EHY131082 ERU131081:ERU131082 FBQ131081:FBQ131082 FLM131081:FLM131082 FVI131081:FVI131082 GFE131081:GFE131082 GPA131081:GPA131082 GYW131081:GYW131082 HIS131081:HIS131082 HSO131081:HSO131082 ICK131081:ICK131082 IMG131081:IMG131082 IWC131081:IWC131082 JFY131081:JFY131082 JPU131081:JPU131082 JZQ131081:JZQ131082 KJM131081:KJM131082 KTI131081:KTI131082 LDE131081:LDE131082 LNA131081:LNA131082 LWW131081:LWW131082 MGS131081:MGS131082 MQO131081:MQO131082 NAK131081:NAK131082 NKG131081:NKG131082 NUC131081:NUC131082 ODY131081:ODY131082 ONU131081:ONU131082 OXQ131081:OXQ131082 PHM131081:PHM131082 PRI131081:PRI131082 QBE131081:QBE131082 QLA131081:QLA131082 QUW131081:QUW131082 RES131081:RES131082 ROO131081:ROO131082 RYK131081:RYK131082 SIG131081:SIG131082 SSC131081:SSC131082 TBY131081:TBY131082 TLU131081:TLU131082 TVQ131081:TVQ131082 UFM131081:UFM131082 UPI131081:UPI131082 UZE131081:UZE131082 VJA131081:VJA131082 VSW131081:VSW131082 WCS131081:WCS131082 WMO131081:WMO131082 WWK131081:WWK131082 AC196617:AC196618 JY196617:JY196618 TU196617:TU196618 ADQ196617:ADQ196618 ANM196617:ANM196618 AXI196617:AXI196618 BHE196617:BHE196618 BRA196617:BRA196618 CAW196617:CAW196618 CKS196617:CKS196618 CUO196617:CUO196618 DEK196617:DEK196618 DOG196617:DOG196618 DYC196617:DYC196618 EHY196617:EHY196618 ERU196617:ERU196618 FBQ196617:FBQ196618 FLM196617:FLM196618 FVI196617:FVI196618 GFE196617:GFE196618 GPA196617:GPA196618 GYW196617:GYW196618 HIS196617:HIS196618 HSO196617:HSO196618 ICK196617:ICK196618 IMG196617:IMG196618 IWC196617:IWC196618 JFY196617:JFY196618 JPU196617:JPU196618 JZQ196617:JZQ196618 KJM196617:KJM196618 KTI196617:KTI196618 LDE196617:LDE196618 LNA196617:LNA196618 LWW196617:LWW196618 MGS196617:MGS196618 MQO196617:MQO196618 NAK196617:NAK196618 NKG196617:NKG196618 NUC196617:NUC196618 ODY196617:ODY196618 ONU196617:ONU196618 OXQ196617:OXQ196618 PHM196617:PHM196618 PRI196617:PRI196618 QBE196617:QBE196618 QLA196617:QLA196618 QUW196617:QUW196618 RES196617:RES196618 ROO196617:ROO196618 RYK196617:RYK196618 SIG196617:SIG196618 SSC196617:SSC196618 TBY196617:TBY196618 TLU196617:TLU196618 TVQ196617:TVQ196618 UFM196617:UFM196618 UPI196617:UPI196618 UZE196617:UZE196618 VJA196617:VJA196618 VSW196617:VSW196618 WCS196617:WCS196618 WMO196617:WMO196618 WWK196617:WWK196618 AC262153:AC262154 JY262153:JY262154 TU262153:TU262154 ADQ262153:ADQ262154 ANM262153:ANM262154 AXI262153:AXI262154 BHE262153:BHE262154 BRA262153:BRA262154 CAW262153:CAW262154 CKS262153:CKS262154 CUO262153:CUO262154 DEK262153:DEK262154 DOG262153:DOG262154 DYC262153:DYC262154 EHY262153:EHY262154 ERU262153:ERU262154 FBQ262153:FBQ262154 FLM262153:FLM262154 FVI262153:FVI262154 GFE262153:GFE262154 GPA262153:GPA262154 GYW262153:GYW262154 HIS262153:HIS262154 HSO262153:HSO262154 ICK262153:ICK262154 IMG262153:IMG262154 IWC262153:IWC262154 JFY262153:JFY262154 JPU262153:JPU262154 JZQ262153:JZQ262154 KJM262153:KJM262154 KTI262153:KTI262154 LDE262153:LDE262154 LNA262153:LNA262154 LWW262153:LWW262154 MGS262153:MGS262154 MQO262153:MQO262154 NAK262153:NAK262154 NKG262153:NKG262154 NUC262153:NUC262154 ODY262153:ODY262154 ONU262153:ONU262154 OXQ262153:OXQ262154 PHM262153:PHM262154 PRI262153:PRI262154 QBE262153:QBE262154 QLA262153:QLA262154 QUW262153:QUW262154 RES262153:RES262154 ROO262153:ROO262154 RYK262153:RYK262154 SIG262153:SIG262154 SSC262153:SSC262154 TBY262153:TBY262154 TLU262153:TLU262154 TVQ262153:TVQ262154 UFM262153:UFM262154 UPI262153:UPI262154 UZE262153:UZE262154 VJA262153:VJA262154 VSW262153:VSW262154 WCS262153:WCS262154 WMO262153:WMO262154 WWK262153:WWK262154 AC327689:AC327690 JY327689:JY327690 TU327689:TU327690 ADQ327689:ADQ327690 ANM327689:ANM327690 AXI327689:AXI327690 BHE327689:BHE327690 BRA327689:BRA327690 CAW327689:CAW327690 CKS327689:CKS327690 CUO327689:CUO327690 DEK327689:DEK327690 DOG327689:DOG327690 DYC327689:DYC327690 EHY327689:EHY327690 ERU327689:ERU327690 FBQ327689:FBQ327690 FLM327689:FLM327690 FVI327689:FVI327690 GFE327689:GFE327690 GPA327689:GPA327690 GYW327689:GYW327690 HIS327689:HIS327690 HSO327689:HSO327690 ICK327689:ICK327690 IMG327689:IMG327690 IWC327689:IWC327690 JFY327689:JFY327690 JPU327689:JPU327690 JZQ327689:JZQ327690 KJM327689:KJM327690 KTI327689:KTI327690 LDE327689:LDE327690 LNA327689:LNA327690 LWW327689:LWW327690 MGS327689:MGS327690 MQO327689:MQO327690 NAK327689:NAK327690 NKG327689:NKG327690 NUC327689:NUC327690 ODY327689:ODY327690 ONU327689:ONU327690 OXQ327689:OXQ327690 PHM327689:PHM327690 PRI327689:PRI327690 QBE327689:QBE327690 QLA327689:QLA327690 QUW327689:QUW327690 RES327689:RES327690 ROO327689:ROO327690 RYK327689:RYK327690 SIG327689:SIG327690 SSC327689:SSC327690 TBY327689:TBY327690 TLU327689:TLU327690 TVQ327689:TVQ327690 UFM327689:UFM327690 UPI327689:UPI327690 UZE327689:UZE327690 VJA327689:VJA327690 VSW327689:VSW327690 WCS327689:WCS327690 WMO327689:WMO327690 WWK327689:WWK327690 AC393225:AC393226 JY393225:JY393226 TU393225:TU393226 ADQ393225:ADQ393226 ANM393225:ANM393226 AXI393225:AXI393226 BHE393225:BHE393226 BRA393225:BRA393226 CAW393225:CAW393226 CKS393225:CKS393226 CUO393225:CUO393226 DEK393225:DEK393226 DOG393225:DOG393226 DYC393225:DYC393226 EHY393225:EHY393226 ERU393225:ERU393226 FBQ393225:FBQ393226 FLM393225:FLM393226 FVI393225:FVI393226 GFE393225:GFE393226 GPA393225:GPA393226 GYW393225:GYW393226 HIS393225:HIS393226 HSO393225:HSO393226 ICK393225:ICK393226 IMG393225:IMG393226 IWC393225:IWC393226 JFY393225:JFY393226 JPU393225:JPU393226 JZQ393225:JZQ393226 KJM393225:KJM393226 KTI393225:KTI393226 LDE393225:LDE393226 LNA393225:LNA393226 LWW393225:LWW393226 MGS393225:MGS393226 MQO393225:MQO393226 NAK393225:NAK393226 NKG393225:NKG393226 NUC393225:NUC393226 ODY393225:ODY393226 ONU393225:ONU393226 OXQ393225:OXQ393226 PHM393225:PHM393226 PRI393225:PRI393226 QBE393225:QBE393226 QLA393225:QLA393226 QUW393225:QUW393226 RES393225:RES393226 ROO393225:ROO393226 RYK393225:RYK393226 SIG393225:SIG393226 SSC393225:SSC393226 TBY393225:TBY393226 TLU393225:TLU393226 TVQ393225:TVQ393226 UFM393225:UFM393226 UPI393225:UPI393226 UZE393225:UZE393226 VJA393225:VJA393226 VSW393225:VSW393226 WCS393225:WCS393226 WMO393225:WMO393226 WWK393225:WWK393226 AC458761:AC458762 JY458761:JY458762 TU458761:TU458762 ADQ458761:ADQ458762 ANM458761:ANM458762 AXI458761:AXI458762 BHE458761:BHE458762 BRA458761:BRA458762 CAW458761:CAW458762 CKS458761:CKS458762 CUO458761:CUO458762 DEK458761:DEK458762 DOG458761:DOG458762 DYC458761:DYC458762 EHY458761:EHY458762 ERU458761:ERU458762 FBQ458761:FBQ458762 FLM458761:FLM458762 FVI458761:FVI458762 GFE458761:GFE458762 GPA458761:GPA458762 GYW458761:GYW458762 HIS458761:HIS458762 HSO458761:HSO458762 ICK458761:ICK458762 IMG458761:IMG458762 IWC458761:IWC458762 JFY458761:JFY458762 JPU458761:JPU458762 JZQ458761:JZQ458762 KJM458761:KJM458762 KTI458761:KTI458762 LDE458761:LDE458762 LNA458761:LNA458762 LWW458761:LWW458762 MGS458761:MGS458762 MQO458761:MQO458762 NAK458761:NAK458762 NKG458761:NKG458762 NUC458761:NUC458762 ODY458761:ODY458762 ONU458761:ONU458762 OXQ458761:OXQ458762 PHM458761:PHM458762 PRI458761:PRI458762 QBE458761:QBE458762 QLA458761:QLA458762 QUW458761:QUW458762 RES458761:RES458762 ROO458761:ROO458762 RYK458761:RYK458762 SIG458761:SIG458762 SSC458761:SSC458762 TBY458761:TBY458762 TLU458761:TLU458762 TVQ458761:TVQ458762 UFM458761:UFM458762 UPI458761:UPI458762 UZE458761:UZE458762 VJA458761:VJA458762 VSW458761:VSW458762 WCS458761:WCS458762 WMO458761:WMO458762 WWK458761:WWK458762 AC524297:AC524298 JY524297:JY524298 TU524297:TU524298 ADQ524297:ADQ524298 ANM524297:ANM524298 AXI524297:AXI524298 BHE524297:BHE524298 BRA524297:BRA524298 CAW524297:CAW524298 CKS524297:CKS524298 CUO524297:CUO524298 DEK524297:DEK524298 DOG524297:DOG524298 DYC524297:DYC524298 EHY524297:EHY524298 ERU524297:ERU524298 FBQ524297:FBQ524298 FLM524297:FLM524298 FVI524297:FVI524298 GFE524297:GFE524298 GPA524297:GPA524298 GYW524297:GYW524298 HIS524297:HIS524298 HSO524297:HSO524298 ICK524297:ICK524298 IMG524297:IMG524298 IWC524297:IWC524298 JFY524297:JFY524298 JPU524297:JPU524298 JZQ524297:JZQ524298 KJM524297:KJM524298 KTI524297:KTI524298 LDE524297:LDE524298 LNA524297:LNA524298 LWW524297:LWW524298 MGS524297:MGS524298 MQO524297:MQO524298 NAK524297:NAK524298 NKG524297:NKG524298 NUC524297:NUC524298 ODY524297:ODY524298 ONU524297:ONU524298 OXQ524297:OXQ524298 PHM524297:PHM524298 PRI524297:PRI524298 QBE524297:QBE524298 QLA524297:QLA524298 QUW524297:QUW524298 RES524297:RES524298 ROO524297:ROO524298 RYK524297:RYK524298 SIG524297:SIG524298 SSC524297:SSC524298 TBY524297:TBY524298 TLU524297:TLU524298 TVQ524297:TVQ524298 UFM524297:UFM524298 UPI524297:UPI524298 UZE524297:UZE524298 VJA524297:VJA524298 VSW524297:VSW524298 WCS524297:WCS524298 WMO524297:WMO524298 WWK524297:WWK524298 AC589833:AC589834 JY589833:JY589834 TU589833:TU589834 ADQ589833:ADQ589834 ANM589833:ANM589834 AXI589833:AXI589834 BHE589833:BHE589834 BRA589833:BRA589834 CAW589833:CAW589834 CKS589833:CKS589834 CUO589833:CUO589834 DEK589833:DEK589834 DOG589833:DOG589834 DYC589833:DYC589834 EHY589833:EHY589834 ERU589833:ERU589834 FBQ589833:FBQ589834 FLM589833:FLM589834 FVI589833:FVI589834 GFE589833:GFE589834 GPA589833:GPA589834 GYW589833:GYW589834 HIS589833:HIS589834 HSO589833:HSO589834 ICK589833:ICK589834 IMG589833:IMG589834 IWC589833:IWC589834 JFY589833:JFY589834 JPU589833:JPU589834 JZQ589833:JZQ589834 KJM589833:KJM589834 KTI589833:KTI589834 LDE589833:LDE589834 LNA589833:LNA589834 LWW589833:LWW589834 MGS589833:MGS589834 MQO589833:MQO589834 NAK589833:NAK589834 NKG589833:NKG589834 NUC589833:NUC589834 ODY589833:ODY589834 ONU589833:ONU589834 OXQ589833:OXQ589834 PHM589833:PHM589834 PRI589833:PRI589834 QBE589833:QBE589834 QLA589833:QLA589834 QUW589833:QUW589834 RES589833:RES589834 ROO589833:ROO589834 RYK589833:RYK589834 SIG589833:SIG589834 SSC589833:SSC589834 TBY589833:TBY589834 TLU589833:TLU589834 TVQ589833:TVQ589834 UFM589833:UFM589834 UPI589833:UPI589834 UZE589833:UZE589834 VJA589833:VJA589834 VSW589833:VSW589834 WCS589833:WCS589834 WMO589833:WMO589834 WWK589833:WWK589834 AC655369:AC655370 JY655369:JY655370 TU655369:TU655370 ADQ655369:ADQ655370 ANM655369:ANM655370 AXI655369:AXI655370 BHE655369:BHE655370 BRA655369:BRA655370 CAW655369:CAW655370 CKS655369:CKS655370 CUO655369:CUO655370 DEK655369:DEK655370 DOG655369:DOG655370 DYC655369:DYC655370 EHY655369:EHY655370 ERU655369:ERU655370 FBQ655369:FBQ655370 FLM655369:FLM655370 FVI655369:FVI655370 GFE655369:GFE655370 GPA655369:GPA655370 GYW655369:GYW655370 HIS655369:HIS655370 HSO655369:HSO655370 ICK655369:ICK655370 IMG655369:IMG655370 IWC655369:IWC655370 JFY655369:JFY655370 JPU655369:JPU655370 JZQ655369:JZQ655370 KJM655369:KJM655370 KTI655369:KTI655370 LDE655369:LDE655370 LNA655369:LNA655370 LWW655369:LWW655370 MGS655369:MGS655370 MQO655369:MQO655370 NAK655369:NAK655370 NKG655369:NKG655370 NUC655369:NUC655370 ODY655369:ODY655370 ONU655369:ONU655370 OXQ655369:OXQ655370 PHM655369:PHM655370 PRI655369:PRI655370 QBE655369:QBE655370 QLA655369:QLA655370 QUW655369:QUW655370 RES655369:RES655370 ROO655369:ROO655370 RYK655369:RYK655370 SIG655369:SIG655370 SSC655369:SSC655370 TBY655369:TBY655370 TLU655369:TLU655370 TVQ655369:TVQ655370 UFM655369:UFM655370 UPI655369:UPI655370 UZE655369:UZE655370 VJA655369:VJA655370 VSW655369:VSW655370 WCS655369:WCS655370 WMO655369:WMO655370 WWK655369:WWK655370 AC720905:AC720906 JY720905:JY720906 TU720905:TU720906 ADQ720905:ADQ720906 ANM720905:ANM720906 AXI720905:AXI720906 BHE720905:BHE720906 BRA720905:BRA720906 CAW720905:CAW720906 CKS720905:CKS720906 CUO720905:CUO720906 DEK720905:DEK720906 DOG720905:DOG720906 DYC720905:DYC720906 EHY720905:EHY720906 ERU720905:ERU720906 FBQ720905:FBQ720906 FLM720905:FLM720906 FVI720905:FVI720906 GFE720905:GFE720906 GPA720905:GPA720906 GYW720905:GYW720906 HIS720905:HIS720906 HSO720905:HSO720906 ICK720905:ICK720906 IMG720905:IMG720906 IWC720905:IWC720906 JFY720905:JFY720906 JPU720905:JPU720906 JZQ720905:JZQ720906 KJM720905:KJM720906 KTI720905:KTI720906 LDE720905:LDE720906 LNA720905:LNA720906 LWW720905:LWW720906 MGS720905:MGS720906 MQO720905:MQO720906 NAK720905:NAK720906 NKG720905:NKG720906 NUC720905:NUC720906 ODY720905:ODY720906 ONU720905:ONU720906 OXQ720905:OXQ720906 PHM720905:PHM720906 PRI720905:PRI720906 QBE720905:QBE720906 QLA720905:QLA720906 QUW720905:QUW720906 RES720905:RES720906 ROO720905:ROO720906 RYK720905:RYK720906 SIG720905:SIG720906 SSC720905:SSC720906 TBY720905:TBY720906 TLU720905:TLU720906 TVQ720905:TVQ720906 UFM720905:UFM720906 UPI720905:UPI720906 UZE720905:UZE720906 VJA720905:VJA720906 VSW720905:VSW720906 WCS720905:WCS720906 WMO720905:WMO720906 WWK720905:WWK720906 AC786441:AC786442 JY786441:JY786442 TU786441:TU786442 ADQ786441:ADQ786442 ANM786441:ANM786442 AXI786441:AXI786442 BHE786441:BHE786442 BRA786441:BRA786442 CAW786441:CAW786442 CKS786441:CKS786442 CUO786441:CUO786442 DEK786441:DEK786442 DOG786441:DOG786442 DYC786441:DYC786442 EHY786441:EHY786442 ERU786441:ERU786442 FBQ786441:FBQ786442 FLM786441:FLM786442 FVI786441:FVI786442 GFE786441:GFE786442 GPA786441:GPA786442 GYW786441:GYW786442 HIS786441:HIS786442 HSO786441:HSO786442 ICK786441:ICK786442 IMG786441:IMG786442 IWC786441:IWC786442 JFY786441:JFY786442 JPU786441:JPU786442 JZQ786441:JZQ786442 KJM786441:KJM786442 KTI786441:KTI786442 LDE786441:LDE786442 LNA786441:LNA786442 LWW786441:LWW786442 MGS786441:MGS786442 MQO786441:MQO786442 NAK786441:NAK786442 NKG786441:NKG786442 NUC786441:NUC786442 ODY786441:ODY786442 ONU786441:ONU786442 OXQ786441:OXQ786442 PHM786441:PHM786442 PRI786441:PRI786442 QBE786441:QBE786442 QLA786441:QLA786442 QUW786441:QUW786442 RES786441:RES786442 ROO786441:ROO786442 RYK786441:RYK786442 SIG786441:SIG786442 SSC786441:SSC786442 TBY786441:TBY786442 TLU786441:TLU786442 TVQ786441:TVQ786442 UFM786441:UFM786442 UPI786441:UPI786442 UZE786441:UZE786442 VJA786441:VJA786442 VSW786441:VSW786442 WCS786441:WCS786442 WMO786441:WMO786442 WWK786441:WWK786442 AC851977:AC851978 JY851977:JY851978 TU851977:TU851978 ADQ851977:ADQ851978 ANM851977:ANM851978 AXI851977:AXI851978 BHE851977:BHE851978 BRA851977:BRA851978 CAW851977:CAW851978 CKS851977:CKS851978 CUO851977:CUO851978 DEK851977:DEK851978 DOG851977:DOG851978 DYC851977:DYC851978 EHY851977:EHY851978 ERU851977:ERU851978 FBQ851977:FBQ851978 FLM851977:FLM851978 FVI851977:FVI851978 GFE851977:GFE851978 GPA851977:GPA851978 GYW851977:GYW851978 HIS851977:HIS851978 HSO851977:HSO851978 ICK851977:ICK851978 IMG851977:IMG851978 IWC851977:IWC851978 JFY851977:JFY851978 JPU851977:JPU851978 JZQ851977:JZQ851978 KJM851977:KJM851978 KTI851977:KTI851978 LDE851977:LDE851978 LNA851977:LNA851978 LWW851977:LWW851978 MGS851977:MGS851978 MQO851977:MQO851978 NAK851977:NAK851978 NKG851977:NKG851978 NUC851977:NUC851978 ODY851977:ODY851978 ONU851977:ONU851978 OXQ851977:OXQ851978 PHM851977:PHM851978 PRI851977:PRI851978 QBE851977:QBE851978 QLA851977:QLA851978 QUW851977:QUW851978 RES851977:RES851978 ROO851977:ROO851978 RYK851977:RYK851978 SIG851977:SIG851978 SSC851977:SSC851978 TBY851977:TBY851978 TLU851977:TLU851978 TVQ851977:TVQ851978 UFM851977:UFM851978 UPI851977:UPI851978 UZE851977:UZE851978 VJA851977:VJA851978 VSW851977:VSW851978 WCS851977:WCS851978 WMO851977:WMO851978 WWK851977:WWK851978 AC917513:AC917514 JY917513:JY917514 TU917513:TU917514 ADQ917513:ADQ917514 ANM917513:ANM917514 AXI917513:AXI917514 BHE917513:BHE917514 BRA917513:BRA917514 CAW917513:CAW917514 CKS917513:CKS917514 CUO917513:CUO917514 DEK917513:DEK917514 DOG917513:DOG917514 DYC917513:DYC917514 EHY917513:EHY917514 ERU917513:ERU917514 FBQ917513:FBQ917514 FLM917513:FLM917514 FVI917513:FVI917514 GFE917513:GFE917514 GPA917513:GPA917514 GYW917513:GYW917514 HIS917513:HIS917514 HSO917513:HSO917514 ICK917513:ICK917514 IMG917513:IMG917514 IWC917513:IWC917514 JFY917513:JFY917514 JPU917513:JPU917514 JZQ917513:JZQ917514 KJM917513:KJM917514 KTI917513:KTI917514 LDE917513:LDE917514 LNA917513:LNA917514 LWW917513:LWW917514 MGS917513:MGS917514 MQO917513:MQO917514 NAK917513:NAK917514 NKG917513:NKG917514 NUC917513:NUC917514 ODY917513:ODY917514 ONU917513:ONU917514 OXQ917513:OXQ917514 PHM917513:PHM917514 PRI917513:PRI917514 QBE917513:QBE917514 QLA917513:QLA917514 QUW917513:QUW917514 RES917513:RES917514 ROO917513:ROO917514 RYK917513:RYK917514 SIG917513:SIG917514 SSC917513:SSC917514 TBY917513:TBY917514 TLU917513:TLU917514 TVQ917513:TVQ917514 UFM917513:UFM917514 UPI917513:UPI917514 UZE917513:UZE917514 VJA917513:VJA917514 VSW917513:VSW917514 WCS917513:WCS917514 WMO917513:WMO917514 WWK917513:WWK917514 AC983049:AC983050 JY983049:JY983050 TU983049:TU983050 ADQ983049:ADQ983050 ANM983049:ANM983050 AXI983049:AXI983050 BHE983049:BHE983050 BRA983049:BRA983050 CAW983049:CAW983050 CKS983049:CKS983050 CUO983049:CUO983050 DEK983049:DEK983050 DOG983049:DOG983050 DYC983049:DYC983050 EHY983049:EHY983050 ERU983049:ERU983050 FBQ983049:FBQ983050 FLM983049:FLM983050 FVI983049:FVI983050 GFE983049:GFE983050 GPA983049:GPA983050 GYW983049:GYW983050 HIS983049:HIS983050 HSO983049:HSO983050 ICK983049:ICK983050 IMG983049:IMG983050 IWC983049:IWC983050 JFY983049:JFY983050 JPU983049:JPU983050 JZQ983049:JZQ983050 KJM983049:KJM983050 KTI983049:KTI983050 LDE983049:LDE983050 LNA983049:LNA983050 LWW983049:LWW983050 MGS983049:MGS983050 MQO983049:MQO983050 NAK983049:NAK983050 NKG983049:NKG983050 NUC983049:NUC983050 ODY983049:ODY983050 ONU983049:ONU983050 OXQ983049:OXQ983050 PHM983049:PHM983050 PRI983049:PRI983050 QBE983049:QBE983050 QLA983049:QLA983050 QUW983049:QUW983050 RES983049:RES983050 ROO983049:ROO983050 RYK983049:RYK983050 SIG983049:SIG983050 SSC983049:SSC983050 TBY983049:TBY983050 TLU983049:TLU983050 TVQ983049:TVQ983050 UFM983049:UFM983050 UPI983049:UPI983050 UZE983049:UZE983050 VJA983049:VJA983050 VSW983049:VSW983050 WCS983049:WCS983050 WMO983049:WMO983050 WWK983049:WWK983050 A16:A17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M8:M11 I65543:I65569 JE65543:JE65569 TA65543:TA65569 ACW65543:ACW65569 AMS65543:AMS65569 AWO65543:AWO65569 BGK65543:BGK65569 BQG65543:BQG65569 CAC65543:CAC65569 CJY65543:CJY65569 CTU65543:CTU65569 DDQ65543:DDQ65569 DNM65543:DNM65569 DXI65543:DXI65569 EHE65543:EHE65569 ERA65543:ERA65569 FAW65543:FAW65569 FKS65543:FKS65569 FUO65543:FUO65569 GEK65543:GEK65569 GOG65543:GOG65569 GYC65543:GYC65569 HHY65543:HHY65569 HRU65543:HRU65569 IBQ65543:IBQ65569 ILM65543:ILM65569 IVI65543:IVI65569 JFE65543:JFE65569 JPA65543:JPA65569 JYW65543:JYW65569 KIS65543:KIS65569 KSO65543:KSO65569 LCK65543:LCK65569 LMG65543:LMG65569 LWC65543:LWC65569 MFY65543:MFY65569 MPU65543:MPU65569 MZQ65543:MZQ65569 NJM65543:NJM65569 NTI65543:NTI65569 ODE65543:ODE65569 ONA65543:ONA65569 OWW65543:OWW65569 PGS65543:PGS65569 PQO65543:PQO65569 QAK65543:QAK65569 QKG65543:QKG65569 QUC65543:QUC65569 RDY65543:RDY65569 RNU65543:RNU65569 RXQ65543:RXQ65569 SHM65543:SHM65569 SRI65543:SRI65569 TBE65543:TBE65569 TLA65543:TLA65569 TUW65543:TUW65569 UES65543:UES65569 UOO65543:UOO65569 UYK65543:UYK65569 VIG65543:VIG65569 VSC65543:VSC65569 WBY65543:WBY65569 WLU65543:WLU65569 WVQ65543:WVQ65569 I131079:I131105 JE131079:JE131105 TA131079:TA131105 ACW131079:ACW131105 AMS131079:AMS131105 AWO131079:AWO131105 BGK131079:BGK131105 BQG131079:BQG131105 CAC131079:CAC131105 CJY131079:CJY131105 CTU131079:CTU131105 DDQ131079:DDQ131105 DNM131079:DNM131105 DXI131079:DXI131105 EHE131079:EHE131105 ERA131079:ERA131105 FAW131079:FAW131105 FKS131079:FKS131105 FUO131079:FUO131105 GEK131079:GEK131105 GOG131079:GOG131105 GYC131079:GYC131105 HHY131079:HHY131105 HRU131079:HRU131105 IBQ131079:IBQ131105 ILM131079:ILM131105 IVI131079:IVI131105 JFE131079:JFE131105 JPA131079:JPA131105 JYW131079:JYW131105 KIS131079:KIS131105 KSO131079:KSO131105 LCK131079:LCK131105 LMG131079:LMG131105 LWC131079:LWC131105 MFY131079:MFY131105 MPU131079:MPU131105 MZQ131079:MZQ131105 NJM131079:NJM131105 NTI131079:NTI131105 ODE131079:ODE131105 ONA131079:ONA131105 OWW131079:OWW131105 PGS131079:PGS131105 PQO131079:PQO131105 QAK131079:QAK131105 QKG131079:QKG131105 QUC131079:QUC131105 RDY131079:RDY131105 RNU131079:RNU131105 RXQ131079:RXQ131105 SHM131079:SHM131105 SRI131079:SRI131105 TBE131079:TBE131105 TLA131079:TLA131105 TUW131079:TUW131105 UES131079:UES131105 UOO131079:UOO131105 UYK131079:UYK131105 VIG131079:VIG131105 VSC131079:VSC131105 WBY131079:WBY131105 WLU131079:WLU131105 WVQ131079:WVQ131105 I196615:I196641 JE196615:JE196641 TA196615:TA196641 ACW196615:ACW196641 AMS196615:AMS196641 AWO196615:AWO196641 BGK196615:BGK196641 BQG196615:BQG196641 CAC196615:CAC196641 CJY196615:CJY196641 CTU196615:CTU196641 DDQ196615:DDQ196641 DNM196615:DNM196641 DXI196615:DXI196641 EHE196615:EHE196641 ERA196615:ERA196641 FAW196615:FAW196641 FKS196615:FKS196641 FUO196615:FUO196641 GEK196615:GEK196641 GOG196615:GOG196641 GYC196615:GYC196641 HHY196615:HHY196641 HRU196615:HRU196641 IBQ196615:IBQ196641 ILM196615:ILM196641 IVI196615:IVI196641 JFE196615:JFE196641 JPA196615:JPA196641 JYW196615:JYW196641 KIS196615:KIS196641 KSO196615:KSO196641 LCK196615:LCK196641 LMG196615:LMG196641 LWC196615:LWC196641 MFY196615:MFY196641 MPU196615:MPU196641 MZQ196615:MZQ196641 NJM196615:NJM196641 NTI196615:NTI196641 ODE196615:ODE196641 ONA196615:ONA196641 OWW196615:OWW196641 PGS196615:PGS196641 PQO196615:PQO196641 QAK196615:QAK196641 QKG196615:QKG196641 QUC196615:QUC196641 RDY196615:RDY196641 RNU196615:RNU196641 RXQ196615:RXQ196641 SHM196615:SHM196641 SRI196615:SRI196641 TBE196615:TBE196641 TLA196615:TLA196641 TUW196615:TUW196641 UES196615:UES196641 UOO196615:UOO196641 UYK196615:UYK196641 VIG196615:VIG196641 VSC196615:VSC196641 WBY196615:WBY196641 WLU196615:WLU196641 WVQ196615:WVQ196641 I262151:I262177 JE262151:JE262177 TA262151:TA262177 ACW262151:ACW262177 AMS262151:AMS262177 AWO262151:AWO262177 BGK262151:BGK262177 BQG262151:BQG262177 CAC262151:CAC262177 CJY262151:CJY262177 CTU262151:CTU262177 DDQ262151:DDQ262177 DNM262151:DNM262177 DXI262151:DXI262177 EHE262151:EHE262177 ERA262151:ERA262177 FAW262151:FAW262177 FKS262151:FKS262177 FUO262151:FUO262177 GEK262151:GEK262177 GOG262151:GOG262177 GYC262151:GYC262177 HHY262151:HHY262177 HRU262151:HRU262177 IBQ262151:IBQ262177 ILM262151:ILM262177 IVI262151:IVI262177 JFE262151:JFE262177 JPA262151:JPA262177 JYW262151:JYW262177 KIS262151:KIS262177 KSO262151:KSO262177 LCK262151:LCK262177 LMG262151:LMG262177 LWC262151:LWC262177 MFY262151:MFY262177 MPU262151:MPU262177 MZQ262151:MZQ262177 NJM262151:NJM262177 NTI262151:NTI262177 ODE262151:ODE262177 ONA262151:ONA262177 OWW262151:OWW262177 PGS262151:PGS262177 PQO262151:PQO262177 QAK262151:QAK262177 QKG262151:QKG262177 QUC262151:QUC262177 RDY262151:RDY262177 RNU262151:RNU262177 RXQ262151:RXQ262177 SHM262151:SHM262177 SRI262151:SRI262177 TBE262151:TBE262177 TLA262151:TLA262177 TUW262151:TUW262177 UES262151:UES262177 UOO262151:UOO262177 UYK262151:UYK262177 VIG262151:VIG262177 VSC262151:VSC262177 WBY262151:WBY262177 WLU262151:WLU262177 WVQ262151:WVQ262177 I327687:I327713 JE327687:JE327713 TA327687:TA327713 ACW327687:ACW327713 AMS327687:AMS327713 AWO327687:AWO327713 BGK327687:BGK327713 BQG327687:BQG327713 CAC327687:CAC327713 CJY327687:CJY327713 CTU327687:CTU327713 DDQ327687:DDQ327713 DNM327687:DNM327713 DXI327687:DXI327713 EHE327687:EHE327713 ERA327687:ERA327713 FAW327687:FAW327713 FKS327687:FKS327713 FUO327687:FUO327713 GEK327687:GEK327713 GOG327687:GOG327713 GYC327687:GYC327713 HHY327687:HHY327713 HRU327687:HRU327713 IBQ327687:IBQ327713 ILM327687:ILM327713 IVI327687:IVI327713 JFE327687:JFE327713 JPA327687:JPA327713 JYW327687:JYW327713 KIS327687:KIS327713 KSO327687:KSO327713 LCK327687:LCK327713 LMG327687:LMG327713 LWC327687:LWC327713 MFY327687:MFY327713 MPU327687:MPU327713 MZQ327687:MZQ327713 NJM327687:NJM327713 NTI327687:NTI327713 ODE327687:ODE327713 ONA327687:ONA327713 OWW327687:OWW327713 PGS327687:PGS327713 PQO327687:PQO327713 QAK327687:QAK327713 QKG327687:QKG327713 QUC327687:QUC327713 RDY327687:RDY327713 RNU327687:RNU327713 RXQ327687:RXQ327713 SHM327687:SHM327713 SRI327687:SRI327713 TBE327687:TBE327713 TLA327687:TLA327713 TUW327687:TUW327713 UES327687:UES327713 UOO327687:UOO327713 UYK327687:UYK327713 VIG327687:VIG327713 VSC327687:VSC327713 WBY327687:WBY327713 WLU327687:WLU327713 WVQ327687:WVQ327713 I393223:I393249 JE393223:JE393249 TA393223:TA393249 ACW393223:ACW393249 AMS393223:AMS393249 AWO393223:AWO393249 BGK393223:BGK393249 BQG393223:BQG393249 CAC393223:CAC393249 CJY393223:CJY393249 CTU393223:CTU393249 DDQ393223:DDQ393249 DNM393223:DNM393249 DXI393223:DXI393249 EHE393223:EHE393249 ERA393223:ERA393249 FAW393223:FAW393249 FKS393223:FKS393249 FUO393223:FUO393249 GEK393223:GEK393249 GOG393223:GOG393249 GYC393223:GYC393249 HHY393223:HHY393249 HRU393223:HRU393249 IBQ393223:IBQ393249 ILM393223:ILM393249 IVI393223:IVI393249 JFE393223:JFE393249 JPA393223:JPA393249 JYW393223:JYW393249 KIS393223:KIS393249 KSO393223:KSO393249 LCK393223:LCK393249 LMG393223:LMG393249 LWC393223:LWC393249 MFY393223:MFY393249 MPU393223:MPU393249 MZQ393223:MZQ393249 NJM393223:NJM393249 NTI393223:NTI393249 ODE393223:ODE393249 ONA393223:ONA393249 OWW393223:OWW393249 PGS393223:PGS393249 PQO393223:PQO393249 QAK393223:QAK393249 QKG393223:QKG393249 QUC393223:QUC393249 RDY393223:RDY393249 RNU393223:RNU393249 RXQ393223:RXQ393249 SHM393223:SHM393249 SRI393223:SRI393249 TBE393223:TBE393249 TLA393223:TLA393249 TUW393223:TUW393249 UES393223:UES393249 UOO393223:UOO393249 UYK393223:UYK393249 VIG393223:VIG393249 VSC393223:VSC393249 WBY393223:WBY393249 WLU393223:WLU393249 WVQ393223:WVQ393249 I458759:I458785 JE458759:JE458785 TA458759:TA458785 ACW458759:ACW458785 AMS458759:AMS458785 AWO458759:AWO458785 BGK458759:BGK458785 BQG458759:BQG458785 CAC458759:CAC458785 CJY458759:CJY458785 CTU458759:CTU458785 DDQ458759:DDQ458785 DNM458759:DNM458785 DXI458759:DXI458785 EHE458759:EHE458785 ERA458759:ERA458785 FAW458759:FAW458785 FKS458759:FKS458785 FUO458759:FUO458785 GEK458759:GEK458785 GOG458759:GOG458785 GYC458759:GYC458785 HHY458759:HHY458785 HRU458759:HRU458785 IBQ458759:IBQ458785 ILM458759:ILM458785 IVI458759:IVI458785 JFE458759:JFE458785 JPA458759:JPA458785 JYW458759:JYW458785 KIS458759:KIS458785 KSO458759:KSO458785 LCK458759:LCK458785 LMG458759:LMG458785 LWC458759:LWC458785 MFY458759:MFY458785 MPU458759:MPU458785 MZQ458759:MZQ458785 NJM458759:NJM458785 NTI458759:NTI458785 ODE458759:ODE458785 ONA458759:ONA458785 OWW458759:OWW458785 PGS458759:PGS458785 PQO458759:PQO458785 QAK458759:QAK458785 QKG458759:QKG458785 QUC458759:QUC458785 RDY458759:RDY458785 RNU458759:RNU458785 RXQ458759:RXQ458785 SHM458759:SHM458785 SRI458759:SRI458785 TBE458759:TBE458785 TLA458759:TLA458785 TUW458759:TUW458785 UES458759:UES458785 UOO458759:UOO458785 UYK458759:UYK458785 VIG458759:VIG458785 VSC458759:VSC458785 WBY458759:WBY458785 WLU458759:WLU458785 WVQ458759:WVQ458785 I524295:I524321 JE524295:JE524321 TA524295:TA524321 ACW524295:ACW524321 AMS524295:AMS524321 AWO524295:AWO524321 BGK524295:BGK524321 BQG524295:BQG524321 CAC524295:CAC524321 CJY524295:CJY524321 CTU524295:CTU524321 DDQ524295:DDQ524321 DNM524295:DNM524321 DXI524295:DXI524321 EHE524295:EHE524321 ERA524295:ERA524321 FAW524295:FAW524321 FKS524295:FKS524321 FUO524295:FUO524321 GEK524295:GEK524321 GOG524295:GOG524321 GYC524295:GYC524321 HHY524295:HHY524321 HRU524295:HRU524321 IBQ524295:IBQ524321 ILM524295:ILM524321 IVI524295:IVI524321 JFE524295:JFE524321 JPA524295:JPA524321 JYW524295:JYW524321 KIS524295:KIS524321 KSO524295:KSO524321 LCK524295:LCK524321 LMG524295:LMG524321 LWC524295:LWC524321 MFY524295:MFY524321 MPU524295:MPU524321 MZQ524295:MZQ524321 NJM524295:NJM524321 NTI524295:NTI524321 ODE524295:ODE524321 ONA524295:ONA524321 OWW524295:OWW524321 PGS524295:PGS524321 PQO524295:PQO524321 QAK524295:QAK524321 QKG524295:QKG524321 QUC524295:QUC524321 RDY524295:RDY524321 RNU524295:RNU524321 RXQ524295:RXQ524321 SHM524295:SHM524321 SRI524295:SRI524321 TBE524295:TBE524321 TLA524295:TLA524321 TUW524295:TUW524321 UES524295:UES524321 UOO524295:UOO524321 UYK524295:UYK524321 VIG524295:VIG524321 VSC524295:VSC524321 WBY524295:WBY524321 WLU524295:WLU524321 WVQ524295:WVQ524321 I589831:I589857 JE589831:JE589857 TA589831:TA589857 ACW589831:ACW589857 AMS589831:AMS589857 AWO589831:AWO589857 BGK589831:BGK589857 BQG589831:BQG589857 CAC589831:CAC589857 CJY589831:CJY589857 CTU589831:CTU589857 DDQ589831:DDQ589857 DNM589831:DNM589857 DXI589831:DXI589857 EHE589831:EHE589857 ERA589831:ERA589857 FAW589831:FAW589857 FKS589831:FKS589857 FUO589831:FUO589857 GEK589831:GEK589857 GOG589831:GOG589857 GYC589831:GYC589857 HHY589831:HHY589857 HRU589831:HRU589857 IBQ589831:IBQ589857 ILM589831:ILM589857 IVI589831:IVI589857 JFE589831:JFE589857 JPA589831:JPA589857 JYW589831:JYW589857 KIS589831:KIS589857 KSO589831:KSO589857 LCK589831:LCK589857 LMG589831:LMG589857 LWC589831:LWC589857 MFY589831:MFY589857 MPU589831:MPU589857 MZQ589831:MZQ589857 NJM589831:NJM589857 NTI589831:NTI589857 ODE589831:ODE589857 ONA589831:ONA589857 OWW589831:OWW589857 PGS589831:PGS589857 PQO589831:PQO589857 QAK589831:QAK589857 QKG589831:QKG589857 QUC589831:QUC589857 RDY589831:RDY589857 RNU589831:RNU589857 RXQ589831:RXQ589857 SHM589831:SHM589857 SRI589831:SRI589857 TBE589831:TBE589857 TLA589831:TLA589857 TUW589831:TUW589857 UES589831:UES589857 UOO589831:UOO589857 UYK589831:UYK589857 VIG589831:VIG589857 VSC589831:VSC589857 WBY589831:WBY589857 WLU589831:WLU589857 WVQ589831:WVQ589857 I655367:I655393 JE655367:JE655393 TA655367:TA655393 ACW655367:ACW655393 AMS655367:AMS655393 AWO655367:AWO655393 BGK655367:BGK655393 BQG655367:BQG655393 CAC655367:CAC655393 CJY655367:CJY655393 CTU655367:CTU655393 DDQ655367:DDQ655393 DNM655367:DNM655393 DXI655367:DXI655393 EHE655367:EHE655393 ERA655367:ERA655393 FAW655367:FAW655393 FKS655367:FKS655393 FUO655367:FUO655393 GEK655367:GEK655393 GOG655367:GOG655393 GYC655367:GYC655393 HHY655367:HHY655393 HRU655367:HRU655393 IBQ655367:IBQ655393 ILM655367:ILM655393 IVI655367:IVI655393 JFE655367:JFE655393 JPA655367:JPA655393 JYW655367:JYW655393 KIS655367:KIS655393 KSO655367:KSO655393 LCK655367:LCK655393 LMG655367:LMG655393 LWC655367:LWC655393 MFY655367:MFY655393 MPU655367:MPU655393 MZQ655367:MZQ655393 NJM655367:NJM655393 NTI655367:NTI655393 ODE655367:ODE655393 ONA655367:ONA655393 OWW655367:OWW655393 PGS655367:PGS655393 PQO655367:PQO655393 QAK655367:QAK655393 QKG655367:QKG655393 QUC655367:QUC655393 RDY655367:RDY655393 RNU655367:RNU655393 RXQ655367:RXQ655393 SHM655367:SHM655393 SRI655367:SRI655393 TBE655367:TBE655393 TLA655367:TLA655393 TUW655367:TUW655393 UES655367:UES655393 UOO655367:UOO655393 UYK655367:UYK655393 VIG655367:VIG655393 VSC655367:VSC655393 WBY655367:WBY655393 WLU655367:WLU655393 WVQ655367:WVQ655393 I720903:I720929 JE720903:JE720929 TA720903:TA720929 ACW720903:ACW720929 AMS720903:AMS720929 AWO720903:AWO720929 BGK720903:BGK720929 BQG720903:BQG720929 CAC720903:CAC720929 CJY720903:CJY720929 CTU720903:CTU720929 DDQ720903:DDQ720929 DNM720903:DNM720929 DXI720903:DXI720929 EHE720903:EHE720929 ERA720903:ERA720929 FAW720903:FAW720929 FKS720903:FKS720929 FUO720903:FUO720929 GEK720903:GEK720929 GOG720903:GOG720929 GYC720903:GYC720929 HHY720903:HHY720929 HRU720903:HRU720929 IBQ720903:IBQ720929 ILM720903:ILM720929 IVI720903:IVI720929 JFE720903:JFE720929 JPA720903:JPA720929 JYW720903:JYW720929 KIS720903:KIS720929 KSO720903:KSO720929 LCK720903:LCK720929 LMG720903:LMG720929 LWC720903:LWC720929 MFY720903:MFY720929 MPU720903:MPU720929 MZQ720903:MZQ720929 NJM720903:NJM720929 NTI720903:NTI720929 ODE720903:ODE720929 ONA720903:ONA720929 OWW720903:OWW720929 PGS720903:PGS720929 PQO720903:PQO720929 QAK720903:QAK720929 QKG720903:QKG720929 QUC720903:QUC720929 RDY720903:RDY720929 RNU720903:RNU720929 RXQ720903:RXQ720929 SHM720903:SHM720929 SRI720903:SRI720929 TBE720903:TBE720929 TLA720903:TLA720929 TUW720903:TUW720929 UES720903:UES720929 UOO720903:UOO720929 UYK720903:UYK720929 VIG720903:VIG720929 VSC720903:VSC720929 WBY720903:WBY720929 WLU720903:WLU720929 WVQ720903:WVQ720929 I786439:I786465 JE786439:JE786465 TA786439:TA786465 ACW786439:ACW786465 AMS786439:AMS786465 AWO786439:AWO786465 BGK786439:BGK786465 BQG786439:BQG786465 CAC786439:CAC786465 CJY786439:CJY786465 CTU786439:CTU786465 DDQ786439:DDQ786465 DNM786439:DNM786465 DXI786439:DXI786465 EHE786439:EHE786465 ERA786439:ERA786465 FAW786439:FAW786465 FKS786439:FKS786465 FUO786439:FUO786465 GEK786439:GEK786465 GOG786439:GOG786465 GYC786439:GYC786465 HHY786439:HHY786465 HRU786439:HRU786465 IBQ786439:IBQ786465 ILM786439:ILM786465 IVI786439:IVI786465 JFE786439:JFE786465 JPA786439:JPA786465 JYW786439:JYW786465 KIS786439:KIS786465 KSO786439:KSO786465 LCK786439:LCK786465 LMG786439:LMG786465 LWC786439:LWC786465 MFY786439:MFY786465 MPU786439:MPU786465 MZQ786439:MZQ786465 NJM786439:NJM786465 NTI786439:NTI786465 ODE786439:ODE786465 ONA786439:ONA786465 OWW786439:OWW786465 PGS786439:PGS786465 PQO786439:PQO786465 QAK786439:QAK786465 QKG786439:QKG786465 QUC786439:QUC786465 RDY786439:RDY786465 RNU786439:RNU786465 RXQ786439:RXQ786465 SHM786439:SHM786465 SRI786439:SRI786465 TBE786439:TBE786465 TLA786439:TLA786465 TUW786439:TUW786465 UES786439:UES786465 UOO786439:UOO786465 UYK786439:UYK786465 VIG786439:VIG786465 VSC786439:VSC786465 WBY786439:WBY786465 WLU786439:WLU786465 WVQ786439:WVQ786465 I851975:I852001 JE851975:JE852001 TA851975:TA852001 ACW851975:ACW852001 AMS851975:AMS852001 AWO851975:AWO852001 BGK851975:BGK852001 BQG851975:BQG852001 CAC851975:CAC852001 CJY851975:CJY852001 CTU851975:CTU852001 DDQ851975:DDQ852001 DNM851975:DNM852001 DXI851975:DXI852001 EHE851975:EHE852001 ERA851975:ERA852001 FAW851975:FAW852001 FKS851975:FKS852001 FUO851975:FUO852001 GEK851975:GEK852001 GOG851975:GOG852001 GYC851975:GYC852001 HHY851975:HHY852001 HRU851975:HRU852001 IBQ851975:IBQ852001 ILM851975:ILM852001 IVI851975:IVI852001 JFE851975:JFE852001 JPA851975:JPA852001 JYW851975:JYW852001 KIS851975:KIS852001 KSO851975:KSO852001 LCK851975:LCK852001 LMG851975:LMG852001 LWC851975:LWC852001 MFY851975:MFY852001 MPU851975:MPU852001 MZQ851975:MZQ852001 NJM851975:NJM852001 NTI851975:NTI852001 ODE851975:ODE852001 ONA851975:ONA852001 OWW851975:OWW852001 PGS851975:PGS852001 PQO851975:PQO852001 QAK851975:QAK852001 QKG851975:QKG852001 QUC851975:QUC852001 RDY851975:RDY852001 RNU851975:RNU852001 RXQ851975:RXQ852001 SHM851975:SHM852001 SRI851975:SRI852001 TBE851975:TBE852001 TLA851975:TLA852001 TUW851975:TUW852001 UES851975:UES852001 UOO851975:UOO852001 UYK851975:UYK852001 VIG851975:VIG852001 VSC851975:VSC852001 WBY851975:WBY852001 WLU851975:WLU852001 WVQ851975:WVQ852001 I917511:I917537 JE917511:JE917537 TA917511:TA917537 ACW917511:ACW917537 AMS917511:AMS917537 AWO917511:AWO917537 BGK917511:BGK917537 BQG917511:BQG917537 CAC917511:CAC917537 CJY917511:CJY917537 CTU917511:CTU917537 DDQ917511:DDQ917537 DNM917511:DNM917537 DXI917511:DXI917537 EHE917511:EHE917537 ERA917511:ERA917537 FAW917511:FAW917537 FKS917511:FKS917537 FUO917511:FUO917537 GEK917511:GEK917537 GOG917511:GOG917537 GYC917511:GYC917537 HHY917511:HHY917537 HRU917511:HRU917537 IBQ917511:IBQ917537 ILM917511:ILM917537 IVI917511:IVI917537 JFE917511:JFE917537 JPA917511:JPA917537 JYW917511:JYW917537 KIS917511:KIS917537 KSO917511:KSO917537 LCK917511:LCK917537 LMG917511:LMG917537 LWC917511:LWC917537 MFY917511:MFY917537 MPU917511:MPU917537 MZQ917511:MZQ917537 NJM917511:NJM917537 NTI917511:NTI917537 ODE917511:ODE917537 ONA917511:ONA917537 OWW917511:OWW917537 PGS917511:PGS917537 PQO917511:PQO917537 QAK917511:QAK917537 QKG917511:QKG917537 QUC917511:QUC917537 RDY917511:RDY917537 RNU917511:RNU917537 RXQ917511:RXQ917537 SHM917511:SHM917537 SRI917511:SRI917537 TBE917511:TBE917537 TLA917511:TLA917537 TUW917511:TUW917537 UES917511:UES917537 UOO917511:UOO917537 UYK917511:UYK917537 VIG917511:VIG917537 VSC917511:VSC917537 WBY917511:WBY917537 WLU917511:WLU917537 WVQ917511:WVQ917537 I983047:I983073 JE983047:JE983073 TA983047:TA983073 ACW983047:ACW983073 AMS983047:AMS983073 AWO983047:AWO983073 BGK983047:BGK983073 BQG983047:BQG983073 CAC983047:CAC983073 CJY983047:CJY983073 CTU983047:CTU983073 DDQ983047:DDQ983073 DNM983047:DNM983073 DXI983047:DXI983073 EHE983047:EHE983073 ERA983047:ERA983073 FAW983047:FAW983073 FKS983047:FKS983073 FUO983047:FUO983073 GEK983047:GEK983073 GOG983047:GOG983073 GYC983047:GYC983073 HHY983047:HHY983073 HRU983047:HRU983073 IBQ983047:IBQ983073 ILM983047:ILM983073 IVI983047:IVI983073 JFE983047:JFE983073 JPA983047:JPA983073 JYW983047:JYW983073 KIS983047:KIS983073 KSO983047:KSO983073 LCK983047:LCK983073 LMG983047:LMG983073 LWC983047:LWC983073 MFY983047:MFY983073 MPU983047:MPU983073 MZQ983047:MZQ983073 NJM983047:NJM983073 NTI983047:NTI983073 ODE983047:ODE983073 ONA983047:ONA983073 OWW983047:OWW983073 PGS983047:PGS983073 PQO983047:PQO983073 QAK983047:QAK983073 QKG983047:QKG983073 QUC983047:QUC983073 RDY983047:RDY983073 RNU983047:RNU983073 RXQ983047:RXQ983073 SHM983047:SHM983073 SRI983047:SRI983073 TBE983047:TBE983073 TLA983047:TLA983073 TUW983047:TUW983073 UES983047:UES983073 UOO983047:UOO983073 UYK983047:UYK983073 VIG983047:VIG983073 VSC983047:VSC983073 WBY983047:WBY983073 WLU983047:WLU983073 WVQ983047:WVQ983073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WVZ983072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U8:U11 JQ8:JQ11 TM8:TM11 ADI8:ADI11 ANE8:ANE11 AXA8:AXA11 BGW8:BGW11 BQS8:BQS11 CAO8:CAO11 CKK8:CKK11 CUG8:CUG11 DEC8:DEC11 DNY8:DNY11 DXU8:DXU11 EHQ8:EHQ11 ERM8:ERM11 FBI8:FBI11 FLE8:FLE11 FVA8:FVA11 GEW8:GEW11 GOS8:GOS11 GYO8:GYO11 HIK8:HIK11 HSG8:HSG11 ICC8:ICC11 ILY8:ILY11 IVU8:IVU11 JFQ8:JFQ11 JPM8:JPM11 JZI8:JZI11 KJE8:KJE11 KTA8:KTA11 LCW8:LCW11 LMS8:LMS11 LWO8:LWO11 MGK8:MGK11 MQG8:MQG11 NAC8:NAC11 NJY8:NJY11 NTU8:NTU11 ODQ8:ODQ11 ONM8:ONM11 OXI8:OXI11 PHE8:PHE11 PRA8:PRA11 QAW8:QAW11 QKS8:QKS11 QUO8:QUO11 REK8:REK11 ROG8:ROG11 RYC8:RYC11 SHY8:SHY11 SRU8:SRU11 TBQ8:TBQ11 TLM8:TLM11 TVI8:TVI11 UFE8:UFE11 UPA8:UPA11 UYW8:UYW11 VIS8:VIS11 VSO8:VSO11 WCK8:WCK11 WMG8:WMG11 WWC8:WWC11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L65545:L65569 JH65545:JH65569 TD65545:TD65569 ACZ65545:ACZ65569 AMV65545:AMV65569 AWR65545:AWR65569 BGN65545:BGN65569 BQJ65545:BQJ65569 CAF65545:CAF65569 CKB65545:CKB65569 CTX65545:CTX65569 DDT65545:DDT65569 DNP65545:DNP65569 DXL65545:DXL65569 EHH65545:EHH65569 ERD65545:ERD65569 FAZ65545:FAZ65569 FKV65545:FKV65569 FUR65545:FUR65569 GEN65545:GEN65569 GOJ65545:GOJ65569 GYF65545:GYF65569 HIB65545:HIB65569 HRX65545:HRX65569 IBT65545:IBT65569 ILP65545:ILP65569 IVL65545:IVL65569 JFH65545:JFH65569 JPD65545:JPD65569 JYZ65545:JYZ65569 KIV65545:KIV65569 KSR65545:KSR65569 LCN65545:LCN65569 LMJ65545:LMJ65569 LWF65545:LWF65569 MGB65545:MGB65569 MPX65545:MPX65569 MZT65545:MZT65569 NJP65545:NJP65569 NTL65545:NTL65569 ODH65545:ODH65569 OND65545:OND65569 OWZ65545:OWZ65569 PGV65545:PGV65569 PQR65545:PQR65569 QAN65545:QAN65569 QKJ65545:QKJ65569 QUF65545:QUF65569 REB65545:REB65569 RNX65545:RNX65569 RXT65545:RXT65569 SHP65545:SHP65569 SRL65545:SRL65569 TBH65545:TBH65569 TLD65545:TLD65569 TUZ65545:TUZ65569 UEV65545:UEV65569 UOR65545:UOR65569 UYN65545:UYN65569 VIJ65545:VIJ65569 VSF65545:VSF65569 WCB65545:WCB65569 WLX65545:WLX65569 WVT65545:WVT65569 L131081:L131105 JH131081:JH131105 TD131081:TD131105 ACZ131081:ACZ131105 AMV131081:AMV131105 AWR131081:AWR131105 BGN131081:BGN131105 BQJ131081:BQJ131105 CAF131081:CAF131105 CKB131081:CKB131105 CTX131081:CTX131105 DDT131081:DDT131105 DNP131081:DNP131105 DXL131081:DXL131105 EHH131081:EHH131105 ERD131081:ERD131105 FAZ131081:FAZ131105 FKV131081:FKV131105 FUR131081:FUR131105 GEN131081:GEN131105 GOJ131081:GOJ131105 GYF131081:GYF131105 HIB131081:HIB131105 HRX131081:HRX131105 IBT131081:IBT131105 ILP131081:ILP131105 IVL131081:IVL131105 JFH131081:JFH131105 JPD131081:JPD131105 JYZ131081:JYZ131105 KIV131081:KIV131105 KSR131081:KSR131105 LCN131081:LCN131105 LMJ131081:LMJ131105 LWF131081:LWF131105 MGB131081:MGB131105 MPX131081:MPX131105 MZT131081:MZT131105 NJP131081:NJP131105 NTL131081:NTL131105 ODH131081:ODH131105 OND131081:OND131105 OWZ131081:OWZ131105 PGV131081:PGV131105 PQR131081:PQR131105 QAN131081:QAN131105 QKJ131081:QKJ131105 QUF131081:QUF131105 REB131081:REB131105 RNX131081:RNX131105 RXT131081:RXT131105 SHP131081:SHP131105 SRL131081:SRL131105 TBH131081:TBH131105 TLD131081:TLD131105 TUZ131081:TUZ131105 UEV131081:UEV131105 UOR131081:UOR131105 UYN131081:UYN131105 VIJ131081:VIJ131105 VSF131081:VSF131105 WCB131081:WCB131105 WLX131081:WLX131105 WVT131081:WVT131105 L196617:L196641 JH196617:JH196641 TD196617:TD196641 ACZ196617:ACZ196641 AMV196617:AMV196641 AWR196617:AWR196641 BGN196617:BGN196641 BQJ196617:BQJ196641 CAF196617:CAF196641 CKB196617:CKB196641 CTX196617:CTX196641 DDT196617:DDT196641 DNP196617:DNP196641 DXL196617:DXL196641 EHH196617:EHH196641 ERD196617:ERD196641 FAZ196617:FAZ196641 FKV196617:FKV196641 FUR196617:FUR196641 GEN196617:GEN196641 GOJ196617:GOJ196641 GYF196617:GYF196641 HIB196617:HIB196641 HRX196617:HRX196641 IBT196617:IBT196641 ILP196617:ILP196641 IVL196617:IVL196641 JFH196617:JFH196641 JPD196617:JPD196641 JYZ196617:JYZ196641 KIV196617:KIV196641 KSR196617:KSR196641 LCN196617:LCN196641 LMJ196617:LMJ196641 LWF196617:LWF196641 MGB196617:MGB196641 MPX196617:MPX196641 MZT196617:MZT196641 NJP196617:NJP196641 NTL196617:NTL196641 ODH196617:ODH196641 OND196617:OND196641 OWZ196617:OWZ196641 PGV196617:PGV196641 PQR196617:PQR196641 QAN196617:QAN196641 QKJ196617:QKJ196641 QUF196617:QUF196641 REB196617:REB196641 RNX196617:RNX196641 RXT196617:RXT196641 SHP196617:SHP196641 SRL196617:SRL196641 TBH196617:TBH196641 TLD196617:TLD196641 TUZ196617:TUZ196641 UEV196617:UEV196641 UOR196617:UOR196641 UYN196617:UYN196641 VIJ196617:VIJ196641 VSF196617:VSF196641 WCB196617:WCB196641 WLX196617:WLX196641 WVT196617:WVT196641 L262153:L262177 JH262153:JH262177 TD262153:TD262177 ACZ262153:ACZ262177 AMV262153:AMV262177 AWR262153:AWR262177 BGN262153:BGN262177 BQJ262153:BQJ262177 CAF262153:CAF262177 CKB262153:CKB262177 CTX262153:CTX262177 DDT262153:DDT262177 DNP262153:DNP262177 DXL262153:DXL262177 EHH262153:EHH262177 ERD262153:ERD262177 FAZ262153:FAZ262177 FKV262153:FKV262177 FUR262153:FUR262177 GEN262153:GEN262177 GOJ262153:GOJ262177 GYF262153:GYF262177 HIB262153:HIB262177 HRX262153:HRX262177 IBT262153:IBT262177 ILP262153:ILP262177 IVL262153:IVL262177 JFH262153:JFH262177 JPD262153:JPD262177 JYZ262153:JYZ262177 KIV262153:KIV262177 KSR262153:KSR262177 LCN262153:LCN262177 LMJ262153:LMJ262177 LWF262153:LWF262177 MGB262153:MGB262177 MPX262153:MPX262177 MZT262153:MZT262177 NJP262153:NJP262177 NTL262153:NTL262177 ODH262153:ODH262177 OND262153:OND262177 OWZ262153:OWZ262177 PGV262153:PGV262177 PQR262153:PQR262177 QAN262153:QAN262177 QKJ262153:QKJ262177 QUF262153:QUF262177 REB262153:REB262177 RNX262153:RNX262177 RXT262153:RXT262177 SHP262153:SHP262177 SRL262153:SRL262177 TBH262153:TBH262177 TLD262153:TLD262177 TUZ262153:TUZ262177 UEV262153:UEV262177 UOR262153:UOR262177 UYN262153:UYN262177 VIJ262153:VIJ262177 VSF262153:VSF262177 WCB262153:WCB262177 WLX262153:WLX262177 WVT262153:WVT262177 L327689:L327713 JH327689:JH327713 TD327689:TD327713 ACZ327689:ACZ327713 AMV327689:AMV327713 AWR327689:AWR327713 BGN327689:BGN327713 BQJ327689:BQJ327713 CAF327689:CAF327713 CKB327689:CKB327713 CTX327689:CTX327713 DDT327689:DDT327713 DNP327689:DNP327713 DXL327689:DXL327713 EHH327689:EHH327713 ERD327689:ERD327713 FAZ327689:FAZ327713 FKV327689:FKV327713 FUR327689:FUR327713 GEN327689:GEN327713 GOJ327689:GOJ327713 GYF327689:GYF327713 HIB327689:HIB327713 HRX327689:HRX327713 IBT327689:IBT327713 ILP327689:ILP327713 IVL327689:IVL327713 JFH327689:JFH327713 JPD327689:JPD327713 JYZ327689:JYZ327713 KIV327689:KIV327713 KSR327689:KSR327713 LCN327689:LCN327713 LMJ327689:LMJ327713 LWF327689:LWF327713 MGB327689:MGB327713 MPX327689:MPX327713 MZT327689:MZT327713 NJP327689:NJP327713 NTL327689:NTL327713 ODH327689:ODH327713 OND327689:OND327713 OWZ327689:OWZ327713 PGV327689:PGV327713 PQR327689:PQR327713 QAN327689:QAN327713 QKJ327689:QKJ327713 QUF327689:QUF327713 REB327689:REB327713 RNX327689:RNX327713 RXT327689:RXT327713 SHP327689:SHP327713 SRL327689:SRL327713 TBH327689:TBH327713 TLD327689:TLD327713 TUZ327689:TUZ327713 UEV327689:UEV327713 UOR327689:UOR327713 UYN327689:UYN327713 VIJ327689:VIJ327713 VSF327689:VSF327713 WCB327689:WCB327713 WLX327689:WLX327713 WVT327689:WVT327713 L393225:L393249 JH393225:JH393249 TD393225:TD393249 ACZ393225:ACZ393249 AMV393225:AMV393249 AWR393225:AWR393249 BGN393225:BGN393249 BQJ393225:BQJ393249 CAF393225:CAF393249 CKB393225:CKB393249 CTX393225:CTX393249 DDT393225:DDT393249 DNP393225:DNP393249 DXL393225:DXL393249 EHH393225:EHH393249 ERD393225:ERD393249 FAZ393225:FAZ393249 FKV393225:FKV393249 FUR393225:FUR393249 GEN393225:GEN393249 GOJ393225:GOJ393249 GYF393225:GYF393249 HIB393225:HIB393249 HRX393225:HRX393249 IBT393225:IBT393249 ILP393225:ILP393249 IVL393225:IVL393249 JFH393225:JFH393249 JPD393225:JPD393249 JYZ393225:JYZ393249 KIV393225:KIV393249 KSR393225:KSR393249 LCN393225:LCN393249 LMJ393225:LMJ393249 LWF393225:LWF393249 MGB393225:MGB393249 MPX393225:MPX393249 MZT393225:MZT393249 NJP393225:NJP393249 NTL393225:NTL393249 ODH393225:ODH393249 OND393225:OND393249 OWZ393225:OWZ393249 PGV393225:PGV393249 PQR393225:PQR393249 QAN393225:QAN393249 QKJ393225:QKJ393249 QUF393225:QUF393249 REB393225:REB393249 RNX393225:RNX393249 RXT393225:RXT393249 SHP393225:SHP393249 SRL393225:SRL393249 TBH393225:TBH393249 TLD393225:TLD393249 TUZ393225:TUZ393249 UEV393225:UEV393249 UOR393225:UOR393249 UYN393225:UYN393249 VIJ393225:VIJ393249 VSF393225:VSF393249 WCB393225:WCB393249 WLX393225:WLX393249 WVT393225:WVT393249 L458761:L458785 JH458761:JH458785 TD458761:TD458785 ACZ458761:ACZ458785 AMV458761:AMV458785 AWR458761:AWR458785 BGN458761:BGN458785 BQJ458761:BQJ458785 CAF458761:CAF458785 CKB458761:CKB458785 CTX458761:CTX458785 DDT458761:DDT458785 DNP458761:DNP458785 DXL458761:DXL458785 EHH458761:EHH458785 ERD458761:ERD458785 FAZ458761:FAZ458785 FKV458761:FKV458785 FUR458761:FUR458785 GEN458761:GEN458785 GOJ458761:GOJ458785 GYF458761:GYF458785 HIB458761:HIB458785 HRX458761:HRX458785 IBT458761:IBT458785 ILP458761:ILP458785 IVL458761:IVL458785 JFH458761:JFH458785 JPD458761:JPD458785 JYZ458761:JYZ458785 KIV458761:KIV458785 KSR458761:KSR458785 LCN458761:LCN458785 LMJ458761:LMJ458785 LWF458761:LWF458785 MGB458761:MGB458785 MPX458761:MPX458785 MZT458761:MZT458785 NJP458761:NJP458785 NTL458761:NTL458785 ODH458761:ODH458785 OND458761:OND458785 OWZ458761:OWZ458785 PGV458761:PGV458785 PQR458761:PQR458785 QAN458761:QAN458785 QKJ458761:QKJ458785 QUF458761:QUF458785 REB458761:REB458785 RNX458761:RNX458785 RXT458761:RXT458785 SHP458761:SHP458785 SRL458761:SRL458785 TBH458761:TBH458785 TLD458761:TLD458785 TUZ458761:TUZ458785 UEV458761:UEV458785 UOR458761:UOR458785 UYN458761:UYN458785 VIJ458761:VIJ458785 VSF458761:VSF458785 WCB458761:WCB458785 WLX458761:WLX458785 WVT458761:WVT458785 L524297:L524321 JH524297:JH524321 TD524297:TD524321 ACZ524297:ACZ524321 AMV524297:AMV524321 AWR524297:AWR524321 BGN524297:BGN524321 BQJ524297:BQJ524321 CAF524297:CAF524321 CKB524297:CKB524321 CTX524297:CTX524321 DDT524297:DDT524321 DNP524297:DNP524321 DXL524297:DXL524321 EHH524297:EHH524321 ERD524297:ERD524321 FAZ524297:FAZ524321 FKV524297:FKV524321 FUR524297:FUR524321 GEN524297:GEN524321 GOJ524297:GOJ524321 GYF524297:GYF524321 HIB524297:HIB524321 HRX524297:HRX524321 IBT524297:IBT524321 ILP524297:ILP524321 IVL524297:IVL524321 JFH524297:JFH524321 JPD524297:JPD524321 JYZ524297:JYZ524321 KIV524297:KIV524321 KSR524297:KSR524321 LCN524297:LCN524321 LMJ524297:LMJ524321 LWF524297:LWF524321 MGB524297:MGB524321 MPX524297:MPX524321 MZT524297:MZT524321 NJP524297:NJP524321 NTL524297:NTL524321 ODH524297:ODH524321 OND524297:OND524321 OWZ524297:OWZ524321 PGV524297:PGV524321 PQR524297:PQR524321 QAN524297:QAN524321 QKJ524297:QKJ524321 QUF524297:QUF524321 REB524297:REB524321 RNX524297:RNX524321 RXT524297:RXT524321 SHP524297:SHP524321 SRL524297:SRL524321 TBH524297:TBH524321 TLD524297:TLD524321 TUZ524297:TUZ524321 UEV524297:UEV524321 UOR524297:UOR524321 UYN524297:UYN524321 VIJ524297:VIJ524321 VSF524297:VSF524321 WCB524297:WCB524321 WLX524297:WLX524321 WVT524297:WVT524321 L589833:L589857 JH589833:JH589857 TD589833:TD589857 ACZ589833:ACZ589857 AMV589833:AMV589857 AWR589833:AWR589857 BGN589833:BGN589857 BQJ589833:BQJ589857 CAF589833:CAF589857 CKB589833:CKB589857 CTX589833:CTX589857 DDT589833:DDT589857 DNP589833:DNP589857 DXL589833:DXL589857 EHH589833:EHH589857 ERD589833:ERD589857 FAZ589833:FAZ589857 FKV589833:FKV589857 FUR589833:FUR589857 GEN589833:GEN589857 GOJ589833:GOJ589857 GYF589833:GYF589857 HIB589833:HIB589857 HRX589833:HRX589857 IBT589833:IBT589857 ILP589833:ILP589857 IVL589833:IVL589857 JFH589833:JFH589857 JPD589833:JPD589857 JYZ589833:JYZ589857 KIV589833:KIV589857 KSR589833:KSR589857 LCN589833:LCN589857 LMJ589833:LMJ589857 LWF589833:LWF589857 MGB589833:MGB589857 MPX589833:MPX589857 MZT589833:MZT589857 NJP589833:NJP589857 NTL589833:NTL589857 ODH589833:ODH589857 OND589833:OND589857 OWZ589833:OWZ589857 PGV589833:PGV589857 PQR589833:PQR589857 QAN589833:QAN589857 QKJ589833:QKJ589857 QUF589833:QUF589857 REB589833:REB589857 RNX589833:RNX589857 RXT589833:RXT589857 SHP589833:SHP589857 SRL589833:SRL589857 TBH589833:TBH589857 TLD589833:TLD589857 TUZ589833:TUZ589857 UEV589833:UEV589857 UOR589833:UOR589857 UYN589833:UYN589857 VIJ589833:VIJ589857 VSF589833:VSF589857 WCB589833:WCB589857 WLX589833:WLX589857 WVT589833:WVT589857 L655369:L655393 JH655369:JH655393 TD655369:TD655393 ACZ655369:ACZ655393 AMV655369:AMV655393 AWR655369:AWR655393 BGN655369:BGN655393 BQJ655369:BQJ655393 CAF655369:CAF655393 CKB655369:CKB655393 CTX655369:CTX655393 DDT655369:DDT655393 DNP655369:DNP655393 DXL655369:DXL655393 EHH655369:EHH655393 ERD655369:ERD655393 FAZ655369:FAZ655393 FKV655369:FKV655393 FUR655369:FUR655393 GEN655369:GEN655393 GOJ655369:GOJ655393 GYF655369:GYF655393 HIB655369:HIB655393 HRX655369:HRX655393 IBT655369:IBT655393 ILP655369:ILP655393 IVL655369:IVL655393 JFH655369:JFH655393 JPD655369:JPD655393 JYZ655369:JYZ655393 KIV655369:KIV655393 KSR655369:KSR655393 LCN655369:LCN655393 LMJ655369:LMJ655393 LWF655369:LWF655393 MGB655369:MGB655393 MPX655369:MPX655393 MZT655369:MZT655393 NJP655369:NJP655393 NTL655369:NTL655393 ODH655369:ODH655393 OND655369:OND655393 OWZ655369:OWZ655393 PGV655369:PGV655393 PQR655369:PQR655393 QAN655369:QAN655393 QKJ655369:QKJ655393 QUF655369:QUF655393 REB655369:REB655393 RNX655369:RNX655393 RXT655369:RXT655393 SHP655369:SHP655393 SRL655369:SRL655393 TBH655369:TBH655393 TLD655369:TLD655393 TUZ655369:TUZ655393 UEV655369:UEV655393 UOR655369:UOR655393 UYN655369:UYN655393 VIJ655369:VIJ655393 VSF655369:VSF655393 WCB655369:WCB655393 WLX655369:WLX655393 WVT655369:WVT655393 L720905:L720929 JH720905:JH720929 TD720905:TD720929 ACZ720905:ACZ720929 AMV720905:AMV720929 AWR720905:AWR720929 BGN720905:BGN720929 BQJ720905:BQJ720929 CAF720905:CAF720929 CKB720905:CKB720929 CTX720905:CTX720929 DDT720905:DDT720929 DNP720905:DNP720929 DXL720905:DXL720929 EHH720905:EHH720929 ERD720905:ERD720929 FAZ720905:FAZ720929 FKV720905:FKV720929 FUR720905:FUR720929 GEN720905:GEN720929 GOJ720905:GOJ720929 GYF720905:GYF720929 HIB720905:HIB720929 HRX720905:HRX720929 IBT720905:IBT720929 ILP720905:ILP720929 IVL720905:IVL720929 JFH720905:JFH720929 JPD720905:JPD720929 JYZ720905:JYZ720929 KIV720905:KIV720929 KSR720905:KSR720929 LCN720905:LCN720929 LMJ720905:LMJ720929 LWF720905:LWF720929 MGB720905:MGB720929 MPX720905:MPX720929 MZT720905:MZT720929 NJP720905:NJP720929 NTL720905:NTL720929 ODH720905:ODH720929 OND720905:OND720929 OWZ720905:OWZ720929 PGV720905:PGV720929 PQR720905:PQR720929 QAN720905:QAN720929 QKJ720905:QKJ720929 QUF720905:QUF720929 REB720905:REB720929 RNX720905:RNX720929 RXT720905:RXT720929 SHP720905:SHP720929 SRL720905:SRL720929 TBH720905:TBH720929 TLD720905:TLD720929 TUZ720905:TUZ720929 UEV720905:UEV720929 UOR720905:UOR720929 UYN720905:UYN720929 VIJ720905:VIJ720929 VSF720905:VSF720929 WCB720905:WCB720929 WLX720905:WLX720929 WVT720905:WVT720929 L786441:L786465 JH786441:JH786465 TD786441:TD786465 ACZ786441:ACZ786465 AMV786441:AMV786465 AWR786441:AWR786465 BGN786441:BGN786465 BQJ786441:BQJ786465 CAF786441:CAF786465 CKB786441:CKB786465 CTX786441:CTX786465 DDT786441:DDT786465 DNP786441:DNP786465 DXL786441:DXL786465 EHH786441:EHH786465 ERD786441:ERD786465 FAZ786441:FAZ786465 FKV786441:FKV786465 FUR786441:FUR786465 GEN786441:GEN786465 GOJ786441:GOJ786465 GYF786441:GYF786465 HIB786441:HIB786465 HRX786441:HRX786465 IBT786441:IBT786465 ILP786441:ILP786465 IVL786441:IVL786465 JFH786441:JFH786465 JPD786441:JPD786465 JYZ786441:JYZ786465 KIV786441:KIV786465 KSR786441:KSR786465 LCN786441:LCN786465 LMJ786441:LMJ786465 LWF786441:LWF786465 MGB786441:MGB786465 MPX786441:MPX786465 MZT786441:MZT786465 NJP786441:NJP786465 NTL786441:NTL786465 ODH786441:ODH786465 OND786441:OND786465 OWZ786441:OWZ786465 PGV786441:PGV786465 PQR786441:PQR786465 QAN786441:QAN786465 QKJ786441:QKJ786465 QUF786441:QUF786465 REB786441:REB786465 RNX786441:RNX786465 RXT786441:RXT786465 SHP786441:SHP786465 SRL786441:SRL786465 TBH786441:TBH786465 TLD786441:TLD786465 TUZ786441:TUZ786465 UEV786441:UEV786465 UOR786441:UOR786465 UYN786441:UYN786465 VIJ786441:VIJ786465 VSF786441:VSF786465 WCB786441:WCB786465 WLX786441:WLX786465 WVT786441:WVT786465 L851977:L852001 JH851977:JH852001 TD851977:TD852001 ACZ851977:ACZ852001 AMV851977:AMV852001 AWR851977:AWR852001 BGN851977:BGN852001 BQJ851977:BQJ852001 CAF851977:CAF852001 CKB851977:CKB852001 CTX851977:CTX852001 DDT851977:DDT852001 DNP851977:DNP852001 DXL851977:DXL852001 EHH851977:EHH852001 ERD851977:ERD852001 FAZ851977:FAZ852001 FKV851977:FKV852001 FUR851977:FUR852001 GEN851977:GEN852001 GOJ851977:GOJ852001 GYF851977:GYF852001 HIB851977:HIB852001 HRX851977:HRX852001 IBT851977:IBT852001 ILP851977:ILP852001 IVL851977:IVL852001 JFH851977:JFH852001 JPD851977:JPD852001 JYZ851977:JYZ852001 KIV851977:KIV852001 KSR851977:KSR852001 LCN851977:LCN852001 LMJ851977:LMJ852001 LWF851977:LWF852001 MGB851977:MGB852001 MPX851977:MPX852001 MZT851977:MZT852001 NJP851977:NJP852001 NTL851977:NTL852001 ODH851977:ODH852001 OND851977:OND852001 OWZ851977:OWZ852001 PGV851977:PGV852001 PQR851977:PQR852001 QAN851977:QAN852001 QKJ851977:QKJ852001 QUF851977:QUF852001 REB851977:REB852001 RNX851977:RNX852001 RXT851977:RXT852001 SHP851977:SHP852001 SRL851977:SRL852001 TBH851977:TBH852001 TLD851977:TLD852001 TUZ851977:TUZ852001 UEV851977:UEV852001 UOR851977:UOR852001 UYN851977:UYN852001 VIJ851977:VIJ852001 VSF851977:VSF852001 WCB851977:WCB852001 WLX851977:WLX852001 WVT851977:WVT852001 L917513:L917537 JH917513:JH917537 TD917513:TD917537 ACZ917513:ACZ917537 AMV917513:AMV917537 AWR917513:AWR917537 BGN917513:BGN917537 BQJ917513:BQJ917537 CAF917513:CAF917537 CKB917513:CKB917537 CTX917513:CTX917537 DDT917513:DDT917537 DNP917513:DNP917537 DXL917513:DXL917537 EHH917513:EHH917537 ERD917513:ERD917537 FAZ917513:FAZ917537 FKV917513:FKV917537 FUR917513:FUR917537 GEN917513:GEN917537 GOJ917513:GOJ917537 GYF917513:GYF917537 HIB917513:HIB917537 HRX917513:HRX917537 IBT917513:IBT917537 ILP917513:ILP917537 IVL917513:IVL917537 JFH917513:JFH917537 JPD917513:JPD917537 JYZ917513:JYZ917537 KIV917513:KIV917537 KSR917513:KSR917537 LCN917513:LCN917537 LMJ917513:LMJ917537 LWF917513:LWF917537 MGB917513:MGB917537 MPX917513:MPX917537 MZT917513:MZT917537 NJP917513:NJP917537 NTL917513:NTL917537 ODH917513:ODH917537 OND917513:OND917537 OWZ917513:OWZ917537 PGV917513:PGV917537 PQR917513:PQR917537 QAN917513:QAN917537 QKJ917513:QKJ917537 QUF917513:QUF917537 REB917513:REB917537 RNX917513:RNX917537 RXT917513:RXT917537 SHP917513:SHP917537 SRL917513:SRL917537 TBH917513:TBH917537 TLD917513:TLD917537 TUZ917513:TUZ917537 UEV917513:UEV917537 UOR917513:UOR917537 UYN917513:UYN917537 VIJ917513:VIJ917537 VSF917513:VSF917537 WCB917513:WCB917537 WLX917513:WLX917537 WVT917513:WVT917537 L983049:L983073 JH983049:JH983073 TD983049:TD983073 ACZ983049:ACZ983073 AMV983049:AMV983073 AWR983049:AWR983073 BGN983049:BGN983073 BQJ983049:BQJ983073 CAF983049:CAF983073 CKB983049:CKB983073 CTX983049:CTX983073 DDT983049:DDT983073 DNP983049:DNP983073 DXL983049:DXL983073 EHH983049:EHH983073 ERD983049:ERD983073 FAZ983049:FAZ983073 FKV983049:FKV983073 FUR983049:FUR983073 GEN983049:GEN983073 GOJ983049:GOJ983073 GYF983049:GYF983073 HIB983049:HIB983073 HRX983049:HRX983073 IBT983049:IBT983073 ILP983049:ILP983073 IVL983049:IVL983073 JFH983049:JFH983073 JPD983049:JPD983073 JYZ983049:JYZ983073 KIV983049:KIV983073 KSR983049:KSR983073 LCN983049:LCN983073 LMJ983049:LMJ983073 LWF983049:LWF983073 MGB983049:MGB983073 MPX983049:MPX983073 MZT983049:MZT983073 NJP983049:NJP983073 NTL983049:NTL983073 ODH983049:ODH983073 OND983049:OND983073 OWZ983049:OWZ983073 PGV983049:PGV983073 PQR983049:PQR983073 QAN983049:QAN983073 QKJ983049:QKJ983073 QUF983049:QUF983073 REB983049:REB983073 RNX983049:RNX983073 RXT983049:RXT983073 SHP983049:SHP983073 SRL983049:SRL983073 TBH983049:TBH983073 TLD983049:TLD983073 TUZ983049:TUZ983073 UEV983049:UEV983073 UOR983049:UOR983073 UYN983049:UYN983073 VIJ983049:VIJ983073 VSF983049:VSF983073 WCB983049:WCB983073 WLX983049:WLX983073 WVT983049:WVT983073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O11 WVW32 WMA32 WCE32 VSI32 VIM32 UYQ32 UOU32 UEY32 TVC32 TLG32 TBK32 SRO32 SHS32 RXW32 ROA32 REE32 QUI32 QKM32 QAQ32 PQU32 PGY32 OXC32 ONG32 ODK32 NTO32 NJS32 MZW32 MQA32 MGE32 LWI32 LMM32 LCQ32 KSU32 KIY32 JZC32 JPG32 JFK32 IVO32 ILS32 IBW32 HSA32 HIE32 GYI32 GOM32 GEQ32 FUU32 FKY32 FBC32 ERG32 EHK32 DXO32 DNS32 DDW32 CUA32 CKE32 CAI32 BQM32 BGQ32 AWU32 AMY32 ADC32 TG32 JK32 O32 Y26:Y28 A28:A30 U23:U25 L26:L33 M20:M25 Q20:Q25 I8:I33 O25 WVT12:WVT33 WLX12:WLX33 WCB12:WCB33 VSF12:VSF33 VIJ12:VIJ33 UYN12:UYN33 UOR12:UOR33 UEV12:UEV33 TUZ12:TUZ33 TLD12:TLD33 TBH12:TBH33 SRL12:SRL33 SHP12:SHP33 RXT12:RXT33 RNX12:RNX33 REB12:REB33 QUF12:QUF33 QKJ12:QKJ33 QAN12:QAN33 PQR12:PQR33 PGV12:PGV33 OWZ12:OWZ33 OND12:OND33 ODH12:ODH33 NTL12:NTL33 NJP12:NJP33 MZT12:MZT33 MPX12:MPX33 MGB12:MGB33 LWF12:LWF33 LMJ12:LMJ33 LCN12:LCN33 KSR12:KSR33 KIV12:KIV33 JYZ12:JYZ33 JPD12:JPD33 JFH12:JFH33 IVL12:IVL33 ILP12:ILP33 IBT12:IBT33 HRX12:HRX33 HIB12:HIB33 GYF12:GYF33 GOJ12:GOJ33 GEN12:GEN33 FUR12:FUR33 FKV12:FKV33 FAZ12:FAZ33 ERD12:ERD33 EHH12:EHH33 DXL12:DXL33 DNP12:DNP33 DDT12:DDT33 CTX12:CTX33 CKB12:CKB33 CAF12:CAF33 BQJ12:BQJ33 BGN12:BGN33 AWR12:AWR33 AMV12:AMV33 ACZ12:ACZ33 TD12:TD33 JH12:JH33 WVQ8:WVQ33 WLU8:WLU33 WBY8:WBY33 VSC8:VSC33 VIG8:VIG33 UYK8:UYK33 UOO8:UOO33 UES8:UES33 TUW8:TUW33 TLA8:TLA33 TBE8:TBE33 SRI8:SRI33 SHM8:SHM33 RXQ8:RXQ33 RNU8:RNU33 RDY8:RDY33 QUC8:QUC33 QKG8:QKG33 QAK8:QAK33 PQO8:PQO33 PGS8:PGS33 OWW8:OWW33 ONA8:ONA33 ODE8:ODE33 NTI8:NTI33 NJM8:NJM33 MZQ8:MZQ33 MPU8:MPU33 MFY8:MFY33 LWC8:LWC33 LMG8:LMG33 LCK8:LCK33 KSO8:KSO33 KIS8:KIS33 JYW8:JYW33 JPA8:JPA33 JFE8:JFE33 IVI8:IVI33 ILM8:ILM33 IBQ8:IBQ33 HRU8:HRU33 HHY8:HHY33 GYC8:GYC33 GOG8:GOG33 GEK8:GEK33 FUO8:FUO33 FKS8:FKS33 FAW8:FAW33 ERA8:ERA33 EHE8:EHE33 DXI8:DXI33 DNM8:DNM33 DDQ8:DDQ33 CTU8:CTU33 CJY8:CJY33 CAC8:CAC33 BQG8:BQG33 BGK8:BGK33 AWO8:AWO33 AMS8:AMS33 ACW8:ACW33 TA8:TA33 L12:L19 U21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K120"/>
  <sheetViews>
    <sheetView view="pageBreakPreview" zoomScale="70" zoomScaleNormal="85" zoomScaleSheetLayoutView="70" workbookViewId="0">
      <selection activeCell="AK57" sqref="AK57"/>
    </sheetView>
  </sheetViews>
  <sheetFormatPr defaultColWidth="8.25" defaultRowHeight="13" x14ac:dyDescent="0.2"/>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37" s="10" customFormat="1" x14ac:dyDescent="0.55000000000000004"/>
    <row r="2" spans="2:37" s="10" customFormat="1" x14ac:dyDescent="0.55000000000000004">
      <c r="B2" s="7" t="s">
        <v>280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10" customFormat="1" ht="14.25" customHeight="1" x14ac:dyDescent="0.55000000000000004">
      <c r="AB3" s="456" t="s">
        <v>113</v>
      </c>
      <c r="AC3" s="457"/>
      <c r="AD3" s="457"/>
      <c r="AE3" s="457"/>
      <c r="AF3" s="458"/>
      <c r="AG3" s="459"/>
      <c r="AH3" s="460"/>
      <c r="AI3" s="460"/>
      <c r="AJ3" s="460"/>
      <c r="AK3" s="461"/>
    </row>
    <row r="4" spans="2:37" s="10" customFormat="1" x14ac:dyDescent="0.55000000000000004"/>
    <row r="5" spans="2:37" s="10" customFormat="1" x14ac:dyDescent="0.55000000000000004">
      <c r="B5" s="455" t="s">
        <v>213</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row>
    <row r="6" spans="2:37" s="10" customFormat="1" ht="13.5" customHeight="1" x14ac:dyDescent="0.55000000000000004">
      <c r="AE6" s="45" t="s">
        <v>17</v>
      </c>
      <c r="AF6" s="455"/>
      <c r="AG6" s="455"/>
      <c r="AH6" s="10" t="s">
        <v>18</v>
      </c>
      <c r="AI6" s="455"/>
      <c r="AJ6" s="455"/>
      <c r="AK6" s="10" t="s">
        <v>19</v>
      </c>
    </row>
    <row r="7" spans="2:37" s="10" customFormat="1" x14ac:dyDescent="0.55000000000000004">
      <c r="B7" s="462" t="s">
        <v>302</v>
      </c>
      <c r="C7" s="462"/>
      <c r="D7" s="462"/>
      <c r="E7" s="462"/>
      <c r="F7" s="462"/>
      <c r="G7" s="462"/>
      <c r="H7" s="462"/>
      <c r="I7" s="462"/>
      <c r="J7" s="462"/>
      <c r="K7" s="10" t="s">
        <v>114</v>
      </c>
      <c r="L7" s="56"/>
      <c r="M7" s="56"/>
      <c r="N7" s="56"/>
      <c r="O7" s="56"/>
      <c r="P7" s="56"/>
      <c r="Q7" s="56"/>
      <c r="R7" s="56"/>
      <c r="S7" s="56"/>
      <c r="T7" s="56"/>
      <c r="U7" s="56"/>
    </row>
    <row r="8" spans="2:37" s="10" customFormat="1" x14ac:dyDescent="0.55000000000000004">
      <c r="V8" s="454" t="s">
        <v>195</v>
      </c>
      <c r="W8" s="454"/>
      <c r="X8" s="454"/>
      <c r="Y8" s="454"/>
      <c r="Z8" s="454"/>
      <c r="AA8" s="454"/>
      <c r="AB8" s="454"/>
      <c r="AC8" s="454"/>
      <c r="AD8" s="454"/>
      <c r="AE8" s="454"/>
      <c r="AF8" s="454"/>
      <c r="AG8" s="454"/>
      <c r="AH8" s="454"/>
      <c r="AI8" s="454"/>
      <c r="AJ8" s="454"/>
      <c r="AK8" s="454"/>
    </row>
    <row r="9" spans="2:37" s="10" customFormat="1" x14ac:dyDescent="0.55000000000000004">
      <c r="Y9" s="455"/>
      <c r="Z9" s="455"/>
      <c r="AA9" s="455"/>
      <c r="AB9" s="455"/>
      <c r="AC9" s="455"/>
      <c r="AD9" s="455"/>
      <c r="AE9" s="455"/>
      <c r="AF9" s="455"/>
      <c r="AG9" s="455"/>
      <c r="AH9" s="455"/>
      <c r="AI9" s="455"/>
      <c r="AJ9" s="455"/>
      <c r="AK9" s="455"/>
    </row>
    <row r="10" spans="2:37" s="10" customFormat="1" x14ac:dyDescent="0.55000000000000004">
      <c r="V10" s="455" t="s">
        <v>196</v>
      </c>
      <c r="W10" s="455"/>
      <c r="X10" s="455"/>
      <c r="Y10" s="455"/>
      <c r="Z10" s="455"/>
      <c r="AA10" s="455"/>
      <c r="AB10" s="455"/>
      <c r="AC10" s="455"/>
      <c r="AD10" s="455"/>
      <c r="AE10" s="455"/>
      <c r="AF10" s="455"/>
      <c r="AG10" s="455"/>
      <c r="AH10" s="455"/>
      <c r="AI10" s="455"/>
      <c r="AJ10" s="455"/>
      <c r="AK10" s="455"/>
    </row>
    <row r="11" spans="2:37" s="10" customFormat="1" x14ac:dyDescent="0.55000000000000004">
      <c r="Y11" s="455"/>
      <c r="Z11" s="455"/>
      <c r="AA11" s="455"/>
      <c r="AB11" s="455"/>
      <c r="AC11" s="455"/>
      <c r="AD11" s="455"/>
      <c r="AE11" s="455"/>
      <c r="AF11" s="455"/>
      <c r="AG11" s="455"/>
      <c r="AH11" s="455"/>
      <c r="AI11" s="455"/>
      <c r="AJ11" s="455"/>
      <c r="AK11" s="455"/>
    </row>
    <row r="12" spans="2:37" s="10" customFormat="1" x14ac:dyDescent="0.55000000000000004">
      <c r="C12" s="7" t="s">
        <v>197</v>
      </c>
      <c r="D12" s="7"/>
    </row>
    <row r="13" spans="2:37" s="10" customFormat="1" x14ac:dyDescent="0.55000000000000004">
      <c r="N13" s="463"/>
      <c r="O13" s="463"/>
      <c r="AB13" s="456" t="s">
        <v>198</v>
      </c>
      <c r="AC13" s="457"/>
      <c r="AD13" s="457"/>
      <c r="AE13" s="457"/>
      <c r="AF13" s="457"/>
      <c r="AG13" s="457"/>
      <c r="AH13" s="457"/>
      <c r="AI13" s="458"/>
      <c r="AJ13" s="464"/>
      <c r="AK13" s="465"/>
    </row>
    <row r="14" spans="2:37" s="10" customFormat="1" ht="14.25" customHeight="1" x14ac:dyDescent="0.55000000000000004">
      <c r="B14" s="466" t="s">
        <v>214</v>
      </c>
      <c r="C14" s="469" t="s">
        <v>115</v>
      </c>
      <c r="D14" s="470"/>
      <c r="E14" s="470"/>
      <c r="F14" s="470"/>
      <c r="G14" s="470"/>
      <c r="H14" s="470"/>
      <c r="I14" s="470"/>
      <c r="J14" s="470"/>
      <c r="K14" s="470"/>
      <c r="L14" s="471"/>
      <c r="M14" s="472"/>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4"/>
    </row>
    <row r="15" spans="2:37" s="10" customFormat="1" ht="14.25" customHeight="1" x14ac:dyDescent="0.55000000000000004">
      <c r="B15" s="467"/>
      <c r="C15" s="475" t="s">
        <v>116</v>
      </c>
      <c r="D15" s="476"/>
      <c r="E15" s="476"/>
      <c r="F15" s="476"/>
      <c r="G15" s="476"/>
      <c r="H15" s="476"/>
      <c r="I15" s="476"/>
      <c r="J15" s="476"/>
      <c r="K15" s="476"/>
      <c r="L15" s="476"/>
      <c r="M15" s="477"/>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9"/>
    </row>
    <row r="16" spans="2:37" s="10" customFormat="1" ht="13.5" customHeight="1" x14ac:dyDescent="0.55000000000000004">
      <c r="B16" s="467"/>
      <c r="C16" s="469" t="s">
        <v>215</v>
      </c>
      <c r="D16" s="470"/>
      <c r="E16" s="470"/>
      <c r="F16" s="470"/>
      <c r="G16" s="470"/>
      <c r="H16" s="470"/>
      <c r="I16" s="470"/>
      <c r="J16" s="470"/>
      <c r="K16" s="470"/>
      <c r="L16" s="480"/>
      <c r="M16" s="464" t="s">
        <v>117</v>
      </c>
      <c r="N16" s="485"/>
      <c r="O16" s="485"/>
      <c r="P16" s="485"/>
      <c r="Q16" s="485"/>
      <c r="R16" s="485"/>
      <c r="S16" s="485"/>
      <c r="T16" s="146" t="s">
        <v>118</v>
      </c>
      <c r="U16" s="485"/>
      <c r="V16" s="485"/>
      <c r="W16" s="485"/>
      <c r="X16" s="146" t="s">
        <v>119</v>
      </c>
      <c r="Y16" s="485"/>
      <c r="Z16" s="485"/>
      <c r="AA16" s="485"/>
      <c r="AB16" s="485"/>
      <c r="AC16" s="485"/>
      <c r="AD16" s="485"/>
      <c r="AE16" s="485"/>
      <c r="AF16" s="485"/>
      <c r="AG16" s="485"/>
      <c r="AH16" s="485"/>
      <c r="AI16" s="485"/>
      <c r="AJ16" s="485"/>
      <c r="AK16" s="465"/>
    </row>
    <row r="17" spans="2:37" s="10" customFormat="1" ht="13.5" customHeight="1" x14ac:dyDescent="0.55000000000000004">
      <c r="B17" s="467"/>
      <c r="C17" s="475"/>
      <c r="D17" s="476"/>
      <c r="E17" s="476"/>
      <c r="F17" s="476"/>
      <c r="G17" s="476"/>
      <c r="H17" s="476"/>
      <c r="I17" s="476"/>
      <c r="J17" s="476"/>
      <c r="K17" s="476"/>
      <c r="L17" s="481"/>
      <c r="M17" s="492" t="s">
        <v>120</v>
      </c>
      <c r="N17" s="493"/>
      <c r="O17" s="493"/>
      <c r="P17" s="493"/>
      <c r="Q17" s="46" t="s">
        <v>279</v>
      </c>
      <c r="R17" s="493"/>
      <c r="S17" s="493"/>
      <c r="T17" s="493"/>
      <c r="U17" s="493"/>
      <c r="V17" s="493" t="s">
        <v>278</v>
      </c>
      <c r="W17" s="493"/>
      <c r="X17" s="493"/>
      <c r="Y17" s="493"/>
      <c r="Z17" s="493"/>
      <c r="AA17" s="493"/>
      <c r="AB17" s="493"/>
      <c r="AC17" s="493"/>
      <c r="AD17" s="493"/>
      <c r="AE17" s="493"/>
      <c r="AF17" s="493"/>
      <c r="AG17" s="493"/>
      <c r="AH17" s="493"/>
      <c r="AI17" s="493"/>
      <c r="AJ17" s="493"/>
      <c r="AK17" s="494"/>
    </row>
    <row r="18" spans="2:37" s="10" customFormat="1" x14ac:dyDescent="0.55000000000000004">
      <c r="B18" s="467"/>
      <c r="C18" s="482"/>
      <c r="D18" s="483"/>
      <c r="E18" s="483"/>
      <c r="F18" s="483"/>
      <c r="G18" s="483"/>
      <c r="H18" s="483"/>
      <c r="I18" s="483"/>
      <c r="J18" s="483"/>
      <c r="K18" s="483"/>
      <c r="L18" s="484"/>
      <c r="M18" s="486" t="s">
        <v>199</v>
      </c>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8"/>
    </row>
    <row r="19" spans="2:37" s="10" customFormat="1" ht="14.25" customHeight="1" x14ac:dyDescent="0.55000000000000004">
      <c r="B19" s="467"/>
      <c r="C19" s="489" t="s">
        <v>121</v>
      </c>
      <c r="D19" s="490"/>
      <c r="E19" s="490"/>
      <c r="F19" s="490"/>
      <c r="G19" s="490"/>
      <c r="H19" s="490"/>
      <c r="I19" s="490"/>
      <c r="J19" s="490"/>
      <c r="K19" s="490"/>
      <c r="L19" s="491"/>
      <c r="M19" s="456" t="s">
        <v>122</v>
      </c>
      <c r="N19" s="457"/>
      <c r="O19" s="457"/>
      <c r="P19" s="457"/>
      <c r="Q19" s="458"/>
      <c r="R19" s="459"/>
      <c r="S19" s="460"/>
      <c r="T19" s="460"/>
      <c r="U19" s="460"/>
      <c r="V19" s="460"/>
      <c r="W19" s="460"/>
      <c r="X19" s="460"/>
      <c r="Y19" s="460"/>
      <c r="Z19" s="460"/>
      <c r="AA19" s="461"/>
      <c r="AB19" s="464" t="s">
        <v>123</v>
      </c>
      <c r="AC19" s="485"/>
      <c r="AD19" s="485"/>
      <c r="AE19" s="485"/>
      <c r="AF19" s="465"/>
      <c r="AG19" s="459"/>
      <c r="AH19" s="460"/>
      <c r="AI19" s="460"/>
      <c r="AJ19" s="460"/>
      <c r="AK19" s="461"/>
    </row>
    <row r="20" spans="2:37" ht="14.25" customHeight="1" x14ac:dyDescent="0.2">
      <c r="B20" s="467"/>
      <c r="C20" s="495" t="s">
        <v>216</v>
      </c>
      <c r="D20" s="495"/>
      <c r="E20" s="495"/>
      <c r="F20" s="495"/>
      <c r="G20" s="495"/>
      <c r="H20" s="495"/>
      <c r="I20" s="495"/>
      <c r="J20" s="495"/>
      <c r="K20" s="495"/>
      <c r="L20" s="495"/>
      <c r="M20" s="496"/>
      <c r="N20" s="497"/>
      <c r="O20" s="497"/>
      <c r="P20" s="497"/>
      <c r="Q20" s="497"/>
      <c r="R20" s="497"/>
      <c r="S20" s="497"/>
      <c r="T20" s="497"/>
      <c r="U20" s="498"/>
      <c r="V20" s="496" t="s">
        <v>124</v>
      </c>
      <c r="W20" s="497"/>
      <c r="X20" s="497"/>
      <c r="Y20" s="497"/>
      <c r="Z20" s="497"/>
      <c r="AA20" s="498"/>
      <c r="AB20" s="496"/>
      <c r="AC20" s="497"/>
      <c r="AD20" s="497"/>
      <c r="AE20" s="497"/>
      <c r="AF20" s="497"/>
      <c r="AG20" s="497"/>
      <c r="AH20" s="497"/>
      <c r="AI20" s="497"/>
      <c r="AJ20" s="497"/>
      <c r="AK20" s="498"/>
    </row>
    <row r="21" spans="2:37" ht="14.25" customHeight="1" x14ac:dyDescent="0.2">
      <c r="B21" s="467"/>
      <c r="C21" s="495" t="s">
        <v>217</v>
      </c>
      <c r="D21" s="495"/>
      <c r="E21" s="495"/>
      <c r="F21" s="495"/>
      <c r="G21" s="495"/>
      <c r="H21" s="495"/>
      <c r="I21" s="495"/>
      <c r="J21" s="499"/>
      <c r="K21" s="499"/>
      <c r="L21" s="500"/>
      <c r="M21" s="496" t="s">
        <v>125</v>
      </c>
      <c r="N21" s="497"/>
      <c r="O21" s="497"/>
      <c r="P21" s="497"/>
      <c r="Q21" s="498"/>
      <c r="R21" s="501"/>
      <c r="S21" s="502"/>
      <c r="T21" s="502"/>
      <c r="U21" s="502"/>
      <c r="V21" s="502"/>
      <c r="W21" s="502"/>
      <c r="X21" s="502"/>
      <c r="Y21" s="502"/>
      <c r="Z21" s="502"/>
      <c r="AA21" s="503"/>
      <c r="AB21" s="497" t="s">
        <v>126</v>
      </c>
      <c r="AC21" s="497"/>
      <c r="AD21" s="497"/>
      <c r="AE21" s="497"/>
      <c r="AF21" s="498"/>
      <c r="AG21" s="501"/>
      <c r="AH21" s="502"/>
      <c r="AI21" s="502"/>
      <c r="AJ21" s="502"/>
      <c r="AK21" s="503"/>
    </row>
    <row r="22" spans="2:37" ht="13.5" customHeight="1" x14ac:dyDescent="0.2">
      <c r="B22" s="467"/>
      <c r="C22" s="504" t="s">
        <v>127</v>
      </c>
      <c r="D22" s="504"/>
      <c r="E22" s="504"/>
      <c r="F22" s="504"/>
      <c r="G22" s="504"/>
      <c r="H22" s="504"/>
      <c r="I22" s="504"/>
      <c r="J22" s="505"/>
      <c r="K22" s="505"/>
      <c r="L22" s="505"/>
      <c r="M22" s="464" t="s">
        <v>117</v>
      </c>
      <c r="N22" s="485"/>
      <c r="O22" s="485"/>
      <c r="P22" s="485"/>
      <c r="Q22" s="485"/>
      <c r="R22" s="485"/>
      <c r="S22" s="485"/>
      <c r="T22" s="146" t="s">
        <v>118</v>
      </c>
      <c r="U22" s="485"/>
      <c r="V22" s="485"/>
      <c r="W22" s="485"/>
      <c r="X22" s="146" t="s">
        <v>119</v>
      </c>
      <c r="Y22" s="485"/>
      <c r="Z22" s="485"/>
      <c r="AA22" s="485"/>
      <c r="AB22" s="485"/>
      <c r="AC22" s="485"/>
      <c r="AD22" s="485"/>
      <c r="AE22" s="485"/>
      <c r="AF22" s="485"/>
      <c r="AG22" s="485"/>
      <c r="AH22" s="485"/>
      <c r="AI22" s="485"/>
      <c r="AJ22" s="485"/>
      <c r="AK22" s="465"/>
    </row>
    <row r="23" spans="2:37" ht="14.25" customHeight="1" x14ac:dyDescent="0.2">
      <c r="B23" s="467"/>
      <c r="C23" s="504"/>
      <c r="D23" s="504"/>
      <c r="E23" s="504"/>
      <c r="F23" s="504"/>
      <c r="G23" s="504"/>
      <c r="H23" s="504"/>
      <c r="I23" s="504"/>
      <c r="J23" s="505"/>
      <c r="K23" s="505"/>
      <c r="L23" s="505"/>
      <c r="M23" s="492" t="s">
        <v>120</v>
      </c>
      <c r="N23" s="493"/>
      <c r="O23" s="493"/>
      <c r="P23" s="493"/>
      <c r="Q23" s="46" t="s">
        <v>279</v>
      </c>
      <c r="R23" s="493"/>
      <c r="S23" s="493"/>
      <c r="T23" s="493"/>
      <c r="U23" s="493"/>
      <c r="V23" s="493" t="s">
        <v>278</v>
      </c>
      <c r="W23" s="493"/>
      <c r="X23" s="493"/>
      <c r="Y23" s="493"/>
      <c r="Z23" s="493"/>
      <c r="AA23" s="493"/>
      <c r="AB23" s="493"/>
      <c r="AC23" s="493"/>
      <c r="AD23" s="493"/>
      <c r="AE23" s="493"/>
      <c r="AF23" s="493"/>
      <c r="AG23" s="493"/>
      <c r="AH23" s="493"/>
      <c r="AI23" s="493"/>
      <c r="AJ23" s="493"/>
      <c r="AK23" s="494"/>
    </row>
    <row r="24" spans="2:37" x14ac:dyDescent="0.2">
      <c r="B24" s="468"/>
      <c r="C24" s="506"/>
      <c r="D24" s="506"/>
      <c r="E24" s="506"/>
      <c r="F24" s="506"/>
      <c r="G24" s="506"/>
      <c r="H24" s="506"/>
      <c r="I24" s="506"/>
      <c r="J24" s="507"/>
      <c r="K24" s="507"/>
      <c r="L24" s="507"/>
      <c r="M24" s="486"/>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8"/>
    </row>
    <row r="25" spans="2:37" ht="13.5" customHeight="1" x14ac:dyDescent="0.2">
      <c r="B25" s="508" t="s">
        <v>200</v>
      </c>
      <c r="C25" s="504" t="s">
        <v>218</v>
      </c>
      <c r="D25" s="504"/>
      <c r="E25" s="504"/>
      <c r="F25" s="504"/>
      <c r="G25" s="504"/>
      <c r="H25" s="504"/>
      <c r="I25" s="504"/>
      <c r="J25" s="504"/>
      <c r="K25" s="504"/>
      <c r="L25" s="504"/>
      <c r="M25" s="464" t="s">
        <v>117</v>
      </c>
      <c r="N25" s="485"/>
      <c r="O25" s="485"/>
      <c r="P25" s="485"/>
      <c r="Q25" s="485"/>
      <c r="R25" s="485"/>
      <c r="S25" s="485"/>
      <c r="T25" s="146" t="s">
        <v>118</v>
      </c>
      <c r="U25" s="485"/>
      <c r="V25" s="485"/>
      <c r="W25" s="485"/>
      <c r="X25" s="146" t="s">
        <v>119</v>
      </c>
      <c r="Y25" s="485"/>
      <c r="Z25" s="485"/>
      <c r="AA25" s="485"/>
      <c r="AB25" s="485"/>
      <c r="AC25" s="485"/>
      <c r="AD25" s="485"/>
      <c r="AE25" s="485"/>
      <c r="AF25" s="485"/>
      <c r="AG25" s="485"/>
      <c r="AH25" s="485"/>
      <c r="AI25" s="485"/>
      <c r="AJ25" s="485"/>
      <c r="AK25" s="465"/>
    </row>
    <row r="26" spans="2:37" ht="14.25" customHeight="1" x14ac:dyDescent="0.2">
      <c r="B26" s="509"/>
      <c r="C26" s="504"/>
      <c r="D26" s="504"/>
      <c r="E26" s="504"/>
      <c r="F26" s="504"/>
      <c r="G26" s="504"/>
      <c r="H26" s="504"/>
      <c r="I26" s="504"/>
      <c r="J26" s="504"/>
      <c r="K26" s="504"/>
      <c r="L26" s="504"/>
      <c r="M26" s="492" t="s">
        <v>120</v>
      </c>
      <c r="N26" s="493"/>
      <c r="O26" s="493"/>
      <c r="P26" s="493"/>
      <c r="Q26" s="46" t="s">
        <v>279</v>
      </c>
      <c r="R26" s="493"/>
      <c r="S26" s="493"/>
      <c r="T26" s="493"/>
      <c r="U26" s="493"/>
      <c r="V26" s="493" t="s">
        <v>278</v>
      </c>
      <c r="W26" s="493"/>
      <c r="X26" s="493"/>
      <c r="Y26" s="493"/>
      <c r="Z26" s="493"/>
      <c r="AA26" s="493"/>
      <c r="AB26" s="493"/>
      <c r="AC26" s="493"/>
      <c r="AD26" s="493"/>
      <c r="AE26" s="493"/>
      <c r="AF26" s="493"/>
      <c r="AG26" s="493"/>
      <c r="AH26" s="493"/>
      <c r="AI26" s="493"/>
      <c r="AJ26" s="493"/>
      <c r="AK26" s="494"/>
    </row>
    <row r="27" spans="2:37" x14ac:dyDescent="0.2">
      <c r="B27" s="509"/>
      <c r="C27" s="504"/>
      <c r="D27" s="504"/>
      <c r="E27" s="504"/>
      <c r="F27" s="504"/>
      <c r="G27" s="504"/>
      <c r="H27" s="504"/>
      <c r="I27" s="504"/>
      <c r="J27" s="504"/>
      <c r="K27" s="504"/>
      <c r="L27" s="504"/>
      <c r="M27" s="486"/>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8"/>
    </row>
    <row r="28" spans="2:37" ht="14.25" customHeight="1" x14ac:dyDescent="0.2">
      <c r="B28" s="509"/>
      <c r="C28" s="504" t="s">
        <v>121</v>
      </c>
      <c r="D28" s="504"/>
      <c r="E28" s="504"/>
      <c r="F28" s="504"/>
      <c r="G28" s="504"/>
      <c r="H28" s="504"/>
      <c r="I28" s="504"/>
      <c r="J28" s="504"/>
      <c r="K28" s="504"/>
      <c r="L28" s="504"/>
      <c r="M28" s="456" t="s">
        <v>122</v>
      </c>
      <c r="N28" s="457"/>
      <c r="O28" s="457"/>
      <c r="P28" s="457"/>
      <c r="Q28" s="458"/>
      <c r="R28" s="459"/>
      <c r="S28" s="460"/>
      <c r="T28" s="460"/>
      <c r="U28" s="460"/>
      <c r="V28" s="460"/>
      <c r="W28" s="460"/>
      <c r="X28" s="460"/>
      <c r="Y28" s="460"/>
      <c r="Z28" s="460"/>
      <c r="AA28" s="461"/>
      <c r="AB28" s="464" t="s">
        <v>123</v>
      </c>
      <c r="AC28" s="485"/>
      <c r="AD28" s="485"/>
      <c r="AE28" s="485"/>
      <c r="AF28" s="465"/>
      <c r="AG28" s="459"/>
      <c r="AH28" s="460"/>
      <c r="AI28" s="460"/>
      <c r="AJ28" s="460"/>
      <c r="AK28" s="461"/>
    </row>
    <row r="29" spans="2:37" ht="13.5" customHeight="1" x14ac:dyDescent="0.2">
      <c r="B29" s="509"/>
      <c r="C29" s="511" t="s">
        <v>219</v>
      </c>
      <c r="D29" s="511"/>
      <c r="E29" s="511"/>
      <c r="F29" s="511"/>
      <c r="G29" s="511"/>
      <c r="H29" s="511"/>
      <c r="I29" s="511"/>
      <c r="J29" s="511"/>
      <c r="K29" s="511"/>
      <c r="L29" s="511"/>
      <c r="M29" s="464" t="s">
        <v>117</v>
      </c>
      <c r="N29" s="485"/>
      <c r="O29" s="485"/>
      <c r="P29" s="485"/>
      <c r="Q29" s="485"/>
      <c r="R29" s="485"/>
      <c r="S29" s="485"/>
      <c r="T29" s="146" t="s">
        <v>118</v>
      </c>
      <c r="U29" s="485"/>
      <c r="V29" s="485"/>
      <c r="W29" s="485"/>
      <c r="X29" s="146" t="s">
        <v>119</v>
      </c>
      <c r="Y29" s="485"/>
      <c r="Z29" s="485"/>
      <c r="AA29" s="485"/>
      <c r="AB29" s="485"/>
      <c r="AC29" s="485"/>
      <c r="AD29" s="485"/>
      <c r="AE29" s="485"/>
      <c r="AF29" s="485"/>
      <c r="AG29" s="485"/>
      <c r="AH29" s="485"/>
      <c r="AI29" s="485"/>
      <c r="AJ29" s="485"/>
      <c r="AK29" s="465"/>
    </row>
    <row r="30" spans="2:37" ht="14.25" customHeight="1" x14ac:dyDescent="0.2">
      <c r="B30" s="509"/>
      <c r="C30" s="511"/>
      <c r="D30" s="511"/>
      <c r="E30" s="511"/>
      <c r="F30" s="511"/>
      <c r="G30" s="511"/>
      <c r="H30" s="511"/>
      <c r="I30" s="511"/>
      <c r="J30" s="511"/>
      <c r="K30" s="511"/>
      <c r="L30" s="511"/>
      <c r="M30" s="492" t="s">
        <v>120</v>
      </c>
      <c r="N30" s="493"/>
      <c r="O30" s="493"/>
      <c r="P30" s="493"/>
      <c r="Q30" s="46" t="s">
        <v>279</v>
      </c>
      <c r="R30" s="493"/>
      <c r="S30" s="493"/>
      <c r="T30" s="493"/>
      <c r="U30" s="493"/>
      <c r="V30" s="493" t="s">
        <v>278</v>
      </c>
      <c r="W30" s="493"/>
      <c r="X30" s="493"/>
      <c r="Y30" s="493"/>
      <c r="Z30" s="493"/>
      <c r="AA30" s="493"/>
      <c r="AB30" s="493"/>
      <c r="AC30" s="493"/>
      <c r="AD30" s="493"/>
      <c r="AE30" s="493"/>
      <c r="AF30" s="493"/>
      <c r="AG30" s="493"/>
      <c r="AH30" s="493"/>
      <c r="AI30" s="493"/>
      <c r="AJ30" s="493"/>
      <c r="AK30" s="494"/>
    </row>
    <row r="31" spans="2:37" x14ac:dyDescent="0.2">
      <c r="B31" s="509"/>
      <c r="C31" s="511"/>
      <c r="D31" s="511"/>
      <c r="E31" s="511"/>
      <c r="F31" s="511"/>
      <c r="G31" s="511"/>
      <c r="H31" s="511"/>
      <c r="I31" s="511"/>
      <c r="J31" s="511"/>
      <c r="K31" s="511"/>
      <c r="L31" s="511"/>
      <c r="M31" s="486"/>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8"/>
    </row>
    <row r="32" spans="2:37" ht="14.25" customHeight="1" x14ac:dyDescent="0.2">
      <c r="B32" s="509"/>
      <c r="C32" s="504" t="s">
        <v>121</v>
      </c>
      <c r="D32" s="504"/>
      <c r="E32" s="504"/>
      <c r="F32" s="504"/>
      <c r="G32" s="504"/>
      <c r="H32" s="504"/>
      <c r="I32" s="504"/>
      <c r="J32" s="504"/>
      <c r="K32" s="504"/>
      <c r="L32" s="504"/>
      <c r="M32" s="456" t="s">
        <v>122</v>
      </c>
      <c r="N32" s="457"/>
      <c r="O32" s="457"/>
      <c r="P32" s="457"/>
      <c r="Q32" s="458"/>
      <c r="R32" s="459"/>
      <c r="S32" s="460"/>
      <c r="T32" s="460"/>
      <c r="U32" s="460"/>
      <c r="V32" s="460"/>
      <c r="W32" s="460"/>
      <c r="X32" s="460"/>
      <c r="Y32" s="460"/>
      <c r="Z32" s="460"/>
      <c r="AA32" s="461"/>
      <c r="AB32" s="464" t="s">
        <v>123</v>
      </c>
      <c r="AC32" s="485"/>
      <c r="AD32" s="485"/>
      <c r="AE32" s="485"/>
      <c r="AF32" s="465"/>
      <c r="AG32" s="459"/>
      <c r="AH32" s="460"/>
      <c r="AI32" s="460"/>
      <c r="AJ32" s="460"/>
      <c r="AK32" s="461"/>
    </row>
    <row r="33" spans="1:37" ht="14.25" customHeight="1" x14ac:dyDescent="0.2">
      <c r="B33" s="509"/>
      <c r="C33" s="504" t="s">
        <v>128</v>
      </c>
      <c r="D33" s="504"/>
      <c r="E33" s="504"/>
      <c r="F33" s="504"/>
      <c r="G33" s="504"/>
      <c r="H33" s="504"/>
      <c r="I33" s="504"/>
      <c r="J33" s="504"/>
      <c r="K33" s="504"/>
      <c r="L33" s="504"/>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row>
    <row r="34" spans="1:37" ht="13.5" customHeight="1" x14ac:dyDescent="0.2">
      <c r="B34" s="509"/>
      <c r="C34" s="504" t="s">
        <v>129</v>
      </c>
      <c r="D34" s="504"/>
      <c r="E34" s="504"/>
      <c r="F34" s="504"/>
      <c r="G34" s="504"/>
      <c r="H34" s="504"/>
      <c r="I34" s="504"/>
      <c r="J34" s="504"/>
      <c r="K34" s="504"/>
      <c r="L34" s="504"/>
      <c r="M34" s="464" t="s">
        <v>117</v>
      </c>
      <c r="N34" s="485"/>
      <c r="O34" s="485"/>
      <c r="P34" s="485"/>
      <c r="Q34" s="485"/>
      <c r="R34" s="485"/>
      <c r="S34" s="485"/>
      <c r="T34" s="146" t="s">
        <v>118</v>
      </c>
      <c r="U34" s="485"/>
      <c r="V34" s="485"/>
      <c r="W34" s="485"/>
      <c r="X34" s="146" t="s">
        <v>119</v>
      </c>
      <c r="Y34" s="485"/>
      <c r="Z34" s="485"/>
      <c r="AA34" s="485"/>
      <c r="AB34" s="485"/>
      <c r="AC34" s="485"/>
      <c r="AD34" s="485"/>
      <c r="AE34" s="485"/>
      <c r="AF34" s="485"/>
      <c r="AG34" s="485"/>
      <c r="AH34" s="485"/>
      <c r="AI34" s="485"/>
      <c r="AJ34" s="485"/>
      <c r="AK34" s="465"/>
    </row>
    <row r="35" spans="1:37" ht="14.25" customHeight="1" x14ac:dyDescent="0.2">
      <c r="B35" s="509"/>
      <c r="C35" s="504"/>
      <c r="D35" s="504"/>
      <c r="E35" s="504"/>
      <c r="F35" s="504"/>
      <c r="G35" s="504"/>
      <c r="H35" s="504"/>
      <c r="I35" s="504"/>
      <c r="J35" s="504"/>
      <c r="K35" s="504"/>
      <c r="L35" s="504"/>
      <c r="M35" s="492" t="s">
        <v>120</v>
      </c>
      <c r="N35" s="493"/>
      <c r="O35" s="493"/>
      <c r="P35" s="493"/>
      <c r="Q35" s="46" t="s">
        <v>279</v>
      </c>
      <c r="R35" s="493"/>
      <c r="S35" s="493"/>
      <c r="T35" s="493"/>
      <c r="U35" s="493"/>
      <c r="V35" s="493" t="s">
        <v>278</v>
      </c>
      <c r="W35" s="493"/>
      <c r="X35" s="493"/>
      <c r="Y35" s="493"/>
      <c r="Z35" s="493"/>
      <c r="AA35" s="493"/>
      <c r="AB35" s="493"/>
      <c r="AC35" s="493"/>
      <c r="AD35" s="493"/>
      <c r="AE35" s="493"/>
      <c r="AF35" s="493"/>
      <c r="AG35" s="493"/>
      <c r="AH35" s="493"/>
      <c r="AI35" s="493"/>
      <c r="AJ35" s="493"/>
      <c r="AK35" s="494"/>
    </row>
    <row r="36" spans="1:37" x14ac:dyDescent="0.2">
      <c r="B36" s="510"/>
      <c r="C36" s="504"/>
      <c r="D36" s="504"/>
      <c r="E36" s="504"/>
      <c r="F36" s="504"/>
      <c r="G36" s="504"/>
      <c r="H36" s="504"/>
      <c r="I36" s="504"/>
      <c r="J36" s="504"/>
      <c r="K36" s="504"/>
      <c r="L36" s="504"/>
      <c r="M36" s="486"/>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8"/>
    </row>
    <row r="37" spans="1:37" ht="13.5" customHeight="1" x14ac:dyDescent="0.2">
      <c r="B37" s="512" t="s">
        <v>201</v>
      </c>
      <c r="C37" s="515" t="s">
        <v>130</v>
      </c>
      <c r="D37" s="515"/>
      <c r="E37" s="515"/>
      <c r="F37" s="515"/>
      <c r="G37" s="515"/>
      <c r="H37" s="515"/>
      <c r="I37" s="515"/>
      <c r="J37" s="515"/>
      <c r="K37" s="515"/>
      <c r="L37" s="515"/>
      <c r="M37" s="515"/>
      <c r="N37" s="515"/>
      <c r="O37" s="517" t="s">
        <v>131</v>
      </c>
      <c r="P37" s="518"/>
      <c r="Q37" s="515" t="s">
        <v>202</v>
      </c>
      <c r="R37" s="515"/>
      <c r="S37" s="515"/>
      <c r="T37" s="515"/>
      <c r="U37" s="521"/>
      <c r="V37" s="522" t="s">
        <v>132</v>
      </c>
      <c r="W37" s="523"/>
      <c r="X37" s="523"/>
      <c r="Y37" s="523"/>
      <c r="Z37" s="523"/>
      <c r="AA37" s="523"/>
      <c r="AB37" s="523"/>
      <c r="AC37" s="523"/>
      <c r="AD37" s="524"/>
      <c r="AE37" s="525" t="s">
        <v>133</v>
      </c>
      <c r="AF37" s="515"/>
      <c r="AG37" s="515"/>
      <c r="AH37" s="515"/>
      <c r="AI37" s="515"/>
      <c r="AJ37" s="525" t="s">
        <v>134</v>
      </c>
      <c r="AK37" s="521"/>
    </row>
    <row r="38" spans="1:37" ht="14.25" customHeight="1" x14ac:dyDescent="0.2">
      <c r="B38" s="513"/>
      <c r="C38" s="516"/>
      <c r="D38" s="516"/>
      <c r="E38" s="516"/>
      <c r="F38" s="516"/>
      <c r="G38" s="516"/>
      <c r="H38" s="516"/>
      <c r="I38" s="516"/>
      <c r="J38" s="516"/>
      <c r="K38" s="516"/>
      <c r="L38" s="516"/>
      <c r="M38" s="516"/>
      <c r="N38" s="516"/>
      <c r="O38" s="519"/>
      <c r="P38" s="520"/>
      <c r="Q38" s="516" t="s">
        <v>135</v>
      </c>
      <c r="R38" s="516"/>
      <c r="S38" s="516"/>
      <c r="T38" s="516"/>
      <c r="U38" s="536"/>
      <c r="V38" s="537"/>
      <c r="W38" s="538"/>
      <c r="X38" s="538"/>
      <c r="Y38" s="538"/>
      <c r="Z38" s="538"/>
      <c r="AA38" s="538"/>
      <c r="AB38" s="538"/>
      <c r="AC38" s="538"/>
      <c r="AD38" s="539"/>
      <c r="AE38" s="540" t="s">
        <v>135</v>
      </c>
      <c r="AF38" s="516"/>
      <c r="AG38" s="541"/>
      <c r="AH38" s="541"/>
      <c r="AI38" s="541"/>
      <c r="AJ38" s="542" t="s">
        <v>136</v>
      </c>
      <c r="AK38" s="543"/>
    </row>
    <row r="39" spans="1:37" ht="30.75" customHeight="1" x14ac:dyDescent="0.2">
      <c r="A39" s="145"/>
      <c r="B39" s="514"/>
      <c r="C39" s="508"/>
      <c r="D39" s="144"/>
      <c r="E39" s="530" t="s">
        <v>404</v>
      </c>
      <c r="F39" s="530"/>
      <c r="G39" s="530"/>
      <c r="H39" s="530"/>
      <c r="I39" s="530"/>
      <c r="J39" s="530"/>
      <c r="K39" s="530"/>
      <c r="L39" s="530"/>
      <c r="M39" s="530"/>
      <c r="N39" s="544"/>
      <c r="O39" s="545"/>
      <c r="P39" s="546"/>
      <c r="Q39" s="547"/>
      <c r="R39" s="548"/>
      <c r="S39" s="548"/>
      <c r="T39" s="548"/>
      <c r="U39" s="520"/>
      <c r="V39" s="143" t="s">
        <v>7</v>
      </c>
      <c r="W39" s="526" t="s">
        <v>137</v>
      </c>
      <c r="X39" s="526"/>
      <c r="Y39" s="142" t="s">
        <v>7</v>
      </c>
      <c r="Z39" s="526" t="s">
        <v>138</v>
      </c>
      <c r="AA39" s="526"/>
      <c r="AB39" s="142" t="s">
        <v>7</v>
      </c>
      <c r="AC39" s="526" t="s">
        <v>139</v>
      </c>
      <c r="AD39" s="527"/>
      <c r="AE39" s="528"/>
      <c r="AF39" s="529"/>
      <c r="AG39" s="460"/>
      <c r="AH39" s="460"/>
      <c r="AI39" s="461"/>
      <c r="AJ39" s="501"/>
      <c r="AK39" s="503"/>
    </row>
    <row r="40" spans="1:37" ht="30.75" customHeight="1" x14ac:dyDescent="0.55000000000000004">
      <c r="B40" s="514"/>
      <c r="C40" s="509"/>
      <c r="D40" s="141"/>
      <c r="E40" s="530" t="s">
        <v>405</v>
      </c>
      <c r="F40" s="531"/>
      <c r="G40" s="531"/>
      <c r="H40" s="531"/>
      <c r="I40" s="531"/>
      <c r="J40" s="531"/>
      <c r="K40" s="531"/>
      <c r="L40" s="531"/>
      <c r="M40" s="531"/>
      <c r="N40" s="532"/>
      <c r="O40" s="549"/>
      <c r="P40" s="550"/>
      <c r="Q40" s="533"/>
      <c r="R40" s="497"/>
      <c r="S40" s="497"/>
      <c r="T40" s="497"/>
      <c r="U40" s="498"/>
      <c r="V40" s="140" t="s">
        <v>7</v>
      </c>
      <c r="W40" s="534" t="s">
        <v>137</v>
      </c>
      <c r="X40" s="534"/>
      <c r="Y40" s="139" t="s">
        <v>7</v>
      </c>
      <c r="Z40" s="534" t="s">
        <v>138</v>
      </c>
      <c r="AA40" s="534"/>
      <c r="AB40" s="139" t="s">
        <v>7</v>
      </c>
      <c r="AC40" s="534" t="s">
        <v>139</v>
      </c>
      <c r="AD40" s="535"/>
      <c r="AE40" s="459"/>
      <c r="AF40" s="460"/>
      <c r="AG40" s="460"/>
      <c r="AH40" s="460"/>
      <c r="AI40" s="461"/>
      <c r="AJ40" s="501"/>
      <c r="AK40" s="503"/>
    </row>
    <row r="41" spans="1:37" ht="30.75" customHeight="1" x14ac:dyDescent="0.55000000000000004">
      <c r="B41" s="514"/>
      <c r="C41" s="509"/>
      <c r="D41" s="141"/>
      <c r="E41" s="530" t="s">
        <v>406</v>
      </c>
      <c r="F41" s="531"/>
      <c r="G41" s="531"/>
      <c r="H41" s="531"/>
      <c r="I41" s="531"/>
      <c r="J41" s="531"/>
      <c r="K41" s="531"/>
      <c r="L41" s="531"/>
      <c r="M41" s="531"/>
      <c r="N41" s="532"/>
      <c r="O41" s="549"/>
      <c r="P41" s="550"/>
      <c r="Q41" s="533"/>
      <c r="R41" s="497"/>
      <c r="S41" s="497"/>
      <c r="T41" s="497"/>
      <c r="U41" s="498"/>
      <c r="V41" s="140" t="s">
        <v>7</v>
      </c>
      <c r="W41" s="534" t="s">
        <v>137</v>
      </c>
      <c r="X41" s="534"/>
      <c r="Y41" s="139" t="s">
        <v>7</v>
      </c>
      <c r="Z41" s="534" t="s">
        <v>138</v>
      </c>
      <c r="AA41" s="534"/>
      <c r="AB41" s="139" t="s">
        <v>7</v>
      </c>
      <c r="AC41" s="534" t="s">
        <v>139</v>
      </c>
      <c r="AD41" s="535"/>
      <c r="AE41" s="459"/>
      <c r="AF41" s="460"/>
      <c r="AG41" s="460"/>
      <c r="AH41" s="460"/>
      <c r="AI41" s="461"/>
      <c r="AJ41" s="501"/>
      <c r="AK41" s="503"/>
    </row>
    <row r="42" spans="1:37" ht="14.25" customHeight="1" x14ac:dyDescent="0.2">
      <c r="B42" s="551" t="s">
        <v>140</v>
      </c>
      <c r="C42" s="552"/>
      <c r="D42" s="552"/>
      <c r="E42" s="552"/>
      <c r="F42" s="552"/>
      <c r="G42" s="552"/>
      <c r="H42" s="552"/>
      <c r="I42" s="552"/>
      <c r="J42" s="552"/>
      <c r="K42" s="552"/>
      <c r="L42" s="553"/>
      <c r="M42" s="138"/>
      <c r="N42" s="137"/>
      <c r="O42" s="137"/>
      <c r="P42" s="137"/>
      <c r="Q42" s="137"/>
      <c r="R42" s="136"/>
      <c r="S42" s="136"/>
      <c r="T42" s="136"/>
      <c r="U42" s="136"/>
      <c r="V42" s="135"/>
      <c r="W42" s="554"/>
      <c r="X42" s="554"/>
      <c r="Y42" s="554"/>
      <c r="Z42" s="554"/>
      <c r="AA42" s="554"/>
      <c r="AB42" s="554"/>
      <c r="AC42" s="554"/>
      <c r="AD42" s="554"/>
      <c r="AE42" s="554"/>
      <c r="AF42" s="554"/>
      <c r="AG42" s="554"/>
      <c r="AH42" s="554"/>
      <c r="AI42" s="554"/>
      <c r="AJ42" s="554"/>
      <c r="AK42" s="554"/>
    </row>
    <row r="43" spans="1:37" ht="14.25" customHeight="1" x14ac:dyDescent="0.2">
      <c r="B43" s="466" t="s">
        <v>141</v>
      </c>
      <c r="C43" s="496" t="s">
        <v>142</v>
      </c>
      <c r="D43" s="497"/>
      <c r="E43" s="497"/>
      <c r="F43" s="497"/>
      <c r="G43" s="497"/>
      <c r="H43" s="497"/>
      <c r="I43" s="497"/>
      <c r="J43" s="497"/>
      <c r="K43" s="497"/>
      <c r="L43" s="497"/>
      <c r="M43" s="497"/>
      <c r="N43" s="497"/>
      <c r="O43" s="497"/>
      <c r="P43" s="497"/>
      <c r="Q43" s="497"/>
      <c r="R43" s="497"/>
      <c r="S43" s="497"/>
      <c r="T43" s="497"/>
      <c r="U43" s="498"/>
      <c r="V43" s="496" t="s">
        <v>143</v>
      </c>
      <c r="W43" s="497"/>
      <c r="X43" s="497"/>
      <c r="Y43" s="497"/>
      <c r="Z43" s="497"/>
      <c r="AA43" s="497"/>
      <c r="AB43" s="497"/>
      <c r="AC43" s="497"/>
      <c r="AD43" s="497"/>
      <c r="AE43" s="497"/>
      <c r="AF43" s="497"/>
      <c r="AG43" s="497"/>
      <c r="AH43" s="497"/>
      <c r="AI43" s="497"/>
      <c r="AJ43" s="497"/>
      <c r="AK43" s="498"/>
    </row>
    <row r="44" spans="1:37" x14ac:dyDescent="0.2">
      <c r="B44" s="467"/>
      <c r="C44" s="522"/>
      <c r="D44" s="523"/>
      <c r="E44" s="523"/>
      <c r="F44" s="523"/>
      <c r="G44" s="523"/>
      <c r="H44" s="523"/>
      <c r="I44" s="523"/>
      <c r="J44" s="523"/>
      <c r="K44" s="523"/>
      <c r="L44" s="523"/>
      <c r="M44" s="523"/>
      <c r="N44" s="523"/>
      <c r="O44" s="523"/>
      <c r="P44" s="523"/>
      <c r="Q44" s="523"/>
      <c r="R44" s="523"/>
      <c r="S44" s="523"/>
      <c r="T44" s="523"/>
      <c r="U44" s="524"/>
      <c r="V44" s="522"/>
      <c r="W44" s="523"/>
      <c r="X44" s="523"/>
      <c r="Y44" s="523"/>
      <c r="Z44" s="523"/>
      <c r="AA44" s="523"/>
      <c r="AB44" s="523"/>
      <c r="AC44" s="523"/>
      <c r="AD44" s="523"/>
      <c r="AE44" s="523"/>
      <c r="AF44" s="523"/>
      <c r="AG44" s="523"/>
      <c r="AH44" s="523"/>
      <c r="AI44" s="523"/>
      <c r="AJ44" s="523"/>
      <c r="AK44" s="524"/>
    </row>
    <row r="45" spans="1:37" x14ac:dyDescent="0.2">
      <c r="B45" s="467"/>
      <c r="C45" s="555"/>
      <c r="D45" s="556"/>
      <c r="E45" s="556"/>
      <c r="F45" s="556"/>
      <c r="G45" s="556"/>
      <c r="H45" s="556"/>
      <c r="I45" s="556"/>
      <c r="J45" s="556"/>
      <c r="K45" s="556"/>
      <c r="L45" s="556"/>
      <c r="M45" s="556"/>
      <c r="N45" s="556"/>
      <c r="O45" s="556"/>
      <c r="P45" s="556"/>
      <c r="Q45" s="556"/>
      <c r="R45" s="556"/>
      <c r="S45" s="556"/>
      <c r="T45" s="556"/>
      <c r="U45" s="557"/>
      <c r="V45" s="555"/>
      <c r="W45" s="556"/>
      <c r="X45" s="556"/>
      <c r="Y45" s="556"/>
      <c r="Z45" s="556"/>
      <c r="AA45" s="556"/>
      <c r="AB45" s="556"/>
      <c r="AC45" s="556"/>
      <c r="AD45" s="556"/>
      <c r="AE45" s="556"/>
      <c r="AF45" s="556"/>
      <c r="AG45" s="556"/>
      <c r="AH45" s="556"/>
      <c r="AI45" s="556"/>
      <c r="AJ45" s="556"/>
      <c r="AK45" s="557"/>
    </row>
    <row r="46" spans="1:37" x14ac:dyDescent="0.2">
      <c r="B46" s="467"/>
      <c r="C46" s="555"/>
      <c r="D46" s="556"/>
      <c r="E46" s="556"/>
      <c r="F46" s="556"/>
      <c r="G46" s="556"/>
      <c r="H46" s="556"/>
      <c r="I46" s="556"/>
      <c r="J46" s="556"/>
      <c r="K46" s="556"/>
      <c r="L46" s="556"/>
      <c r="M46" s="556"/>
      <c r="N46" s="556"/>
      <c r="O46" s="556"/>
      <c r="P46" s="556"/>
      <c r="Q46" s="556"/>
      <c r="R46" s="556"/>
      <c r="S46" s="556"/>
      <c r="T46" s="556"/>
      <c r="U46" s="557"/>
      <c r="V46" s="555"/>
      <c r="W46" s="556"/>
      <c r="X46" s="556"/>
      <c r="Y46" s="556"/>
      <c r="Z46" s="556"/>
      <c r="AA46" s="556"/>
      <c r="AB46" s="556"/>
      <c r="AC46" s="556"/>
      <c r="AD46" s="556"/>
      <c r="AE46" s="556"/>
      <c r="AF46" s="556"/>
      <c r="AG46" s="556"/>
      <c r="AH46" s="556"/>
      <c r="AI46" s="556"/>
      <c r="AJ46" s="556"/>
      <c r="AK46" s="557"/>
    </row>
    <row r="47" spans="1:37" x14ac:dyDescent="0.2">
      <c r="B47" s="468"/>
      <c r="C47" s="537"/>
      <c r="D47" s="538"/>
      <c r="E47" s="538"/>
      <c r="F47" s="538"/>
      <c r="G47" s="538"/>
      <c r="H47" s="538"/>
      <c r="I47" s="538"/>
      <c r="J47" s="538"/>
      <c r="K47" s="538"/>
      <c r="L47" s="538"/>
      <c r="M47" s="538"/>
      <c r="N47" s="538"/>
      <c r="O47" s="538"/>
      <c r="P47" s="538"/>
      <c r="Q47" s="538"/>
      <c r="R47" s="538"/>
      <c r="S47" s="538"/>
      <c r="T47" s="538"/>
      <c r="U47" s="539"/>
      <c r="V47" s="537"/>
      <c r="W47" s="538"/>
      <c r="X47" s="538"/>
      <c r="Y47" s="538"/>
      <c r="Z47" s="538"/>
      <c r="AA47" s="538"/>
      <c r="AB47" s="538"/>
      <c r="AC47" s="538"/>
      <c r="AD47" s="538"/>
      <c r="AE47" s="538"/>
      <c r="AF47" s="538"/>
      <c r="AG47" s="538"/>
      <c r="AH47" s="538"/>
      <c r="AI47" s="538"/>
      <c r="AJ47" s="538"/>
      <c r="AK47" s="539"/>
    </row>
    <row r="48" spans="1:37" ht="14.25" customHeight="1" x14ac:dyDescent="0.2">
      <c r="B48" s="456" t="s">
        <v>144</v>
      </c>
      <c r="C48" s="457"/>
      <c r="D48" s="457"/>
      <c r="E48" s="457"/>
      <c r="F48" s="458"/>
      <c r="G48" s="495" t="s">
        <v>145</v>
      </c>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row>
    <row r="50" spans="2:2" x14ac:dyDescent="0.2">
      <c r="B50" s="21" t="s">
        <v>203</v>
      </c>
    </row>
    <row r="51" spans="2:2" x14ac:dyDescent="0.2">
      <c r="B51" s="21" t="s">
        <v>204</v>
      </c>
    </row>
    <row r="52" spans="2:2" x14ac:dyDescent="0.2">
      <c r="B52" s="21" t="s">
        <v>205</v>
      </c>
    </row>
    <row r="53" spans="2:2" x14ac:dyDescent="0.2">
      <c r="B53" s="21" t="s">
        <v>206</v>
      </c>
    </row>
    <row r="54" spans="2:2" x14ac:dyDescent="0.2">
      <c r="B54" s="21" t="s">
        <v>146</v>
      </c>
    </row>
    <row r="55" spans="2:2" x14ac:dyDescent="0.2">
      <c r="B55" s="21" t="s">
        <v>220</v>
      </c>
    </row>
    <row r="56" spans="2:2" x14ac:dyDescent="0.2">
      <c r="B56" s="21" t="s">
        <v>221</v>
      </c>
    </row>
    <row r="57" spans="2:2" x14ac:dyDescent="0.2">
      <c r="B57" s="21" t="s">
        <v>222</v>
      </c>
    </row>
    <row r="58" spans="2:2" x14ac:dyDescent="0.2">
      <c r="B58" s="21" t="s">
        <v>147</v>
      </c>
    </row>
    <row r="59" spans="2:2" x14ac:dyDescent="0.2">
      <c r="B59" s="21" t="s">
        <v>207</v>
      </c>
    </row>
    <row r="60" spans="2:2" x14ac:dyDescent="0.2">
      <c r="B60" s="21" t="s">
        <v>208</v>
      </c>
    </row>
    <row r="119" spans="3:7" x14ac:dyDescent="0.2">
      <c r="C119" s="134"/>
      <c r="D119" s="134"/>
      <c r="E119" s="134"/>
      <c r="F119" s="134"/>
      <c r="G119" s="134"/>
    </row>
    <row r="120" spans="3:7" x14ac:dyDescent="0.2">
      <c r="C120" s="133"/>
    </row>
  </sheetData>
  <mergeCells count="142">
    <mergeCell ref="B48:F48"/>
    <mergeCell ref="G48:AK48"/>
    <mergeCell ref="B42:L42"/>
    <mergeCell ref="W42:AK42"/>
    <mergeCell ref="B43:B47"/>
    <mergeCell ref="C43:U43"/>
    <mergeCell ref="V43:AK43"/>
    <mergeCell ref="C44:U47"/>
    <mergeCell ref="V44:AK47"/>
    <mergeCell ref="AJ37:AK37"/>
    <mergeCell ref="Q38:U38"/>
    <mergeCell ref="V38:AD38"/>
    <mergeCell ref="AE38:AI38"/>
    <mergeCell ref="AJ38:AK38"/>
    <mergeCell ref="C39:C41"/>
    <mergeCell ref="E39:N39"/>
    <mergeCell ref="O39:P39"/>
    <mergeCell ref="Q39:U39"/>
    <mergeCell ref="W39:X39"/>
    <mergeCell ref="AJ39:AK39"/>
    <mergeCell ref="AE40:AI40"/>
    <mergeCell ref="AJ40:AK40"/>
    <mergeCell ref="AJ41:AK41"/>
    <mergeCell ref="E40:N40"/>
    <mergeCell ref="O40:P40"/>
    <mergeCell ref="Q40:U40"/>
    <mergeCell ref="W40:X40"/>
    <mergeCell ref="Z40:AA40"/>
    <mergeCell ref="AC40:AD40"/>
    <mergeCell ref="O41:P41"/>
    <mergeCell ref="B37:B41"/>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1 JR39:JR41 TN39:TN41 ADJ39:ADJ41 ANF39:ANF41 AXB39:AXB41 BGX39:BGX41 BQT39:BQT41 CAP39:CAP41 CKL39:CKL41 CUH39:CUH41 DED39:DED41 DNZ39:DNZ41 DXV39:DXV41 EHR39:EHR41 ERN39:ERN41 FBJ39:FBJ41 FLF39:FLF41 FVB39:FVB41 GEX39:GEX41 GOT39:GOT41 GYP39:GYP41 HIL39:HIL41 HSH39:HSH41 ICD39:ICD41 ILZ39:ILZ41 IVV39:IVV41 JFR39:JFR41 JPN39:JPN41 JZJ39:JZJ41 KJF39:KJF41 KTB39:KTB41 LCX39:LCX41 LMT39:LMT41 LWP39:LWP41 MGL39:MGL41 MQH39:MQH41 NAD39:NAD41 NJZ39:NJZ41 NTV39:NTV41 ODR39:ODR41 ONN39:ONN41 OXJ39:OXJ41 PHF39:PHF41 PRB39:PRB41 QAX39:QAX41 QKT39:QKT41 QUP39:QUP41 REL39:REL41 ROH39:ROH41 RYD39:RYD41 SHZ39:SHZ41 SRV39:SRV41 TBR39:TBR41 TLN39:TLN41 TVJ39:TVJ41 UFF39:UFF41 UPB39:UPB41 UYX39:UYX41 VIT39:VIT41 VSP39:VSP41 WCL39:WCL41 WMH39:WMH41 WWD39:WWD41 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39:Y41 JU39:JU41 TQ39:TQ41 ADM39:ADM41 ANI39:ANI41 AXE39:AXE41 BHA39:BHA41 BQW39:BQW41 CAS39:CAS41 CKO39:CKO41 CUK39:CUK41 DEG39:DEG41 DOC39:DOC41 DXY39:DXY41 EHU39:EHU41 ERQ39:ERQ41 FBM39:FBM41 FLI39:FLI41 FVE39:FVE41 GFA39:GFA41 GOW39:GOW41 GYS39:GYS41 HIO39:HIO41 HSK39:HSK41 ICG39:ICG41 IMC39:IMC41 IVY39:IVY41 JFU39:JFU41 JPQ39:JPQ41 JZM39:JZM41 KJI39:KJI41 KTE39:KTE41 LDA39:LDA41 LMW39:LMW41 LWS39:LWS41 MGO39:MGO41 MQK39:MQK41 NAG39:NAG41 NKC39:NKC41 NTY39:NTY41 ODU39:ODU41 ONQ39:ONQ41 OXM39:OXM41 PHI39:PHI41 PRE39:PRE41 QBA39:QBA41 QKW39:QKW41 QUS39:QUS41 REO39:REO41 ROK39:ROK41 RYG39:RYG41 SIC39:SIC41 SRY39:SRY41 TBU39:TBU41 TLQ39:TLQ41 TVM39:TVM41 UFI39:UFI41 UPE39:UPE41 UZA39:UZA41 VIW39:VIW41 VSS39:VSS41 WCO39:WCO41 WMK39:WMK41 WWG39:WWG4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39:AB41 JX39:JX41 TT39:TT41 ADP39:ADP41 ANL39:ANL41 AXH39:AXH41 BHD39:BHD41 BQZ39:BQZ41 CAV39:CAV41 CKR39:CKR41 CUN39:CUN41 DEJ39:DEJ41 DOF39:DOF41 DYB39:DYB41 EHX39:EHX41 ERT39:ERT41 FBP39:FBP41 FLL39:FLL41 FVH39:FVH41 GFD39:GFD41 GOZ39:GOZ41 GYV39:GYV41 HIR39:HIR41 HSN39:HSN41 ICJ39:ICJ41 IMF39:IMF41 IWB39:IWB41 JFX39:JFX41 JPT39:JPT41 JZP39:JZP41 KJL39:KJL41 KTH39:KTH41 LDD39:LDD41 LMZ39:LMZ41 LWV39:LWV41 MGR39:MGR41 MQN39:MQN41 NAJ39:NAJ41 NKF39:NKF41 NUB39:NUB41 ODX39:ODX41 ONT39:ONT41 OXP39:OXP41 PHL39:PHL41 PRH39:PRH41 QBD39:QBD41 QKZ39:QKZ41 QUV39:QUV41 RER39:RER41 RON39:RON41 RYJ39:RYJ41 SIF39:SIF41 SSB39:SSB41 TBX39:TBX41 TLT39:TLT41 TVP39:TVP41 UFL39:UFL41 UPH39:UPH41 UZD39:UZD41 VIZ39:VIZ41 VSV39:VSV41 WCR39:WCR41 WMN39:WMN41 WWJ39:WWJ4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xr:uid="{00000000-0002-0000-0400-000000000000}">
      <formula1>"□,■"</formula1>
    </dataValidation>
    <dataValidation type="list" allowBlank="1" showInputMessage="1" showErrorMessage="1" sqref="O39:P41 JK39:JL41 TG39:TH41 ADC39:ADD41 AMY39:AMZ41 AWU39:AWV41 BGQ39:BGR41 BQM39:BQN41 CAI39:CAJ41 CKE39:CKF41 CUA39:CUB41 DDW39:DDX41 DNS39:DNT41 DXO39:DXP41 EHK39:EHL41 ERG39:ERH41 FBC39:FBD41 FKY39:FKZ41 FUU39:FUV41 GEQ39:GER41 GOM39:GON41 GYI39:GYJ41 HIE39:HIF41 HSA39:HSB41 IBW39:IBX41 ILS39:ILT41 IVO39:IVP41 JFK39:JFL41 JPG39:JPH41 JZC39:JZD41 KIY39:KIZ41 KSU39:KSV41 LCQ39:LCR41 LMM39:LMN41 LWI39:LWJ41 MGE39:MGF41 MQA39:MQB41 MZW39:MZX41 NJS39:NJT41 NTO39:NTP41 ODK39:ODL41 ONG39:ONH41 OXC39:OXD41 PGY39:PGZ41 PQU39:PQV41 QAQ39:QAR41 QKM39:QKN41 QUI39:QUJ41 REE39:REF41 ROA39:ROB41 RXW39:RXX41 SHS39:SHT41 SRO39:SRP41 TBK39:TBL41 TLG39:TLH41 TVC39:TVD41 UEY39:UEZ41 UOU39:UOV41 UYQ39:UYR41 VIM39:VIN41 VSI39:VSJ41 WCE39:WCF41 WMA39:WMB41 WVW39:WVX41 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xr:uid="{00000000-0002-0000-04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BG120"/>
  <sheetViews>
    <sheetView view="pageBreakPreview" topLeftCell="B1" zoomScale="70" zoomScaleNormal="85" zoomScaleSheetLayoutView="70" workbookViewId="0">
      <selection activeCell="M35" sqref="M35:AK35"/>
    </sheetView>
  </sheetViews>
  <sheetFormatPr defaultColWidth="8.25" defaultRowHeight="13" x14ac:dyDescent="0.2"/>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40" s="10" customFormat="1" x14ac:dyDescent="0.55000000000000004"/>
    <row r="2" spans="2:40" s="10" customFormat="1" x14ac:dyDescent="0.55000000000000004">
      <c r="B2" s="7" t="s">
        <v>280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0" s="10" customFormat="1" ht="14.25" customHeight="1" x14ac:dyDescent="0.55000000000000004">
      <c r="AB3" s="456" t="s">
        <v>113</v>
      </c>
      <c r="AC3" s="457"/>
      <c r="AD3" s="457"/>
      <c r="AE3" s="457"/>
      <c r="AF3" s="458"/>
      <c r="AG3" s="559" t="s">
        <v>281</v>
      </c>
      <c r="AH3" s="560"/>
      <c r="AI3" s="560"/>
      <c r="AJ3" s="560"/>
      <c r="AK3" s="561"/>
    </row>
    <row r="4" spans="2:40" s="10" customFormat="1" x14ac:dyDescent="0.55000000000000004"/>
    <row r="5" spans="2:40" s="10" customFormat="1" x14ac:dyDescent="0.55000000000000004">
      <c r="B5" s="455" t="s">
        <v>213</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row>
    <row r="6" spans="2:40" s="10" customFormat="1" ht="13.5" customHeight="1" x14ac:dyDescent="0.55000000000000004">
      <c r="AE6" s="45" t="s">
        <v>17</v>
      </c>
      <c r="AF6" s="562">
        <v>6</v>
      </c>
      <c r="AG6" s="562"/>
      <c r="AH6" s="10" t="s">
        <v>18</v>
      </c>
      <c r="AI6" s="562">
        <v>4</v>
      </c>
      <c r="AJ6" s="562"/>
      <c r="AK6" s="10" t="s">
        <v>19</v>
      </c>
    </row>
    <row r="7" spans="2:40" s="10" customFormat="1" x14ac:dyDescent="0.55000000000000004">
      <c r="B7" s="462" t="s">
        <v>302</v>
      </c>
      <c r="C7" s="462"/>
      <c r="D7" s="462"/>
      <c r="E7" s="462"/>
      <c r="F7" s="462"/>
      <c r="G7" s="462"/>
      <c r="H7" s="462"/>
      <c r="I7" s="462"/>
      <c r="J7" s="462"/>
      <c r="K7" s="10" t="s">
        <v>114</v>
      </c>
      <c r="L7" s="56"/>
      <c r="M7" s="56"/>
      <c r="N7" s="56"/>
      <c r="O7" s="56"/>
      <c r="P7" s="56"/>
      <c r="Q7" s="56"/>
      <c r="R7" s="56"/>
      <c r="S7" s="56"/>
      <c r="T7" s="56"/>
      <c r="U7" s="56"/>
    </row>
    <row r="8" spans="2:40" s="10" customFormat="1" x14ac:dyDescent="0.55000000000000004">
      <c r="V8" s="454" t="s">
        <v>195</v>
      </c>
      <c r="W8" s="454"/>
      <c r="X8" s="454"/>
      <c r="Y8" s="558" t="s">
        <v>286</v>
      </c>
      <c r="Z8" s="558"/>
      <c r="AA8" s="558"/>
      <c r="AB8" s="558"/>
      <c r="AC8" s="558"/>
      <c r="AD8" s="558"/>
      <c r="AE8" s="558"/>
      <c r="AF8" s="558"/>
      <c r="AG8" s="558"/>
      <c r="AH8" s="558"/>
      <c r="AI8" s="558"/>
      <c r="AJ8" s="558"/>
      <c r="AK8" s="558"/>
    </row>
    <row r="9" spans="2:40" s="10" customFormat="1" x14ac:dyDescent="0.55000000000000004">
      <c r="Y9" s="455"/>
      <c r="Z9" s="455"/>
      <c r="AA9" s="455"/>
      <c r="AB9" s="455"/>
      <c r="AC9" s="455"/>
      <c r="AD9" s="455"/>
      <c r="AE9" s="455"/>
      <c r="AF9" s="455"/>
      <c r="AG9" s="455"/>
      <c r="AH9" s="455"/>
      <c r="AI9" s="455"/>
      <c r="AJ9" s="455"/>
      <c r="AK9" s="455"/>
    </row>
    <row r="10" spans="2:40" s="10" customFormat="1" x14ac:dyDescent="0.55000000000000004">
      <c r="V10" s="455" t="s">
        <v>196</v>
      </c>
      <c r="W10" s="455"/>
      <c r="X10" s="455"/>
      <c r="Y10" s="563" t="s">
        <v>287</v>
      </c>
      <c r="Z10" s="563"/>
      <c r="AA10" s="563"/>
      <c r="AB10" s="563"/>
      <c r="AC10" s="563"/>
      <c r="AD10" s="563"/>
      <c r="AE10" s="563"/>
      <c r="AF10" s="563"/>
      <c r="AG10" s="563"/>
      <c r="AH10" s="563"/>
      <c r="AI10" s="563"/>
      <c r="AJ10" s="563"/>
      <c r="AK10" s="563"/>
      <c r="AL10" s="563"/>
      <c r="AM10" s="563"/>
      <c r="AN10" s="563"/>
    </row>
    <row r="11" spans="2:40" s="10" customFormat="1" x14ac:dyDescent="0.55000000000000004">
      <c r="Y11" s="455"/>
      <c r="Z11" s="455"/>
      <c r="AA11" s="455"/>
      <c r="AB11" s="455"/>
      <c r="AC11" s="455"/>
      <c r="AD11" s="455"/>
      <c r="AE11" s="455"/>
      <c r="AF11" s="455"/>
      <c r="AG11" s="455"/>
      <c r="AH11" s="455"/>
      <c r="AI11" s="455"/>
      <c r="AJ11" s="455"/>
      <c r="AK11" s="455"/>
    </row>
    <row r="12" spans="2:40" s="10" customFormat="1" x14ac:dyDescent="0.55000000000000004">
      <c r="C12" s="7" t="s">
        <v>197</v>
      </c>
      <c r="D12" s="7"/>
    </row>
    <row r="13" spans="2:40" s="10" customFormat="1" x14ac:dyDescent="0.55000000000000004">
      <c r="N13" s="463"/>
      <c r="O13" s="463"/>
      <c r="AB13" s="456" t="s">
        <v>198</v>
      </c>
      <c r="AC13" s="457"/>
      <c r="AD13" s="457"/>
      <c r="AE13" s="457"/>
      <c r="AF13" s="457"/>
      <c r="AG13" s="457"/>
      <c r="AH13" s="457"/>
      <c r="AI13" s="458"/>
      <c r="AJ13" s="564" t="s">
        <v>282</v>
      </c>
      <c r="AK13" s="565"/>
    </row>
    <row r="14" spans="2:40" s="10" customFormat="1" ht="14.25" customHeight="1" x14ac:dyDescent="0.55000000000000004">
      <c r="B14" s="466" t="s">
        <v>214</v>
      </c>
      <c r="C14" s="469" t="s">
        <v>115</v>
      </c>
      <c r="D14" s="470"/>
      <c r="E14" s="470"/>
      <c r="F14" s="470"/>
      <c r="G14" s="470"/>
      <c r="H14" s="470"/>
      <c r="I14" s="470"/>
      <c r="J14" s="470"/>
      <c r="K14" s="470"/>
      <c r="L14" s="471"/>
      <c r="M14" s="566" t="s">
        <v>288</v>
      </c>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8"/>
    </row>
    <row r="15" spans="2:40" s="10" customFormat="1" ht="14.25" customHeight="1" x14ac:dyDescent="0.55000000000000004">
      <c r="B15" s="467"/>
      <c r="C15" s="475" t="s">
        <v>116</v>
      </c>
      <c r="D15" s="476"/>
      <c r="E15" s="476"/>
      <c r="F15" s="476"/>
      <c r="G15" s="476"/>
      <c r="H15" s="476"/>
      <c r="I15" s="476"/>
      <c r="J15" s="476"/>
      <c r="K15" s="476"/>
      <c r="L15" s="476"/>
      <c r="M15" s="569" t="s">
        <v>289</v>
      </c>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1"/>
    </row>
    <row r="16" spans="2:40" s="10" customFormat="1" ht="13.5" customHeight="1" x14ac:dyDescent="0.55000000000000004">
      <c r="B16" s="467"/>
      <c r="C16" s="469" t="s">
        <v>215</v>
      </c>
      <c r="D16" s="470"/>
      <c r="E16" s="470"/>
      <c r="F16" s="470"/>
      <c r="G16" s="470"/>
      <c r="H16" s="470"/>
      <c r="I16" s="470"/>
      <c r="J16" s="470"/>
      <c r="K16" s="470"/>
      <c r="L16" s="480"/>
      <c r="M16" s="464" t="s">
        <v>117</v>
      </c>
      <c r="N16" s="485"/>
      <c r="O16" s="485"/>
      <c r="P16" s="485"/>
      <c r="Q16" s="575">
        <v>210</v>
      </c>
      <c r="R16" s="575"/>
      <c r="S16" s="575"/>
      <c r="T16" s="146" t="s">
        <v>118</v>
      </c>
      <c r="U16" s="576" t="s">
        <v>291</v>
      </c>
      <c r="V16" s="576"/>
      <c r="W16" s="576"/>
      <c r="X16" s="146" t="s">
        <v>119</v>
      </c>
      <c r="Y16" s="485"/>
      <c r="Z16" s="485"/>
      <c r="AA16" s="485"/>
      <c r="AB16" s="485"/>
      <c r="AC16" s="485"/>
      <c r="AD16" s="485"/>
      <c r="AE16" s="485"/>
      <c r="AF16" s="485"/>
      <c r="AG16" s="485"/>
      <c r="AH16" s="485"/>
      <c r="AI16" s="485"/>
      <c r="AJ16" s="485"/>
      <c r="AK16" s="465"/>
    </row>
    <row r="17" spans="2:37" s="10" customFormat="1" ht="13.5" customHeight="1" x14ac:dyDescent="0.55000000000000004">
      <c r="B17" s="467"/>
      <c r="C17" s="475"/>
      <c r="D17" s="476"/>
      <c r="E17" s="476"/>
      <c r="F17" s="476"/>
      <c r="G17" s="476"/>
      <c r="H17" s="476"/>
      <c r="I17" s="476"/>
      <c r="J17" s="476"/>
      <c r="K17" s="476"/>
      <c r="L17" s="481"/>
      <c r="M17" s="609" t="s">
        <v>290</v>
      </c>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1"/>
    </row>
    <row r="18" spans="2:37" s="10" customFormat="1" x14ac:dyDescent="0.55000000000000004">
      <c r="B18" s="467"/>
      <c r="C18" s="482"/>
      <c r="D18" s="483"/>
      <c r="E18" s="483"/>
      <c r="F18" s="483"/>
      <c r="G18" s="483"/>
      <c r="H18" s="483"/>
      <c r="I18" s="483"/>
      <c r="J18" s="483"/>
      <c r="K18" s="483"/>
      <c r="L18" s="484"/>
      <c r="M18" s="486" t="s">
        <v>292</v>
      </c>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8"/>
    </row>
    <row r="19" spans="2:37" s="10" customFormat="1" ht="14.25" customHeight="1" x14ac:dyDescent="0.55000000000000004">
      <c r="B19" s="467"/>
      <c r="C19" s="489" t="s">
        <v>121</v>
      </c>
      <c r="D19" s="490"/>
      <c r="E19" s="490"/>
      <c r="F19" s="490"/>
      <c r="G19" s="490"/>
      <c r="H19" s="490"/>
      <c r="I19" s="490"/>
      <c r="J19" s="490"/>
      <c r="K19" s="490"/>
      <c r="L19" s="491"/>
      <c r="M19" s="456" t="s">
        <v>122</v>
      </c>
      <c r="N19" s="457"/>
      <c r="O19" s="457"/>
      <c r="P19" s="457"/>
      <c r="Q19" s="458"/>
      <c r="R19" s="572" t="s">
        <v>293</v>
      </c>
      <c r="S19" s="573"/>
      <c r="T19" s="573"/>
      <c r="U19" s="573"/>
      <c r="V19" s="573"/>
      <c r="W19" s="573"/>
      <c r="X19" s="573"/>
      <c r="Y19" s="573"/>
      <c r="Z19" s="573"/>
      <c r="AA19" s="574"/>
      <c r="AB19" s="464" t="s">
        <v>123</v>
      </c>
      <c r="AC19" s="485"/>
      <c r="AD19" s="485"/>
      <c r="AE19" s="485"/>
      <c r="AF19" s="465"/>
      <c r="AG19" s="572" t="s">
        <v>296</v>
      </c>
      <c r="AH19" s="573"/>
      <c r="AI19" s="573"/>
      <c r="AJ19" s="573"/>
      <c r="AK19" s="574"/>
    </row>
    <row r="20" spans="2:37" ht="14.25" customHeight="1" x14ac:dyDescent="0.2">
      <c r="B20" s="467"/>
      <c r="C20" s="495" t="s">
        <v>216</v>
      </c>
      <c r="D20" s="495"/>
      <c r="E20" s="495"/>
      <c r="F20" s="495"/>
      <c r="G20" s="495"/>
      <c r="H20" s="495"/>
      <c r="I20" s="495"/>
      <c r="J20" s="495"/>
      <c r="K20" s="495"/>
      <c r="L20" s="495"/>
      <c r="M20" s="577" t="s">
        <v>294</v>
      </c>
      <c r="N20" s="578"/>
      <c r="O20" s="578"/>
      <c r="P20" s="578"/>
      <c r="Q20" s="578"/>
      <c r="R20" s="578"/>
      <c r="S20" s="578"/>
      <c r="T20" s="578"/>
      <c r="U20" s="579"/>
      <c r="V20" s="496" t="s">
        <v>124</v>
      </c>
      <c r="W20" s="497"/>
      <c r="X20" s="497"/>
      <c r="Y20" s="497"/>
      <c r="Z20" s="497"/>
      <c r="AA20" s="498"/>
      <c r="AB20" s="496"/>
      <c r="AC20" s="497"/>
      <c r="AD20" s="497"/>
      <c r="AE20" s="497"/>
      <c r="AF20" s="497"/>
      <c r="AG20" s="497"/>
      <c r="AH20" s="497"/>
      <c r="AI20" s="497"/>
      <c r="AJ20" s="497"/>
      <c r="AK20" s="498"/>
    </row>
    <row r="21" spans="2:37" ht="14.25" customHeight="1" x14ac:dyDescent="0.2">
      <c r="B21" s="467"/>
      <c r="C21" s="495" t="s">
        <v>217</v>
      </c>
      <c r="D21" s="495"/>
      <c r="E21" s="495"/>
      <c r="F21" s="495"/>
      <c r="G21" s="495"/>
      <c r="H21" s="495"/>
      <c r="I21" s="495"/>
      <c r="J21" s="499"/>
      <c r="K21" s="499"/>
      <c r="L21" s="500"/>
      <c r="M21" s="496" t="s">
        <v>125</v>
      </c>
      <c r="N21" s="497"/>
      <c r="O21" s="497"/>
      <c r="P21" s="497"/>
      <c r="Q21" s="498"/>
      <c r="R21" s="580" t="s">
        <v>295</v>
      </c>
      <c r="S21" s="581"/>
      <c r="T21" s="581"/>
      <c r="U21" s="581"/>
      <c r="V21" s="581"/>
      <c r="W21" s="581"/>
      <c r="X21" s="581"/>
      <c r="Y21" s="581"/>
      <c r="Z21" s="581"/>
      <c r="AA21" s="582"/>
      <c r="AB21" s="497" t="s">
        <v>126</v>
      </c>
      <c r="AC21" s="497"/>
      <c r="AD21" s="497"/>
      <c r="AE21" s="497"/>
      <c r="AF21" s="498"/>
      <c r="AG21" s="580" t="s">
        <v>297</v>
      </c>
      <c r="AH21" s="581"/>
      <c r="AI21" s="581"/>
      <c r="AJ21" s="581"/>
      <c r="AK21" s="582"/>
    </row>
    <row r="22" spans="2:37" ht="13.5" customHeight="1" x14ac:dyDescent="0.2">
      <c r="B22" s="467"/>
      <c r="C22" s="504" t="s">
        <v>127</v>
      </c>
      <c r="D22" s="504"/>
      <c r="E22" s="504"/>
      <c r="F22" s="504"/>
      <c r="G22" s="504"/>
      <c r="H22" s="504"/>
      <c r="I22" s="504"/>
      <c r="J22" s="505"/>
      <c r="K22" s="505"/>
      <c r="L22" s="505"/>
      <c r="M22" s="464" t="s">
        <v>117</v>
      </c>
      <c r="N22" s="485"/>
      <c r="O22" s="485"/>
      <c r="P22" s="485"/>
      <c r="Q22" s="575">
        <v>232</v>
      </c>
      <c r="R22" s="575"/>
      <c r="S22" s="575"/>
      <c r="T22" s="146" t="s">
        <v>118</v>
      </c>
      <c r="U22" s="575">
        <v>1234</v>
      </c>
      <c r="V22" s="575"/>
      <c r="W22" s="575"/>
      <c r="X22" s="146" t="s">
        <v>119</v>
      </c>
      <c r="Y22" s="485"/>
      <c r="Z22" s="485"/>
      <c r="AA22" s="485"/>
      <c r="AB22" s="485"/>
      <c r="AC22" s="485"/>
      <c r="AD22" s="485"/>
      <c r="AE22" s="485"/>
      <c r="AF22" s="485"/>
      <c r="AG22" s="485"/>
      <c r="AH22" s="485"/>
      <c r="AI22" s="485"/>
      <c r="AJ22" s="485"/>
      <c r="AK22" s="465"/>
    </row>
    <row r="23" spans="2:37" ht="14.25" customHeight="1" x14ac:dyDescent="0.2">
      <c r="B23" s="467"/>
      <c r="C23" s="504"/>
      <c r="D23" s="504"/>
      <c r="E23" s="504"/>
      <c r="F23" s="504"/>
      <c r="G23" s="504"/>
      <c r="H23" s="504"/>
      <c r="I23" s="504"/>
      <c r="J23" s="505"/>
      <c r="K23" s="505"/>
      <c r="L23" s="505"/>
      <c r="M23" s="619" t="s">
        <v>290</v>
      </c>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1"/>
    </row>
    <row r="24" spans="2:37" x14ac:dyDescent="0.2">
      <c r="B24" s="468"/>
      <c r="C24" s="506"/>
      <c r="D24" s="506"/>
      <c r="E24" s="506"/>
      <c r="F24" s="506"/>
      <c r="G24" s="506"/>
      <c r="H24" s="506"/>
      <c r="I24" s="506"/>
      <c r="J24" s="507"/>
      <c r="K24" s="507"/>
      <c r="L24" s="507"/>
      <c r="M24" s="486"/>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8"/>
    </row>
    <row r="25" spans="2:37" ht="13.5" customHeight="1" x14ac:dyDescent="0.2">
      <c r="B25" s="508" t="s">
        <v>200</v>
      </c>
      <c r="C25" s="504" t="s">
        <v>218</v>
      </c>
      <c r="D25" s="504"/>
      <c r="E25" s="504"/>
      <c r="F25" s="504"/>
      <c r="G25" s="504"/>
      <c r="H25" s="504"/>
      <c r="I25" s="504"/>
      <c r="J25" s="504"/>
      <c r="K25" s="504"/>
      <c r="L25" s="504"/>
      <c r="M25" s="464" t="s">
        <v>117</v>
      </c>
      <c r="N25" s="485"/>
      <c r="O25" s="485"/>
      <c r="P25" s="485"/>
      <c r="Q25" s="575">
        <v>232</v>
      </c>
      <c r="R25" s="575"/>
      <c r="S25" s="575"/>
      <c r="T25" s="146" t="s">
        <v>118</v>
      </c>
      <c r="U25" s="575">
        <v>1234</v>
      </c>
      <c r="V25" s="575"/>
      <c r="W25" s="575"/>
      <c r="X25" s="146" t="s">
        <v>119</v>
      </c>
      <c r="Y25" s="485"/>
      <c r="Z25" s="485"/>
      <c r="AA25" s="485"/>
      <c r="AB25" s="485"/>
      <c r="AC25" s="485"/>
      <c r="AD25" s="485"/>
      <c r="AE25" s="485"/>
      <c r="AF25" s="485"/>
      <c r="AG25" s="485"/>
      <c r="AH25" s="485"/>
      <c r="AI25" s="485"/>
      <c r="AJ25" s="485"/>
      <c r="AK25" s="465"/>
    </row>
    <row r="26" spans="2:37" ht="14.25" customHeight="1" x14ac:dyDescent="0.2">
      <c r="B26" s="509"/>
      <c r="C26" s="504"/>
      <c r="D26" s="504"/>
      <c r="E26" s="504"/>
      <c r="F26" s="504"/>
      <c r="G26" s="504"/>
      <c r="H26" s="504"/>
      <c r="I26" s="504"/>
      <c r="J26" s="504"/>
      <c r="K26" s="504"/>
      <c r="L26" s="504"/>
      <c r="M26" s="619" t="s">
        <v>290</v>
      </c>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1"/>
    </row>
    <row r="27" spans="2:37" x14ac:dyDescent="0.2">
      <c r="B27" s="509"/>
      <c r="C27" s="504"/>
      <c r="D27" s="504"/>
      <c r="E27" s="504"/>
      <c r="F27" s="504"/>
      <c r="G27" s="504"/>
      <c r="H27" s="504"/>
      <c r="I27" s="504"/>
      <c r="J27" s="504"/>
      <c r="K27" s="504"/>
      <c r="L27" s="504"/>
      <c r="M27" s="486"/>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8"/>
    </row>
    <row r="28" spans="2:37" ht="14.25" customHeight="1" x14ac:dyDescent="0.2">
      <c r="B28" s="509"/>
      <c r="C28" s="504" t="s">
        <v>121</v>
      </c>
      <c r="D28" s="504"/>
      <c r="E28" s="504"/>
      <c r="F28" s="504"/>
      <c r="G28" s="504"/>
      <c r="H28" s="504"/>
      <c r="I28" s="504"/>
      <c r="J28" s="504"/>
      <c r="K28" s="504"/>
      <c r="L28" s="504"/>
      <c r="M28" s="456" t="s">
        <v>122</v>
      </c>
      <c r="N28" s="457"/>
      <c r="O28" s="457"/>
      <c r="P28" s="457"/>
      <c r="Q28" s="458"/>
      <c r="R28" s="572" t="s">
        <v>300</v>
      </c>
      <c r="S28" s="573"/>
      <c r="T28" s="573"/>
      <c r="U28" s="573"/>
      <c r="V28" s="573"/>
      <c r="W28" s="573"/>
      <c r="X28" s="573"/>
      <c r="Y28" s="573"/>
      <c r="Z28" s="573"/>
      <c r="AA28" s="574"/>
      <c r="AB28" s="464" t="s">
        <v>123</v>
      </c>
      <c r="AC28" s="485"/>
      <c r="AD28" s="485"/>
      <c r="AE28" s="485"/>
      <c r="AF28" s="465"/>
      <c r="AG28" s="572" t="s">
        <v>301</v>
      </c>
      <c r="AH28" s="573"/>
      <c r="AI28" s="573"/>
      <c r="AJ28" s="573"/>
      <c r="AK28" s="574"/>
    </row>
    <row r="29" spans="2:37" ht="13.5" customHeight="1" x14ac:dyDescent="0.2">
      <c r="B29" s="509"/>
      <c r="C29" s="583" t="s">
        <v>219</v>
      </c>
      <c r="D29" s="583"/>
      <c r="E29" s="583"/>
      <c r="F29" s="583"/>
      <c r="G29" s="583"/>
      <c r="H29" s="583"/>
      <c r="I29" s="583"/>
      <c r="J29" s="583"/>
      <c r="K29" s="583"/>
      <c r="L29" s="583"/>
      <c r="M29" s="584" t="s">
        <v>117</v>
      </c>
      <c r="N29" s="585"/>
      <c r="O29" s="585"/>
      <c r="P29" s="585"/>
      <c r="Q29" s="585"/>
      <c r="R29" s="585"/>
      <c r="S29" s="585"/>
      <c r="T29" s="150" t="s">
        <v>118</v>
      </c>
      <c r="U29" s="585"/>
      <c r="V29" s="585"/>
      <c r="W29" s="585"/>
      <c r="X29" s="150" t="s">
        <v>119</v>
      </c>
      <c r="Y29" s="585"/>
      <c r="Z29" s="585"/>
      <c r="AA29" s="585"/>
      <c r="AB29" s="585"/>
      <c r="AC29" s="585"/>
      <c r="AD29" s="585"/>
      <c r="AE29" s="585"/>
      <c r="AF29" s="585"/>
      <c r="AG29" s="585"/>
      <c r="AH29" s="585"/>
      <c r="AI29" s="585"/>
      <c r="AJ29" s="585"/>
      <c r="AK29" s="586"/>
    </row>
    <row r="30" spans="2:37" ht="14.25" customHeight="1" x14ac:dyDescent="0.2">
      <c r="B30" s="509"/>
      <c r="C30" s="583"/>
      <c r="D30" s="583"/>
      <c r="E30" s="583"/>
      <c r="F30" s="583"/>
      <c r="G30" s="583"/>
      <c r="H30" s="583"/>
      <c r="I30" s="583"/>
      <c r="J30" s="583"/>
      <c r="K30" s="583"/>
      <c r="L30" s="583"/>
      <c r="M30" s="587" t="s">
        <v>120</v>
      </c>
      <c r="N30" s="588"/>
      <c r="O30" s="588"/>
      <c r="P30" s="588"/>
      <c r="Q30" s="151" t="s">
        <v>279</v>
      </c>
      <c r="R30" s="588"/>
      <c r="S30" s="588"/>
      <c r="T30" s="588"/>
      <c r="U30" s="588"/>
      <c r="V30" s="588" t="s">
        <v>278</v>
      </c>
      <c r="W30" s="588"/>
      <c r="X30" s="588"/>
      <c r="Y30" s="588"/>
      <c r="Z30" s="588"/>
      <c r="AA30" s="588"/>
      <c r="AB30" s="588"/>
      <c r="AC30" s="588"/>
      <c r="AD30" s="588"/>
      <c r="AE30" s="588"/>
      <c r="AF30" s="588"/>
      <c r="AG30" s="588"/>
      <c r="AH30" s="588"/>
      <c r="AI30" s="588"/>
      <c r="AJ30" s="588"/>
      <c r="AK30" s="589"/>
    </row>
    <row r="31" spans="2:37" x14ac:dyDescent="0.2">
      <c r="B31" s="509"/>
      <c r="C31" s="583"/>
      <c r="D31" s="583"/>
      <c r="E31" s="583"/>
      <c r="F31" s="583"/>
      <c r="G31" s="583"/>
      <c r="H31" s="583"/>
      <c r="I31" s="583"/>
      <c r="J31" s="583"/>
      <c r="K31" s="583"/>
      <c r="L31" s="583"/>
      <c r="M31" s="590"/>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2"/>
    </row>
    <row r="32" spans="2:37" ht="14.25" customHeight="1" x14ac:dyDescent="0.2">
      <c r="B32" s="509"/>
      <c r="C32" s="593" t="s">
        <v>121</v>
      </c>
      <c r="D32" s="593"/>
      <c r="E32" s="593"/>
      <c r="F32" s="593"/>
      <c r="G32" s="593"/>
      <c r="H32" s="593"/>
      <c r="I32" s="593"/>
      <c r="J32" s="593"/>
      <c r="K32" s="593"/>
      <c r="L32" s="593"/>
      <c r="M32" s="594" t="s">
        <v>122</v>
      </c>
      <c r="N32" s="595"/>
      <c r="O32" s="595"/>
      <c r="P32" s="595"/>
      <c r="Q32" s="596"/>
      <c r="R32" s="597"/>
      <c r="S32" s="598"/>
      <c r="T32" s="598"/>
      <c r="U32" s="598"/>
      <c r="V32" s="598"/>
      <c r="W32" s="598"/>
      <c r="X32" s="598"/>
      <c r="Y32" s="598"/>
      <c r="Z32" s="598"/>
      <c r="AA32" s="599"/>
      <c r="AB32" s="584" t="s">
        <v>123</v>
      </c>
      <c r="AC32" s="585"/>
      <c r="AD32" s="585"/>
      <c r="AE32" s="585"/>
      <c r="AF32" s="586"/>
      <c r="AG32" s="597"/>
      <c r="AH32" s="598"/>
      <c r="AI32" s="598"/>
      <c r="AJ32" s="598"/>
      <c r="AK32" s="599"/>
    </row>
    <row r="33" spans="2:59" ht="14.25" customHeight="1" x14ac:dyDescent="0.2">
      <c r="B33" s="509"/>
      <c r="C33" s="504" t="s">
        <v>128</v>
      </c>
      <c r="D33" s="504"/>
      <c r="E33" s="504"/>
      <c r="F33" s="504"/>
      <c r="G33" s="504"/>
      <c r="H33" s="504"/>
      <c r="I33" s="504"/>
      <c r="J33" s="504"/>
      <c r="K33" s="504"/>
      <c r="L33" s="504"/>
      <c r="M33" s="600" t="s">
        <v>298</v>
      </c>
      <c r="N33" s="600"/>
      <c r="O33" s="600"/>
      <c r="P33" s="600"/>
      <c r="Q33" s="600"/>
      <c r="R33" s="600"/>
      <c r="S33" s="600"/>
      <c r="T33" s="600"/>
      <c r="U33" s="600"/>
      <c r="V33" s="600"/>
      <c r="W33" s="600"/>
      <c r="X33" s="600"/>
      <c r="Y33" s="600"/>
      <c r="Z33" s="600"/>
      <c r="AA33" s="600"/>
      <c r="AB33" s="600"/>
      <c r="AC33" s="600"/>
      <c r="AD33" s="600"/>
      <c r="AE33" s="600"/>
      <c r="AF33" s="600"/>
      <c r="AG33" s="600"/>
      <c r="AH33" s="600"/>
      <c r="AI33" s="600"/>
      <c r="AJ33" s="600"/>
      <c r="AK33" s="600"/>
    </row>
    <row r="34" spans="2:59" ht="13.5" customHeight="1" x14ac:dyDescent="0.2">
      <c r="B34" s="509"/>
      <c r="C34" s="504" t="s">
        <v>129</v>
      </c>
      <c r="D34" s="504"/>
      <c r="E34" s="504"/>
      <c r="F34" s="504"/>
      <c r="G34" s="504"/>
      <c r="H34" s="504"/>
      <c r="I34" s="504"/>
      <c r="J34" s="504"/>
      <c r="K34" s="504"/>
      <c r="L34" s="504"/>
      <c r="M34" s="464" t="s">
        <v>117</v>
      </c>
      <c r="N34" s="485"/>
      <c r="O34" s="485"/>
      <c r="P34" s="485"/>
      <c r="Q34" s="575">
        <v>210</v>
      </c>
      <c r="R34" s="575"/>
      <c r="S34" s="575"/>
      <c r="T34" s="146" t="s">
        <v>118</v>
      </c>
      <c r="U34" s="575">
        <v>12</v>
      </c>
      <c r="V34" s="575"/>
      <c r="W34" s="575"/>
      <c r="X34" s="146" t="s">
        <v>119</v>
      </c>
      <c r="Y34" s="485"/>
      <c r="Z34" s="485"/>
      <c r="AA34" s="485"/>
      <c r="AB34" s="485"/>
      <c r="AC34" s="485"/>
      <c r="AD34" s="485"/>
      <c r="AE34" s="485"/>
      <c r="AF34" s="485"/>
      <c r="AG34" s="485"/>
      <c r="AH34" s="485"/>
      <c r="AI34" s="485"/>
      <c r="AJ34" s="485"/>
      <c r="AK34" s="465"/>
    </row>
    <row r="35" spans="2:59" ht="14.25" customHeight="1" x14ac:dyDescent="0.2">
      <c r="B35" s="509"/>
      <c r="C35" s="504"/>
      <c r="D35" s="504"/>
      <c r="E35" s="504"/>
      <c r="F35" s="504"/>
      <c r="G35" s="504"/>
      <c r="H35" s="504"/>
      <c r="I35" s="504"/>
      <c r="J35" s="504"/>
      <c r="K35" s="504"/>
      <c r="L35" s="504"/>
      <c r="M35" s="619" t="s">
        <v>299</v>
      </c>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1"/>
    </row>
    <row r="36" spans="2:59" x14ac:dyDescent="0.2">
      <c r="B36" s="510"/>
      <c r="C36" s="504"/>
      <c r="D36" s="504"/>
      <c r="E36" s="504"/>
      <c r="F36" s="504"/>
      <c r="G36" s="504"/>
      <c r="H36" s="504"/>
      <c r="I36" s="504"/>
      <c r="J36" s="504"/>
      <c r="K36" s="504"/>
      <c r="L36" s="504"/>
      <c r="M36" s="486"/>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8"/>
    </row>
    <row r="37" spans="2:59" ht="13.5" customHeight="1" x14ac:dyDescent="0.2">
      <c r="B37" s="512" t="s">
        <v>201</v>
      </c>
      <c r="C37" s="515" t="s">
        <v>130</v>
      </c>
      <c r="D37" s="515"/>
      <c r="E37" s="515"/>
      <c r="F37" s="515"/>
      <c r="G37" s="515"/>
      <c r="H37" s="515"/>
      <c r="I37" s="515"/>
      <c r="J37" s="515"/>
      <c r="K37" s="515"/>
      <c r="L37" s="515"/>
      <c r="M37" s="515"/>
      <c r="N37" s="515"/>
      <c r="O37" s="517" t="s">
        <v>131</v>
      </c>
      <c r="P37" s="518"/>
      <c r="Q37" s="515" t="s">
        <v>202</v>
      </c>
      <c r="R37" s="515"/>
      <c r="S37" s="515"/>
      <c r="T37" s="515"/>
      <c r="U37" s="521"/>
      <c r="V37" s="522" t="s">
        <v>132</v>
      </c>
      <c r="W37" s="523"/>
      <c r="X37" s="523"/>
      <c r="Y37" s="523"/>
      <c r="Z37" s="523"/>
      <c r="AA37" s="523"/>
      <c r="AB37" s="523"/>
      <c r="AC37" s="523"/>
      <c r="AD37" s="524"/>
      <c r="AE37" s="525" t="s">
        <v>133</v>
      </c>
      <c r="AF37" s="515"/>
      <c r="AG37" s="515"/>
      <c r="AH37" s="515"/>
      <c r="AI37" s="515"/>
      <c r="AJ37" s="525" t="s">
        <v>134</v>
      </c>
      <c r="AK37" s="521"/>
    </row>
    <row r="38" spans="2:59" ht="14.25" customHeight="1" x14ac:dyDescent="0.2">
      <c r="B38" s="513"/>
      <c r="C38" s="516"/>
      <c r="D38" s="516"/>
      <c r="E38" s="516"/>
      <c r="F38" s="516"/>
      <c r="G38" s="516"/>
      <c r="H38" s="516"/>
      <c r="I38" s="516"/>
      <c r="J38" s="516"/>
      <c r="K38" s="516"/>
      <c r="L38" s="516"/>
      <c r="M38" s="516"/>
      <c r="N38" s="516"/>
      <c r="O38" s="519"/>
      <c r="P38" s="520"/>
      <c r="Q38" s="516" t="s">
        <v>135</v>
      </c>
      <c r="R38" s="516"/>
      <c r="S38" s="516"/>
      <c r="T38" s="516"/>
      <c r="U38" s="536"/>
      <c r="V38" s="537"/>
      <c r="W38" s="538"/>
      <c r="X38" s="538"/>
      <c r="Y38" s="538"/>
      <c r="Z38" s="538"/>
      <c r="AA38" s="538"/>
      <c r="AB38" s="538"/>
      <c r="AC38" s="538"/>
      <c r="AD38" s="539"/>
      <c r="AE38" s="540" t="s">
        <v>135</v>
      </c>
      <c r="AF38" s="516"/>
      <c r="AG38" s="541"/>
      <c r="AH38" s="541"/>
      <c r="AI38" s="541"/>
      <c r="AJ38" s="542" t="s">
        <v>136</v>
      </c>
      <c r="AK38" s="543"/>
    </row>
    <row r="39" spans="2:59" ht="30.75" customHeight="1" x14ac:dyDescent="0.2">
      <c r="B39" s="514"/>
      <c r="C39" s="509"/>
      <c r="D39" s="141"/>
      <c r="E39" s="530" t="s">
        <v>404</v>
      </c>
      <c r="F39" s="530"/>
      <c r="G39" s="530"/>
      <c r="H39" s="530"/>
      <c r="I39" s="530"/>
      <c r="J39" s="530"/>
      <c r="K39" s="530"/>
      <c r="L39" s="530"/>
      <c r="M39" s="530"/>
      <c r="N39" s="544"/>
      <c r="O39" s="603" t="s">
        <v>239</v>
      </c>
      <c r="P39" s="604"/>
      <c r="Q39" s="605">
        <v>45413</v>
      </c>
      <c r="R39" s="606"/>
      <c r="S39" s="606"/>
      <c r="T39" s="606"/>
      <c r="U39" s="607"/>
      <c r="V39" s="140" t="s">
        <v>7</v>
      </c>
      <c r="W39" s="534" t="s">
        <v>137</v>
      </c>
      <c r="X39" s="534"/>
      <c r="Y39" s="147" t="s">
        <v>240</v>
      </c>
      <c r="Z39" s="534" t="s">
        <v>138</v>
      </c>
      <c r="AA39" s="534"/>
      <c r="AB39" s="139" t="s">
        <v>7</v>
      </c>
      <c r="AC39" s="534" t="s">
        <v>139</v>
      </c>
      <c r="AD39" s="535"/>
      <c r="AE39" s="608">
        <v>45444</v>
      </c>
      <c r="AF39" s="573"/>
      <c r="AG39" s="573"/>
      <c r="AH39" s="573"/>
      <c r="AI39" s="574"/>
      <c r="AJ39" s="572" t="s">
        <v>283</v>
      </c>
      <c r="AK39" s="574"/>
    </row>
    <row r="40" spans="2:59" ht="30.75" customHeight="1" x14ac:dyDescent="0.55000000000000004">
      <c r="B40" s="514"/>
      <c r="C40" s="509"/>
      <c r="D40" s="141"/>
      <c r="E40" s="530" t="s">
        <v>405</v>
      </c>
      <c r="F40" s="531"/>
      <c r="G40" s="531"/>
      <c r="H40" s="531"/>
      <c r="I40" s="531"/>
      <c r="J40" s="531"/>
      <c r="K40" s="531"/>
      <c r="L40" s="531"/>
      <c r="M40" s="531"/>
      <c r="N40" s="532"/>
      <c r="O40" s="549"/>
      <c r="P40" s="550"/>
      <c r="Q40" s="533"/>
      <c r="R40" s="497"/>
      <c r="S40" s="497"/>
      <c r="T40" s="497"/>
      <c r="U40" s="498"/>
      <c r="V40" s="140" t="s">
        <v>7</v>
      </c>
      <c r="W40" s="534" t="s">
        <v>137</v>
      </c>
      <c r="X40" s="534"/>
      <c r="Y40" s="139" t="s">
        <v>7</v>
      </c>
      <c r="Z40" s="534" t="s">
        <v>138</v>
      </c>
      <c r="AA40" s="534"/>
      <c r="AB40" s="139" t="s">
        <v>7</v>
      </c>
      <c r="AC40" s="534" t="s">
        <v>139</v>
      </c>
      <c r="AD40" s="535"/>
      <c r="AE40" s="459"/>
      <c r="AF40" s="460"/>
      <c r="AG40" s="460"/>
      <c r="AH40" s="460"/>
      <c r="AI40" s="461"/>
      <c r="AJ40" s="501"/>
      <c r="AK40" s="503"/>
    </row>
    <row r="41" spans="2:59" ht="30.75" customHeight="1" x14ac:dyDescent="0.55000000000000004">
      <c r="B41" s="514"/>
      <c r="C41" s="510"/>
      <c r="D41" s="141"/>
      <c r="E41" s="530" t="s">
        <v>406</v>
      </c>
      <c r="F41" s="531"/>
      <c r="G41" s="531"/>
      <c r="H41" s="531"/>
      <c r="I41" s="531"/>
      <c r="J41" s="531"/>
      <c r="K41" s="531"/>
      <c r="L41" s="531"/>
      <c r="M41" s="531"/>
      <c r="N41" s="532"/>
      <c r="O41" s="549"/>
      <c r="P41" s="550"/>
      <c r="Q41" s="533"/>
      <c r="R41" s="497"/>
      <c r="S41" s="497"/>
      <c r="T41" s="497"/>
      <c r="U41" s="498"/>
      <c r="V41" s="140" t="s">
        <v>7</v>
      </c>
      <c r="W41" s="534" t="s">
        <v>137</v>
      </c>
      <c r="X41" s="534"/>
      <c r="Y41" s="139" t="s">
        <v>7</v>
      </c>
      <c r="Z41" s="534" t="s">
        <v>138</v>
      </c>
      <c r="AA41" s="534"/>
      <c r="AB41" s="139" t="s">
        <v>7</v>
      </c>
      <c r="AC41" s="534" t="s">
        <v>139</v>
      </c>
      <c r="AD41" s="535"/>
      <c r="AE41" s="459"/>
      <c r="AF41" s="460"/>
      <c r="AG41" s="460"/>
      <c r="AH41" s="460"/>
      <c r="AI41" s="461"/>
      <c r="AJ41" s="501"/>
      <c r="AK41" s="503"/>
    </row>
    <row r="42" spans="2:59" ht="14.25" customHeight="1" x14ac:dyDescent="0.2">
      <c r="B42" s="551" t="s">
        <v>140</v>
      </c>
      <c r="C42" s="552"/>
      <c r="D42" s="552"/>
      <c r="E42" s="552"/>
      <c r="F42" s="552"/>
      <c r="G42" s="552"/>
      <c r="H42" s="552"/>
      <c r="I42" s="552"/>
      <c r="J42" s="552"/>
      <c r="K42" s="552"/>
      <c r="L42" s="553"/>
      <c r="M42" s="73">
        <v>1</v>
      </c>
      <c r="N42" s="74">
        <v>4</v>
      </c>
      <c r="O42" s="74">
        <v>9</v>
      </c>
      <c r="P42" s="74">
        <v>1</v>
      </c>
      <c r="Q42" s="74">
        <v>2</v>
      </c>
      <c r="R42" s="75">
        <v>3</v>
      </c>
      <c r="S42" s="75">
        <v>4</v>
      </c>
      <c r="T42" s="75">
        <v>5</v>
      </c>
      <c r="U42" s="75">
        <v>6</v>
      </c>
      <c r="V42" s="76">
        <v>7</v>
      </c>
      <c r="W42" s="554"/>
      <c r="X42" s="554"/>
      <c r="Y42" s="554"/>
      <c r="Z42" s="554"/>
      <c r="AA42" s="554"/>
      <c r="AB42" s="554"/>
      <c r="AC42" s="554"/>
      <c r="AD42" s="554"/>
      <c r="AE42" s="554"/>
      <c r="AF42" s="554"/>
      <c r="AG42" s="554"/>
      <c r="AH42" s="554"/>
      <c r="AI42" s="554"/>
      <c r="AJ42" s="554"/>
      <c r="AK42" s="554"/>
    </row>
    <row r="43" spans="2:59" ht="14.25" customHeight="1" x14ac:dyDescent="0.2">
      <c r="B43" s="466" t="s">
        <v>141</v>
      </c>
      <c r="C43" s="496" t="s">
        <v>142</v>
      </c>
      <c r="D43" s="497"/>
      <c r="E43" s="497"/>
      <c r="F43" s="497"/>
      <c r="G43" s="497"/>
      <c r="H43" s="497"/>
      <c r="I43" s="497"/>
      <c r="J43" s="497"/>
      <c r="K43" s="497"/>
      <c r="L43" s="497"/>
      <c r="M43" s="497"/>
      <c r="N43" s="497"/>
      <c r="O43" s="497"/>
      <c r="P43" s="497"/>
      <c r="Q43" s="497"/>
      <c r="R43" s="497"/>
      <c r="S43" s="497"/>
      <c r="T43" s="497"/>
      <c r="U43" s="498"/>
      <c r="V43" s="517" t="s">
        <v>143</v>
      </c>
      <c r="W43" s="612"/>
      <c r="X43" s="612"/>
      <c r="Y43" s="612"/>
      <c r="Z43" s="612"/>
      <c r="AA43" s="612"/>
      <c r="AB43" s="612"/>
      <c r="AC43" s="612"/>
      <c r="AD43" s="612"/>
      <c r="AE43" s="612"/>
      <c r="AF43" s="612"/>
      <c r="AG43" s="612"/>
      <c r="AH43" s="612"/>
      <c r="AI43" s="612"/>
      <c r="AJ43" s="612"/>
      <c r="AK43" s="518"/>
    </row>
    <row r="44" spans="2:59" ht="13" customHeight="1" x14ac:dyDescent="0.2">
      <c r="B44" s="467"/>
      <c r="C44" s="613" t="s">
        <v>284</v>
      </c>
      <c r="D44" s="614"/>
      <c r="E44" s="614"/>
      <c r="F44" s="614"/>
      <c r="G44" s="614"/>
      <c r="H44" s="614"/>
      <c r="I44" s="614"/>
      <c r="J44" s="614"/>
      <c r="K44" s="614"/>
      <c r="L44" s="614"/>
      <c r="M44" s="614"/>
      <c r="N44" s="614"/>
      <c r="O44" s="614"/>
      <c r="P44" s="614"/>
      <c r="Q44" s="614"/>
      <c r="R44" s="614"/>
      <c r="S44" s="614"/>
      <c r="T44" s="614"/>
      <c r="U44" s="614"/>
      <c r="V44" s="618" t="s">
        <v>285</v>
      </c>
      <c r="W44" s="618"/>
      <c r="X44" s="618"/>
      <c r="Y44" s="618"/>
      <c r="Z44" s="618"/>
      <c r="AA44" s="618"/>
      <c r="AB44" s="618"/>
      <c r="AC44" s="618"/>
      <c r="AD44" s="618"/>
      <c r="AE44" s="618"/>
      <c r="AF44" s="618"/>
      <c r="AG44" s="618"/>
      <c r="AH44" s="618"/>
      <c r="AI44" s="618"/>
      <c r="AJ44" s="618"/>
      <c r="AK44" s="618"/>
      <c r="AL44" s="149"/>
      <c r="AM44" s="148"/>
      <c r="AN44" s="148"/>
      <c r="AO44" s="602"/>
      <c r="AP44" s="602"/>
      <c r="AQ44" s="602"/>
      <c r="AR44" s="602"/>
      <c r="AS44" s="602"/>
      <c r="AT44" s="602"/>
      <c r="AU44" s="602"/>
      <c r="AV44" s="602"/>
      <c r="AW44" s="602"/>
      <c r="AX44" s="602"/>
      <c r="AY44" s="602"/>
      <c r="AZ44" s="602"/>
      <c r="BA44" s="602"/>
      <c r="BB44" s="602"/>
      <c r="BC44" s="602"/>
      <c r="BD44" s="602"/>
      <c r="BE44" s="602"/>
      <c r="BF44" s="602"/>
      <c r="BG44" s="602"/>
    </row>
    <row r="45" spans="2:59" x14ac:dyDescent="0.2">
      <c r="B45" s="467"/>
      <c r="C45" s="615"/>
      <c r="D45" s="602"/>
      <c r="E45" s="602"/>
      <c r="F45" s="602"/>
      <c r="G45" s="602"/>
      <c r="H45" s="602"/>
      <c r="I45" s="602"/>
      <c r="J45" s="602"/>
      <c r="K45" s="602"/>
      <c r="L45" s="602"/>
      <c r="M45" s="602"/>
      <c r="N45" s="602"/>
      <c r="O45" s="602"/>
      <c r="P45" s="602"/>
      <c r="Q45" s="602"/>
      <c r="R45" s="602"/>
      <c r="S45" s="602"/>
      <c r="T45" s="602"/>
      <c r="U45" s="602"/>
      <c r="V45" s="618"/>
      <c r="W45" s="618"/>
      <c r="X45" s="618"/>
      <c r="Y45" s="618"/>
      <c r="Z45" s="618"/>
      <c r="AA45" s="618"/>
      <c r="AB45" s="618"/>
      <c r="AC45" s="618"/>
      <c r="AD45" s="618"/>
      <c r="AE45" s="618"/>
      <c r="AF45" s="618"/>
      <c r="AG45" s="618"/>
      <c r="AH45" s="618"/>
      <c r="AI45" s="618"/>
      <c r="AJ45" s="618"/>
      <c r="AK45" s="618"/>
      <c r="AL45" s="149"/>
      <c r="AM45" s="148"/>
      <c r="AN45" s="148"/>
      <c r="AO45" s="602"/>
      <c r="AP45" s="602"/>
      <c r="AQ45" s="602"/>
      <c r="AR45" s="602"/>
      <c r="AS45" s="602"/>
      <c r="AT45" s="602"/>
      <c r="AU45" s="602"/>
      <c r="AV45" s="602"/>
      <c r="AW45" s="602"/>
      <c r="AX45" s="602"/>
      <c r="AY45" s="602"/>
      <c r="AZ45" s="602"/>
      <c r="BA45" s="602"/>
      <c r="BB45" s="602"/>
      <c r="BC45" s="602"/>
      <c r="BD45" s="602"/>
      <c r="BE45" s="602"/>
      <c r="BF45" s="602"/>
      <c r="BG45" s="602"/>
    </row>
    <row r="46" spans="2:59" x14ac:dyDescent="0.2">
      <c r="B46" s="467"/>
      <c r="C46" s="615"/>
      <c r="D46" s="602"/>
      <c r="E46" s="602"/>
      <c r="F46" s="602"/>
      <c r="G46" s="602"/>
      <c r="H46" s="602"/>
      <c r="I46" s="602"/>
      <c r="J46" s="602"/>
      <c r="K46" s="602"/>
      <c r="L46" s="602"/>
      <c r="M46" s="602"/>
      <c r="N46" s="602"/>
      <c r="O46" s="602"/>
      <c r="P46" s="602"/>
      <c r="Q46" s="602"/>
      <c r="R46" s="602"/>
      <c r="S46" s="602"/>
      <c r="T46" s="602"/>
      <c r="U46" s="602"/>
      <c r="V46" s="618"/>
      <c r="W46" s="618"/>
      <c r="X46" s="618"/>
      <c r="Y46" s="618"/>
      <c r="Z46" s="618"/>
      <c r="AA46" s="618"/>
      <c r="AB46" s="618"/>
      <c r="AC46" s="618"/>
      <c r="AD46" s="618"/>
      <c r="AE46" s="618"/>
      <c r="AF46" s="618"/>
      <c r="AG46" s="618"/>
      <c r="AH46" s="618"/>
      <c r="AI46" s="618"/>
      <c r="AJ46" s="618"/>
      <c r="AK46" s="618"/>
      <c r="AL46" s="149"/>
      <c r="AM46" s="148"/>
      <c r="AN46" s="148"/>
      <c r="AO46" s="602"/>
      <c r="AP46" s="602"/>
      <c r="AQ46" s="602"/>
      <c r="AR46" s="602"/>
      <c r="AS46" s="602"/>
      <c r="AT46" s="602"/>
      <c r="AU46" s="602"/>
      <c r="AV46" s="602"/>
      <c r="AW46" s="602"/>
      <c r="AX46" s="602"/>
      <c r="AY46" s="602"/>
      <c r="AZ46" s="602"/>
      <c r="BA46" s="602"/>
      <c r="BB46" s="602"/>
      <c r="BC46" s="602"/>
      <c r="BD46" s="602"/>
      <c r="BE46" s="602"/>
      <c r="BF46" s="602"/>
      <c r="BG46" s="602"/>
    </row>
    <row r="47" spans="2:59" x14ac:dyDescent="0.2">
      <c r="B47" s="468"/>
      <c r="C47" s="616"/>
      <c r="D47" s="617"/>
      <c r="E47" s="617"/>
      <c r="F47" s="617"/>
      <c r="G47" s="617"/>
      <c r="H47" s="617"/>
      <c r="I47" s="617"/>
      <c r="J47" s="617"/>
      <c r="K47" s="617"/>
      <c r="L47" s="617"/>
      <c r="M47" s="617"/>
      <c r="N47" s="617"/>
      <c r="O47" s="617"/>
      <c r="P47" s="617"/>
      <c r="Q47" s="617"/>
      <c r="R47" s="617"/>
      <c r="S47" s="617"/>
      <c r="T47" s="617"/>
      <c r="U47" s="617"/>
      <c r="V47" s="618"/>
      <c r="W47" s="618"/>
      <c r="X47" s="618"/>
      <c r="Y47" s="618"/>
      <c r="Z47" s="618"/>
      <c r="AA47" s="618"/>
      <c r="AB47" s="618"/>
      <c r="AC47" s="618"/>
      <c r="AD47" s="618"/>
      <c r="AE47" s="618"/>
      <c r="AF47" s="618"/>
      <c r="AG47" s="618"/>
      <c r="AH47" s="618"/>
      <c r="AI47" s="618"/>
      <c r="AJ47" s="618"/>
      <c r="AK47" s="618"/>
      <c r="AL47" s="149"/>
      <c r="AM47" s="148"/>
      <c r="AN47" s="148"/>
      <c r="AO47" s="602"/>
      <c r="AP47" s="602"/>
      <c r="AQ47" s="602"/>
      <c r="AR47" s="602"/>
      <c r="AS47" s="602"/>
      <c r="AT47" s="602"/>
      <c r="AU47" s="602"/>
      <c r="AV47" s="602"/>
      <c r="AW47" s="602"/>
      <c r="AX47" s="602"/>
      <c r="AY47" s="602"/>
      <c r="AZ47" s="602"/>
      <c r="BA47" s="602"/>
      <c r="BB47" s="602"/>
      <c r="BC47" s="602"/>
      <c r="BD47" s="602"/>
      <c r="BE47" s="602"/>
      <c r="BF47" s="602"/>
      <c r="BG47" s="602"/>
    </row>
    <row r="48" spans="2:59" ht="14.25" customHeight="1" x14ac:dyDescent="0.2">
      <c r="B48" s="456" t="s">
        <v>144</v>
      </c>
      <c r="C48" s="457"/>
      <c r="D48" s="457"/>
      <c r="E48" s="457"/>
      <c r="F48" s="458"/>
      <c r="G48" s="495" t="s">
        <v>145</v>
      </c>
      <c r="H48" s="495"/>
      <c r="I48" s="495"/>
      <c r="J48" s="495"/>
      <c r="K48" s="495"/>
      <c r="L48" s="495"/>
      <c r="M48" s="495"/>
      <c r="N48" s="495"/>
      <c r="O48" s="495"/>
      <c r="P48" s="495"/>
      <c r="Q48" s="495"/>
      <c r="R48" s="495"/>
      <c r="S48" s="495"/>
      <c r="T48" s="495"/>
      <c r="U48" s="495"/>
      <c r="V48" s="601"/>
      <c r="W48" s="601"/>
      <c r="X48" s="601"/>
      <c r="Y48" s="601"/>
      <c r="Z48" s="601"/>
      <c r="AA48" s="601"/>
      <c r="AB48" s="601"/>
      <c r="AC48" s="601"/>
      <c r="AD48" s="601"/>
      <c r="AE48" s="601"/>
      <c r="AF48" s="601"/>
      <c r="AG48" s="601"/>
      <c r="AH48" s="601"/>
      <c r="AI48" s="601"/>
      <c r="AJ48" s="601"/>
      <c r="AK48" s="601"/>
    </row>
    <row r="50" spans="2:2" x14ac:dyDescent="0.2">
      <c r="B50" s="21" t="s">
        <v>203</v>
      </c>
    </row>
    <row r="51" spans="2:2" x14ac:dyDescent="0.2">
      <c r="B51" s="21" t="s">
        <v>204</v>
      </c>
    </row>
    <row r="52" spans="2:2" x14ac:dyDescent="0.2">
      <c r="B52" s="21" t="s">
        <v>205</v>
      </c>
    </row>
    <row r="53" spans="2:2" x14ac:dyDescent="0.2">
      <c r="B53" s="21" t="s">
        <v>206</v>
      </c>
    </row>
    <row r="54" spans="2:2" x14ac:dyDescent="0.2">
      <c r="B54" s="21" t="s">
        <v>146</v>
      </c>
    </row>
    <row r="55" spans="2:2" x14ac:dyDescent="0.2">
      <c r="B55" s="21" t="s">
        <v>220</v>
      </c>
    </row>
    <row r="56" spans="2:2" x14ac:dyDescent="0.2">
      <c r="B56" s="21" t="s">
        <v>221</v>
      </c>
    </row>
    <row r="57" spans="2:2" x14ac:dyDescent="0.2">
      <c r="B57" s="21" t="s">
        <v>222</v>
      </c>
    </row>
    <row r="58" spans="2:2" x14ac:dyDescent="0.2">
      <c r="B58" s="21" t="s">
        <v>147</v>
      </c>
    </row>
    <row r="59" spans="2:2" x14ac:dyDescent="0.2">
      <c r="B59" s="21" t="s">
        <v>207</v>
      </c>
    </row>
    <row r="60" spans="2:2" x14ac:dyDescent="0.2">
      <c r="B60" s="21" t="s">
        <v>208</v>
      </c>
    </row>
    <row r="119" spans="3:7" x14ac:dyDescent="0.2">
      <c r="C119" s="134"/>
      <c r="D119" s="134"/>
      <c r="E119" s="134"/>
      <c r="F119" s="134"/>
      <c r="G119" s="134"/>
    </row>
    <row r="120" spans="3:7" x14ac:dyDescent="0.2">
      <c r="C120" s="133"/>
    </row>
  </sheetData>
  <mergeCells count="131">
    <mergeCell ref="M17:AK17"/>
    <mergeCell ref="B42:L42"/>
    <mergeCell ref="W42:AK42"/>
    <mergeCell ref="B43:B47"/>
    <mergeCell ref="C43:U43"/>
    <mergeCell ref="V43:AK43"/>
    <mergeCell ref="C44:U47"/>
    <mergeCell ref="V44:AK47"/>
    <mergeCell ref="AE40:AI40"/>
    <mergeCell ref="AJ40:AK40"/>
    <mergeCell ref="E41:N41"/>
    <mergeCell ref="O41:P41"/>
    <mergeCell ref="Q41:U41"/>
    <mergeCell ref="W41:X41"/>
    <mergeCell ref="Z41:AA41"/>
    <mergeCell ref="AC41:AD41"/>
    <mergeCell ref="AE41:AI41"/>
    <mergeCell ref="V38:AD38"/>
    <mergeCell ref="AE38:AI38"/>
    <mergeCell ref="AJ38:AK38"/>
    <mergeCell ref="M26:AK26"/>
    <mergeCell ref="M23:AK23"/>
    <mergeCell ref="M35:AK35"/>
    <mergeCell ref="AJ39:AK39"/>
    <mergeCell ref="B48:F48"/>
    <mergeCell ref="G48:AK48"/>
    <mergeCell ref="AO44:BG47"/>
    <mergeCell ref="C39:C41"/>
    <mergeCell ref="AJ41:AK41"/>
    <mergeCell ref="E40:N40"/>
    <mergeCell ref="O40:P40"/>
    <mergeCell ref="Q40:U40"/>
    <mergeCell ref="W40:X40"/>
    <mergeCell ref="B37:B41"/>
    <mergeCell ref="C37:N38"/>
    <mergeCell ref="O37:P38"/>
    <mergeCell ref="Q37:U37"/>
    <mergeCell ref="V37:AD37"/>
    <mergeCell ref="AE37:AI37"/>
    <mergeCell ref="Z40:AA40"/>
    <mergeCell ref="AC40:AD40"/>
    <mergeCell ref="E39:N39"/>
    <mergeCell ref="O39:P39"/>
    <mergeCell ref="Q39:U39"/>
    <mergeCell ref="W39:X39"/>
    <mergeCell ref="Z39:AA39"/>
    <mergeCell ref="AC39:AD39"/>
    <mergeCell ref="AE39:AI39"/>
    <mergeCell ref="AJ37:AK37"/>
    <mergeCell ref="Q38:U38"/>
    <mergeCell ref="Q34:S34"/>
    <mergeCell ref="U34:W34"/>
    <mergeCell ref="Y34:AK34"/>
    <mergeCell ref="M36:AK36"/>
    <mergeCell ref="C32:L32"/>
    <mergeCell ref="M32:Q32"/>
    <mergeCell ref="R32:AA32"/>
    <mergeCell ref="AB32:AF32"/>
    <mergeCell ref="AG32:AK32"/>
    <mergeCell ref="C33:L33"/>
    <mergeCell ref="M33:AK33"/>
    <mergeCell ref="M27:AK27"/>
    <mergeCell ref="C28:L28"/>
    <mergeCell ref="M28:Q28"/>
    <mergeCell ref="R28:AA28"/>
    <mergeCell ref="AB28:AF28"/>
    <mergeCell ref="AG28:AK28"/>
    <mergeCell ref="B25:B36"/>
    <mergeCell ref="C25:L27"/>
    <mergeCell ref="M25:P25"/>
    <mergeCell ref="Q25:S25"/>
    <mergeCell ref="U25:W25"/>
    <mergeCell ref="Y25:AK25"/>
    <mergeCell ref="C29:L31"/>
    <mergeCell ref="M29:P29"/>
    <mergeCell ref="Q29:S29"/>
    <mergeCell ref="U29:W29"/>
    <mergeCell ref="Y29:AK29"/>
    <mergeCell ref="M30:P30"/>
    <mergeCell ref="R30:U30"/>
    <mergeCell ref="V30:W30"/>
    <mergeCell ref="X30:AK30"/>
    <mergeCell ref="M31:AK31"/>
    <mergeCell ref="C34:L36"/>
    <mergeCell ref="M34:P34"/>
    <mergeCell ref="M24:AK24"/>
    <mergeCell ref="C20:L20"/>
    <mergeCell ref="M20:U20"/>
    <mergeCell ref="V20:AA20"/>
    <mergeCell ref="AB20:AK20"/>
    <mergeCell ref="C21:L21"/>
    <mergeCell ref="M21:Q21"/>
    <mergeCell ref="R21:AA21"/>
    <mergeCell ref="AB21:AF21"/>
    <mergeCell ref="AG21:AK21"/>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2:L24"/>
    <mergeCell ref="M22:P22"/>
    <mergeCell ref="Q22:S22"/>
    <mergeCell ref="U22:W22"/>
    <mergeCell ref="Y22:AK22"/>
    <mergeCell ref="V8:X8"/>
    <mergeCell ref="Y8:AK8"/>
    <mergeCell ref="Y9:AK9"/>
    <mergeCell ref="V10:X10"/>
    <mergeCell ref="Y11:AK11"/>
    <mergeCell ref="AB3:AF3"/>
    <mergeCell ref="AG3:AK3"/>
    <mergeCell ref="B5:AK5"/>
    <mergeCell ref="AF6:AG6"/>
    <mergeCell ref="AI6:AJ6"/>
    <mergeCell ref="B7:J7"/>
    <mergeCell ref="Y10:AN10"/>
  </mergeCells>
  <phoneticPr fontId="6"/>
  <dataValidations count="3">
    <dataValidation type="list" allowBlank="1" showInputMessage="1" showErrorMessage="1" sqref="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WVW39:WVX41 WMA39:WMB41 WCE39:WCF41 VSI39:VSJ41 VIM39:VIN41 UYQ39:UYR41 UOU39:UOV41 UEY39:UEZ41 TVC39:TVD41 TLG39:TLH41 TBK39:TBL41 SRO39:SRP41 SHS39:SHT41 RXW39:RXX41 ROA39:ROB41 REE39:REF41 QUI39:QUJ41 QKM39:QKN41 QAQ39:QAR41 PQU39:PQV41 PGY39:PGZ41 OXC39:OXD41 ONG39:ONH41 ODK39:ODL41 NTO39:NTP41 NJS39:NJT41 MZW39:MZX41 MQA39:MQB41 MGE39:MGF41 LWI39:LWJ41 LMM39:LMN41 LCQ39:LCR41 KSU39:KSV41 KIY39:KIZ41 JZC39:JZD41 JPG39:JPH41 JFK39:JFL41 IVO39:IVP41 ILS39:ILT41 IBW39:IBX41 HSA39:HSB41 HIE39:HIF41 GYI39:GYJ41 GOM39:GON41 GEQ39:GER41 FUU39:FUV41 FKY39:FKZ41 FBC39:FBD41 ERG39:ERH41 EHK39:EHL41 DXO39:DXP41 DNS39:DNT41 DDW39:DDX41 CUA39:CUB41 CKE39:CKF41 CAI39:CAJ41 BQM39:BQN41 BGQ39:BGR41 AWU39:AWV41 AMY39:AMZ41 ADC39:ADD41 TG39:TH41 JK39:JL41 O39:P41" xr:uid="{00000000-0002-0000-0500-000000000000}">
      <formula1>"○"</formula1>
    </dataValidation>
    <dataValidation type="list" allowBlank="1" showInputMessage="1" showErrorMessage="1" sqref="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WWJ39:WWJ41 WMN39:WMN41 WCR39:WCR41 VSV39:VSV41 VIZ39:VIZ41 UZD39:UZD41 UPH39:UPH41 UFL39:UFL41 TVP39:TVP41 TLT39:TLT41 TBX39:TBX41 SSB39:SSB41 SIF39:SIF41 RYJ39:RYJ41 RON39:RON41 RER39:RER41 QUV39:QUV41 QKZ39:QKZ41 QBD39:QBD41 PRH39:PRH41 PHL39:PHL41 OXP39:OXP41 ONT39:ONT41 ODX39:ODX41 NUB39:NUB41 NKF39:NKF41 NAJ39:NAJ41 MQN39:MQN41 MGR39:MGR41 LWV39:LWV41 LMZ39:LMZ41 LDD39:LDD41 KTH39:KTH41 KJL39:KJL41 JZP39:JZP41 JPT39:JPT41 JFX39:JFX41 IWB39:IWB41 IMF39:IMF41 ICJ39:ICJ41 HSN39:HSN41 HIR39:HIR41 GYV39:GYV41 GOZ39:GOZ41 GFD39:GFD41 FVH39:FVH41 FLL39:FLL41 FBP39:FBP41 ERT39:ERT41 EHX39:EHX41 DYB39:DYB41 DOF39:DOF41 DEJ39:DEJ41 CUN39:CUN41 CKR39:CKR41 CAV39:CAV41 BQZ39:BQZ41 BHD39:BHD41 AXH39:AXH41 ANL39:ANL41 ADP39:ADP41 TT39:TT41 JX39:JX41 AB39:AB41 WWG39:WWG41 WMK39:WMK41 WCO39:WCO41 VSS39:VSS41 VIW39:VIW41 UZA39:UZA41 UPE39:UPE41 UFI39:UFI41 TVM39:TVM41 TLQ39:TLQ41 TBU39:TBU41 SRY39:SRY41 SIC39:SIC41 RYG39:RYG41 ROK39:ROK41 REO39:REO41 QUS39:QUS41 QKW39:QKW41 QBA39:QBA41 PRE39:PRE41 PHI39:PHI41 OXM39:OXM41 ONQ39:ONQ41 ODU39:ODU41 NTY39:NTY41 NKC39:NKC41 NAG39:NAG41 MQK39:MQK41 MGO39:MGO41 LWS39:LWS41 LMW39:LMW41 LDA39:LDA41 KTE39:KTE41 KJI39:KJI41 JZM39:JZM41 JPQ39:JPQ41 JFU39:JFU41 IVY39:IVY41 IMC39:IMC41 ICG39:ICG41 HSK39:HSK41 HIO39:HIO41 GYS39:GYS41 GOW39:GOW41 GFA39:GFA41 FVE39:FVE41 FLI39:FLI41 FBM39:FBM41 ERQ39:ERQ41 EHU39:EHU41 DXY39:DXY41 DOC39:DOC41 DEG39:DEG41 CUK39:CUK41 CKO39:CKO41 CAS39:CAS41 BQW39:BQW41 BHA39:BHA41 AXE39:AXE41 ANI39:ANI41 ADM39:ADM41 TQ39:TQ41 JU39:JU41 Y39:Y41 WWD39:WWD41 WMH39:WMH41 WCL39:WCL41 VSP39:VSP41 VIT39:VIT41 UYX39:UYX41 UPB39:UPB41 UFF39:UFF41 TVJ39:TVJ41 TLN39:TLN41 TBR39:TBR41 SRV39:SRV41 SHZ39:SHZ41 RYD39:RYD41 ROH39:ROH41 REL39:REL41 QUP39:QUP41 QKT39:QKT41 QAX39:QAX41 PRB39:PRB41 PHF39:PHF41 OXJ39:OXJ41 ONN39:ONN41 ODR39:ODR41 NTV39:NTV41 NJZ39:NJZ41 NAD39:NAD41 MQH39:MQH41 MGL39:MGL41 LWP39:LWP41 LMT39:LMT41 LCX39:LCX41 KTB39:KTB41 KJF39:KJF41 JZJ39:JZJ41 JPN39:JPN41 JFR39:JFR41 IVV39:IVV41 ILZ39:ILZ41 ICD39:ICD41 HSH39:HSH41 HIL39:HIL41 GYP39:GYP41 GOT39:GOT41 GEX39:GEX41 FVB39:FVB41 FLF39:FLF41 FBJ39:FBJ41 ERN39:ERN41 EHR39:EHR41 DXV39:DXV41 DNZ39:DNZ41 DED39:DED41 CUH39:CUH41 CKL39:CKL41 CAP39:CAP41 BQT39:BQT41 BGX39:BGX41 AXB39:AXB41 ANF39:ANF41 ADJ39:ADJ41 TN39:TN41 JR39:JR41 V39:V41" xr:uid="{00000000-0002-0000-0500-000001000000}">
      <formula1>"□,■"</formula1>
    </dataValidation>
    <dataValidation type="list" allowBlank="1" showInputMessage="1" sqref="M20:U20" xr:uid="{00000000-0002-0000-0500-000002000000}">
      <formula1>"社会福祉法人,医療法人,社団法人,財団法人,株式会社,有限会社,その他"</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1"/>
  <sheetViews>
    <sheetView view="pageBreakPreview" zoomScale="60" zoomScaleNormal="70" workbookViewId="0">
      <selection activeCell="AH30" sqref="AH30:AK34"/>
    </sheetView>
  </sheetViews>
  <sheetFormatPr defaultRowHeight="13" x14ac:dyDescent="0.2"/>
  <cols>
    <col min="1" max="1" width="0.83203125" style="181" customWidth="1"/>
    <col min="2" max="2" width="13.08203125" style="181" customWidth="1"/>
    <col min="3" max="3" width="3" style="181" customWidth="1"/>
    <col min="4" max="4" width="12.5" style="181" customWidth="1"/>
    <col min="5" max="5" width="15.83203125" style="181" customWidth="1"/>
    <col min="6" max="36" width="3.33203125" style="181" customWidth="1"/>
    <col min="37" max="37" width="5.33203125" style="181" customWidth="1"/>
    <col min="38" max="38" width="6.5" style="181" customWidth="1"/>
    <col min="39" max="39" width="1.83203125" style="181" customWidth="1"/>
    <col min="40" max="256" width="8.58203125" style="181"/>
    <col min="257" max="257" width="0.83203125" style="181" customWidth="1"/>
    <col min="258" max="258" width="13.08203125" style="181" customWidth="1"/>
    <col min="259" max="259" width="3" style="181" customWidth="1"/>
    <col min="260" max="260" width="12.5" style="181" customWidth="1"/>
    <col min="261" max="261" width="15.83203125" style="181" customWidth="1"/>
    <col min="262" max="292" width="3.33203125" style="181" customWidth="1"/>
    <col min="293" max="293" width="5.33203125" style="181" customWidth="1"/>
    <col min="294" max="294" width="6.5" style="181" customWidth="1"/>
    <col min="295" max="295" width="1.83203125" style="181" customWidth="1"/>
    <col min="296" max="512" width="8.58203125" style="181"/>
    <col min="513" max="513" width="0.83203125" style="181" customWidth="1"/>
    <col min="514" max="514" width="13.08203125" style="181" customWidth="1"/>
    <col min="515" max="515" width="3" style="181" customWidth="1"/>
    <col min="516" max="516" width="12.5" style="181" customWidth="1"/>
    <col min="517" max="517" width="15.83203125" style="181" customWidth="1"/>
    <col min="518" max="548" width="3.33203125" style="181" customWidth="1"/>
    <col min="549" max="549" width="5.33203125" style="181" customWidth="1"/>
    <col min="550" max="550" width="6.5" style="181" customWidth="1"/>
    <col min="551" max="551" width="1.83203125" style="181" customWidth="1"/>
    <col min="552" max="768" width="8.58203125" style="181"/>
    <col min="769" max="769" width="0.83203125" style="181" customWidth="1"/>
    <col min="770" max="770" width="13.08203125" style="181" customWidth="1"/>
    <col min="771" max="771" width="3" style="181" customWidth="1"/>
    <col min="772" max="772" width="12.5" style="181" customWidth="1"/>
    <col min="773" max="773" width="15.83203125" style="181" customWidth="1"/>
    <col min="774" max="804" width="3.33203125" style="181" customWidth="1"/>
    <col min="805" max="805" width="5.33203125" style="181" customWidth="1"/>
    <col min="806" max="806" width="6.5" style="181" customWidth="1"/>
    <col min="807" max="807" width="1.83203125" style="181" customWidth="1"/>
    <col min="808" max="1024" width="8.58203125" style="181"/>
    <col min="1025" max="1025" width="0.83203125" style="181" customWidth="1"/>
    <col min="1026" max="1026" width="13.08203125" style="181" customWidth="1"/>
    <col min="1027" max="1027" width="3" style="181" customWidth="1"/>
    <col min="1028" max="1028" width="12.5" style="181" customWidth="1"/>
    <col min="1029" max="1029" width="15.83203125" style="181" customWidth="1"/>
    <col min="1030" max="1060" width="3.33203125" style="181" customWidth="1"/>
    <col min="1061" max="1061" width="5.33203125" style="181" customWidth="1"/>
    <col min="1062" max="1062" width="6.5" style="181" customWidth="1"/>
    <col min="1063" max="1063" width="1.83203125" style="181" customWidth="1"/>
    <col min="1064" max="1280" width="8.58203125" style="181"/>
    <col min="1281" max="1281" width="0.83203125" style="181" customWidth="1"/>
    <col min="1282" max="1282" width="13.08203125" style="181" customWidth="1"/>
    <col min="1283" max="1283" width="3" style="181" customWidth="1"/>
    <col min="1284" max="1284" width="12.5" style="181" customWidth="1"/>
    <col min="1285" max="1285" width="15.83203125" style="181" customWidth="1"/>
    <col min="1286" max="1316" width="3.33203125" style="181" customWidth="1"/>
    <col min="1317" max="1317" width="5.33203125" style="181" customWidth="1"/>
    <col min="1318" max="1318" width="6.5" style="181" customWidth="1"/>
    <col min="1319" max="1319" width="1.83203125" style="181" customWidth="1"/>
    <col min="1320" max="1536" width="8.58203125" style="181"/>
    <col min="1537" max="1537" width="0.83203125" style="181" customWidth="1"/>
    <col min="1538" max="1538" width="13.08203125" style="181" customWidth="1"/>
    <col min="1539" max="1539" width="3" style="181" customWidth="1"/>
    <col min="1540" max="1540" width="12.5" style="181" customWidth="1"/>
    <col min="1541" max="1541" width="15.83203125" style="181" customWidth="1"/>
    <col min="1542" max="1572" width="3.33203125" style="181" customWidth="1"/>
    <col min="1573" max="1573" width="5.33203125" style="181" customWidth="1"/>
    <col min="1574" max="1574" width="6.5" style="181" customWidth="1"/>
    <col min="1575" max="1575" width="1.83203125" style="181" customWidth="1"/>
    <col min="1576" max="1792" width="8.58203125" style="181"/>
    <col min="1793" max="1793" width="0.83203125" style="181" customWidth="1"/>
    <col min="1794" max="1794" width="13.08203125" style="181" customWidth="1"/>
    <col min="1795" max="1795" width="3" style="181" customWidth="1"/>
    <col min="1796" max="1796" width="12.5" style="181" customWidth="1"/>
    <col min="1797" max="1797" width="15.83203125" style="181" customWidth="1"/>
    <col min="1798" max="1828" width="3.33203125" style="181" customWidth="1"/>
    <col min="1829" max="1829" width="5.33203125" style="181" customWidth="1"/>
    <col min="1830" max="1830" width="6.5" style="181" customWidth="1"/>
    <col min="1831" max="1831" width="1.83203125" style="181" customWidth="1"/>
    <col min="1832" max="2048" width="8.58203125" style="181"/>
    <col min="2049" max="2049" width="0.83203125" style="181" customWidth="1"/>
    <col min="2050" max="2050" width="13.08203125" style="181" customWidth="1"/>
    <col min="2051" max="2051" width="3" style="181" customWidth="1"/>
    <col min="2052" max="2052" width="12.5" style="181" customWidth="1"/>
    <col min="2053" max="2053" width="15.83203125" style="181" customWidth="1"/>
    <col min="2054" max="2084" width="3.33203125" style="181" customWidth="1"/>
    <col min="2085" max="2085" width="5.33203125" style="181" customWidth="1"/>
    <col min="2086" max="2086" width="6.5" style="181" customWidth="1"/>
    <col min="2087" max="2087" width="1.83203125" style="181" customWidth="1"/>
    <col min="2088" max="2304" width="8.58203125" style="181"/>
    <col min="2305" max="2305" width="0.83203125" style="181" customWidth="1"/>
    <col min="2306" max="2306" width="13.08203125" style="181" customWidth="1"/>
    <col min="2307" max="2307" width="3" style="181" customWidth="1"/>
    <col min="2308" max="2308" width="12.5" style="181" customWidth="1"/>
    <col min="2309" max="2309" width="15.83203125" style="181" customWidth="1"/>
    <col min="2310" max="2340" width="3.33203125" style="181" customWidth="1"/>
    <col min="2341" max="2341" width="5.33203125" style="181" customWidth="1"/>
    <col min="2342" max="2342" width="6.5" style="181" customWidth="1"/>
    <col min="2343" max="2343" width="1.83203125" style="181" customWidth="1"/>
    <col min="2344" max="2560" width="8.58203125" style="181"/>
    <col min="2561" max="2561" width="0.83203125" style="181" customWidth="1"/>
    <col min="2562" max="2562" width="13.08203125" style="181" customWidth="1"/>
    <col min="2563" max="2563" width="3" style="181" customWidth="1"/>
    <col min="2564" max="2564" width="12.5" style="181" customWidth="1"/>
    <col min="2565" max="2565" width="15.83203125" style="181" customWidth="1"/>
    <col min="2566" max="2596" width="3.33203125" style="181" customWidth="1"/>
    <col min="2597" max="2597" width="5.33203125" style="181" customWidth="1"/>
    <col min="2598" max="2598" width="6.5" style="181" customWidth="1"/>
    <col min="2599" max="2599" width="1.83203125" style="181" customWidth="1"/>
    <col min="2600" max="2816" width="8.58203125" style="181"/>
    <col min="2817" max="2817" width="0.83203125" style="181" customWidth="1"/>
    <col min="2818" max="2818" width="13.08203125" style="181" customWidth="1"/>
    <col min="2819" max="2819" width="3" style="181" customWidth="1"/>
    <col min="2820" max="2820" width="12.5" style="181" customWidth="1"/>
    <col min="2821" max="2821" width="15.83203125" style="181" customWidth="1"/>
    <col min="2822" max="2852" width="3.33203125" style="181" customWidth="1"/>
    <col min="2853" max="2853" width="5.33203125" style="181" customWidth="1"/>
    <col min="2854" max="2854" width="6.5" style="181" customWidth="1"/>
    <col min="2855" max="2855" width="1.83203125" style="181" customWidth="1"/>
    <col min="2856" max="3072" width="8.58203125" style="181"/>
    <col min="3073" max="3073" width="0.83203125" style="181" customWidth="1"/>
    <col min="3074" max="3074" width="13.08203125" style="181" customWidth="1"/>
    <col min="3075" max="3075" width="3" style="181" customWidth="1"/>
    <col min="3076" max="3076" width="12.5" style="181" customWidth="1"/>
    <col min="3077" max="3077" width="15.83203125" style="181" customWidth="1"/>
    <col min="3078" max="3108" width="3.33203125" style="181" customWidth="1"/>
    <col min="3109" max="3109" width="5.33203125" style="181" customWidth="1"/>
    <col min="3110" max="3110" width="6.5" style="181" customWidth="1"/>
    <col min="3111" max="3111" width="1.83203125" style="181" customWidth="1"/>
    <col min="3112" max="3328" width="8.58203125" style="181"/>
    <col min="3329" max="3329" width="0.83203125" style="181" customWidth="1"/>
    <col min="3330" max="3330" width="13.08203125" style="181" customWidth="1"/>
    <col min="3331" max="3331" width="3" style="181" customWidth="1"/>
    <col min="3332" max="3332" width="12.5" style="181" customWidth="1"/>
    <col min="3333" max="3333" width="15.83203125" style="181" customWidth="1"/>
    <col min="3334" max="3364" width="3.33203125" style="181" customWidth="1"/>
    <col min="3365" max="3365" width="5.33203125" style="181" customWidth="1"/>
    <col min="3366" max="3366" width="6.5" style="181" customWidth="1"/>
    <col min="3367" max="3367" width="1.83203125" style="181" customWidth="1"/>
    <col min="3368" max="3584" width="8.58203125" style="181"/>
    <col min="3585" max="3585" width="0.83203125" style="181" customWidth="1"/>
    <col min="3586" max="3586" width="13.08203125" style="181" customWidth="1"/>
    <col min="3587" max="3587" width="3" style="181" customWidth="1"/>
    <col min="3588" max="3588" width="12.5" style="181" customWidth="1"/>
    <col min="3589" max="3589" width="15.83203125" style="181" customWidth="1"/>
    <col min="3590" max="3620" width="3.33203125" style="181" customWidth="1"/>
    <col min="3621" max="3621" width="5.33203125" style="181" customWidth="1"/>
    <col min="3622" max="3622" width="6.5" style="181" customWidth="1"/>
    <col min="3623" max="3623" width="1.83203125" style="181" customWidth="1"/>
    <col min="3624" max="3840" width="8.58203125" style="181"/>
    <col min="3841" max="3841" width="0.83203125" style="181" customWidth="1"/>
    <col min="3842" max="3842" width="13.08203125" style="181" customWidth="1"/>
    <col min="3843" max="3843" width="3" style="181" customWidth="1"/>
    <col min="3844" max="3844" width="12.5" style="181" customWidth="1"/>
    <col min="3845" max="3845" width="15.83203125" style="181" customWidth="1"/>
    <col min="3846" max="3876" width="3.33203125" style="181" customWidth="1"/>
    <col min="3877" max="3877" width="5.33203125" style="181" customWidth="1"/>
    <col min="3878" max="3878" width="6.5" style="181" customWidth="1"/>
    <col min="3879" max="3879" width="1.83203125" style="181" customWidth="1"/>
    <col min="3880" max="4096" width="8.58203125" style="181"/>
    <col min="4097" max="4097" width="0.83203125" style="181" customWidth="1"/>
    <col min="4098" max="4098" width="13.08203125" style="181" customWidth="1"/>
    <col min="4099" max="4099" width="3" style="181" customWidth="1"/>
    <col min="4100" max="4100" width="12.5" style="181" customWidth="1"/>
    <col min="4101" max="4101" width="15.83203125" style="181" customWidth="1"/>
    <col min="4102" max="4132" width="3.33203125" style="181" customWidth="1"/>
    <col min="4133" max="4133" width="5.33203125" style="181" customWidth="1"/>
    <col min="4134" max="4134" width="6.5" style="181" customWidth="1"/>
    <col min="4135" max="4135" width="1.83203125" style="181" customWidth="1"/>
    <col min="4136" max="4352" width="8.58203125" style="181"/>
    <col min="4353" max="4353" width="0.83203125" style="181" customWidth="1"/>
    <col min="4354" max="4354" width="13.08203125" style="181" customWidth="1"/>
    <col min="4355" max="4355" width="3" style="181" customWidth="1"/>
    <col min="4356" max="4356" width="12.5" style="181" customWidth="1"/>
    <col min="4357" max="4357" width="15.83203125" style="181" customWidth="1"/>
    <col min="4358" max="4388" width="3.33203125" style="181" customWidth="1"/>
    <col min="4389" max="4389" width="5.33203125" style="181" customWidth="1"/>
    <col min="4390" max="4390" width="6.5" style="181" customWidth="1"/>
    <col min="4391" max="4391" width="1.83203125" style="181" customWidth="1"/>
    <col min="4392" max="4608" width="8.58203125" style="181"/>
    <col min="4609" max="4609" width="0.83203125" style="181" customWidth="1"/>
    <col min="4610" max="4610" width="13.08203125" style="181" customWidth="1"/>
    <col min="4611" max="4611" width="3" style="181" customWidth="1"/>
    <col min="4612" max="4612" width="12.5" style="181" customWidth="1"/>
    <col min="4613" max="4613" width="15.83203125" style="181" customWidth="1"/>
    <col min="4614" max="4644" width="3.33203125" style="181" customWidth="1"/>
    <col min="4645" max="4645" width="5.33203125" style="181" customWidth="1"/>
    <col min="4646" max="4646" width="6.5" style="181" customWidth="1"/>
    <col min="4647" max="4647" width="1.83203125" style="181" customWidth="1"/>
    <col min="4648" max="4864" width="8.58203125" style="181"/>
    <col min="4865" max="4865" width="0.83203125" style="181" customWidth="1"/>
    <col min="4866" max="4866" width="13.08203125" style="181" customWidth="1"/>
    <col min="4867" max="4867" width="3" style="181" customWidth="1"/>
    <col min="4868" max="4868" width="12.5" style="181" customWidth="1"/>
    <col min="4869" max="4869" width="15.83203125" style="181" customWidth="1"/>
    <col min="4870" max="4900" width="3.33203125" style="181" customWidth="1"/>
    <col min="4901" max="4901" width="5.33203125" style="181" customWidth="1"/>
    <col min="4902" max="4902" width="6.5" style="181" customWidth="1"/>
    <col min="4903" max="4903" width="1.83203125" style="181" customWidth="1"/>
    <col min="4904" max="5120" width="8.58203125" style="181"/>
    <col min="5121" max="5121" width="0.83203125" style="181" customWidth="1"/>
    <col min="5122" max="5122" width="13.08203125" style="181" customWidth="1"/>
    <col min="5123" max="5123" width="3" style="181" customWidth="1"/>
    <col min="5124" max="5124" width="12.5" style="181" customWidth="1"/>
    <col min="5125" max="5125" width="15.83203125" style="181" customWidth="1"/>
    <col min="5126" max="5156" width="3.33203125" style="181" customWidth="1"/>
    <col min="5157" max="5157" width="5.33203125" style="181" customWidth="1"/>
    <col min="5158" max="5158" width="6.5" style="181" customWidth="1"/>
    <col min="5159" max="5159" width="1.83203125" style="181" customWidth="1"/>
    <col min="5160" max="5376" width="8.58203125" style="181"/>
    <col min="5377" max="5377" width="0.83203125" style="181" customWidth="1"/>
    <col min="5378" max="5378" width="13.08203125" style="181" customWidth="1"/>
    <col min="5379" max="5379" width="3" style="181" customWidth="1"/>
    <col min="5380" max="5380" width="12.5" style="181" customWidth="1"/>
    <col min="5381" max="5381" width="15.83203125" style="181" customWidth="1"/>
    <col min="5382" max="5412" width="3.33203125" style="181" customWidth="1"/>
    <col min="5413" max="5413" width="5.33203125" style="181" customWidth="1"/>
    <col min="5414" max="5414" width="6.5" style="181" customWidth="1"/>
    <col min="5415" max="5415" width="1.83203125" style="181" customWidth="1"/>
    <col min="5416" max="5632" width="8.58203125" style="181"/>
    <col min="5633" max="5633" width="0.83203125" style="181" customWidth="1"/>
    <col min="5634" max="5634" width="13.08203125" style="181" customWidth="1"/>
    <col min="5635" max="5635" width="3" style="181" customWidth="1"/>
    <col min="5636" max="5636" width="12.5" style="181" customWidth="1"/>
    <col min="5637" max="5637" width="15.83203125" style="181" customWidth="1"/>
    <col min="5638" max="5668" width="3.33203125" style="181" customWidth="1"/>
    <col min="5669" max="5669" width="5.33203125" style="181" customWidth="1"/>
    <col min="5670" max="5670" width="6.5" style="181" customWidth="1"/>
    <col min="5671" max="5671" width="1.83203125" style="181" customWidth="1"/>
    <col min="5672" max="5888" width="8.58203125" style="181"/>
    <col min="5889" max="5889" width="0.83203125" style="181" customWidth="1"/>
    <col min="5890" max="5890" width="13.08203125" style="181" customWidth="1"/>
    <col min="5891" max="5891" width="3" style="181" customWidth="1"/>
    <col min="5892" max="5892" width="12.5" style="181" customWidth="1"/>
    <col min="5893" max="5893" width="15.83203125" style="181" customWidth="1"/>
    <col min="5894" max="5924" width="3.33203125" style="181" customWidth="1"/>
    <col min="5925" max="5925" width="5.33203125" style="181" customWidth="1"/>
    <col min="5926" max="5926" width="6.5" style="181" customWidth="1"/>
    <col min="5927" max="5927" width="1.83203125" style="181" customWidth="1"/>
    <col min="5928" max="6144" width="8.58203125" style="181"/>
    <col min="6145" max="6145" width="0.83203125" style="181" customWidth="1"/>
    <col min="6146" max="6146" width="13.08203125" style="181" customWidth="1"/>
    <col min="6147" max="6147" width="3" style="181" customWidth="1"/>
    <col min="6148" max="6148" width="12.5" style="181" customWidth="1"/>
    <col min="6149" max="6149" width="15.83203125" style="181" customWidth="1"/>
    <col min="6150" max="6180" width="3.33203125" style="181" customWidth="1"/>
    <col min="6181" max="6181" width="5.33203125" style="181" customWidth="1"/>
    <col min="6182" max="6182" width="6.5" style="181" customWidth="1"/>
    <col min="6183" max="6183" width="1.83203125" style="181" customWidth="1"/>
    <col min="6184" max="6400" width="8.58203125" style="181"/>
    <col min="6401" max="6401" width="0.83203125" style="181" customWidth="1"/>
    <col min="6402" max="6402" width="13.08203125" style="181" customWidth="1"/>
    <col min="6403" max="6403" width="3" style="181" customWidth="1"/>
    <col min="6404" max="6404" width="12.5" style="181" customWidth="1"/>
    <col min="6405" max="6405" width="15.83203125" style="181" customWidth="1"/>
    <col min="6406" max="6436" width="3.33203125" style="181" customWidth="1"/>
    <col min="6437" max="6437" width="5.33203125" style="181" customWidth="1"/>
    <col min="6438" max="6438" width="6.5" style="181" customWidth="1"/>
    <col min="6439" max="6439" width="1.83203125" style="181" customWidth="1"/>
    <col min="6440" max="6656" width="8.58203125" style="181"/>
    <col min="6657" max="6657" width="0.83203125" style="181" customWidth="1"/>
    <col min="6658" max="6658" width="13.08203125" style="181" customWidth="1"/>
    <col min="6659" max="6659" width="3" style="181" customWidth="1"/>
    <col min="6660" max="6660" width="12.5" style="181" customWidth="1"/>
    <col min="6661" max="6661" width="15.83203125" style="181" customWidth="1"/>
    <col min="6662" max="6692" width="3.33203125" style="181" customWidth="1"/>
    <col min="6693" max="6693" width="5.33203125" style="181" customWidth="1"/>
    <col min="6694" max="6694" width="6.5" style="181" customWidth="1"/>
    <col min="6695" max="6695" width="1.83203125" style="181" customWidth="1"/>
    <col min="6696" max="6912" width="8.58203125" style="181"/>
    <col min="6913" max="6913" width="0.83203125" style="181" customWidth="1"/>
    <col min="6914" max="6914" width="13.08203125" style="181" customWidth="1"/>
    <col min="6915" max="6915" width="3" style="181" customWidth="1"/>
    <col min="6916" max="6916" width="12.5" style="181" customWidth="1"/>
    <col min="6917" max="6917" width="15.83203125" style="181" customWidth="1"/>
    <col min="6918" max="6948" width="3.33203125" style="181" customWidth="1"/>
    <col min="6949" max="6949" width="5.33203125" style="181" customWidth="1"/>
    <col min="6950" max="6950" width="6.5" style="181" customWidth="1"/>
    <col min="6951" max="6951" width="1.83203125" style="181" customWidth="1"/>
    <col min="6952" max="7168" width="8.58203125" style="181"/>
    <col min="7169" max="7169" width="0.83203125" style="181" customWidth="1"/>
    <col min="7170" max="7170" width="13.08203125" style="181" customWidth="1"/>
    <col min="7171" max="7171" width="3" style="181" customWidth="1"/>
    <col min="7172" max="7172" width="12.5" style="181" customWidth="1"/>
    <col min="7173" max="7173" width="15.83203125" style="181" customWidth="1"/>
    <col min="7174" max="7204" width="3.33203125" style="181" customWidth="1"/>
    <col min="7205" max="7205" width="5.33203125" style="181" customWidth="1"/>
    <col min="7206" max="7206" width="6.5" style="181" customWidth="1"/>
    <col min="7207" max="7207" width="1.83203125" style="181" customWidth="1"/>
    <col min="7208" max="7424" width="8.58203125" style="181"/>
    <col min="7425" max="7425" width="0.83203125" style="181" customWidth="1"/>
    <col min="7426" max="7426" width="13.08203125" style="181" customWidth="1"/>
    <col min="7427" max="7427" width="3" style="181" customWidth="1"/>
    <col min="7428" max="7428" width="12.5" style="181" customWidth="1"/>
    <col min="7429" max="7429" width="15.83203125" style="181" customWidth="1"/>
    <col min="7430" max="7460" width="3.33203125" style="181" customWidth="1"/>
    <col min="7461" max="7461" width="5.33203125" style="181" customWidth="1"/>
    <col min="7462" max="7462" width="6.5" style="181" customWidth="1"/>
    <col min="7463" max="7463" width="1.83203125" style="181" customWidth="1"/>
    <col min="7464" max="7680" width="8.58203125" style="181"/>
    <col min="7681" max="7681" width="0.83203125" style="181" customWidth="1"/>
    <col min="7682" max="7682" width="13.08203125" style="181" customWidth="1"/>
    <col min="7683" max="7683" width="3" style="181" customWidth="1"/>
    <col min="7684" max="7684" width="12.5" style="181" customWidth="1"/>
    <col min="7685" max="7685" width="15.83203125" style="181" customWidth="1"/>
    <col min="7686" max="7716" width="3.33203125" style="181" customWidth="1"/>
    <col min="7717" max="7717" width="5.33203125" style="181" customWidth="1"/>
    <col min="7718" max="7718" width="6.5" style="181" customWidth="1"/>
    <col min="7719" max="7719" width="1.83203125" style="181" customWidth="1"/>
    <col min="7720" max="7936" width="8.58203125" style="181"/>
    <col min="7937" max="7937" width="0.83203125" style="181" customWidth="1"/>
    <col min="7938" max="7938" width="13.08203125" style="181" customWidth="1"/>
    <col min="7939" max="7939" width="3" style="181" customWidth="1"/>
    <col min="7940" max="7940" width="12.5" style="181" customWidth="1"/>
    <col min="7941" max="7941" width="15.83203125" style="181" customWidth="1"/>
    <col min="7942" max="7972" width="3.33203125" style="181" customWidth="1"/>
    <col min="7973" max="7973" width="5.33203125" style="181" customWidth="1"/>
    <col min="7974" max="7974" width="6.5" style="181" customWidth="1"/>
    <col min="7975" max="7975" width="1.83203125" style="181" customWidth="1"/>
    <col min="7976" max="8192" width="8.58203125" style="181"/>
    <col min="8193" max="8193" width="0.83203125" style="181" customWidth="1"/>
    <col min="8194" max="8194" width="13.08203125" style="181" customWidth="1"/>
    <col min="8195" max="8195" width="3" style="181" customWidth="1"/>
    <col min="8196" max="8196" width="12.5" style="181" customWidth="1"/>
    <col min="8197" max="8197" width="15.83203125" style="181" customWidth="1"/>
    <col min="8198" max="8228" width="3.33203125" style="181" customWidth="1"/>
    <col min="8229" max="8229" width="5.33203125" style="181" customWidth="1"/>
    <col min="8230" max="8230" width="6.5" style="181" customWidth="1"/>
    <col min="8231" max="8231" width="1.83203125" style="181" customWidth="1"/>
    <col min="8232" max="8448" width="8.58203125" style="181"/>
    <col min="8449" max="8449" width="0.83203125" style="181" customWidth="1"/>
    <col min="8450" max="8450" width="13.08203125" style="181" customWidth="1"/>
    <col min="8451" max="8451" width="3" style="181" customWidth="1"/>
    <col min="8452" max="8452" width="12.5" style="181" customWidth="1"/>
    <col min="8453" max="8453" width="15.83203125" style="181" customWidth="1"/>
    <col min="8454" max="8484" width="3.33203125" style="181" customWidth="1"/>
    <col min="8485" max="8485" width="5.33203125" style="181" customWidth="1"/>
    <col min="8486" max="8486" width="6.5" style="181" customWidth="1"/>
    <col min="8487" max="8487" width="1.83203125" style="181" customWidth="1"/>
    <col min="8488" max="8704" width="8.58203125" style="181"/>
    <col min="8705" max="8705" width="0.83203125" style="181" customWidth="1"/>
    <col min="8706" max="8706" width="13.08203125" style="181" customWidth="1"/>
    <col min="8707" max="8707" width="3" style="181" customWidth="1"/>
    <col min="8708" max="8708" width="12.5" style="181" customWidth="1"/>
    <col min="8709" max="8709" width="15.83203125" style="181" customWidth="1"/>
    <col min="8710" max="8740" width="3.33203125" style="181" customWidth="1"/>
    <col min="8741" max="8741" width="5.33203125" style="181" customWidth="1"/>
    <col min="8742" max="8742" width="6.5" style="181" customWidth="1"/>
    <col min="8743" max="8743" width="1.83203125" style="181" customWidth="1"/>
    <col min="8744" max="8960" width="8.58203125" style="181"/>
    <col min="8961" max="8961" width="0.83203125" style="181" customWidth="1"/>
    <col min="8962" max="8962" width="13.08203125" style="181" customWidth="1"/>
    <col min="8963" max="8963" width="3" style="181" customWidth="1"/>
    <col min="8964" max="8964" width="12.5" style="181" customWidth="1"/>
    <col min="8965" max="8965" width="15.83203125" style="181" customWidth="1"/>
    <col min="8966" max="8996" width="3.33203125" style="181" customWidth="1"/>
    <col min="8997" max="8997" width="5.33203125" style="181" customWidth="1"/>
    <col min="8998" max="8998" width="6.5" style="181" customWidth="1"/>
    <col min="8999" max="8999" width="1.83203125" style="181" customWidth="1"/>
    <col min="9000" max="9216" width="8.58203125" style="181"/>
    <col min="9217" max="9217" width="0.83203125" style="181" customWidth="1"/>
    <col min="9218" max="9218" width="13.08203125" style="181" customWidth="1"/>
    <col min="9219" max="9219" width="3" style="181" customWidth="1"/>
    <col min="9220" max="9220" width="12.5" style="181" customWidth="1"/>
    <col min="9221" max="9221" width="15.83203125" style="181" customWidth="1"/>
    <col min="9222" max="9252" width="3.33203125" style="181" customWidth="1"/>
    <col min="9253" max="9253" width="5.33203125" style="181" customWidth="1"/>
    <col min="9254" max="9254" width="6.5" style="181" customWidth="1"/>
    <col min="9255" max="9255" width="1.83203125" style="181" customWidth="1"/>
    <col min="9256" max="9472" width="8.58203125" style="181"/>
    <col min="9473" max="9473" width="0.83203125" style="181" customWidth="1"/>
    <col min="9474" max="9474" width="13.08203125" style="181" customWidth="1"/>
    <col min="9475" max="9475" width="3" style="181" customWidth="1"/>
    <col min="9476" max="9476" width="12.5" style="181" customWidth="1"/>
    <col min="9477" max="9477" width="15.83203125" style="181" customWidth="1"/>
    <col min="9478" max="9508" width="3.33203125" style="181" customWidth="1"/>
    <col min="9509" max="9509" width="5.33203125" style="181" customWidth="1"/>
    <col min="9510" max="9510" width="6.5" style="181" customWidth="1"/>
    <col min="9511" max="9511" width="1.83203125" style="181" customWidth="1"/>
    <col min="9512" max="9728" width="8.58203125" style="181"/>
    <col min="9729" max="9729" width="0.83203125" style="181" customWidth="1"/>
    <col min="9730" max="9730" width="13.08203125" style="181" customWidth="1"/>
    <col min="9731" max="9731" width="3" style="181" customWidth="1"/>
    <col min="9732" max="9732" width="12.5" style="181" customWidth="1"/>
    <col min="9733" max="9733" width="15.83203125" style="181" customWidth="1"/>
    <col min="9734" max="9764" width="3.33203125" style="181" customWidth="1"/>
    <col min="9765" max="9765" width="5.33203125" style="181" customWidth="1"/>
    <col min="9766" max="9766" width="6.5" style="181" customWidth="1"/>
    <col min="9767" max="9767" width="1.83203125" style="181" customWidth="1"/>
    <col min="9768" max="9984" width="8.58203125" style="181"/>
    <col min="9985" max="9985" width="0.83203125" style="181" customWidth="1"/>
    <col min="9986" max="9986" width="13.08203125" style="181" customWidth="1"/>
    <col min="9987" max="9987" width="3" style="181" customWidth="1"/>
    <col min="9988" max="9988" width="12.5" style="181" customWidth="1"/>
    <col min="9989" max="9989" width="15.83203125" style="181" customWidth="1"/>
    <col min="9990" max="10020" width="3.33203125" style="181" customWidth="1"/>
    <col min="10021" max="10021" width="5.33203125" style="181" customWidth="1"/>
    <col min="10022" max="10022" width="6.5" style="181" customWidth="1"/>
    <col min="10023" max="10023" width="1.83203125" style="181" customWidth="1"/>
    <col min="10024" max="10240" width="8.58203125" style="181"/>
    <col min="10241" max="10241" width="0.83203125" style="181" customWidth="1"/>
    <col min="10242" max="10242" width="13.08203125" style="181" customWidth="1"/>
    <col min="10243" max="10243" width="3" style="181" customWidth="1"/>
    <col min="10244" max="10244" width="12.5" style="181" customWidth="1"/>
    <col min="10245" max="10245" width="15.83203125" style="181" customWidth="1"/>
    <col min="10246" max="10276" width="3.33203125" style="181" customWidth="1"/>
    <col min="10277" max="10277" width="5.33203125" style="181" customWidth="1"/>
    <col min="10278" max="10278" width="6.5" style="181" customWidth="1"/>
    <col min="10279" max="10279" width="1.83203125" style="181" customWidth="1"/>
    <col min="10280" max="10496" width="8.58203125" style="181"/>
    <col min="10497" max="10497" width="0.83203125" style="181" customWidth="1"/>
    <col min="10498" max="10498" width="13.08203125" style="181" customWidth="1"/>
    <col min="10499" max="10499" width="3" style="181" customWidth="1"/>
    <col min="10500" max="10500" width="12.5" style="181" customWidth="1"/>
    <col min="10501" max="10501" width="15.83203125" style="181" customWidth="1"/>
    <col min="10502" max="10532" width="3.33203125" style="181" customWidth="1"/>
    <col min="10533" max="10533" width="5.33203125" style="181" customWidth="1"/>
    <col min="10534" max="10534" width="6.5" style="181" customWidth="1"/>
    <col min="10535" max="10535" width="1.83203125" style="181" customWidth="1"/>
    <col min="10536" max="10752" width="8.58203125" style="181"/>
    <col min="10753" max="10753" width="0.83203125" style="181" customWidth="1"/>
    <col min="10754" max="10754" width="13.08203125" style="181" customWidth="1"/>
    <col min="10755" max="10755" width="3" style="181" customWidth="1"/>
    <col min="10756" max="10756" width="12.5" style="181" customWidth="1"/>
    <col min="10757" max="10757" width="15.83203125" style="181" customWidth="1"/>
    <col min="10758" max="10788" width="3.33203125" style="181" customWidth="1"/>
    <col min="10789" max="10789" width="5.33203125" style="181" customWidth="1"/>
    <col min="10790" max="10790" width="6.5" style="181" customWidth="1"/>
    <col min="10791" max="10791" width="1.83203125" style="181" customWidth="1"/>
    <col min="10792" max="11008" width="8.58203125" style="181"/>
    <col min="11009" max="11009" width="0.83203125" style="181" customWidth="1"/>
    <col min="11010" max="11010" width="13.08203125" style="181" customWidth="1"/>
    <col min="11011" max="11011" width="3" style="181" customWidth="1"/>
    <col min="11012" max="11012" width="12.5" style="181" customWidth="1"/>
    <col min="11013" max="11013" width="15.83203125" style="181" customWidth="1"/>
    <col min="11014" max="11044" width="3.33203125" style="181" customWidth="1"/>
    <col min="11045" max="11045" width="5.33203125" style="181" customWidth="1"/>
    <col min="11046" max="11046" width="6.5" style="181" customWidth="1"/>
    <col min="11047" max="11047" width="1.83203125" style="181" customWidth="1"/>
    <col min="11048" max="11264" width="8.58203125" style="181"/>
    <col min="11265" max="11265" width="0.83203125" style="181" customWidth="1"/>
    <col min="11266" max="11266" width="13.08203125" style="181" customWidth="1"/>
    <col min="11267" max="11267" width="3" style="181" customWidth="1"/>
    <col min="11268" max="11268" width="12.5" style="181" customWidth="1"/>
    <col min="11269" max="11269" width="15.83203125" style="181" customWidth="1"/>
    <col min="11270" max="11300" width="3.33203125" style="181" customWidth="1"/>
    <col min="11301" max="11301" width="5.33203125" style="181" customWidth="1"/>
    <col min="11302" max="11302" width="6.5" style="181" customWidth="1"/>
    <col min="11303" max="11303" width="1.83203125" style="181" customWidth="1"/>
    <col min="11304" max="11520" width="8.58203125" style="181"/>
    <col min="11521" max="11521" width="0.83203125" style="181" customWidth="1"/>
    <col min="11522" max="11522" width="13.08203125" style="181" customWidth="1"/>
    <col min="11523" max="11523" width="3" style="181" customWidth="1"/>
    <col min="11524" max="11524" width="12.5" style="181" customWidth="1"/>
    <col min="11525" max="11525" width="15.83203125" style="181" customWidth="1"/>
    <col min="11526" max="11556" width="3.33203125" style="181" customWidth="1"/>
    <col min="11557" max="11557" width="5.33203125" style="181" customWidth="1"/>
    <col min="11558" max="11558" width="6.5" style="181" customWidth="1"/>
    <col min="11559" max="11559" width="1.83203125" style="181" customWidth="1"/>
    <col min="11560" max="11776" width="8.58203125" style="181"/>
    <col min="11777" max="11777" width="0.83203125" style="181" customWidth="1"/>
    <col min="11778" max="11778" width="13.08203125" style="181" customWidth="1"/>
    <col min="11779" max="11779" width="3" style="181" customWidth="1"/>
    <col min="11780" max="11780" width="12.5" style="181" customWidth="1"/>
    <col min="11781" max="11781" width="15.83203125" style="181" customWidth="1"/>
    <col min="11782" max="11812" width="3.33203125" style="181" customWidth="1"/>
    <col min="11813" max="11813" width="5.33203125" style="181" customWidth="1"/>
    <col min="11814" max="11814" width="6.5" style="181" customWidth="1"/>
    <col min="11815" max="11815" width="1.83203125" style="181" customWidth="1"/>
    <col min="11816" max="12032" width="8.58203125" style="181"/>
    <col min="12033" max="12033" width="0.83203125" style="181" customWidth="1"/>
    <col min="12034" max="12034" width="13.08203125" style="181" customWidth="1"/>
    <col min="12035" max="12035" width="3" style="181" customWidth="1"/>
    <col min="12036" max="12036" width="12.5" style="181" customWidth="1"/>
    <col min="12037" max="12037" width="15.83203125" style="181" customWidth="1"/>
    <col min="12038" max="12068" width="3.33203125" style="181" customWidth="1"/>
    <col min="12069" max="12069" width="5.33203125" style="181" customWidth="1"/>
    <col min="12070" max="12070" width="6.5" style="181" customWidth="1"/>
    <col min="12071" max="12071" width="1.83203125" style="181" customWidth="1"/>
    <col min="12072" max="12288" width="8.58203125" style="181"/>
    <col min="12289" max="12289" width="0.83203125" style="181" customWidth="1"/>
    <col min="12290" max="12290" width="13.08203125" style="181" customWidth="1"/>
    <col min="12291" max="12291" width="3" style="181" customWidth="1"/>
    <col min="12292" max="12292" width="12.5" style="181" customWidth="1"/>
    <col min="12293" max="12293" width="15.83203125" style="181" customWidth="1"/>
    <col min="12294" max="12324" width="3.33203125" style="181" customWidth="1"/>
    <col min="12325" max="12325" width="5.33203125" style="181" customWidth="1"/>
    <col min="12326" max="12326" width="6.5" style="181" customWidth="1"/>
    <col min="12327" max="12327" width="1.83203125" style="181" customWidth="1"/>
    <col min="12328" max="12544" width="8.58203125" style="181"/>
    <col min="12545" max="12545" width="0.83203125" style="181" customWidth="1"/>
    <col min="12546" max="12546" width="13.08203125" style="181" customWidth="1"/>
    <col min="12547" max="12547" width="3" style="181" customWidth="1"/>
    <col min="12548" max="12548" width="12.5" style="181" customWidth="1"/>
    <col min="12549" max="12549" width="15.83203125" style="181" customWidth="1"/>
    <col min="12550" max="12580" width="3.33203125" style="181" customWidth="1"/>
    <col min="12581" max="12581" width="5.33203125" style="181" customWidth="1"/>
    <col min="12582" max="12582" width="6.5" style="181" customWidth="1"/>
    <col min="12583" max="12583" width="1.83203125" style="181" customWidth="1"/>
    <col min="12584" max="12800" width="8.58203125" style="181"/>
    <col min="12801" max="12801" width="0.83203125" style="181" customWidth="1"/>
    <col min="12802" max="12802" width="13.08203125" style="181" customWidth="1"/>
    <col min="12803" max="12803" width="3" style="181" customWidth="1"/>
    <col min="12804" max="12804" width="12.5" style="181" customWidth="1"/>
    <col min="12805" max="12805" width="15.83203125" style="181" customWidth="1"/>
    <col min="12806" max="12836" width="3.33203125" style="181" customWidth="1"/>
    <col min="12837" max="12837" width="5.33203125" style="181" customWidth="1"/>
    <col min="12838" max="12838" width="6.5" style="181" customWidth="1"/>
    <col min="12839" max="12839" width="1.83203125" style="181" customWidth="1"/>
    <col min="12840" max="13056" width="8.58203125" style="181"/>
    <col min="13057" max="13057" width="0.83203125" style="181" customWidth="1"/>
    <col min="13058" max="13058" width="13.08203125" style="181" customWidth="1"/>
    <col min="13059" max="13059" width="3" style="181" customWidth="1"/>
    <col min="13060" max="13060" width="12.5" style="181" customWidth="1"/>
    <col min="13061" max="13061" width="15.83203125" style="181" customWidth="1"/>
    <col min="13062" max="13092" width="3.33203125" style="181" customWidth="1"/>
    <col min="13093" max="13093" width="5.33203125" style="181" customWidth="1"/>
    <col min="13094" max="13094" width="6.5" style="181" customWidth="1"/>
    <col min="13095" max="13095" width="1.83203125" style="181" customWidth="1"/>
    <col min="13096" max="13312" width="8.58203125" style="181"/>
    <col min="13313" max="13313" width="0.83203125" style="181" customWidth="1"/>
    <col min="13314" max="13314" width="13.08203125" style="181" customWidth="1"/>
    <col min="13315" max="13315" width="3" style="181" customWidth="1"/>
    <col min="13316" max="13316" width="12.5" style="181" customWidth="1"/>
    <col min="13317" max="13317" width="15.83203125" style="181" customWidth="1"/>
    <col min="13318" max="13348" width="3.33203125" style="181" customWidth="1"/>
    <col min="13349" max="13349" width="5.33203125" style="181" customWidth="1"/>
    <col min="13350" max="13350" width="6.5" style="181" customWidth="1"/>
    <col min="13351" max="13351" width="1.83203125" style="181" customWidth="1"/>
    <col min="13352" max="13568" width="8.58203125" style="181"/>
    <col min="13569" max="13569" width="0.83203125" style="181" customWidth="1"/>
    <col min="13570" max="13570" width="13.08203125" style="181" customWidth="1"/>
    <col min="13571" max="13571" width="3" style="181" customWidth="1"/>
    <col min="13572" max="13572" width="12.5" style="181" customWidth="1"/>
    <col min="13573" max="13573" width="15.83203125" style="181" customWidth="1"/>
    <col min="13574" max="13604" width="3.33203125" style="181" customWidth="1"/>
    <col min="13605" max="13605" width="5.33203125" style="181" customWidth="1"/>
    <col min="13606" max="13606" width="6.5" style="181" customWidth="1"/>
    <col min="13607" max="13607" width="1.83203125" style="181" customWidth="1"/>
    <col min="13608" max="13824" width="8.58203125" style="181"/>
    <col min="13825" max="13825" width="0.83203125" style="181" customWidth="1"/>
    <col min="13826" max="13826" width="13.08203125" style="181" customWidth="1"/>
    <col min="13827" max="13827" width="3" style="181" customWidth="1"/>
    <col min="13828" max="13828" width="12.5" style="181" customWidth="1"/>
    <col min="13829" max="13829" width="15.83203125" style="181" customWidth="1"/>
    <col min="13830" max="13860" width="3.33203125" style="181" customWidth="1"/>
    <col min="13861" max="13861" width="5.33203125" style="181" customWidth="1"/>
    <col min="13862" max="13862" width="6.5" style="181" customWidth="1"/>
    <col min="13863" max="13863" width="1.83203125" style="181" customWidth="1"/>
    <col min="13864" max="14080" width="8.58203125" style="181"/>
    <col min="14081" max="14081" width="0.83203125" style="181" customWidth="1"/>
    <col min="14082" max="14082" width="13.08203125" style="181" customWidth="1"/>
    <col min="14083" max="14083" width="3" style="181" customWidth="1"/>
    <col min="14084" max="14084" width="12.5" style="181" customWidth="1"/>
    <col min="14085" max="14085" width="15.83203125" style="181" customWidth="1"/>
    <col min="14086" max="14116" width="3.33203125" style="181" customWidth="1"/>
    <col min="14117" max="14117" width="5.33203125" style="181" customWidth="1"/>
    <col min="14118" max="14118" width="6.5" style="181" customWidth="1"/>
    <col min="14119" max="14119" width="1.83203125" style="181" customWidth="1"/>
    <col min="14120" max="14336" width="8.58203125" style="181"/>
    <col min="14337" max="14337" width="0.83203125" style="181" customWidth="1"/>
    <col min="14338" max="14338" width="13.08203125" style="181" customWidth="1"/>
    <col min="14339" max="14339" width="3" style="181" customWidth="1"/>
    <col min="14340" max="14340" width="12.5" style="181" customWidth="1"/>
    <col min="14341" max="14341" width="15.83203125" style="181" customWidth="1"/>
    <col min="14342" max="14372" width="3.33203125" style="181" customWidth="1"/>
    <col min="14373" max="14373" width="5.33203125" style="181" customWidth="1"/>
    <col min="14374" max="14374" width="6.5" style="181" customWidth="1"/>
    <col min="14375" max="14375" width="1.83203125" style="181" customWidth="1"/>
    <col min="14376" max="14592" width="8.58203125" style="181"/>
    <col min="14593" max="14593" width="0.83203125" style="181" customWidth="1"/>
    <col min="14594" max="14594" width="13.08203125" style="181" customWidth="1"/>
    <col min="14595" max="14595" width="3" style="181" customWidth="1"/>
    <col min="14596" max="14596" width="12.5" style="181" customWidth="1"/>
    <col min="14597" max="14597" width="15.83203125" style="181" customWidth="1"/>
    <col min="14598" max="14628" width="3.33203125" style="181" customWidth="1"/>
    <col min="14629" max="14629" width="5.33203125" style="181" customWidth="1"/>
    <col min="14630" max="14630" width="6.5" style="181" customWidth="1"/>
    <col min="14631" max="14631" width="1.83203125" style="181" customWidth="1"/>
    <col min="14632" max="14848" width="8.58203125" style="181"/>
    <col min="14849" max="14849" width="0.83203125" style="181" customWidth="1"/>
    <col min="14850" max="14850" width="13.08203125" style="181" customWidth="1"/>
    <col min="14851" max="14851" width="3" style="181" customWidth="1"/>
    <col min="14852" max="14852" width="12.5" style="181" customWidth="1"/>
    <col min="14853" max="14853" width="15.83203125" style="181" customWidth="1"/>
    <col min="14854" max="14884" width="3.33203125" style="181" customWidth="1"/>
    <col min="14885" max="14885" width="5.33203125" style="181" customWidth="1"/>
    <col min="14886" max="14886" width="6.5" style="181" customWidth="1"/>
    <col min="14887" max="14887" width="1.83203125" style="181" customWidth="1"/>
    <col min="14888" max="15104" width="8.58203125" style="181"/>
    <col min="15105" max="15105" width="0.83203125" style="181" customWidth="1"/>
    <col min="15106" max="15106" width="13.08203125" style="181" customWidth="1"/>
    <col min="15107" max="15107" width="3" style="181" customWidth="1"/>
    <col min="15108" max="15108" width="12.5" style="181" customWidth="1"/>
    <col min="15109" max="15109" width="15.83203125" style="181" customWidth="1"/>
    <col min="15110" max="15140" width="3.33203125" style="181" customWidth="1"/>
    <col min="15141" max="15141" width="5.33203125" style="181" customWidth="1"/>
    <col min="15142" max="15142" width="6.5" style="181" customWidth="1"/>
    <col min="15143" max="15143" width="1.83203125" style="181" customWidth="1"/>
    <col min="15144" max="15360" width="8.58203125" style="181"/>
    <col min="15361" max="15361" width="0.83203125" style="181" customWidth="1"/>
    <col min="15362" max="15362" width="13.08203125" style="181" customWidth="1"/>
    <col min="15363" max="15363" width="3" style="181" customWidth="1"/>
    <col min="15364" max="15364" width="12.5" style="181" customWidth="1"/>
    <col min="15365" max="15365" width="15.83203125" style="181" customWidth="1"/>
    <col min="15366" max="15396" width="3.33203125" style="181" customWidth="1"/>
    <col min="15397" max="15397" width="5.33203125" style="181" customWidth="1"/>
    <col min="15398" max="15398" width="6.5" style="181" customWidth="1"/>
    <col min="15399" max="15399" width="1.83203125" style="181" customWidth="1"/>
    <col min="15400" max="15616" width="8.58203125" style="181"/>
    <col min="15617" max="15617" width="0.83203125" style="181" customWidth="1"/>
    <col min="15618" max="15618" width="13.08203125" style="181" customWidth="1"/>
    <col min="15619" max="15619" width="3" style="181" customWidth="1"/>
    <col min="15620" max="15620" width="12.5" style="181" customWidth="1"/>
    <col min="15621" max="15621" width="15.83203125" style="181" customWidth="1"/>
    <col min="15622" max="15652" width="3.33203125" style="181" customWidth="1"/>
    <col min="15653" max="15653" width="5.33203125" style="181" customWidth="1"/>
    <col min="15654" max="15654" width="6.5" style="181" customWidth="1"/>
    <col min="15655" max="15655" width="1.83203125" style="181" customWidth="1"/>
    <col min="15656" max="15872" width="8.58203125" style="181"/>
    <col min="15873" max="15873" width="0.83203125" style="181" customWidth="1"/>
    <col min="15874" max="15874" width="13.08203125" style="181" customWidth="1"/>
    <col min="15875" max="15875" width="3" style="181" customWidth="1"/>
    <col min="15876" max="15876" width="12.5" style="181" customWidth="1"/>
    <col min="15877" max="15877" width="15.83203125" style="181" customWidth="1"/>
    <col min="15878" max="15908" width="3.33203125" style="181" customWidth="1"/>
    <col min="15909" max="15909" width="5.33203125" style="181" customWidth="1"/>
    <col min="15910" max="15910" width="6.5" style="181" customWidth="1"/>
    <col min="15911" max="15911" width="1.83203125" style="181" customWidth="1"/>
    <col min="15912" max="16128" width="8.58203125" style="181"/>
    <col min="16129" max="16129" width="0.83203125" style="181" customWidth="1"/>
    <col min="16130" max="16130" width="13.08203125" style="181" customWidth="1"/>
    <col min="16131" max="16131" width="3" style="181" customWidth="1"/>
    <col min="16132" max="16132" width="12.5" style="181" customWidth="1"/>
    <col min="16133" max="16133" width="15.83203125" style="181" customWidth="1"/>
    <col min="16134" max="16164" width="3.33203125" style="181" customWidth="1"/>
    <col min="16165" max="16165" width="5.33203125" style="181" customWidth="1"/>
    <col min="16166" max="16166" width="6.5" style="181" customWidth="1"/>
    <col min="16167" max="16167" width="1.83203125" style="181" customWidth="1"/>
    <col min="16168" max="16384" width="8.58203125" style="181"/>
  </cols>
  <sheetData>
    <row r="1" spans="2:38" x14ac:dyDescent="0.2">
      <c r="B1" s="181" t="s">
        <v>401</v>
      </c>
    </row>
    <row r="2" spans="2:38" ht="18.75" customHeight="1" x14ac:dyDescent="0.2">
      <c r="B2" s="279" t="s">
        <v>400</v>
      </c>
      <c r="L2" s="181" t="s">
        <v>399</v>
      </c>
      <c r="M2" s="280"/>
      <c r="N2" s="181" t="s">
        <v>398</v>
      </c>
      <c r="P2" s="181" t="s">
        <v>397</v>
      </c>
      <c r="S2" s="211" t="s">
        <v>396</v>
      </c>
    </row>
    <row r="3" spans="2:38" ht="21.75" customHeight="1" x14ac:dyDescent="0.2">
      <c r="B3" s="279"/>
      <c r="C3" s="274"/>
      <c r="D3" s="274"/>
      <c r="F3" s="211" t="s">
        <v>395</v>
      </c>
      <c r="I3" s="181">
        <v>14</v>
      </c>
      <c r="Q3" s="211" t="s">
        <v>393</v>
      </c>
      <c r="S3" s="211" t="s">
        <v>394</v>
      </c>
      <c r="AI3" s="207" t="s">
        <v>393</v>
      </c>
    </row>
    <row r="4" spans="2:38" ht="27" customHeight="1" x14ac:dyDescent="0.2">
      <c r="B4" s="278" t="s">
        <v>392</v>
      </c>
      <c r="C4" s="276" t="s">
        <v>391</v>
      </c>
      <c r="D4" s="274"/>
      <c r="E4" s="276" t="s">
        <v>390</v>
      </c>
      <c r="M4" s="277" t="s">
        <v>389</v>
      </c>
      <c r="S4" s="211"/>
    </row>
    <row r="5" spans="2:38" ht="9.75" customHeight="1" x14ac:dyDescent="0.2">
      <c r="B5" s="276"/>
      <c r="C5" s="274"/>
      <c r="D5" s="274"/>
      <c r="E5" s="211"/>
      <c r="S5" s="211"/>
    </row>
    <row r="6" spans="2:38" ht="21" customHeight="1" thickBot="1" x14ac:dyDescent="0.25">
      <c r="B6" s="275"/>
      <c r="C6" s="274"/>
      <c r="D6" s="274"/>
      <c r="S6" s="211"/>
    </row>
    <row r="7" spans="2:38" ht="18" customHeight="1" x14ac:dyDescent="0.2">
      <c r="B7" s="273" t="s">
        <v>388</v>
      </c>
      <c r="C7" s="272" t="s">
        <v>387</v>
      </c>
      <c r="D7" s="271" t="s">
        <v>386</v>
      </c>
      <c r="E7" s="270" t="s">
        <v>385</v>
      </c>
      <c r="F7" s="269">
        <v>1</v>
      </c>
      <c r="G7" s="266">
        <v>2</v>
      </c>
      <c r="H7" s="266">
        <v>3</v>
      </c>
      <c r="I7" s="266">
        <v>4</v>
      </c>
      <c r="J7" s="266">
        <v>5</v>
      </c>
      <c r="K7" s="266">
        <v>6</v>
      </c>
      <c r="L7" s="266">
        <v>7</v>
      </c>
      <c r="M7" s="268">
        <v>8</v>
      </c>
      <c r="N7" s="266">
        <v>9</v>
      </c>
      <c r="O7" s="266">
        <v>10</v>
      </c>
      <c r="P7" s="266">
        <v>11</v>
      </c>
      <c r="Q7" s="266">
        <v>12</v>
      </c>
      <c r="R7" s="266">
        <v>13</v>
      </c>
      <c r="S7" s="266">
        <v>14</v>
      </c>
      <c r="T7" s="268">
        <v>15</v>
      </c>
      <c r="U7" s="266">
        <v>16</v>
      </c>
      <c r="V7" s="266">
        <v>17</v>
      </c>
      <c r="W7" s="266">
        <v>18</v>
      </c>
      <c r="X7" s="266">
        <v>19</v>
      </c>
      <c r="Y7" s="266">
        <v>20</v>
      </c>
      <c r="Z7" s="266">
        <v>21</v>
      </c>
      <c r="AA7" s="268">
        <v>22</v>
      </c>
      <c r="AB7" s="266">
        <v>23</v>
      </c>
      <c r="AC7" s="266">
        <v>24</v>
      </c>
      <c r="AD7" s="266">
        <v>25</v>
      </c>
      <c r="AE7" s="266">
        <v>26</v>
      </c>
      <c r="AF7" s="266">
        <v>27</v>
      </c>
      <c r="AG7" s="267">
        <v>28</v>
      </c>
      <c r="AH7" s="266">
        <v>29</v>
      </c>
      <c r="AI7" s="266">
        <v>30</v>
      </c>
      <c r="AJ7" s="265">
        <v>31</v>
      </c>
      <c r="AK7" s="264" t="s">
        <v>384</v>
      </c>
      <c r="AL7" s="630" t="s">
        <v>383</v>
      </c>
    </row>
    <row r="8" spans="2:38" ht="18" customHeight="1" thickBot="1" x14ac:dyDescent="0.25">
      <c r="B8" s="263"/>
      <c r="C8" s="262" t="s">
        <v>382</v>
      </c>
      <c r="D8" s="261"/>
      <c r="E8" s="260"/>
      <c r="F8" s="259"/>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7"/>
      <c r="AK8" s="256" t="s">
        <v>381</v>
      </c>
      <c r="AL8" s="631"/>
    </row>
    <row r="9" spans="2:38" ht="22" customHeight="1" x14ac:dyDescent="0.2">
      <c r="B9" s="255" t="s">
        <v>380</v>
      </c>
      <c r="C9" s="254"/>
      <c r="D9" s="253"/>
      <c r="E9" s="252"/>
      <c r="F9" s="251"/>
      <c r="G9" s="250"/>
      <c r="H9" s="250"/>
      <c r="I9" s="250"/>
      <c r="J9" s="250"/>
      <c r="K9" s="250"/>
      <c r="L9" s="250"/>
      <c r="M9" s="250"/>
      <c r="N9" s="249"/>
      <c r="O9" s="250"/>
      <c r="P9" s="250"/>
      <c r="Q9" s="250"/>
      <c r="R9" s="250"/>
      <c r="S9" s="250"/>
      <c r="T9" s="250"/>
      <c r="U9" s="249"/>
      <c r="V9" s="250"/>
      <c r="W9" s="250"/>
      <c r="X9" s="250"/>
      <c r="Y9" s="250"/>
      <c r="Z9" s="250"/>
      <c r="AA9" s="250"/>
      <c r="AB9" s="249"/>
      <c r="AC9" s="250"/>
      <c r="AD9" s="250"/>
      <c r="AE9" s="250"/>
      <c r="AF9" s="250"/>
      <c r="AG9" s="250"/>
      <c r="AH9" s="250"/>
      <c r="AI9" s="249"/>
      <c r="AJ9" s="248"/>
      <c r="AK9" s="247"/>
      <c r="AL9" s="246"/>
    </row>
    <row r="10" spans="2:38" ht="22" customHeight="1" x14ac:dyDescent="0.2">
      <c r="B10" s="240"/>
      <c r="C10" s="223"/>
      <c r="D10" s="239"/>
      <c r="E10" s="227"/>
      <c r="F10" s="244"/>
      <c r="G10" s="223"/>
      <c r="H10" s="223"/>
      <c r="I10" s="223"/>
      <c r="J10" s="223"/>
      <c r="K10" s="223"/>
      <c r="L10" s="223"/>
      <c r="M10" s="223"/>
      <c r="N10" s="225"/>
      <c r="O10" s="223"/>
      <c r="P10" s="223"/>
      <c r="Q10" s="223"/>
      <c r="R10" s="223"/>
      <c r="S10" s="223"/>
      <c r="T10" s="223"/>
      <c r="U10" s="225"/>
      <c r="V10" s="223"/>
      <c r="W10" s="223"/>
      <c r="X10" s="223"/>
      <c r="Y10" s="223"/>
      <c r="Z10" s="223"/>
      <c r="AA10" s="223"/>
      <c r="AB10" s="225"/>
      <c r="AC10" s="223"/>
      <c r="AD10" s="223"/>
      <c r="AE10" s="223"/>
      <c r="AF10" s="223"/>
      <c r="AG10" s="223"/>
      <c r="AH10" s="224"/>
      <c r="AI10" s="223"/>
      <c r="AJ10" s="222"/>
      <c r="AK10" s="221"/>
      <c r="AL10" s="238"/>
    </row>
    <row r="11" spans="2:38" ht="22" customHeight="1" x14ac:dyDescent="0.2">
      <c r="B11" s="240" t="s">
        <v>379</v>
      </c>
      <c r="C11" s="243"/>
      <c r="D11" s="245"/>
      <c r="E11" s="227"/>
      <c r="F11" s="244"/>
      <c r="G11" s="223"/>
      <c r="H11" s="223"/>
      <c r="I11" s="223"/>
      <c r="J11" s="223"/>
      <c r="K11" s="223"/>
      <c r="L11" s="223"/>
      <c r="M11" s="223"/>
      <c r="N11" s="225"/>
      <c r="O11" s="223"/>
      <c r="P11" s="223"/>
      <c r="Q11" s="223"/>
      <c r="R11" s="223"/>
      <c r="S11" s="223"/>
      <c r="T11" s="223"/>
      <c r="U11" s="225"/>
      <c r="V11" s="223"/>
      <c r="W11" s="223"/>
      <c r="X11" s="223"/>
      <c r="Y11" s="223"/>
      <c r="Z11" s="223"/>
      <c r="AA11" s="223"/>
      <c r="AB11" s="225"/>
      <c r="AC11" s="223"/>
      <c r="AD11" s="223"/>
      <c r="AE11" s="223"/>
      <c r="AF11" s="223"/>
      <c r="AG11" s="223"/>
      <c r="AH11" s="223"/>
      <c r="AI11" s="225"/>
      <c r="AJ11" s="222"/>
      <c r="AK11" s="221"/>
      <c r="AL11" s="238"/>
    </row>
    <row r="12" spans="2:38" ht="22" customHeight="1" x14ac:dyDescent="0.2">
      <c r="B12" s="240"/>
      <c r="C12" s="223"/>
      <c r="D12" s="239"/>
      <c r="E12" s="227"/>
      <c r="F12" s="244"/>
      <c r="G12" s="223"/>
      <c r="H12" s="223"/>
      <c r="I12" s="223"/>
      <c r="J12" s="223"/>
      <c r="K12" s="223"/>
      <c r="L12" s="223"/>
      <c r="M12" s="223"/>
      <c r="N12" s="225"/>
      <c r="O12" s="223"/>
      <c r="P12" s="223"/>
      <c r="Q12" s="223"/>
      <c r="R12" s="223"/>
      <c r="S12" s="223"/>
      <c r="T12" s="223"/>
      <c r="U12" s="225"/>
      <c r="V12" s="223"/>
      <c r="W12" s="223"/>
      <c r="X12" s="223"/>
      <c r="Y12" s="223"/>
      <c r="Z12" s="223"/>
      <c r="AA12" s="223"/>
      <c r="AB12" s="225"/>
      <c r="AC12" s="223"/>
      <c r="AD12" s="223"/>
      <c r="AE12" s="223"/>
      <c r="AF12" s="223"/>
      <c r="AG12" s="223"/>
      <c r="AH12" s="224"/>
      <c r="AI12" s="223"/>
      <c r="AJ12" s="222"/>
      <c r="AK12" s="221"/>
      <c r="AL12" s="238"/>
    </row>
    <row r="13" spans="2:38" ht="22" customHeight="1" x14ac:dyDescent="0.2">
      <c r="B13" s="240" t="s">
        <v>378</v>
      </c>
      <c r="C13" s="243"/>
      <c r="D13" s="239"/>
      <c r="E13" s="227"/>
      <c r="F13" s="244"/>
      <c r="G13" s="223"/>
      <c r="H13" s="223"/>
      <c r="I13" s="223"/>
      <c r="J13" s="223"/>
      <c r="K13" s="223"/>
      <c r="L13" s="223"/>
      <c r="M13" s="223"/>
      <c r="N13" s="225"/>
      <c r="O13" s="223"/>
      <c r="P13" s="223"/>
      <c r="Q13" s="223"/>
      <c r="R13" s="223"/>
      <c r="S13" s="223"/>
      <c r="T13" s="223"/>
      <c r="U13" s="225"/>
      <c r="V13" s="223"/>
      <c r="W13" s="223"/>
      <c r="X13" s="223"/>
      <c r="Y13" s="223"/>
      <c r="Z13" s="223"/>
      <c r="AA13" s="223"/>
      <c r="AB13" s="225"/>
      <c r="AC13" s="223"/>
      <c r="AD13" s="223"/>
      <c r="AE13" s="223"/>
      <c r="AF13" s="223"/>
      <c r="AG13" s="223"/>
      <c r="AH13" s="223"/>
      <c r="AI13" s="225"/>
      <c r="AJ13" s="222"/>
      <c r="AK13" s="221"/>
      <c r="AL13" s="238"/>
    </row>
    <row r="14" spans="2:38" ht="22" customHeight="1" x14ac:dyDescent="0.2">
      <c r="B14" s="240"/>
      <c r="C14" s="243"/>
      <c r="D14" s="239"/>
      <c r="E14" s="227"/>
      <c r="F14" s="244"/>
      <c r="G14" s="223"/>
      <c r="H14" s="223"/>
      <c r="I14" s="223"/>
      <c r="J14" s="223"/>
      <c r="K14" s="223"/>
      <c r="L14" s="223"/>
      <c r="M14" s="223"/>
      <c r="N14" s="225"/>
      <c r="O14" s="223"/>
      <c r="P14" s="223"/>
      <c r="Q14" s="223"/>
      <c r="R14" s="223"/>
      <c r="S14" s="223"/>
      <c r="T14" s="223"/>
      <c r="U14" s="225"/>
      <c r="V14" s="223"/>
      <c r="W14" s="223"/>
      <c r="X14" s="223"/>
      <c r="Y14" s="223"/>
      <c r="Z14" s="223"/>
      <c r="AA14" s="223"/>
      <c r="AB14" s="225"/>
      <c r="AC14" s="223"/>
      <c r="AD14" s="223"/>
      <c r="AE14" s="223"/>
      <c r="AF14" s="223"/>
      <c r="AG14" s="223"/>
      <c r="AH14" s="223"/>
      <c r="AI14" s="225"/>
      <c r="AJ14" s="222"/>
      <c r="AK14" s="221"/>
      <c r="AL14" s="238"/>
    </row>
    <row r="15" spans="2:38" ht="22" customHeight="1" x14ac:dyDescent="0.2">
      <c r="B15" s="240" t="s">
        <v>377</v>
      </c>
      <c r="C15" s="243"/>
      <c r="D15" s="245"/>
      <c r="E15" s="227"/>
      <c r="F15" s="244"/>
      <c r="G15" s="223"/>
      <c r="H15" s="223"/>
      <c r="I15" s="223"/>
      <c r="J15" s="223"/>
      <c r="K15" s="223"/>
      <c r="L15" s="223"/>
      <c r="M15" s="223"/>
      <c r="N15" s="225"/>
      <c r="O15" s="223"/>
      <c r="P15" s="223"/>
      <c r="Q15" s="223"/>
      <c r="R15" s="223"/>
      <c r="S15" s="223"/>
      <c r="T15" s="223"/>
      <c r="U15" s="225"/>
      <c r="V15" s="223"/>
      <c r="W15" s="223"/>
      <c r="X15" s="223"/>
      <c r="Y15" s="223"/>
      <c r="Z15" s="223"/>
      <c r="AA15" s="223"/>
      <c r="AB15" s="225"/>
      <c r="AC15" s="223"/>
      <c r="AD15" s="223"/>
      <c r="AE15" s="223"/>
      <c r="AF15" s="223"/>
      <c r="AG15" s="223"/>
      <c r="AH15" s="223"/>
      <c r="AI15" s="225"/>
      <c r="AJ15" s="222"/>
      <c r="AK15" s="221"/>
      <c r="AL15" s="238"/>
    </row>
    <row r="16" spans="2:38" ht="22" customHeight="1" x14ac:dyDescent="0.2">
      <c r="B16" s="240" t="s">
        <v>376</v>
      </c>
      <c r="C16" s="223"/>
      <c r="D16" s="239"/>
      <c r="E16" s="227"/>
      <c r="F16" s="244"/>
      <c r="G16" s="223"/>
      <c r="H16" s="223"/>
      <c r="I16" s="223"/>
      <c r="J16" s="223"/>
      <c r="K16" s="223"/>
      <c r="L16" s="223"/>
      <c r="M16" s="223"/>
      <c r="N16" s="225"/>
      <c r="O16" s="223"/>
      <c r="P16" s="223"/>
      <c r="Q16" s="223"/>
      <c r="R16" s="223"/>
      <c r="S16" s="223"/>
      <c r="T16" s="223"/>
      <c r="U16" s="225"/>
      <c r="V16" s="223"/>
      <c r="W16" s="223"/>
      <c r="X16" s="223"/>
      <c r="Y16" s="223"/>
      <c r="Z16" s="223"/>
      <c r="AA16" s="223"/>
      <c r="AB16" s="225"/>
      <c r="AC16" s="223"/>
      <c r="AD16" s="223"/>
      <c r="AE16" s="223"/>
      <c r="AF16" s="223"/>
      <c r="AG16" s="223"/>
      <c r="AH16" s="224"/>
      <c r="AI16" s="223"/>
      <c r="AJ16" s="222"/>
      <c r="AK16" s="221"/>
      <c r="AL16" s="238"/>
    </row>
    <row r="17" spans="1:39" ht="22" customHeight="1" x14ac:dyDescent="0.2">
      <c r="B17" s="240" t="s">
        <v>375</v>
      </c>
      <c r="C17" s="223"/>
      <c r="D17" s="241"/>
      <c r="E17" s="227"/>
      <c r="F17" s="244"/>
      <c r="G17" s="223"/>
      <c r="H17" s="223"/>
      <c r="I17" s="223"/>
      <c r="J17" s="223"/>
      <c r="K17" s="223"/>
      <c r="L17" s="223"/>
      <c r="M17" s="223"/>
      <c r="N17" s="225"/>
      <c r="O17" s="223"/>
      <c r="P17" s="223"/>
      <c r="Q17" s="223"/>
      <c r="R17" s="223"/>
      <c r="S17" s="223"/>
      <c r="T17" s="223"/>
      <c r="U17" s="225"/>
      <c r="V17" s="223"/>
      <c r="W17" s="223"/>
      <c r="X17" s="223"/>
      <c r="Y17" s="223"/>
      <c r="Z17" s="223"/>
      <c r="AA17" s="223"/>
      <c r="AB17" s="225"/>
      <c r="AC17" s="223"/>
      <c r="AD17" s="223"/>
      <c r="AE17" s="223"/>
      <c r="AF17" s="223"/>
      <c r="AG17" s="223"/>
      <c r="AH17" s="224"/>
      <c r="AI17" s="223"/>
      <c r="AJ17" s="222"/>
      <c r="AK17" s="221"/>
      <c r="AL17" s="238"/>
    </row>
    <row r="18" spans="1:39" ht="22" customHeight="1" x14ac:dyDescent="0.2">
      <c r="B18" s="240"/>
      <c r="C18" s="243"/>
      <c r="D18" s="239"/>
      <c r="E18" s="227"/>
      <c r="F18" s="244"/>
      <c r="G18" s="223"/>
      <c r="H18" s="223"/>
      <c r="I18" s="223"/>
      <c r="J18" s="223"/>
      <c r="K18" s="223"/>
      <c r="L18" s="223"/>
      <c r="M18" s="223"/>
      <c r="N18" s="225"/>
      <c r="O18" s="223"/>
      <c r="P18" s="223"/>
      <c r="Q18" s="223"/>
      <c r="R18" s="223"/>
      <c r="S18" s="223"/>
      <c r="T18" s="223"/>
      <c r="U18" s="225"/>
      <c r="V18" s="223"/>
      <c r="W18" s="223"/>
      <c r="X18" s="223"/>
      <c r="Y18" s="223"/>
      <c r="Z18" s="223"/>
      <c r="AA18" s="223"/>
      <c r="AB18" s="225"/>
      <c r="AC18" s="223"/>
      <c r="AD18" s="223"/>
      <c r="AE18" s="223"/>
      <c r="AF18" s="223"/>
      <c r="AG18" s="223"/>
      <c r="AH18" s="223"/>
      <c r="AI18" s="225"/>
      <c r="AJ18" s="222"/>
      <c r="AK18" s="221"/>
      <c r="AL18" s="238"/>
    </row>
    <row r="19" spans="1:39" ht="22" customHeight="1" x14ac:dyDescent="0.2">
      <c r="B19" s="240"/>
      <c r="C19" s="223"/>
      <c r="D19" s="239"/>
      <c r="E19" s="227"/>
      <c r="F19" s="244"/>
      <c r="G19" s="223"/>
      <c r="H19" s="223"/>
      <c r="I19" s="223"/>
      <c r="J19" s="223"/>
      <c r="K19" s="223"/>
      <c r="L19" s="223"/>
      <c r="M19" s="223"/>
      <c r="N19" s="225"/>
      <c r="O19" s="223"/>
      <c r="P19" s="223"/>
      <c r="Q19" s="223"/>
      <c r="R19" s="223"/>
      <c r="S19" s="223"/>
      <c r="T19" s="223"/>
      <c r="U19" s="225"/>
      <c r="V19" s="223"/>
      <c r="W19" s="223"/>
      <c r="X19" s="223"/>
      <c r="Y19" s="223"/>
      <c r="Z19" s="223"/>
      <c r="AA19" s="223"/>
      <c r="AB19" s="225"/>
      <c r="AC19" s="223"/>
      <c r="AD19" s="223"/>
      <c r="AE19" s="223"/>
      <c r="AF19" s="223"/>
      <c r="AG19" s="223"/>
      <c r="AH19" s="224"/>
      <c r="AI19" s="223"/>
      <c r="AJ19" s="222"/>
      <c r="AK19" s="221"/>
      <c r="AL19" s="238"/>
    </row>
    <row r="20" spans="1:39" ht="22" customHeight="1" x14ac:dyDescent="0.2">
      <c r="B20" s="240"/>
      <c r="C20" s="243"/>
      <c r="D20" s="239"/>
      <c r="E20" s="227"/>
      <c r="F20" s="244"/>
      <c r="G20" s="223"/>
      <c r="H20" s="223"/>
      <c r="I20" s="223"/>
      <c r="J20" s="223"/>
      <c r="K20" s="223"/>
      <c r="L20" s="223"/>
      <c r="M20" s="223"/>
      <c r="N20" s="225"/>
      <c r="O20" s="223"/>
      <c r="P20" s="223"/>
      <c r="Q20" s="223"/>
      <c r="R20" s="223"/>
      <c r="S20" s="223"/>
      <c r="T20" s="223"/>
      <c r="U20" s="225"/>
      <c r="V20" s="223"/>
      <c r="W20" s="223"/>
      <c r="X20" s="223"/>
      <c r="Y20" s="223"/>
      <c r="Z20" s="223"/>
      <c r="AA20" s="223"/>
      <c r="AB20" s="225"/>
      <c r="AC20" s="223"/>
      <c r="AD20" s="223"/>
      <c r="AE20" s="223"/>
      <c r="AF20" s="223"/>
      <c r="AG20" s="223"/>
      <c r="AH20" s="223"/>
      <c r="AI20" s="225"/>
      <c r="AJ20" s="222"/>
      <c r="AK20" s="221"/>
      <c r="AL20" s="238"/>
    </row>
    <row r="21" spans="1:39" ht="22" customHeight="1" x14ac:dyDescent="0.3">
      <c r="B21" s="240"/>
      <c r="C21" s="243"/>
      <c r="D21" s="242"/>
      <c r="E21" s="227"/>
      <c r="F21" s="226"/>
      <c r="G21" s="223"/>
      <c r="H21" s="223"/>
      <c r="I21" s="223"/>
      <c r="J21" s="223"/>
      <c r="K21" s="223"/>
      <c r="L21" s="223"/>
      <c r="M21" s="225"/>
      <c r="N21" s="223"/>
      <c r="O21" s="223"/>
      <c r="P21" s="223"/>
      <c r="Q21" s="223"/>
      <c r="R21" s="223"/>
      <c r="S21" s="223"/>
      <c r="T21" s="225"/>
      <c r="U21" s="223"/>
      <c r="V21" s="223"/>
      <c r="W21" s="223"/>
      <c r="X21" s="223"/>
      <c r="Y21" s="223"/>
      <c r="Z21" s="223"/>
      <c r="AA21" s="225"/>
      <c r="AB21" s="223"/>
      <c r="AC21" s="223"/>
      <c r="AD21" s="223"/>
      <c r="AE21" s="223"/>
      <c r="AF21" s="223"/>
      <c r="AG21" s="224"/>
      <c r="AH21" s="223"/>
      <c r="AI21" s="223"/>
      <c r="AJ21" s="222"/>
      <c r="AK21" s="221"/>
      <c r="AL21" s="238"/>
    </row>
    <row r="22" spans="1:39" ht="22" customHeight="1" x14ac:dyDescent="0.2">
      <c r="B22" s="240"/>
      <c r="C22" s="223"/>
      <c r="D22" s="241"/>
      <c r="E22" s="227"/>
      <c r="F22" s="226"/>
      <c r="G22" s="223"/>
      <c r="H22" s="223"/>
      <c r="I22" s="223"/>
      <c r="J22" s="223"/>
      <c r="K22" s="223"/>
      <c r="L22" s="223"/>
      <c r="M22" s="225"/>
      <c r="N22" s="223"/>
      <c r="O22" s="223"/>
      <c r="P22" s="223"/>
      <c r="Q22" s="223"/>
      <c r="R22" s="223"/>
      <c r="S22" s="223"/>
      <c r="T22" s="225"/>
      <c r="U22" s="223"/>
      <c r="V22" s="223"/>
      <c r="W22" s="223"/>
      <c r="X22" s="223"/>
      <c r="Y22" s="223"/>
      <c r="Z22" s="223"/>
      <c r="AA22" s="225"/>
      <c r="AB22" s="223"/>
      <c r="AC22" s="223"/>
      <c r="AD22" s="223"/>
      <c r="AE22" s="223"/>
      <c r="AF22" s="223"/>
      <c r="AG22" s="224"/>
      <c r="AH22" s="223"/>
      <c r="AI22" s="223"/>
      <c r="AJ22" s="222"/>
      <c r="AK22" s="221"/>
      <c r="AL22" s="238"/>
    </row>
    <row r="23" spans="1:39" ht="22" customHeight="1" x14ac:dyDescent="0.2">
      <c r="B23" s="240"/>
      <c r="C23" s="223"/>
      <c r="D23" s="239"/>
      <c r="E23" s="227"/>
      <c r="F23" s="226"/>
      <c r="G23" s="223"/>
      <c r="H23" s="223"/>
      <c r="I23" s="223"/>
      <c r="J23" s="223"/>
      <c r="K23" s="223"/>
      <c r="L23" s="223"/>
      <c r="M23" s="225"/>
      <c r="N23" s="223"/>
      <c r="O23" s="223"/>
      <c r="P23" s="223"/>
      <c r="Q23" s="223"/>
      <c r="R23" s="223"/>
      <c r="S23" s="223"/>
      <c r="T23" s="225"/>
      <c r="U23" s="223"/>
      <c r="V23" s="223"/>
      <c r="W23" s="223"/>
      <c r="X23" s="223"/>
      <c r="Y23" s="223"/>
      <c r="Z23" s="223"/>
      <c r="AA23" s="225"/>
      <c r="AB23" s="223"/>
      <c r="AC23" s="223"/>
      <c r="AD23" s="223"/>
      <c r="AE23" s="223"/>
      <c r="AF23" s="223"/>
      <c r="AG23" s="224"/>
      <c r="AH23" s="223"/>
      <c r="AI23" s="223"/>
      <c r="AJ23" s="222"/>
      <c r="AK23" s="221"/>
      <c r="AL23" s="238"/>
    </row>
    <row r="24" spans="1:39" ht="22" customHeight="1" x14ac:dyDescent="0.2">
      <c r="B24" s="229"/>
      <c r="C24" s="223"/>
      <c r="D24" s="228"/>
      <c r="E24" s="237"/>
      <c r="F24" s="236"/>
      <c r="G24" s="233"/>
      <c r="H24" s="233"/>
      <c r="I24" s="233"/>
      <c r="J24" s="233"/>
      <c r="K24" s="233"/>
      <c r="L24" s="233"/>
      <c r="M24" s="235"/>
      <c r="N24" s="233"/>
      <c r="O24" s="233"/>
      <c r="P24" s="233"/>
      <c r="Q24" s="233"/>
      <c r="R24" s="233"/>
      <c r="S24" s="233"/>
      <c r="T24" s="235"/>
      <c r="U24" s="233"/>
      <c r="V24" s="233"/>
      <c r="W24" s="233"/>
      <c r="X24" s="233"/>
      <c r="Y24" s="233"/>
      <c r="Z24" s="233"/>
      <c r="AA24" s="235"/>
      <c r="AB24" s="233"/>
      <c r="AC24" s="233"/>
      <c r="AD24" s="233"/>
      <c r="AE24" s="233"/>
      <c r="AF24" s="233"/>
      <c r="AG24" s="234"/>
      <c r="AH24" s="233"/>
      <c r="AI24" s="233"/>
      <c r="AJ24" s="232"/>
      <c r="AK24" s="231"/>
      <c r="AL24" s="230"/>
    </row>
    <row r="25" spans="1:39" ht="22" customHeight="1" thickBot="1" x14ac:dyDescent="0.25">
      <c r="B25" s="229"/>
      <c r="C25" s="223"/>
      <c r="D25" s="228"/>
      <c r="E25" s="227"/>
      <c r="F25" s="226"/>
      <c r="G25" s="223"/>
      <c r="H25" s="223"/>
      <c r="I25" s="223"/>
      <c r="J25" s="223"/>
      <c r="K25" s="223"/>
      <c r="L25" s="223"/>
      <c r="M25" s="225"/>
      <c r="N25" s="223"/>
      <c r="O25" s="223"/>
      <c r="P25" s="223"/>
      <c r="Q25" s="223"/>
      <c r="R25" s="223"/>
      <c r="S25" s="223"/>
      <c r="T25" s="225"/>
      <c r="U25" s="223"/>
      <c r="V25" s="223"/>
      <c r="W25" s="223"/>
      <c r="X25" s="223"/>
      <c r="Y25" s="223"/>
      <c r="Z25" s="223"/>
      <c r="AA25" s="225"/>
      <c r="AB25" s="223"/>
      <c r="AC25" s="223"/>
      <c r="AD25" s="223"/>
      <c r="AE25" s="223"/>
      <c r="AF25" s="223"/>
      <c r="AG25" s="224"/>
      <c r="AH25" s="223"/>
      <c r="AI25" s="223"/>
      <c r="AJ25" s="222"/>
      <c r="AK25" s="221"/>
      <c r="AL25" s="220"/>
    </row>
    <row r="26" spans="1:39" ht="22" customHeight="1" thickBot="1" x14ac:dyDescent="0.25">
      <c r="B26" s="219"/>
      <c r="C26" s="216"/>
      <c r="D26" s="218"/>
      <c r="E26" s="217"/>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5" t="s">
        <v>374</v>
      </c>
      <c r="AL26" s="214"/>
    </row>
    <row r="27" spans="1:39" ht="22" customHeight="1" x14ac:dyDescent="0.2">
      <c r="A27" s="213"/>
      <c r="B27" s="181" t="s">
        <v>373</v>
      </c>
      <c r="C27" s="208"/>
      <c r="D27" s="210"/>
      <c r="E27" s="209"/>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12"/>
      <c r="AH27" s="208"/>
      <c r="AI27" s="208"/>
      <c r="AJ27" s="208"/>
      <c r="AK27" s="208"/>
      <c r="AL27" s="208"/>
    </row>
    <row r="28" spans="1:39" ht="16.5" customHeight="1" x14ac:dyDescent="0.2">
      <c r="A28" s="211"/>
      <c r="B28" s="181" t="s">
        <v>372</v>
      </c>
      <c r="D28" s="210"/>
      <c r="E28" s="209"/>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632"/>
      <c r="AI28" s="632"/>
      <c r="AJ28" s="632"/>
      <c r="AK28" s="632"/>
      <c r="AL28" s="207"/>
    </row>
    <row r="29" spans="1:39" ht="7.5" customHeight="1" thickBot="1" x14ac:dyDescent="0.25">
      <c r="A29" s="211"/>
      <c r="D29" s="210"/>
      <c r="E29" s="209"/>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632"/>
      <c r="AI29" s="632"/>
      <c r="AJ29" s="632"/>
      <c r="AK29" s="632"/>
      <c r="AL29" s="207"/>
    </row>
    <row r="30" spans="1:39" s="182" customFormat="1" ht="26.15" customHeight="1" thickBot="1" x14ac:dyDescent="0.25">
      <c r="A30" s="184"/>
      <c r="B30" s="184" t="s">
        <v>371</v>
      </c>
      <c r="C30" s="203"/>
      <c r="G30" s="200"/>
      <c r="H30" s="197"/>
      <c r="I30" s="622"/>
      <c r="J30" s="623"/>
      <c r="K30" s="182" t="s">
        <v>20</v>
      </c>
      <c r="L30" s="183" t="s">
        <v>370</v>
      </c>
      <c r="N30" s="182" t="s">
        <v>369</v>
      </c>
      <c r="O30" s="622"/>
      <c r="P30" s="623"/>
      <c r="Q30" s="182" t="s">
        <v>359</v>
      </c>
      <c r="S30" s="183" t="s">
        <v>368</v>
      </c>
      <c r="T30" s="199"/>
      <c r="U30" s="199"/>
      <c r="V30" s="199"/>
      <c r="W30" s="199"/>
      <c r="X30" s="199"/>
      <c r="Y30" s="199"/>
      <c r="Z30" s="204"/>
      <c r="AA30" s="204"/>
      <c r="AB30" s="204"/>
      <c r="AC30" s="204"/>
      <c r="AD30" s="204"/>
      <c r="AE30" s="206"/>
      <c r="AF30" s="204"/>
      <c r="AG30" s="205"/>
      <c r="AH30" s="633"/>
      <c r="AI30" s="633"/>
      <c r="AJ30" s="633"/>
      <c r="AK30" s="633"/>
      <c r="AL30" s="204"/>
      <c r="AM30" s="204"/>
    </row>
    <row r="31" spans="1:39" s="182" customFormat="1" ht="8.15" customHeight="1" thickBot="1" x14ac:dyDescent="0.6">
      <c r="A31" s="184"/>
      <c r="B31" s="203"/>
      <c r="C31" s="203"/>
      <c r="G31" s="200"/>
      <c r="I31" s="183"/>
      <c r="L31" s="200"/>
      <c r="M31" s="183"/>
      <c r="P31" s="183"/>
      <c r="R31" s="199"/>
      <c r="S31" s="199"/>
      <c r="T31" s="199"/>
      <c r="U31" s="199"/>
      <c r="V31" s="199"/>
      <c r="W31" s="199"/>
      <c r="X31" s="199"/>
      <c r="Y31" s="199"/>
      <c r="Z31" s="198"/>
      <c r="AA31" s="70"/>
      <c r="AB31" s="70"/>
      <c r="AC31" s="70"/>
      <c r="AD31" s="70"/>
      <c r="AE31" s="70"/>
      <c r="AF31" s="70"/>
      <c r="AG31" s="70"/>
      <c r="AH31" s="633"/>
      <c r="AI31" s="633"/>
      <c r="AJ31" s="633"/>
      <c r="AK31" s="633"/>
      <c r="AL31" s="186"/>
      <c r="AM31" s="70"/>
    </row>
    <row r="32" spans="1:39" s="182" customFormat="1" ht="26.15" customHeight="1" thickBot="1" x14ac:dyDescent="0.6">
      <c r="A32" s="184"/>
      <c r="B32" s="184" t="s">
        <v>367</v>
      </c>
      <c r="C32" s="203"/>
      <c r="F32" s="622"/>
      <c r="G32" s="623"/>
      <c r="H32" s="182" t="s">
        <v>359</v>
      </c>
      <c r="J32" s="183" t="s">
        <v>366</v>
      </c>
      <c r="L32" s="200"/>
      <c r="M32" s="183"/>
      <c r="P32" s="183"/>
      <c r="R32" s="199"/>
      <c r="S32" s="199"/>
      <c r="T32" s="199"/>
      <c r="U32" s="199"/>
      <c r="V32" s="199"/>
      <c r="W32" s="199"/>
      <c r="X32" s="199"/>
      <c r="Y32" s="199"/>
      <c r="Z32" s="198"/>
      <c r="AA32" s="70"/>
      <c r="AB32" s="70"/>
      <c r="AC32" s="70"/>
      <c r="AD32" s="70"/>
      <c r="AE32" s="70"/>
      <c r="AF32" s="70"/>
      <c r="AG32" s="70"/>
      <c r="AH32" s="633"/>
      <c r="AI32" s="633"/>
      <c r="AJ32" s="633"/>
      <c r="AK32" s="633"/>
      <c r="AL32" s="186"/>
      <c r="AM32" s="70"/>
    </row>
    <row r="33" spans="1:40" s="182" customFormat="1" ht="8.15" customHeight="1" thickBot="1" x14ac:dyDescent="0.6">
      <c r="A33" s="184"/>
      <c r="B33" s="203"/>
      <c r="C33" s="203"/>
      <c r="F33" s="202"/>
      <c r="G33" s="201"/>
      <c r="I33" s="183"/>
      <c r="L33" s="200"/>
      <c r="M33" s="183"/>
      <c r="P33" s="183"/>
      <c r="R33" s="199"/>
      <c r="S33" s="199"/>
      <c r="T33" s="199"/>
      <c r="U33" s="199"/>
      <c r="V33" s="199"/>
      <c r="W33" s="199"/>
      <c r="X33" s="199"/>
      <c r="Y33" s="199"/>
      <c r="Z33" s="198"/>
      <c r="AA33" s="70"/>
      <c r="AB33" s="70"/>
      <c r="AC33" s="70"/>
      <c r="AD33" s="70"/>
      <c r="AE33" s="70"/>
      <c r="AF33" s="70"/>
      <c r="AG33" s="70"/>
      <c r="AH33" s="633"/>
      <c r="AI33" s="633"/>
      <c r="AJ33" s="633"/>
      <c r="AK33" s="633"/>
      <c r="AL33" s="186"/>
      <c r="AM33" s="70"/>
    </row>
    <row r="34" spans="1:40" s="182" customFormat="1" ht="21.75" customHeight="1" thickBot="1" x14ac:dyDescent="0.6">
      <c r="A34" s="183"/>
      <c r="B34" s="184" t="s">
        <v>365</v>
      </c>
      <c r="C34" s="197"/>
      <c r="E34" s="197"/>
      <c r="F34" s="624"/>
      <c r="G34" s="625"/>
      <c r="H34" s="626"/>
      <c r="I34" s="183" t="s">
        <v>364</v>
      </c>
      <c r="AH34" s="633"/>
      <c r="AI34" s="633"/>
      <c r="AJ34" s="633"/>
      <c r="AK34" s="633"/>
      <c r="AL34" s="185"/>
      <c r="AM34" s="70"/>
      <c r="AN34" s="183"/>
    </row>
    <row r="35" spans="1:40" s="182" customFormat="1" ht="5.25" customHeight="1" x14ac:dyDescent="0.55000000000000004">
      <c r="A35" s="183"/>
      <c r="B35" s="184"/>
      <c r="F35" s="196"/>
      <c r="G35" s="196"/>
      <c r="H35" s="196"/>
      <c r="I35" s="183"/>
      <c r="AK35" s="185"/>
      <c r="AL35" s="185"/>
      <c r="AM35" s="70"/>
      <c r="AN35" s="183"/>
    </row>
    <row r="36" spans="1:40" s="182" customFormat="1" ht="21.75" customHeight="1" x14ac:dyDescent="0.55000000000000004">
      <c r="B36" s="195" t="s">
        <v>363</v>
      </c>
      <c r="C36" s="193"/>
      <c r="D36" s="193"/>
      <c r="E36" s="193"/>
      <c r="F36" s="194"/>
      <c r="G36" s="193"/>
      <c r="H36" s="193"/>
      <c r="I36" s="193"/>
      <c r="J36" s="193"/>
      <c r="K36" s="193"/>
      <c r="L36" s="193"/>
      <c r="M36" s="193"/>
      <c r="N36" s="193"/>
      <c r="O36" s="193"/>
      <c r="P36" s="193"/>
      <c r="Q36" s="193"/>
      <c r="R36" s="193"/>
      <c r="S36" s="193"/>
      <c r="T36" s="193"/>
      <c r="U36" s="193"/>
      <c r="V36" s="193"/>
      <c r="W36" s="193"/>
      <c r="X36" s="193"/>
      <c r="Y36" s="193"/>
      <c r="Z36" s="193"/>
      <c r="AA36" s="193"/>
      <c r="AB36" s="193"/>
      <c r="AC36" s="192"/>
      <c r="AK36" s="187"/>
      <c r="AL36" s="187"/>
      <c r="AM36" s="70"/>
    </row>
    <row r="37" spans="1:40" s="182" customFormat="1" ht="21.75" customHeight="1" x14ac:dyDescent="0.55000000000000004">
      <c r="B37" s="191" t="s">
        <v>362</v>
      </c>
      <c r="C37" s="189"/>
      <c r="D37" s="189"/>
      <c r="E37" s="189"/>
      <c r="F37" s="190"/>
      <c r="G37" s="189"/>
      <c r="H37" s="189"/>
      <c r="I37" s="189"/>
      <c r="J37" s="189"/>
      <c r="K37" s="189"/>
      <c r="L37" s="189"/>
      <c r="M37" s="189"/>
      <c r="N37" s="189"/>
      <c r="O37" s="189"/>
      <c r="P37" s="189"/>
      <c r="Q37" s="189"/>
      <c r="R37" s="189"/>
      <c r="S37" s="189"/>
      <c r="T37" s="189"/>
      <c r="U37" s="189"/>
      <c r="V37" s="189"/>
      <c r="W37" s="189"/>
      <c r="X37" s="189"/>
      <c r="Y37" s="189"/>
      <c r="Z37" s="189"/>
      <c r="AA37" s="189"/>
      <c r="AB37" s="189"/>
      <c r="AC37" s="188"/>
      <c r="AK37" s="187"/>
      <c r="AL37" s="187"/>
      <c r="AM37" s="70"/>
    </row>
    <row r="38" spans="1:40" s="182" customFormat="1" ht="8.15" customHeight="1" thickBot="1" x14ac:dyDescent="0.6">
      <c r="A38" s="183"/>
      <c r="B38" s="183"/>
      <c r="F38" s="186"/>
      <c r="H38" s="183"/>
      <c r="AK38" s="185"/>
      <c r="AL38" s="185"/>
      <c r="AM38" s="70"/>
      <c r="AN38" s="183"/>
    </row>
    <row r="39" spans="1:40" s="182" customFormat="1" ht="27" customHeight="1" thickBot="1" x14ac:dyDescent="0.6">
      <c r="A39" s="183"/>
      <c r="B39" s="184" t="s">
        <v>361</v>
      </c>
      <c r="C39" s="183"/>
      <c r="E39" s="183"/>
      <c r="F39" s="183" t="s">
        <v>360</v>
      </c>
      <c r="J39" s="627"/>
      <c r="K39" s="628"/>
      <c r="L39" s="629"/>
      <c r="M39" s="183" t="s">
        <v>359</v>
      </c>
      <c r="O39" s="183" t="s">
        <v>358</v>
      </c>
      <c r="AE39" s="183"/>
      <c r="AM39" s="70"/>
    </row>
    <row r="40" spans="1:40" s="182" customFormat="1" ht="8.15" customHeight="1" x14ac:dyDescent="0.55000000000000004">
      <c r="AM40" s="70"/>
    </row>
    <row r="41" spans="1:40" s="182" customFormat="1" ht="27" customHeight="1" x14ac:dyDescent="0.55000000000000004">
      <c r="B41" s="183" t="s">
        <v>357</v>
      </c>
      <c r="AM41" s="70"/>
    </row>
  </sheetData>
  <mergeCells count="9">
    <mergeCell ref="F32:G32"/>
    <mergeCell ref="F34:H34"/>
    <mergeCell ref="J39:L39"/>
    <mergeCell ref="AL7:AL8"/>
    <mergeCell ref="AH28:AJ29"/>
    <mergeCell ref="AK28:AK29"/>
    <mergeCell ref="I30:J30"/>
    <mergeCell ref="O30:P30"/>
    <mergeCell ref="AH30:AK34"/>
  </mergeCells>
  <phoneticPr fontId="6"/>
  <dataValidations count="3">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00000000-0002-0000-0600-000000000000}">
      <formula1>C27:C33&lt;&gt;"A"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8:C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WBS28:WBS29 WLO28:WLO29 WVK28:WVK29 C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C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C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C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C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C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C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C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C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C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C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C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C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C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C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xr:uid="{00000000-0002-0000-0600-000001000000}">
      <formula1>C28:C36&lt;&gt;"A"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30:C33 IY30:IY33 SU30:SU33 ACQ30:ACQ33 AMM30:AMM33 AWI30:AWI33 BGE30:BGE33 BQA30:BQA33 BZW30:BZW33 CJS30:CJS33 CTO30:CTO33 DDK30:DDK33 DNG30:DNG33 DXC30:DXC33 EGY30:EGY33 EQU30:EQU33 FAQ30:FAQ33 FKM30:FKM33 FUI30:FUI33 GEE30:GEE33 GOA30:GOA33 GXW30:GXW33 HHS30:HHS33 HRO30:HRO33 IBK30:IBK33 ILG30:ILG33 IVC30:IVC33 JEY30:JEY33 JOU30:JOU33 JYQ30:JYQ33 KIM30:KIM33 KSI30:KSI33 LCE30:LCE33 LMA30:LMA33 LVW30:LVW33 MFS30:MFS33 MPO30:MPO33 MZK30:MZK33 NJG30:NJG33 NTC30:NTC33 OCY30:OCY33 OMU30:OMU33 OWQ30:OWQ33 PGM30:PGM33 PQI30:PQI33 QAE30:QAE33 QKA30:QKA33 QTW30:QTW33 RDS30:RDS33 RNO30:RNO33 RXK30:RXK33 SHG30:SHG33 SRC30:SRC33 TAY30:TAY33 TKU30:TKU33 TUQ30:TUQ33 UEM30:UEM33 UOI30:UOI33 UYE30:UYE33 VIA30:VIA33 VRW30:VRW33 WBS30:WBS33 WLO30:WLO33 WVK30:WVK33 C65566:C65569 IY65566:IY65569 SU65566:SU65569 ACQ65566:ACQ65569 AMM65566:AMM65569 AWI65566:AWI65569 BGE65566:BGE65569 BQA65566:BQA65569 BZW65566:BZW65569 CJS65566:CJS65569 CTO65566:CTO65569 DDK65566:DDK65569 DNG65566:DNG65569 DXC65566:DXC65569 EGY65566:EGY65569 EQU65566:EQU65569 FAQ65566:FAQ65569 FKM65566:FKM65569 FUI65566:FUI65569 GEE65566:GEE65569 GOA65566:GOA65569 GXW65566:GXW65569 HHS65566:HHS65569 HRO65566:HRO65569 IBK65566:IBK65569 ILG65566:ILG65569 IVC65566:IVC65569 JEY65566:JEY65569 JOU65566:JOU65569 JYQ65566:JYQ65569 KIM65566:KIM65569 KSI65566:KSI65569 LCE65566:LCE65569 LMA65566:LMA65569 LVW65566:LVW65569 MFS65566:MFS65569 MPO65566:MPO65569 MZK65566:MZK65569 NJG65566:NJG65569 NTC65566:NTC65569 OCY65566:OCY65569 OMU65566:OMU65569 OWQ65566:OWQ65569 PGM65566:PGM65569 PQI65566:PQI65569 QAE65566:QAE65569 QKA65566:QKA65569 QTW65566:QTW65569 RDS65566:RDS65569 RNO65566:RNO65569 RXK65566:RXK65569 SHG65566:SHG65569 SRC65566:SRC65569 TAY65566:TAY65569 TKU65566:TKU65569 TUQ65566:TUQ65569 UEM65566:UEM65569 UOI65566:UOI65569 UYE65566:UYE65569 VIA65566:VIA65569 VRW65566:VRW65569 WBS65566:WBS65569 WLO65566:WLO65569 WVK65566:WVK65569 C131102:C131105 IY131102:IY131105 SU131102:SU131105 ACQ131102:ACQ131105 AMM131102:AMM131105 AWI131102:AWI131105 BGE131102:BGE131105 BQA131102:BQA131105 BZW131102:BZW131105 CJS131102:CJS131105 CTO131102:CTO131105 DDK131102:DDK131105 DNG131102:DNG131105 DXC131102:DXC131105 EGY131102:EGY131105 EQU131102:EQU131105 FAQ131102:FAQ131105 FKM131102:FKM131105 FUI131102:FUI131105 GEE131102:GEE131105 GOA131102:GOA131105 GXW131102:GXW131105 HHS131102:HHS131105 HRO131102:HRO131105 IBK131102:IBK131105 ILG131102:ILG131105 IVC131102:IVC131105 JEY131102:JEY131105 JOU131102:JOU131105 JYQ131102:JYQ131105 KIM131102:KIM131105 KSI131102:KSI131105 LCE131102:LCE131105 LMA131102:LMA131105 LVW131102:LVW131105 MFS131102:MFS131105 MPO131102:MPO131105 MZK131102:MZK131105 NJG131102:NJG131105 NTC131102:NTC131105 OCY131102:OCY131105 OMU131102:OMU131105 OWQ131102:OWQ131105 PGM131102:PGM131105 PQI131102:PQI131105 QAE131102:QAE131105 QKA131102:QKA131105 QTW131102:QTW131105 RDS131102:RDS131105 RNO131102:RNO131105 RXK131102:RXK131105 SHG131102:SHG131105 SRC131102:SRC131105 TAY131102:TAY131105 TKU131102:TKU131105 TUQ131102:TUQ131105 UEM131102:UEM131105 UOI131102:UOI131105 UYE131102:UYE131105 VIA131102:VIA131105 VRW131102:VRW131105 WBS131102:WBS131105 WLO131102:WLO131105 WVK131102:WVK131105 C196638:C196641 IY196638:IY196641 SU196638:SU196641 ACQ196638:ACQ196641 AMM196638:AMM196641 AWI196638:AWI196641 BGE196638:BGE196641 BQA196638:BQA196641 BZW196638:BZW196641 CJS196638:CJS196641 CTO196638:CTO196641 DDK196638:DDK196641 DNG196638:DNG196641 DXC196638:DXC196641 EGY196638:EGY196641 EQU196638:EQU196641 FAQ196638:FAQ196641 FKM196638:FKM196641 FUI196638:FUI196641 GEE196638:GEE196641 GOA196638:GOA196641 GXW196638:GXW196641 HHS196638:HHS196641 HRO196638:HRO196641 IBK196638:IBK196641 ILG196638:ILG196641 IVC196638:IVC196641 JEY196638:JEY196641 JOU196638:JOU196641 JYQ196638:JYQ196641 KIM196638:KIM196641 KSI196638:KSI196641 LCE196638:LCE196641 LMA196638:LMA196641 LVW196638:LVW196641 MFS196638:MFS196641 MPO196638:MPO196641 MZK196638:MZK196641 NJG196638:NJG196641 NTC196638:NTC196641 OCY196638:OCY196641 OMU196638:OMU196641 OWQ196638:OWQ196641 PGM196638:PGM196641 PQI196638:PQI196641 QAE196638:QAE196641 QKA196638:QKA196641 QTW196638:QTW196641 RDS196638:RDS196641 RNO196638:RNO196641 RXK196638:RXK196641 SHG196638:SHG196641 SRC196638:SRC196641 TAY196638:TAY196641 TKU196638:TKU196641 TUQ196638:TUQ196641 UEM196638:UEM196641 UOI196638:UOI196641 UYE196638:UYE196641 VIA196638:VIA196641 VRW196638:VRW196641 WBS196638:WBS196641 WLO196638:WLO196641 WVK196638:WVK196641 C262174:C262177 IY262174:IY262177 SU262174:SU262177 ACQ262174:ACQ262177 AMM262174:AMM262177 AWI262174:AWI262177 BGE262174:BGE262177 BQA262174:BQA262177 BZW262174:BZW262177 CJS262174:CJS262177 CTO262174:CTO262177 DDK262174:DDK262177 DNG262174:DNG262177 DXC262174:DXC262177 EGY262174:EGY262177 EQU262174:EQU262177 FAQ262174:FAQ262177 FKM262174:FKM262177 FUI262174:FUI262177 GEE262174:GEE262177 GOA262174:GOA262177 GXW262174:GXW262177 HHS262174:HHS262177 HRO262174:HRO262177 IBK262174:IBK262177 ILG262174:ILG262177 IVC262174:IVC262177 JEY262174:JEY262177 JOU262174:JOU262177 JYQ262174:JYQ262177 KIM262174:KIM262177 KSI262174:KSI262177 LCE262174:LCE262177 LMA262174:LMA262177 LVW262174:LVW262177 MFS262174:MFS262177 MPO262174:MPO262177 MZK262174:MZK262177 NJG262174:NJG262177 NTC262174:NTC262177 OCY262174:OCY262177 OMU262174:OMU262177 OWQ262174:OWQ262177 PGM262174:PGM262177 PQI262174:PQI262177 QAE262174:QAE262177 QKA262174:QKA262177 QTW262174:QTW262177 RDS262174:RDS262177 RNO262174:RNO262177 RXK262174:RXK262177 SHG262174:SHG262177 SRC262174:SRC262177 TAY262174:TAY262177 TKU262174:TKU262177 TUQ262174:TUQ262177 UEM262174:UEM262177 UOI262174:UOI262177 UYE262174:UYE262177 VIA262174:VIA262177 VRW262174:VRW262177 WBS262174:WBS262177 WLO262174:WLO262177 WVK262174:WVK262177 C327710:C327713 IY327710:IY327713 SU327710:SU327713 ACQ327710:ACQ327713 AMM327710:AMM327713 AWI327710:AWI327713 BGE327710:BGE327713 BQA327710:BQA327713 BZW327710:BZW327713 CJS327710:CJS327713 CTO327710:CTO327713 DDK327710:DDK327713 DNG327710:DNG327713 DXC327710:DXC327713 EGY327710:EGY327713 EQU327710:EQU327713 FAQ327710:FAQ327713 FKM327710:FKM327713 FUI327710:FUI327713 GEE327710:GEE327713 GOA327710:GOA327713 GXW327710:GXW327713 HHS327710:HHS327713 HRO327710:HRO327713 IBK327710:IBK327713 ILG327710:ILG327713 IVC327710:IVC327713 JEY327710:JEY327713 JOU327710:JOU327713 JYQ327710:JYQ327713 KIM327710:KIM327713 KSI327710:KSI327713 LCE327710:LCE327713 LMA327710:LMA327713 LVW327710:LVW327713 MFS327710:MFS327713 MPO327710:MPO327713 MZK327710:MZK327713 NJG327710:NJG327713 NTC327710:NTC327713 OCY327710:OCY327713 OMU327710:OMU327713 OWQ327710:OWQ327713 PGM327710:PGM327713 PQI327710:PQI327713 QAE327710:QAE327713 QKA327710:QKA327713 QTW327710:QTW327713 RDS327710:RDS327713 RNO327710:RNO327713 RXK327710:RXK327713 SHG327710:SHG327713 SRC327710:SRC327713 TAY327710:TAY327713 TKU327710:TKU327713 TUQ327710:TUQ327713 UEM327710:UEM327713 UOI327710:UOI327713 UYE327710:UYE327713 VIA327710:VIA327713 VRW327710:VRW327713 WBS327710:WBS327713 WLO327710:WLO327713 WVK327710:WVK327713 C393246:C393249 IY393246:IY393249 SU393246:SU393249 ACQ393246:ACQ393249 AMM393246:AMM393249 AWI393246:AWI393249 BGE393246:BGE393249 BQA393246:BQA393249 BZW393246:BZW393249 CJS393246:CJS393249 CTO393246:CTO393249 DDK393246:DDK393249 DNG393246:DNG393249 DXC393246:DXC393249 EGY393246:EGY393249 EQU393246:EQU393249 FAQ393246:FAQ393249 FKM393246:FKM393249 FUI393246:FUI393249 GEE393246:GEE393249 GOA393246:GOA393249 GXW393246:GXW393249 HHS393246:HHS393249 HRO393246:HRO393249 IBK393246:IBK393249 ILG393246:ILG393249 IVC393246:IVC393249 JEY393246:JEY393249 JOU393246:JOU393249 JYQ393246:JYQ393249 KIM393246:KIM393249 KSI393246:KSI393249 LCE393246:LCE393249 LMA393246:LMA393249 LVW393246:LVW393249 MFS393246:MFS393249 MPO393246:MPO393249 MZK393246:MZK393249 NJG393246:NJG393249 NTC393246:NTC393249 OCY393246:OCY393249 OMU393246:OMU393249 OWQ393246:OWQ393249 PGM393246:PGM393249 PQI393246:PQI393249 QAE393246:QAE393249 QKA393246:QKA393249 QTW393246:QTW393249 RDS393246:RDS393249 RNO393246:RNO393249 RXK393246:RXK393249 SHG393246:SHG393249 SRC393246:SRC393249 TAY393246:TAY393249 TKU393246:TKU393249 TUQ393246:TUQ393249 UEM393246:UEM393249 UOI393246:UOI393249 UYE393246:UYE393249 VIA393246:VIA393249 VRW393246:VRW393249 WBS393246:WBS393249 WLO393246:WLO393249 WVK393246:WVK393249 C458782:C458785 IY458782:IY458785 SU458782:SU458785 ACQ458782:ACQ458785 AMM458782:AMM458785 AWI458782:AWI458785 BGE458782:BGE458785 BQA458782:BQA458785 BZW458782:BZW458785 CJS458782:CJS458785 CTO458782:CTO458785 DDK458782:DDK458785 DNG458782:DNG458785 DXC458782:DXC458785 EGY458782:EGY458785 EQU458782:EQU458785 FAQ458782:FAQ458785 FKM458782:FKM458785 FUI458782:FUI458785 GEE458782:GEE458785 GOA458782:GOA458785 GXW458782:GXW458785 HHS458782:HHS458785 HRO458782:HRO458785 IBK458782:IBK458785 ILG458782:ILG458785 IVC458782:IVC458785 JEY458782:JEY458785 JOU458782:JOU458785 JYQ458782:JYQ458785 KIM458782:KIM458785 KSI458782:KSI458785 LCE458782:LCE458785 LMA458782:LMA458785 LVW458782:LVW458785 MFS458782:MFS458785 MPO458782:MPO458785 MZK458782:MZK458785 NJG458782:NJG458785 NTC458782:NTC458785 OCY458782:OCY458785 OMU458782:OMU458785 OWQ458782:OWQ458785 PGM458782:PGM458785 PQI458782:PQI458785 QAE458782:QAE458785 QKA458782:QKA458785 QTW458782:QTW458785 RDS458782:RDS458785 RNO458782:RNO458785 RXK458782:RXK458785 SHG458782:SHG458785 SRC458782:SRC458785 TAY458782:TAY458785 TKU458782:TKU458785 TUQ458782:TUQ458785 UEM458782:UEM458785 UOI458782:UOI458785 UYE458782:UYE458785 VIA458782:VIA458785 VRW458782:VRW458785 WBS458782:WBS458785 WLO458782:WLO458785 WVK458782:WVK458785 C524318:C524321 IY524318:IY524321 SU524318:SU524321 ACQ524318:ACQ524321 AMM524318:AMM524321 AWI524318:AWI524321 BGE524318:BGE524321 BQA524318:BQA524321 BZW524318:BZW524321 CJS524318:CJS524321 CTO524318:CTO524321 DDK524318:DDK524321 DNG524318:DNG524321 DXC524318:DXC524321 EGY524318:EGY524321 EQU524318:EQU524321 FAQ524318:FAQ524321 FKM524318:FKM524321 FUI524318:FUI524321 GEE524318:GEE524321 GOA524318:GOA524321 GXW524318:GXW524321 HHS524318:HHS524321 HRO524318:HRO524321 IBK524318:IBK524321 ILG524318:ILG524321 IVC524318:IVC524321 JEY524318:JEY524321 JOU524318:JOU524321 JYQ524318:JYQ524321 KIM524318:KIM524321 KSI524318:KSI524321 LCE524318:LCE524321 LMA524318:LMA524321 LVW524318:LVW524321 MFS524318:MFS524321 MPO524318:MPO524321 MZK524318:MZK524321 NJG524318:NJG524321 NTC524318:NTC524321 OCY524318:OCY524321 OMU524318:OMU524321 OWQ524318:OWQ524321 PGM524318:PGM524321 PQI524318:PQI524321 QAE524318:QAE524321 QKA524318:QKA524321 QTW524318:QTW524321 RDS524318:RDS524321 RNO524318:RNO524321 RXK524318:RXK524321 SHG524318:SHG524321 SRC524318:SRC524321 TAY524318:TAY524321 TKU524318:TKU524321 TUQ524318:TUQ524321 UEM524318:UEM524321 UOI524318:UOI524321 UYE524318:UYE524321 VIA524318:VIA524321 VRW524318:VRW524321 WBS524318:WBS524321 WLO524318:WLO524321 WVK524318:WVK524321 C589854:C589857 IY589854:IY589857 SU589854:SU589857 ACQ589854:ACQ589857 AMM589854:AMM589857 AWI589854:AWI589857 BGE589854:BGE589857 BQA589854:BQA589857 BZW589854:BZW589857 CJS589854:CJS589857 CTO589854:CTO589857 DDK589854:DDK589857 DNG589854:DNG589857 DXC589854:DXC589857 EGY589854:EGY589857 EQU589854:EQU589857 FAQ589854:FAQ589857 FKM589854:FKM589857 FUI589854:FUI589857 GEE589854:GEE589857 GOA589854:GOA589857 GXW589854:GXW589857 HHS589854:HHS589857 HRO589854:HRO589857 IBK589854:IBK589857 ILG589854:ILG589857 IVC589854:IVC589857 JEY589854:JEY589857 JOU589854:JOU589857 JYQ589854:JYQ589857 KIM589854:KIM589857 KSI589854:KSI589857 LCE589854:LCE589857 LMA589854:LMA589857 LVW589854:LVW589857 MFS589854:MFS589857 MPO589854:MPO589857 MZK589854:MZK589857 NJG589854:NJG589857 NTC589854:NTC589857 OCY589854:OCY589857 OMU589854:OMU589857 OWQ589854:OWQ589857 PGM589854:PGM589857 PQI589854:PQI589857 QAE589854:QAE589857 QKA589854:QKA589857 QTW589854:QTW589857 RDS589854:RDS589857 RNO589854:RNO589857 RXK589854:RXK589857 SHG589854:SHG589857 SRC589854:SRC589857 TAY589854:TAY589857 TKU589854:TKU589857 TUQ589854:TUQ589857 UEM589854:UEM589857 UOI589854:UOI589857 UYE589854:UYE589857 VIA589854:VIA589857 VRW589854:VRW589857 WBS589854:WBS589857 WLO589854:WLO589857 WVK589854:WVK589857 C655390:C655393 IY655390:IY655393 SU655390:SU655393 ACQ655390:ACQ655393 AMM655390:AMM655393 AWI655390:AWI655393 BGE655390:BGE655393 BQA655390:BQA655393 BZW655390:BZW655393 CJS655390:CJS655393 CTO655390:CTO655393 DDK655390:DDK655393 DNG655390:DNG655393 DXC655390:DXC655393 EGY655390:EGY655393 EQU655390:EQU655393 FAQ655390:FAQ655393 FKM655390:FKM655393 FUI655390:FUI655393 GEE655390:GEE655393 GOA655390:GOA655393 GXW655390:GXW655393 HHS655390:HHS655393 HRO655390:HRO655393 IBK655390:IBK655393 ILG655390:ILG655393 IVC655390:IVC655393 JEY655390:JEY655393 JOU655390:JOU655393 JYQ655390:JYQ655393 KIM655390:KIM655393 KSI655390:KSI655393 LCE655390:LCE655393 LMA655390:LMA655393 LVW655390:LVW655393 MFS655390:MFS655393 MPO655390:MPO655393 MZK655390:MZK655393 NJG655390:NJG655393 NTC655390:NTC655393 OCY655390:OCY655393 OMU655390:OMU655393 OWQ655390:OWQ655393 PGM655390:PGM655393 PQI655390:PQI655393 QAE655390:QAE655393 QKA655390:QKA655393 QTW655390:QTW655393 RDS655390:RDS655393 RNO655390:RNO655393 RXK655390:RXK655393 SHG655390:SHG655393 SRC655390:SRC655393 TAY655390:TAY655393 TKU655390:TKU655393 TUQ655390:TUQ655393 UEM655390:UEM655393 UOI655390:UOI655393 UYE655390:UYE655393 VIA655390:VIA655393 VRW655390:VRW655393 WBS655390:WBS655393 WLO655390:WLO655393 WVK655390:WVK655393 C720926:C720929 IY720926:IY720929 SU720926:SU720929 ACQ720926:ACQ720929 AMM720926:AMM720929 AWI720926:AWI720929 BGE720926:BGE720929 BQA720926:BQA720929 BZW720926:BZW720929 CJS720926:CJS720929 CTO720926:CTO720929 DDK720926:DDK720929 DNG720926:DNG720929 DXC720926:DXC720929 EGY720926:EGY720929 EQU720926:EQU720929 FAQ720926:FAQ720929 FKM720926:FKM720929 FUI720926:FUI720929 GEE720926:GEE720929 GOA720926:GOA720929 GXW720926:GXW720929 HHS720926:HHS720929 HRO720926:HRO720929 IBK720926:IBK720929 ILG720926:ILG720929 IVC720926:IVC720929 JEY720926:JEY720929 JOU720926:JOU720929 JYQ720926:JYQ720929 KIM720926:KIM720929 KSI720926:KSI720929 LCE720926:LCE720929 LMA720926:LMA720929 LVW720926:LVW720929 MFS720926:MFS720929 MPO720926:MPO720929 MZK720926:MZK720929 NJG720926:NJG720929 NTC720926:NTC720929 OCY720926:OCY720929 OMU720926:OMU720929 OWQ720926:OWQ720929 PGM720926:PGM720929 PQI720926:PQI720929 QAE720926:QAE720929 QKA720926:QKA720929 QTW720926:QTW720929 RDS720926:RDS720929 RNO720926:RNO720929 RXK720926:RXK720929 SHG720926:SHG720929 SRC720926:SRC720929 TAY720926:TAY720929 TKU720926:TKU720929 TUQ720926:TUQ720929 UEM720926:UEM720929 UOI720926:UOI720929 UYE720926:UYE720929 VIA720926:VIA720929 VRW720926:VRW720929 WBS720926:WBS720929 WLO720926:WLO720929 WVK720926:WVK720929 C786462:C786465 IY786462:IY786465 SU786462:SU786465 ACQ786462:ACQ786465 AMM786462:AMM786465 AWI786462:AWI786465 BGE786462:BGE786465 BQA786462:BQA786465 BZW786462:BZW786465 CJS786462:CJS786465 CTO786462:CTO786465 DDK786462:DDK786465 DNG786462:DNG786465 DXC786462:DXC786465 EGY786462:EGY786465 EQU786462:EQU786465 FAQ786462:FAQ786465 FKM786462:FKM786465 FUI786462:FUI786465 GEE786462:GEE786465 GOA786462:GOA786465 GXW786462:GXW786465 HHS786462:HHS786465 HRO786462:HRO786465 IBK786462:IBK786465 ILG786462:ILG786465 IVC786462:IVC786465 JEY786462:JEY786465 JOU786462:JOU786465 JYQ786462:JYQ786465 KIM786462:KIM786465 KSI786462:KSI786465 LCE786462:LCE786465 LMA786462:LMA786465 LVW786462:LVW786465 MFS786462:MFS786465 MPO786462:MPO786465 MZK786462:MZK786465 NJG786462:NJG786465 NTC786462:NTC786465 OCY786462:OCY786465 OMU786462:OMU786465 OWQ786462:OWQ786465 PGM786462:PGM786465 PQI786462:PQI786465 QAE786462:QAE786465 QKA786462:QKA786465 QTW786462:QTW786465 RDS786462:RDS786465 RNO786462:RNO786465 RXK786462:RXK786465 SHG786462:SHG786465 SRC786462:SRC786465 TAY786462:TAY786465 TKU786462:TKU786465 TUQ786462:TUQ786465 UEM786462:UEM786465 UOI786462:UOI786465 UYE786462:UYE786465 VIA786462:VIA786465 VRW786462:VRW786465 WBS786462:WBS786465 WLO786462:WLO786465 WVK786462:WVK786465 C851998:C852001 IY851998:IY852001 SU851998:SU852001 ACQ851998:ACQ852001 AMM851998:AMM852001 AWI851998:AWI852001 BGE851998:BGE852001 BQA851998:BQA852001 BZW851998:BZW852001 CJS851998:CJS852001 CTO851998:CTO852001 DDK851998:DDK852001 DNG851998:DNG852001 DXC851998:DXC852001 EGY851998:EGY852001 EQU851998:EQU852001 FAQ851998:FAQ852001 FKM851998:FKM852001 FUI851998:FUI852001 GEE851998:GEE852001 GOA851998:GOA852001 GXW851998:GXW852001 HHS851998:HHS852001 HRO851998:HRO852001 IBK851998:IBK852001 ILG851998:ILG852001 IVC851998:IVC852001 JEY851998:JEY852001 JOU851998:JOU852001 JYQ851998:JYQ852001 KIM851998:KIM852001 KSI851998:KSI852001 LCE851998:LCE852001 LMA851998:LMA852001 LVW851998:LVW852001 MFS851998:MFS852001 MPO851998:MPO852001 MZK851998:MZK852001 NJG851998:NJG852001 NTC851998:NTC852001 OCY851998:OCY852001 OMU851998:OMU852001 OWQ851998:OWQ852001 PGM851998:PGM852001 PQI851998:PQI852001 QAE851998:QAE852001 QKA851998:QKA852001 QTW851998:QTW852001 RDS851998:RDS852001 RNO851998:RNO852001 RXK851998:RXK852001 SHG851998:SHG852001 SRC851998:SRC852001 TAY851998:TAY852001 TKU851998:TKU852001 TUQ851998:TUQ852001 UEM851998:UEM852001 UOI851998:UOI852001 UYE851998:UYE852001 VIA851998:VIA852001 VRW851998:VRW852001 WBS851998:WBS852001 WLO851998:WLO852001 WVK851998:WVK852001 C917534:C917537 IY917534:IY917537 SU917534:SU917537 ACQ917534:ACQ917537 AMM917534:AMM917537 AWI917534:AWI917537 BGE917534:BGE917537 BQA917534:BQA917537 BZW917534:BZW917537 CJS917534:CJS917537 CTO917534:CTO917537 DDK917534:DDK917537 DNG917534:DNG917537 DXC917534:DXC917537 EGY917534:EGY917537 EQU917534:EQU917537 FAQ917534:FAQ917537 FKM917534:FKM917537 FUI917534:FUI917537 GEE917534:GEE917537 GOA917534:GOA917537 GXW917534:GXW917537 HHS917534:HHS917537 HRO917534:HRO917537 IBK917534:IBK917537 ILG917534:ILG917537 IVC917534:IVC917537 JEY917534:JEY917537 JOU917534:JOU917537 JYQ917534:JYQ917537 KIM917534:KIM917537 KSI917534:KSI917537 LCE917534:LCE917537 LMA917534:LMA917537 LVW917534:LVW917537 MFS917534:MFS917537 MPO917534:MPO917537 MZK917534:MZK917537 NJG917534:NJG917537 NTC917534:NTC917537 OCY917534:OCY917537 OMU917534:OMU917537 OWQ917534:OWQ917537 PGM917534:PGM917537 PQI917534:PQI917537 QAE917534:QAE917537 QKA917534:QKA917537 QTW917534:QTW917537 RDS917534:RDS917537 RNO917534:RNO917537 RXK917534:RXK917537 SHG917534:SHG917537 SRC917534:SRC917537 TAY917534:TAY917537 TKU917534:TKU917537 TUQ917534:TUQ917537 UEM917534:UEM917537 UOI917534:UOI917537 UYE917534:UYE917537 VIA917534:VIA917537 VRW917534:VRW917537 WBS917534:WBS917537 WLO917534:WLO917537 WVK917534:WVK917537 C983070:C983073 IY983070:IY983073 SU983070:SU983073 ACQ983070:ACQ983073 AMM983070:AMM983073 AWI983070:AWI983073 BGE983070:BGE983073 BQA983070:BQA983073 BZW983070:BZW983073 CJS983070:CJS983073 CTO983070:CTO983073 DDK983070:DDK983073 DNG983070:DNG983073 DXC983070:DXC983073 EGY983070:EGY983073 EQU983070:EQU983073 FAQ983070:FAQ983073 FKM983070:FKM983073 FUI983070:FUI983073 GEE983070:GEE983073 GOA983070:GOA983073 GXW983070:GXW983073 HHS983070:HHS983073 HRO983070:HRO983073 IBK983070:IBK983073 ILG983070:ILG983073 IVC983070:IVC983073 JEY983070:JEY983073 JOU983070:JOU983073 JYQ983070:JYQ983073 KIM983070:KIM983073 KSI983070:KSI983073 LCE983070:LCE983073 LMA983070:LMA983073 LVW983070:LVW983073 MFS983070:MFS983073 MPO983070:MPO983073 MZK983070:MZK983073 NJG983070:NJG983073 NTC983070:NTC983073 OCY983070:OCY983073 OMU983070:OMU983073 OWQ983070:OWQ983073 PGM983070:PGM983073 PQI983070:PQI983073 QAE983070:QAE983073 QKA983070:QKA983073 QTW983070:QTW983073 RDS983070:RDS983073 RNO983070:RNO983073 RXK983070:RXK983073 SHG983070:SHG983073 SRC983070:SRC983073 TAY983070:TAY983073 TKU983070:TKU983073 TUQ983070:TUQ983073 UEM983070:UEM983073 UOI983070:UOI983073 UYE983070:UYE983073 VIA983070:VIA983073 VRW983070:VRW983073 WBS983070:WBS983073 WLO983070:WLO983073 WVK983070:WVK983073" xr:uid="{00000000-0002-0000-0600-000002000000}">
      <formula1>C30:C37&lt;&gt;"A"</formula1>
    </dataValidation>
  </dataValidations>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F30"/>
  <sheetViews>
    <sheetView view="pageBreakPreview" zoomScaleNormal="100" zoomScaleSheetLayoutView="100" workbookViewId="0">
      <selection activeCell="B20" sqref="B20:L22"/>
    </sheetView>
  </sheetViews>
  <sheetFormatPr defaultColWidth="4" defaultRowHeight="16.5" x14ac:dyDescent="0.55000000000000004"/>
  <cols>
    <col min="1" max="12" width="3.25" style="77" customWidth="1"/>
    <col min="13" max="13" width="13" style="77" customWidth="1"/>
    <col min="14" max="14" width="4.08203125" style="77" bestFit="1" customWidth="1"/>
    <col min="15" max="36" width="3.25" style="77" customWidth="1"/>
    <col min="37" max="16384" width="4" style="77"/>
  </cols>
  <sheetData>
    <row r="2" spans="1:32" x14ac:dyDescent="0.55000000000000004">
      <c r="B2" s="79" t="s">
        <v>251</v>
      </c>
    </row>
    <row r="4" spans="1:32" x14ac:dyDescent="0.55000000000000004">
      <c r="W4" s="85" t="s">
        <v>17</v>
      </c>
      <c r="X4" s="634"/>
      <c r="Y4" s="634"/>
      <c r="Z4" s="86" t="s">
        <v>18</v>
      </c>
      <c r="AA4" s="634"/>
      <c r="AB4" s="634"/>
      <c r="AC4" s="86" t="s">
        <v>19</v>
      </c>
      <c r="AD4" s="634"/>
      <c r="AE4" s="634"/>
      <c r="AF4" s="77" t="s">
        <v>20</v>
      </c>
    </row>
    <row r="5" spans="1:32" x14ac:dyDescent="0.55000000000000004">
      <c r="B5" s="654" t="s">
        <v>303</v>
      </c>
      <c r="C5" s="654"/>
      <c r="D5" s="654"/>
      <c r="E5" s="654"/>
      <c r="F5" s="654"/>
      <c r="G5" s="654"/>
      <c r="H5" s="654"/>
      <c r="I5" s="654"/>
      <c r="J5" s="654"/>
      <c r="K5" s="77" t="s">
        <v>114</v>
      </c>
    </row>
    <row r="7" spans="1:32" x14ac:dyDescent="0.55000000000000004">
      <c r="U7" s="85" t="s">
        <v>252</v>
      </c>
      <c r="V7" s="655"/>
      <c r="W7" s="655"/>
      <c r="X7" s="655"/>
      <c r="Y7" s="655"/>
      <c r="Z7" s="655"/>
      <c r="AA7" s="655"/>
      <c r="AB7" s="655"/>
      <c r="AC7" s="655"/>
      <c r="AD7" s="655"/>
      <c r="AE7" s="655"/>
      <c r="AF7" s="655"/>
    </row>
    <row r="8" spans="1:32" x14ac:dyDescent="0.55000000000000004">
      <c r="V8" s="655"/>
      <c r="W8" s="655"/>
      <c r="X8" s="655"/>
      <c r="Y8" s="655"/>
      <c r="Z8" s="655"/>
      <c r="AA8" s="655"/>
      <c r="AB8" s="655"/>
      <c r="AC8" s="655"/>
      <c r="AD8" s="655"/>
      <c r="AE8" s="655"/>
      <c r="AF8" s="655"/>
    </row>
    <row r="9" spans="1:32" ht="20.25" customHeight="1" x14ac:dyDescent="0.55000000000000004">
      <c r="B9" s="656" t="s">
        <v>253</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row>
    <row r="10" spans="1:32" ht="20.25" customHeight="1" x14ac:dyDescent="0.55000000000000004">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row>
    <row r="11" spans="1:32" x14ac:dyDescent="0.55000000000000004">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row>
    <row r="12" spans="1:32" x14ac:dyDescent="0.55000000000000004">
      <c r="A12" s="77" t="s">
        <v>241</v>
      </c>
    </row>
    <row r="14" spans="1:32" ht="36" customHeight="1" x14ac:dyDescent="0.55000000000000004">
      <c r="R14" s="657" t="s">
        <v>242</v>
      </c>
      <c r="S14" s="658"/>
      <c r="T14" s="658"/>
      <c r="U14" s="658"/>
      <c r="V14" s="659"/>
      <c r="W14" s="87"/>
      <c r="X14" s="88"/>
      <c r="Y14" s="88"/>
      <c r="Z14" s="88"/>
      <c r="AA14" s="88"/>
      <c r="AB14" s="88"/>
      <c r="AC14" s="88"/>
      <c r="AD14" s="88"/>
      <c r="AE14" s="88"/>
      <c r="AF14" s="89"/>
    </row>
    <row r="15" spans="1:32" ht="13.5" customHeight="1" x14ac:dyDescent="0.55000000000000004"/>
    <row r="16" spans="1:32" s="79" customFormat="1" ht="34.5" customHeight="1" x14ac:dyDescent="0.55000000000000004">
      <c r="B16" s="657" t="s">
        <v>243</v>
      </c>
      <c r="C16" s="658"/>
      <c r="D16" s="658"/>
      <c r="E16" s="658"/>
      <c r="F16" s="658"/>
      <c r="G16" s="658"/>
      <c r="H16" s="658"/>
      <c r="I16" s="658"/>
      <c r="J16" s="658"/>
      <c r="K16" s="658"/>
      <c r="L16" s="659"/>
      <c r="M16" s="658" t="s">
        <v>244</v>
      </c>
      <c r="N16" s="659"/>
      <c r="O16" s="657" t="s">
        <v>245</v>
      </c>
      <c r="P16" s="658"/>
      <c r="Q16" s="658"/>
      <c r="R16" s="658"/>
      <c r="S16" s="658"/>
      <c r="T16" s="658"/>
      <c r="U16" s="658"/>
      <c r="V16" s="658"/>
      <c r="W16" s="658"/>
      <c r="X16" s="658"/>
      <c r="Y16" s="658"/>
      <c r="Z16" s="658"/>
      <c r="AA16" s="658"/>
      <c r="AB16" s="658"/>
      <c r="AC16" s="658"/>
      <c r="AD16" s="658"/>
      <c r="AE16" s="658"/>
      <c r="AF16" s="659"/>
    </row>
    <row r="17" spans="1:32" s="79" customFormat="1" ht="19.5" customHeight="1" x14ac:dyDescent="0.55000000000000004">
      <c r="B17" s="636" t="s">
        <v>431</v>
      </c>
      <c r="C17" s="637"/>
      <c r="D17" s="637"/>
      <c r="E17" s="637"/>
      <c r="F17" s="637"/>
      <c r="G17" s="637"/>
      <c r="H17" s="637"/>
      <c r="I17" s="637"/>
      <c r="J17" s="637"/>
      <c r="K17" s="637"/>
      <c r="L17" s="638"/>
      <c r="M17" s="90"/>
      <c r="N17" s="81" t="s">
        <v>246</v>
      </c>
      <c r="O17" s="645"/>
      <c r="P17" s="646"/>
      <c r="Q17" s="646"/>
      <c r="R17" s="646"/>
      <c r="S17" s="646"/>
      <c r="T17" s="646"/>
      <c r="U17" s="646"/>
      <c r="V17" s="646"/>
      <c r="W17" s="646"/>
      <c r="X17" s="646"/>
      <c r="Y17" s="646"/>
      <c r="Z17" s="646"/>
      <c r="AA17" s="646"/>
      <c r="AB17" s="646"/>
      <c r="AC17" s="646"/>
      <c r="AD17" s="646"/>
      <c r="AE17" s="646"/>
      <c r="AF17" s="647"/>
    </row>
    <row r="18" spans="1:32" s="79" customFormat="1" ht="19.5" customHeight="1" x14ac:dyDescent="0.55000000000000004">
      <c r="B18" s="648"/>
      <c r="C18" s="649"/>
      <c r="D18" s="649"/>
      <c r="E18" s="649"/>
      <c r="F18" s="649"/>
      <c r="G18" s="649"/>
      <c r="H18" s="649"/>
      <c r="I18" s="649"/>
      <c r="J18" s="649"/>
      <c r="K18" s="649"/>
      <c r="L18" s="650"/>
      <c r="M18" s="90"/>
      <c r="N18" s="81" t="s">
        <v>246</v>
      </c>
      <c r="O18" s="645"/>
      <c r="P18" s="646"/>
      <c r="Q18" s="646"/>
      <c r="R18" s="646"/>
      <c r="S18" s="646"/>
      <c r="T18" s="646"/>
      <c r="U18" s="646"/>
      <c r="V18" s="646"/>
      <c r="W18" s="646"/>
      <c r="X18" s="646"/>
      <c r="Y18" s="646"/>
      <c r="Z18" s="646"/>
      <c r="AA18" s="646"/>
      <c r="AB18" s="646"/>
      <c r="AC18" s="646"/>
      <c r="AD18" s="646"/>
      <c r="AE18" s="646"/>
      <c r="AF18" s="647"/>
    </row>
    <row r="19" spans="1:32" s="79" customFormat="1" ht="19.5" customHeight="1" x14ac:dyDescent="0.55000000000000004">
      <c r="B19" s="651"/>
      <c r="C19" s="652"/>
      <c r="D19" s="652"/>
      <c r="E19" s="652"/>
      <c r="F19" s="652"/>
      <c r="G19" s="652"/>
      <c r="H19" s="652"/>
      <c r="I19" s="652"/>
      <c r="J19" s="652"/>
      <c r="K19" s="652"/>
      <c r="L19" s="653"/>
      <c r="N19" s="82" t="s">
        <v>246</v>
      </c>
      <c r="O19" s="645"/>
      <c r="P19" s="646"/>
      <c r="Q19" s="646"/>
      <c r="R19" s="646"/>
      <c r="S19" s="646"/>
      <c r="T19" s="646"/>
      <c r="U19" s="646"/>
      <c r="V19" s="646"/>
      <c r="W19" s="646"/>
      <c r="X19" s="646"/>
      <c r="Y19" s="646"/>
      <c r="Z19" s="646"/>
      <c r="AA19" s="646"/>
      <c r="AB19" s="646"/>
      <c r="AC19" s="646"/>
      <c r="AD19" s="646"/>
      <c r="AE19" s="646"/>
      <c r="AF19" s="647"/>
    </row>
    <row r="20" spans="1:32" s="79" customFormat="1" ht="19.5" customHeight="1" x14ac:dyDescent="0.55000000000000004">
      <c r="B20" s="636" t="s">
        <v>432</v>
      </c>
      <c r="C20" s="637"/>
      <c r="D20" s="637"/>
      <c r="E20" s="637"/>
      <c r="F20" s="637"/>
      <c r="G20" s="637"/>
      <c r="H20" s="637"/>
      <c r="I20" s="637"/>
      <c r="J20" s="637"/>
      <c r="K20" s="637"/>
      <c r="L20" s="638"/>
      <c r="M20" s="90"/>
      <c r="N20" s="80" t="s">
        <v>246</v>
      </c>
      <c r="O20" s="645"/>
      <c r="P20" s="646"/>
      <c r="Q20" s="646"/>
      <c r="R20" s="646"/>
      <c r="S20" s="646"/>
      <c r="T20" s="646"/>
      <c r="U20" s="646"/>
      <c r="V20" s="646"/>
      <c r="W20" s="646"/>
      <c r="X20" s="646"/>
      <c r="Y20" s="646"/>
      <c r="Z20" s="646"/>
      <c r="AA20" s="646"/>
      <c r="AB20" s="646"/>
      <c r="AC20" s="646"/>
      <c r="AD20" s="646"/>
      <c r="AE20" s="646"/>
      <c r="AF20" s="647"/>
    </row>
    <row r="21" spans="1:32" s="79" customFormat="1" ht="19.5" customHeight="1" x14ac:dyDescent="0.55000000000000004">
      <c r="B21" s="639"/>
      <c r="C21" s="640"/>
      <c r="D21" s="640"/>
      <c r="E21" s="640"/>
      <c r="F21" s="640"/>
      <c r="G21" s="640"/>
      <c r="H21" s="640"/>
      <c r="I21" s="640"/>
      <c r="J21" s="640"/>
      <c r="K21" s="640"/>
      <c r="L21" s="641"/>
      <c r="M21" s="90"/>
      <c r="N21" s="80" t="s">
        <v>246</v>
      </c>
      <c r="O21" s="645"/>
      <c r="P21" s="646"/>
      <c r="Q21" s="646"/>
      <c r="R21" s="646"/>
      <c r="S21" s="646"/>
      <c r="T21" s="646"/>
      <c r="U21" s="646"/>
      <c r="V21" s="646"/>
      <c r="W21" s="646"/>
      <c r="X21" s="646"/>
      <c r="Y21" s="646"/>
      <c r="Z21" s="646"/>
      <c r="AA21" s="646"/>
      <c r="AB21" s="646"/>
      <c r="AC21" s="646"/>
      <c r="AD21" s="646"/>
      <c r="AE21" s="646"/>
      <c r="AF21" s="647"/>
    </row>
    <row r="22" spans="1:32" s="79" customFormat="1" ht="19.5" customHeight="1" x14ac:dyDescent="0.55000000000000004">
      <c r="B22" s="642"/>
      <c r="C22" s="643"/>
      <c r="D22" s="643"/>
      <c r="E22" s="643"/>
      <c r="F22" s="643"/>
      <c r="G22" s="643"/>
      <c r="H22" s="643"/>
      <c r="I22" s="643"/>
      <c r="J22" s="643"/>
      <c r="K22" s="643"/>
      <c r="L22" s="644"/>
      <c r="M22" s="90"/>
      <c r="N22" s="80" t="s">
        <v>246</v>
      </c>
      <c r="O22" s="645"/>
      <c r="P22" s="646"/>
      <c r="Q22" s="646"/>
      <c r="R22" s="646"/>
      <c r="S22" s="646"/>
      <c r="T22" s="646"/>
      <c r="U22" s="646"/>
      <c r="V22" s="646"/>
      <c r="W22" s="646"/>
      <c r="X22" s="646"/>
      <c r="Y22" s="646"/>
      <c r="Z22" s="646"/>
      <c r="AA22" s="646"/>
      <c r="AB22" s="646"/>
      <c r="AC22" s="646"/>
      <c r="AD22" s="646"/>
      <c r="AE22" s="646"/>
      <c r="AF22" s="647"/>
    </row>
    <row r="23" spans="1:32" s="79" customFormat="1" ht="19.5" customHeight="1" x14ac:dyDescent="0.55000000000000004">
      <c r="B23" s="636" t="s">
        <v>433</v>
      </c>
      <c r="C23" s="637"/>
      <c r="D23" s="637"/>
      <c r="E23" s="637"/>
      <c r="F23" s="637"/>
      <c r="G23" s="637"/>
      <c r="H23" s="637"/>
      <c r="I23" s="637"/>
      <c r="J23" s="637"/>
      <c r="K23" s="637"/>
      <c r="L23" s="638"/>
      <c r="M23" s="83"/>
      <c r="N23" s="81" t="s">
        <v>246</v>
      </c>
      <c r="O23" s="645"/>
      <c r="P23" s="646"/>
      <c r="Q23" s="646"/>
      <c r="R23" s="646"/>
      <c r="S23" s="646"/>
      <c r="T23" s="646"/>
      <c r="U23" s="646"/>
      <c r="V23" s="646"/>
      <c r="W23" s="646"/>
      <c r="X23" s="646"/>
      <c r="Y23" s="646"/>
      <c r="Z23" s="646"/>
      <c r="AA23" s="646"/>
      <c r="AB23" s="646"/>
      <c r="AC23" s="646"/>
      <c r="AD23" s="646"/>
      <c r="AE23" s="646"/>
      <c r="AF23" s="647"/>
    </row>
    <row r="24" spans="1:32" s="79" customFormat="1" ht="19.5" customHeight="1" x14ac:dyDescent="0.55000000000000004">
      <c r="B24" s="639"/>
      <c r="C24" s="640"/>
      <c r="D24" s="640"/>
      <c r="E24" s="640"/>
      <c r="F24" s="640"/>
      <c r="G24" s="640"/>
      <c r="H24" s="640"/>
      <c r="I24" s="640"/>
      <c r="J24" s="640"/>
      <c r="K24" s="640"/>
      <c r="L24" s="641"/>
      <c r="M24" s="83"/>
      <c r="N24" s="81" t="s">
        <v>246</v>
      </c>
      <c r="O24" s="645"/>
      <c r="P24" s="646"/>
      <c r="Q24" s="646"/>
      <c r="R24" s="646"/>
      <c r="S24" s="646"/>
      <c r="T24" s="646"/>
      <c r="U24" s="646"/>
      <c r="V24" s="646"/>
      <c r="W24" s="646"/>
      <c r="X24" s="646"/>
      <c r="Y24" s="646"/>
      <c r="Z24" s="646"/>
      <c r="AA24" s="646"/>
      <c r="AB24" s="646"/>
      <c r="AC24" s="646"/>
      <c r="AD24" s="646"/>
      <c r="AE24" s="646"/>
      <c r="AF24" s="647"/>
    </row>
    <row r="25" spans="1:32" s="79" customFormat="1" ht="19.5" customHeight="1" x14ac:dyDescent="0.55000000000000004">
      <c r="B25" s="642"/>
      <c r="C25" s="643"/>
      <c r="D25" s="643"/>
      <c r="E25" s="643"/>
      <c r="F25" s="643"/>
      <c r="G25" s="643"/>
      <c r="H25" s="643"/>
      <c r="I25" s="643"/>
      <c r="J25" s="643"/>
      <c r="K25" s="643"/>
      <c r="L25" s="644"/>
      <c r="M25" s="90"/>
      <c r="N25" s="80" t="s">
        <v>246</v>
      </c>
      <c r="O25" s="645"/>
      <c r="P25" s="646"/>
      <c r="Q25" s="646"/>
      <c r="R25" s="646"/>
      <c r="S25" s="646"/>
      <c r="T25" s="646"/>
      <c r="U25" s="646"/>
      <c r="V25" s="646"/>
      <c r="W25" s="646"/>
      <c r="X25" s="646"/>
      <c r="Y25" s="646"/>
      <c r="Z25" s="646"/>
      <c r="AA25" s="646"/>
      <c r="AB25" s="646"/>
      <c r="AC25" s="646"/>
      <c r="AD25" s="646"/>
      <c r="AE25" s="646"/>
      <c r="AF25" s="647"/>
    </row>
    <row r="27" spans="1:32" x14ac:dyDescent="0.55000000000000004">
      <c r="B27" s="77" t="s">
        <v>247</v>
      </c>
    </row>
    <row r="28" spans="1:32" x14ac:dyDescent="0.55000000000000004">
      <c r="B28" s="77" t="s">
        <v>248</v>
      </c>
    </row>
    <row r="30" spans="1:32" x14ac:dyDescent="0.55000000000000004">
      <c r="A30" s="77" t="s">
        <v>249</v>
      </c>
      <c r="J30" s="634"/>
      <c r="K30" s="634"/>
      <c r="L30" s="634"/>
      <c r="M30" s="84"/>
      <c r="N30" s="77" t="s">
        <v>18</v>
      </c>
      <c r="O30" s="635"/>
      <c r="P30" s="635"/>
      <c r="Q30" s="77" t="s">
        <v>250</v>
      </c>
      <c r="R30" s="635"/>
      <c r="S30" s="635"/>
      <c r="T30" s="77" t="s">
        <v>20</v>
      </c>
    </row>
  </sheetData>
  <mergeCells count="2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J30:L30"/>
    <mergeCell ref="O30:P30"/>
    <mergeCell ref="R30:S30"/>
    <mergeCell ref="B20:L22"/>
    <mergeCell ref="O20:AF20"/>
    <mergeCell ref="O21:AF21"/>
    <mergeCell ref="O22:AF22"/>
    <mergeCell ref="B23:L25"/>
    <mergeCell ref="O23:AF23"/>
    <mergeCell ref="O24:AF24"/>
    <mergeCell ref="O25:AF25"/>
  </mergeCells>
  <phoneticPr fontId="6"/>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D59"/>
  <sheetViews>
    <sheetView view="pageBreakPreview" zoomScaleNormal="100" zoomScaleSheetLayoutView="100" workbookViewId="0">
      <selection activeCell="AK7" sqref="AK7"/>
    </sheetView>
  </sheetViews>
  <sheetFormatPr defaultColWidth="3.5" defaultRowHeight="13" x14ac:dyDescent="0.2"/>
  <cols>
    <col min="1" max="1" width="1.25" style="13" customWidth="1"/>
    <col min="2" max="2" width="3.08203125" style="39" customWidth="1"/>
    <col min="3" max="30" width="3.08203125" style="13" customWidth="1"/>
    <col min="31" max="31" width="1.25" style="13" customWidth="1"/>
    <col min="32" max="16384" width="3.5" style="13"/>
  </cols>
  <sheetData>
    <row r="1" spans="2:30" s="7" customFormat="1" x14ac:dyDescent="0.55000000000000004"/>
    <row r="2" spans="2:30" s="7" customFormat="1" x14ac:dyDescent="0.55000000000000004">
      <c r="B2" s="7" t="s">
        <v>230</v>
      </c>
    </row>
    <row r="3" spans="2:30" s="7" customFormat="1" x14ac:dyDescent="0.55000000000000004">
      <c r="U3" s="45" t="s">
        <v>17</v>
      </c>
      <c r="V3" s="455"/>
      <c r="W3" s="455"/>
      <c r="X3" s="56" t="s">
        <v>18</v>
      </c>
      <c r="Y3" s="455"/>
      <c r="Z3" s="455"/>
      <c r="AA3" s="56" t="s">
        <v>19</v>
      </c>
      <c r="AB3" s="455"/>
      <c r="AC3" s="455"/>
      <c r="AD3" s="56" t="s">
        <v>20</v>
      </c>
    </row>
    <row r="4" spans="2:30" s="7" customFormat="1" x14ac:dyDescent="0.55000000000000004">
      <c r="AD4" s="45"/>
    </row>
    <row r="5" spans="2:30" s="7" customFormat="1" ht="27.75" customHeight="1" x14ac:dyDescent="0.55000000000000004">
      <c r="B5" s="664" t="s">
        <v>231</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7" customFormat="1" x14ac:dyDescent="0.55000000000000004"/>
    <row r="7" spans="2:30" s="7" customFormat="1" ht="23.25" customHeight="1" x14ac:dyDescent="0.55000000000000004">
      <c r="B7" s="690" t="s">
        <v>21</v>
      </c>
      <c r="C7" s="690"/>
      <c r="D7" s="690"/>
      <c r="E7" s="690"/>
      <c r="F7" s="675"/>
      <c r="G7" s="675"/>
      <c r="H7" s="676"/>
      <c r="I7" s="676"/>
      <c r="J7" s="676"/>
      <c r="K7" s="676"/>
      <c r="L7" s="676"/>
      <c r="M7" s="676"/>
      <c r="N7" s="676"/>
      <c r="O7" s="676"/>
      <c r="P7" s="676"/>
      <c r="Q7" s="676"/>
      <c r="R7" s="676"/>
      <c r="S7" s="676"/>
      <c r="T7" s="676"/>
      <c r="U7" s="676"/>
      <c r="V7" s="676"/>
      <c r="W7" s="676"/>
      <c r="X7" s="676"/>
      <c r="Y7" s="676"/>
      <c r="Z7" s="676"/>
      <c r="AA7" s="676"/>
      <c r="AB7" s="676"/>
      <c r="AC7" s="676"/>
      <c r="AD7" s="677"/>
    </row>
    <row r="8" spans="2:30" ht="23.25" customHeight="1" x14ac:dyDescent="0.2">
      <c r="B8" s="675" t="s">
        <v>22</v>
      </c>
      <c r="C8" s="676"/>
      <c r="D8" s="676"/>
      <c r="E8" s="676"/>
      <c r="F8" s="677"/>
      <c r="G8" s="55" t="s">
        <v>7</v>
      </c>
      <c r="H8" s="62" t="s">
        <v>8</v>
      </c>
      <c r="I8" s="62"/>
      <c r="J8" s="62"/>
      <c r="K8" s="62"/>
      <c r="L8" s="56" t="s">
        <v>7</v>
      </c>
      <c r="M8" s="62" t="s">
        <v>9</v>
      </c>
      <c r="N8" s="62"/>
      <c r="O8" s="62"/>
      <c r="P8" s="62"/>
      <c r="Q8" s="56" t="s">
        <v>7</v>
      </c>
      <c r="R8" s="62" t="s">
        <v>10</v>
      </c>
      <c r="S8" s="11"/>
      <c r="T8" s="11"/>
      <c r="U8" s="11"/>
      <c r="V8" s="11"/>
      <c r="W8" s="11"/>
      <c r="X8" s="11"/>
      <c r="Y8" s="11"/>
      <c r="Z8" s="11"/>
      <c r="AA8" s="11"/>
      <c r="AB8" s="11"/>
      <c r="AC8" s="11"/>
      <c r="AD8" s="12"/>
    </row>
    <row r="9" spans="2:30" ht="23.25" customHeight="1" x14ac:dyDescent="0.2">
      <c r="B9" s="678" t="s">
        <v>232</v>
      </c>
      <c r="C9" s="679"/>
      <c r="D9" s="679"/>
      <c r="E9" s="679"/>
      <c r="F9" s="680"/>
      <c r="G9" s="56" t="s">
        <v>7</v>
      </c>
      <c r="H9" s="40" t="s">
        <v>233</v>
      </c>
      <c r="I9" s="40"/>
      <c r="J9" s="40"/>
      <c r="K9" s="40"/>
      <c r="L9" s="40"/>
      <c r="M9" s="40"/>
      <c r="N9" s="40"/>
      <c r="O9" s="40"/>
      <c r="P9" s="40"/>
      <c r="Q9" s="40"/>
      <c r="R9" s="40"/>
      <c r="S9" s="14"/>
      <c r="T9" s="14"/>
      <c r="U9" s="14"/>
      <c r="V9" s="14"/>
      <c r="W9" s="14"/>
      <c r="X9" s="14"/>
      <c r="Y9" s="14"/>
      <c r="Z9" s="14"/>
      <c r="AA9" s="14"/>
      <c r="AB9" s="14"/>
      <c r="AC9" s="14"/>
      <c r="AD9" s="15"/>
    </row>
    <row r="10" spans="2:30" ht="23.25" customHeight="1" x14ac:dyDescent="0.2">
      <c r="B10" s="681"/>
      <c r="C10" s="682"/>
      <c r="D10" s="682"/>
      <c r="E10" s="682"/>
      <c r="F10" s="683"/>
      <c r="G10" s="56" t="s">
        <v>7</v>
      </c>
      <c r="H10" s="10" t="s">
        <v>234</v>
      </c>
      <c r="I10" s="10"/>
      <c r="J10" s="10"/>
      <c r="K10" s="10"/>
      <c r="L10" s="10"/>
      <c r="M10" s="10"/>
      <c r="N10" s="10"/>
      <c r="O10" s="10"/>
      <c r="P10" s="10"/>
      <c r="Q10" s="10"/>
      <c r="R10" s="10"/>
      <c r="S10" s="71"/>
      <c r="T10" s="71"/>
      <c r="U10" s="71"/>
      <c r="V10" s="71"/>
      <c r="W10" s="71"/>
      <c r="X10" s="71"/>
      <c r="Y10" s="71"/>
      <c r="Z10" s="71"/>
      <c r="AA10" s="71"/>
      <c r="AB10" s="71"/>
      <c r="AC10" s="71"/>
      <c r="AD10" s="72"/>
    </row>
    <row r="11" spans="2:30" ht="23.25" customHeight="1" x14ac:dyDescent="0.2">
      <c r="B11" s="684"/>
      <c r="C11" s="685"/>
      <c r="D11" s="685"/>
      <c r="E11" s="685"/>
      <c r="F11" s="686"/>
      <c r="G11" s="57" t="s">
        <v>7</v>
      </c>
      <c r="H11" s="63" t="s">
        <v>235</v>
      </c>
      <c r="I11" s="16"/>
      <c r="J11" s="16"/>
      <c r="K11" s="16"/>
      <c r="L11" s="16"/>
      <c r="M11" s="16"/>
      <c r="N11" s="16"/>
      <c r="O11" s="16"/>
      <c r="P11" s="16"/>
      <c r="Q11" s="16"/>
      <c r="R11" s="16"/>
      <c r="S11" s="16"/>
      <c r="T11" s="16"/>
      <c r="U11" s="16"/>
      <c r="V11" s="16"/>
      <c r="W11" s="16"/>
      <c r="X11" s="16"/>
      <c r="Y11" s="16"/>
      <c r="Z11" s="16"/>
      <c r="AA11" s="16"/>
      <c r="AB11" s="16"/>
      <c r="AC11" s="16"/>
      <c r="AD11" s="43"/>
    </row>
    <row r="12" spans="2:30" s="7" customFormat="1" x14ac:dyDescent="0.55000000000000004"/>
    <row r="13" spans="2:30" s="7" customFormat="1" x14ac:dyDescent="0.55000000000000004">
      <c r="B13" s="7" t="s">
        <v>188</v>
      </c>
    </row>
    <row r="14" spans="2:30" s="7" customFormat="1" x14ac:dyDescent="0.55000000000000004">
      <c r="B14" s="7" t="s">
        <v>23</v>
      </c>
      <c r="AC14" s="10"/>
      <c r="AD14" s="10"/>
    </row>
    <row r="15" spans="2:30" s="7" customFormat="1" ht="6" customHeight="1" x14ac:dyDescent="0.55000000000000004"/>
    <row r="16" spans="2:30" s="7" customFormat="1" ht="4.5" customHeight="1" x14ac:dyDescent="0.55000000000000004">
      <c r="B16" s="464" t="s">
        <v>24</v>
      </c>
      <c r="C16" s="485"/>
      <c r="D16" s="485"/>
      <c r="E16" s="485"/>
      <c r="F16" s="465"/>
      <c r="G16" s="64"/>
      <c r="H16" s="65"/>
      <c r="I16" s="65"/>
      <c r="J16" s="65"/>
      <c r="K16" s="65"/>
      <c r="L16" s="65"/>
      <c r="M16" s="65"/>
      <c r="N16" s="65"/>
      <c r="O16" s="65"/>
      <c r="P16" s="65"/>
      <c r="Q16" s="65"/>
      <c r="R16" s="65"/>
      <c r="S16" s="65"/>
      <c r="T16" s="65"/>
      <c r="U16" s="65"/>
      <c r="V16" s="65"/>
      <c r="W16" s="65"/>
      <c r="X16" s="65"/>
      <c r="Y16" s="65"/>
      <c r="Z16" s="64"/>
      <c r="AA16" s="65"/>
      <c r="AB16" s="65"/>
      <c r="AC16" s="687"/>
      <c r="AD16" s="688"/>
    </row>
    <row r="17" spans="2:30" s="7" customFormat="1" ht="15.75" customHeight="1" x14ac:dyDescent="0.55000000000000004">
      <c r="B17" s="663"/>
      <c r="C17" s="664"/>
      <c r="D17" s="664"/>
      <c r="E17" s="664"/>
      <c r="F17" s="665"/>
      <c r="G17" s="37"/>
      <c r="H17" s="7" t="s">
        <v>189</v>
      </c>
      <c r="Z17" s="44"/>
      <c r="AA17" s="8" t="s">
        <v>11</v>
      </c>
      <c r="AB17" s="8" t="s">
        <v>12</v>
      </c>
      <c r="AC17" s="8" t="s">
        <v>13</v>
      </c>
      <c r="AD17" s="9"/>
    </row>
    <row r="18" spans="2:30" s="7" customFormat="1" ht="18.75" customHeight="1" x14ac:dyDescent="0.55000000000000004">
      <c r="B18" s="663"/>
      <c r="C18" s="664"/>
      <c r="D18" s="664"/>
      <c r="E18" s="664"/>
      <c r="F18" s="665"/>
      <c r="G18" s="37"/>
      <c r="I18" s="59" t="s">
        <v>14</v>
      </c>
      <c r="J18" s="673" t="s">
        <v>179</v>
      </c>
      <c r="K18" s="674"/>
      <c r="L18" s="674"/>
      <c r="M18" s="674"/>
      <c r="N18" s="674"/>
      <c r="O18" s="674"/>
      <c r="P18" s="674"/>
      <c r="Q18" s="674"/>
      <c r="R18" s="674"/>
      <c r="S18" s="674"/>
      <c r="T18" s="674"/>
      <c r="U18" s="60"/>
      <c r="V18" s="459"/>
      <c r="W18" s="460"/>
      <c r="X18" s="61" t="s">
        <v>25</v>
      </c>
      <c r="Z18" s="19"/>
      <c r="AA18" s="8"/>
      <c r="AB18" s="8"/>
      <c r="AC18" s="8"/>
      <c r="AD18" s="9"/>
    </row>
    <row r="19" spans="2:30" s="7" customFormat="1" ht="18.75" customHeight="1" x14ac:dyDescent="0.55000000000000004">
      <c r="B19" s="663"/>
      <c r="C19" s="664"/>
      <c r="D19" s="664"/>
      <c r="E19" s="664"/>
      <c r="F19" s="665"/>
      <c r="G19" s="37"/>
      <c r="I19" s="59" t="s">
        <v>15</v>
      </c>
      <c r="J19" s="69" t="s">
        <v>26</v>
      </c>
      <c r="K19" s="60"/>
      <c r="L19" s="60"/>
      <c r="M19" s="60"/>
      <c r="N19" s="60"/>
      <c r="O19" s="60"/>
      <c r="P19" s="60"/>
      <c r="Q19" s="60"/>
      <c r="R19" s="60"/>
      <c r="S19" s="60"/>
      <c r="T19" s="60"/>
      <c r="U19" s="61"/>
      <c r="V19" s="528"/>
      <c r="W19" s="529"/>
      <c r="X19" s="68" t="s">
        <v>25</v>
      </c>
      <c r="Y19" s="18"/>
      <c r="Z19" s="19"/>
      <c r="AA19" s="56" t="s">
        <v>7</v>
      </c>
      <c r="AB19" s="56" t="s">
        <v>12</v>
      </c>
      <c r="AC19" s="56" t="s">
        <v>7</v>
      </c>
      <c r="AD19" s="9"/>
    </row>
    <row r="20" spans="2:30" s="7" customFormat="1" x14ac:dyDescent="0.55000000000000004">
      <c r="B20" s="663"/>
      <c r="C20" s="664"/>
      <c r="D20" s="664"/>
      <c r="E20" s="664"/>
      <c r="F20" s="665"/>
      <c r="G20" s="37"/>
      <c r="H20" s="7" t="s">
        <v>27</v>
      </c>
      <c r="Z20" s="37"/>
      <c r="AA20" s="10"/>
      <c r="AB20" s="56"/>
      <c r="AC20" s="10"/>
      <c r="AD20" s="9"/>
    </row>
    <row r="21" spans="2:30" s="7" customFormat="1" ht="15.75" customHeight="1" x14ac:dyDescent="0.55000000000000004">
      <c r="B21" s="663"/>
      <c r="C21" s="664"/>
      <c r="D21" s="664"/>
      <c r="E21" s="664"/>
      <c r="F21" s="665"/>
      <c r="G21" s="37"/>
      <c r="H21" s="7" t="s">
        <v>28</v>
      </c>
      <c r="T21" s="18"/>
      <c r="V21" s="18"/>
      <c r="Z21" s="19"/>
      <c r="AA21" s="10"/>
      <c r="AB21" s="10"/>
      <c r="AC21" s="10"/>
      <c r="AD21" s="9"/>
    </row>
    <row r="22" spans="2:30" s="7" customFormat="1" ht="30" customHeight="1" x14ac:dyDescent="0.55000000000000004">
      <c r="B22" s="663"/>
      <c r="C22" s="664"/>
      <c r="D22" s="664"/>
      <c r="E22" s="664"/>
      <c r="F22" s="665"/>
      <c r="G22" s="37"/>
      <c r="I22" s="59" t="s">
        <v>16</v>
      </c>
      <c r="J22" s="673" t="s">
        <v>29</v>
      </c>
      <c r="K22" s="674"/>
      <c r="L22" s="674"/>
      <c r="M22" s="674"/>
      <c r="N22" s="674"/>
      <c r="O22" s="674"/>
      <c r="P22" s="674"/>
      <c r="Q22" s="674"/>
      <c r="R22" s="674"/>
      <c r="S22" s="674"/>
      <c r="T22" s="674"/>
      <c r="U22" s="689"/>
      <c r="V22" s="459"/>
      <c r="W22" s="460"/>
      <c r="X22" s="61" t="s">
        <v>25</v>
      </c>
      <c r="Y22" s="18"/>
      <c r="Z22" s="19"/>
      <c r="AA22" s="56" t="s">
        <v>7</v>
      </c>
      <c r="AB22" s="56" t="s">
        <v>12</v>
      </c>
      <c r="AC22" s="56" t="s">
        <v>7</v>
      </c>
      <c r="AD22" s="9"/>
    </row>
    <row r="23" spans="2:30" s="7" customFormat="1" ht="6" customHeight="1" x14ac:dyDescent="0.55000000000000004">
      <c r="B23" s="666"/>
      <c r="C23" s="667"/>
      <c r="D23" s="667"/>
      <c r="E23" s="667"/>
      <c r="F23" s="668"/>
      <c r="G23" s="66"/>
      <c r="H23" s="67"/>
      <c r="I23" s="67"/>
      <c r="J23" s="67"/>
      <c r="K23" s="67"/>
      <c r="L23" s="67"/>
      <c r="M23" s="67"/>
      <c r="N23" s="67"/>
      <c r="O23" s="67"/>
      <c r="P23" s="67"/>
      <c r="Q23" s="67"/>
      <c r="R23" s="67"/>
      <c r="S23" s="67"/>
      <c r="T23" s="20"/>
      <c r="U23" s="20"/>
      <c r="V23" s="67"/>
      <c r="W23" s="67"/>
      <c r="X23" s="67"/>
      <c r="Y23" s="67"/>
      <c r="Z23" s="66"/>
      <c r="AA23" s="67"/>
      <c r="AB23" s="67"/>
      <c r="AC23" s="63"/>
      <c r="AD23" s="42"/>
    </row>
    <row r="24" spans="2:30" s="7" customFormat="1" ht="9.75" customHeight="1" x14ac:dyDescent="0.55000000000000004">
      <c r="B24" s="58"/>
      <c r="C24" s="58"/>
      <c r="D24" s="58"/>
      <c r="E24" s="58"/>
      <c r="F24" s="58"/>
      <c r="T24" s="18"/>
      <c r="U24" s="18"/>
    </row>
    <row r="25" spans="2:30" s="7" customFormat="1" x14ac:dyDescent="0.55000000000000004">
      <c r="B25" s="7" t="s">
        <v>30</v>
      </c>
      <c r="C25" s="58"/>
      <c r="D25" s="58"/>
      <c r="E25" s="58"/>
      <c r="F25" s="58"/>
      <c r="T25" s="18"/>
      <c r="U25" s="18"/>
    </row>
    <row r="26" spans="2:30" s="7" customFormat="1" ht="6.75" customHeight="1" x14ac:dyDescent="0.55000000000000004">
      <c r="B26" s="58"/>
      <c r="C26" s="58"/>
      <c r="D26" s="58"/>
      <c r="E26" s="58"/>
      <c r="F26" s="58"/>
      <c r="T26" s="18"/>
      <c r="U26" s="18"/>
    </row>
    <row r="27" spans="2:30" s="7" customFormat="1" ht="4.5" customHeight="1" x14ac:dyDescent="0.55000000000000004">
      <c r="B27" s="464" t="s">
        <v>24</v>
      </c>
      <c r="C27" s="485"/>
      <c r="D27" s="485"/>
      <c r="E27" s="485"/>
      <c r="F27" s="465"/>
      <c r="G27" s="64"/>
      <c r="H27" s="65"/>
      <c r="I27" s="65"/>
      <c r="J27" s="65"/>
      <c r="K27" s="65"/>
      <c r="L27" s="65"/>
      <c r="M27" s="65"/>
      <c r="N27" s="65"/>
      <c r="O27" s="65"/>
      <c r="P27" s="65"/>
      <c r="Q27" s="65"/>
      <c r="R27" s="65"/>
      <c r="S27" s="65"/>
      <c r="T27" s="65"/>
      <c r="U27" s="65"/>
      <c r="V27" s="65"/>
      <c r="W27" s="65"/>
      <c r="X27" s="65"/>
      <c r="Y27" s="65"/>
      <c r="Z27" s="64"/>
      <c r="AA27" s="65"/>
      <c r="AB27" s="65"/>
      <c r="AC27" s="40"/>
      <c r="AD27" s="41"/>
    </row>
    <row r="28" spans="2:30" s="7" customFormat="1" ht="15.75" customHeight="1" x14ac:dyDescent="0.55000000000000004">
      <c r="B28" s="663"/>
      <c r="C28" s="664"/>
      <c r="D28" s="664"/>
      <c r="E28" s="664"/>
      <c r="F28" s="665"/>
      <c r="G28" s="37"/>
      <c r="H28" s="7" t="s">
        <v>190</v>
      </c>
      <c r="Z28" s="37"/>
      <c r="AA28" s="8" t="s">
        <v>11</v>
      </c>
      <c r="AB28" s="8" t="s">
        <v>12</v>
      </c>
      <c r="AC28" s="8" t="s">
        <v>13</v>
      </c>
      <c r="AD28" s="17"/>
    </row>
    <row r="29" spans="2:30" s="7" customFormat="1" ht="18.75" customHeight="1" x14ac:dyDescent="0.55000000000000004">
      <c r="B29" s="663"/>
      <c r="C29" s="664"/>
      <c r="D29" s="664"/>
      <c r="E29" s="664"/>
      <c r="F29" s="665"/>
      <c r="G29" s="37"/>
      <c r="I29" s="59" t="s">
        <v>14</v>
      </c>
      <c r="J29" s="673" t="s">
        <v>179</v>
      </c>
      <c r="K29" s="674"/>
      <c r="L29" s="674"/>
      <c r="M29" s="674"/>
      <c r="N29" s="674"/>
      <c r="O29" s="674"/>
      <c r="P29" s="674"/>
      <c r="Q29" s="674"/>
      <c r="R29" s="674"/>
      <c r="S29" s="674"/>
      <c r="T29" s="674"/>
      <c r="U29" s="61"/>
      <c r="V29" s="459"/>
      <c r="W29" s="460"/>
      <c r="X29" s="61" t="s">
        <v>25</v>
      </c>
      <c r="Z29" s="37"/>
      <c r="AA29" s="8"/>
      <c r="AB29" s="8"/>
      <c r="AC29" s="8"/>
      <c r="AD29" s="9"/>
    </row>
    <row r="30" spans="2:30" s="7" customFormat="1" ht="18.75" customHeight="1" x14ac:dyDescent="0.55000000000000004">
      <c r="B30" s="663"/>
      <c r="C30" s="664"/>
      <c r="D30" s="664"/>
      <c r="E30" s="664"/>
      <c r="F30" s="665"/>
      <c r="G30" s="37"/>
      <c r="I30" s="38" t="s">
        <v>15</v>
      </c>
      <c r="J30" s="54" t="s">
        <v>26</v>
      </c>
      <c r="K30" s="67"/>
      <c r="L30" s="67"/>
      <c r="M30" s="67"/>
      <c r="N30" s="67"/>
      <c r="O30" s="67"/>
      <c r="P30" s="67"/>
      <c r="Q30" s="67"/>
      <c r="R30" s="67"/>
      <c r="S30" s="67"/>
      <c r="T30" s="67"/>
      <c r="U30" s="68"/>
      <c r="V30" s="528"/>
      <c r="W30" s="529"/>
      <c r="X30" s="68" t="s">
        <v>25</v>
      </c>
      <c r="Y30" s="18"/>
      <c r="Z30" s="19"/>
      <c r="AA30" s="56" t="s">
        <v>7</v>
      </c>
      <c r="AB30" s="56" t="s">
        <v>12</v>
      </c>
      <c r="AC30" s="56" t="s">
        <v>7</v>
      </c>
      <c r="AD30" s="9"/>
    </row>
    <row r="31" spans="2:30" s="7" customFormat="1" ht="6" customHeight="1" x14ac:dyDescent="0.55000000000000004">
      <c r="B31" s="666"/>
      <c r="C31" s="667"/>
      <c r="D31" s="667"/>
      <c r="E31" s="667"/>
      <c r="F31" s="668"/>
      <c r="G31" s="66"/>
      <c r="H31" s="67"/>
      <c r="I31" s="67"/>
      <c r="J31" s="67"/>
      <c r="K31" s="67"/>
      <c r="L31" s="67"/>
      <c r="M31" s="67"/>
      <c r="N31" s="67"/>
      <c r="O31" s="67"/>
      <c r="P31" s="67"/>
      <c r="Q31" s="67"/>
      <c r="R31" s="67"/>
      <c r="S31" s="67"/>
      <c r="T31" s="20"/>
      <c r="U31" s="20"/>
      <c r="V31" s="67"/>
      <c r="W31" s="67"/>
      <c r="X31" s="67"/>
      <c r="Y31" s="67"/>
      <c r="Z31" s="66"/>
      <c r="AA31" s="67"/>
      <c r="AB31" s="67"/>
      <c r="AC31" s="63"/>
      <c r="AD31" s="42"/>
    </row>
    <row r="32" spans="2:30" s="7" customFormat="1" ht="9.75" customHeight="1" x14ac:dyDescent="0.55000000000000004">
      <c r="B32" s="58"/>
      <c r="C32" s="58"/>
      <c r="D32" s="58"/>
      <c r="E32" s="58"/>
      <c r="F32" s="58"/>
      <c r="T32" s="18"/>
      <c r="U32" s="18"/>
    </row>
    <row r="33" spans="2:30" s="7" customFormat="1" ht="13.5" customHeight="1" x14ac:dyDescent="0.55000000000000004">
      <c r="B33" s="7" t="s">
        <v>191</v>
      </c>
      <c r="C33" s="58"/>
      <c r="D33" s="58"/>
      <c r="E33" s="58"/>
      <c r="F33" s="58"/>
      <c r="T33" s="18"/>
      <c r="U33" s="18"/>
    </row>
    <row r="34" spans="2:30" s="7" customFormat="1" ht="6.75" customHeight="1" x14ac:dyDescent="0.55000000000000004">
      <c r="B34" s="58"/>
      <c r="C34" s="58"/>
      <c r="D34" s="58"/>
      <c r="E34" s="58"/>
      <c r="F34" s="58"/>
      <c r="T34" s="18"/>
      <c r="U34" s="18"/>
    </row>
    <row r="35" spans="2:30" s="7" customFormat="1" ht="4.5" customHeight="1" x14ac:dyDescent="0.55000000000000004">
      <c r="B35" s="464" t="s">
        <v>24</v>
      </c>
      <c r="C35" s="485"/>
      <c r="D35" s="485"/>
      <c r="E35" s="485"/>
      <c r="F35" s="465"/>
      <c r="G35" s="64"/>
      <c r="H35" s="65"/>
      <c r="I35" s="65"/>
      <c r="J35" s="65"/>
      <c r="K35" s="65"/>
      <c r="L35" s="65"/>
      <c r="M35" s="65"/>
      <c r="N35" s="65"/>
      <c r="O35" s="65"/>
      <c r="P35" s="65"/>
      <c r="Q35" s="65"/>
      <c r="R35" s="65"/>
      <c r="S35" s="65"/>
      <c r="T35" s="65"/>
      <c r="U35" s="65"/>
      <c r="V35" s="65"/>
      <c r="W35" s="65"/>
      <c r="X35" s="65"/>
      <c r="Y35" s="65"/>
      <c r="Z35" s="64"/>
      <c r="AA35" s="65"/>
      <c r="AB35" s="65"/>
      <c r="AC35" s="40"/>
      <c r="AD35" s="41"/>
    </row>
    <row r="36" spans="2:30" s="7" customFormat="1" ht="15.75" customHeight="1" x14ac:dyDescent="0.55000000000000004">
      <c r="B36" s="663"/>
      <c r="C36" s="664"/>
      <c r="D36" s="664"/>
      <c r="E36" s="664"/>
      <c r="F36" s="665"/>
      <c r="G36" s="37"/>
      <c r="H36" s="7" t="s">
        <v>178</v>
      </c>
      <c r="Z36" s="37"/>
      <c r="AA36" s="8" t="s">
        <v>11</v>
      </c>
      <c r="AB36" s="8" t="s">
        <v>12</v>
      </c>
      <c r="AC36" s="8" t="s">
        <v>13</v>
      </c>
      <c r="AD36" s="17"/>
    </row>
    <row r="37" spans="2:30" s="7" customFormat="1" ht="18.75" customHeight="1" x14ac:dyDescent="0.55000000000000004">
      <c r="B37" s="663"/>
      <c r="C37" s="664"/>
      <c r="D37" s="664"/>
      <c r="E37" s="664"/>
      <c r="F37" s="665"/>
      <c r="G37" s="37"/>
      <c r="I37" s="59" t="s">
        <v>14</v>
      </c>
      <c r="J37" s="673" t="s">
        <v>179</v>
      </c>
      <c r="K37" s="674"/>
      <c r="L37" s="674"/>
      <c r="M37" s="674"/>
      <c r="N37" s="674"/>
      <c r="O37" s="674"/>
      <c r="P37" s="674"/>
      <c r="Q37" s="674"/>
      <c r="R37" s="674"/>
      <c r="S37" s="674"/>
      <c r="T37" s="674"/>
      <c r="U37" s="61"/>
      <c r="V37" s="672"/>
      <c r="W37" s="459"/>
      <c r="X37" s="61" t="s">
        <v>25</v>
      </c>
      <c r="Z37" s="37"/>
      <c r="AA37" s="8"/>
      <c r="AB37" s="8"/>
      <c r="AC37" s="8"/>
      <c r="AD37" s="9"/>
    </row>
    <row r="38" spans="2:30" s="7" customFormat="1" ht="18.75" customHeight="1" x14ac:dyDescent="0.55000000000000004">
      <c r="B38" s="663"/>
      <c r="C38" s="664"/>
      <c r="D38" s="664"/>
      <c r="E38" s="664"/>
      <c r="F38" s="665"/>
      <c r="G38" s="37"/>
      <c r="I38" s="38" t="s">
        <v>15</v>
      </c>
      <c r="J38" s="54" t="s">
        <v>26</v>
      </c>
      <c r="K38" s="67"/>
      <c r="L38" s="67"/>
      <c r="M38" s="67"/>
      <c r="N38" s="67"/>
      <c r="O38" s="67"/>
      <c r="P38" s="67"/>
      <c r="Q38" s="67"/>
      <c r="R38" s="67"/>
      <c r="S38" s="67"/>
      <c r="T38" s="67"/>
      <c r="U38" s="68"/>
      <c r="V38" s="672"/>
      <c r="W38" s="459"/>
      <c r="X38" s="68" t="s">
        <v>25</v>
      </c>
      <c r="Y38" s="18"/>
      <c r="Z38" s="19"/>
      <c r="AA38" s="56" t="s">
        <v>7</v>
      </c>
      <c r="AB38" s="56" t="s">
        <v>12</v>
      </c>
      <c r="AC38" s="56" t="s">
        <v>7</v>
      </c>
      <c r="AD38" s="9"/>
    </row>
    <row r="39" spans="2:30" s="7" customFormat="1" ht="6" customHeight="1" x14ac:dyDescent="0.55000000000000004">
      <c r="B39" s="666"/>
      <c r="C39" s="667"/>
      <c r="D39" s="667"/>
      <c r="E39" s="667"/>
      <c r="F39" s="668"/>
      <c r="G39" s="66"/>
      <c r="H39" s="67"/>
      <c r="I39" s="67"/>
      <c r="J39" s="67"/>
      <c r="K39" s="67"/>
      <c r="L39" s="67"/>
      <c r="M39" s="67"/>
      <c r="N39" s="67"/>
      <c r="O39" s="67"/>
      <c r="P39" s="67"/>
      <c r="Q39" s="67"/>
      <c r="R39" s="67"/>
      <c r="S39" s="67"/>
      <c r="T39" s="20"/>
      <c r="U39" s="20"/>
      <c r="V39" s="67"/>
      <c r="W39" s="67"/>
      <c r="X39" s="67"/>
      <c r="Y39" s="67"/>
      <c r="Z39" s="66"/>
      <c r="AA39" s="67"/>
      <c r="AB39" s="67"/>
      <c r="AC39" s="63"/>
      <c r="AD39" s="42"/>
    </row>
    <row r="40" spans="2:30" s="7" customFormat="1" ht="4.5" customHeight="1" x14ac:dyDescent="0.55000000000000004">
      <c r="B40" s="464" t="s">
        <v>31</v>
      </c>
      <c r="C40" s="485"/>
      <c r="D40" s="485"/>
      <c r="E40" s="485"/>
      <c r="F40" s="465"/>
      <c r="G40" s="64"/>
      <c r="H40" s="65"/>
      <c r="I40" s="65"/>
      <c r="J40" s="65"/>
      <c r="K40" s="65"/>
      <c r="L40" s="65"/>
      <c r="M40" s="65"/>
      <c r="N40" s="65"/>
      <c r="O40" s="65"/>
      <c r="P40" s="65"/>
      <c r="Q40" s="65"/>
      <c r="R40" s="65"/>
      <c r="S40" s="65"/>
      <c r="T40" s="65"/>
      <c r="U40" s="65"/>
      <c r="V40" s="65"/>
      <c r="W40" s="65"/>
      <c r="X40" s="65"/>
      <c r="Y40" s="65"/>
      <c r="Z40" s="64"/>
      <c r="AA40" s="65"/>
      <c r="AB40" s="65"/>
      <c r="AC40" s="40"/>
      <c r="AD40" s="41"/>
    </row>
    <row r="41" spans="2:30" s="7" customFormat="1" ht="15.75" customHeight="1" x14ac:dyDescent="0.55000000000000004">
      <c r="B41" s="663"/>
      <c r="C41" s="664"/>
      <c r="D41" s="664"/>
      <c r="E41" s="664"/>
      <c r="F41" s="665"/>
      <c r="G41" s="37"/>
      <c r="H41" s="7" t="s">
        <v>32</v>
      </c>
      <c r="Z41" s="37"/>
      <c r="AA41" s="8" t="s">
        <v>11</v>
      </c>
      <c r="AB41" s="8" t="s">
        <v>12</v>
      </c>
      <c r="AC41" s="8" t="s">
        <v>13</v>
      </c>
      <c r="AD41" s="17"/>
    </row>
    <row r="42" spans="2:30" s="7" customFormat="1" ht="30" customHeight="1" x14ac:dyDescent="0.55000000000000004">
      <c r="B42" s="663"/>
      <c r="C42" s="664"/>
      <c r="D42" s="664"/>
      <c r="E42" s="664"/>
      <c r="F42" s="665"/>
      <c r="G42" s="37"/>
      <c r="I42" s="59" t="s">
        <v>14</v>
      </c>
      <c r="J42" s="669" t="s">
        <v>192</v>
      </c>
      <c r="K42" s="670"/>
      <c r="L42" s="670"/>
      <c r="M42" s="670"/>
      <c r="N42" s="670"/>
      <c r="O42" s="670"/>
      <c r="P42" s="670"/>
      <c r="Q42" s="670"/>
      <c r="R42" s="670"/>
      <c r="S42" s="670"/>
      <c r="T42" s="670"/>
      <c r="U42" s="671"/>
      <c r="V42" s="672"/>
      <c r="W42" s="459"/>
      <c r="X42" s="61" t="s">
        <v>25</v>
      </c>
      <c r="Z42" s="37"/>
      <c r="AC42" s="10"/>
      <c r="AD42" s="9"/>
    </row>
    <row r="43" spans="2:30" s="7" customFormat="1" ht="33" customHeight="1" x14ac:dyDescent="0.55000000000000004">
      <c r="B43" s="663"/>
      <c r="C43" s="664"/>
      <c r="D43" s="664"/>
      <c r="E43" s="664"/>
      <c r="F43" s="665"/>
      <c r="G43" s="37"/>
      <c r="I43" s="59" t="s">
        <v>15</v>
      </c>
      <c r="J43" s="669" t="s">
        <v>193</v>
      </c>
      <c r="K43" s="670"/>
      <c r="L43" s="670"/>
      <c r="M43" s="670"/>
      <c r="N43" s="670"/>
      <c r="O43" s="670"/>
      <c r="P43" s="670"/>
      <c r="Q43" s="670"/>
      <c r="R43" s="670"/>
      <c r="S43" s="670"/>
      <c r="T43" s="670"/>
      <c r="U43" s="671"/>
      <c r="V43" s="672"/>
      <c r="W43" s="459"/>
      <c r="X43" s="68" t="s">
        <v>25</v>
      </c>
      <c r="Y43" s="18"/>
      <c r="Z43" s="19"/>
      <c r="AA43" s="56" t="s">
        <v>7</v>
      </c>
      <c r="AB43" s="56" t="s">
        <v>12</v>
      </c>
      <c r="AC43" s="56" t="s">
        <v>7</v>
      </c>
      <c r="AD43" s="9"/>
    </row>
    <row r="44" spans="2:30" s="7" customFormat="1" ht="6" customHeight="1" x14ac:dyDescent="0.55000000000000004">
      <c r="B44" s="666"/>
      <c r="C44" s="667"/>
      <c r="D44" s="667"/>
      <c r="E44" s="667"/>
      <c r="F44" s="668"/>
      <c r="G44" s="66"/>
      <c r="H44" s="67"/>
      <c r="I44" s="67"/>
      <c r="J44" s="67"/>
      <c r="K44" s="67"/>
      <c r="L44" s="67"/>
      <c r="M44" s="67"/>
      <c r="N44" s="67"/>
      <c r="O44" s="67"/>
      <c r="P44" s="67"/>
      <c r="Q44" s="67"/>
      <c r="R44" s="67"/>
      <c r="S44" s="67"/>
      <c r="T44" s="20"/>
      <c r="U44" s="20"/>
      <c r="V44" s="67"/>
      <c r="W44" s="67"/>
      <c r="X44" s="67"/>
      <c r="Y44" s="67"/>
      <c r="Z44" s="66"/>
      <c r="AA44" s="67"/>
      <c r="AB44" s="67"/>
      <c r="AC44" s="63"/>
      <c r="AD44" s="42"/>
    </row>
    <row r="45" spans="2:30" s="7" customFormat="1" ht="6" customHeight="1" x14ac:dyDescent="0.55000000000000004">
      <c r="B45" s="58"/>
      <c r="C45" s="58"/>
      <c r="D45" s="58"/>
      <c r="E45" s="58"/>
      <c r="F45" s="58"/>
      <c r="T45" s="18"/>
      <c r="U45" s="18"/>
    </row>
    <row r="46" spans="2:30" s="7" customFormat="1" x14ac:dyDescent="0.55000000000000004">
      <c r="B46" s="660" t="s">
        <v>194</v>
      </c>
      <c r="C46" s="661"/>
      <c r="D46" s="662" t="s">
        <v>236</v>
      </c>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row>
    <row r="47" spans="2:30" s="7" customFormat="1" ht="29.25" customHeight="1" x14ac:dyDescent="0.55000000000000004">
      <c r="B47" s="660"/>
      <c r="C47" s="661"/>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row>
    <row r="48" spans="2:30" s="7" customFormat="1" ht="71.25" customHeight="1" x14ac:dyDescent="0.55000000000000004">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7" customFormat="1" x14ac:dyDescent="0.2">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row>
    <row r="50" spans="2:30" s="21" customFormat="1" x14ac:dyDescent="0.2"/>
    <row r="51" spans="2:30" x14ac:dyDescent="0.2">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2:30" x14ac:dyDescent="0.2">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row>
    <row r="53" spans="2:30" s="21" customFormat="1" x14ac:dyDescent="0.2">
      <c r="B53" s="39"/>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2:30" s="21" customFormat="1" ht="13.5" customHeight="1" x14ac:dyDescent="0.2">
      <c r="B54" s="39"/>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2:30" s="21" customFormat="1" ht="13.5" customHeight="1" x14ac:dyDescent="0.2">
      <c r="B55" s="39"/>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2:30" s="21" customFormat="1" x14ac:dyDescent="0.2">
      <c r="B56" s="39"/>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2:30" s="21" customFormat="1" x14ac:dyDescent="0.2">
      <c r="B57" s="39"/>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2:30" s="21" customFormat="1" x14ac:dyDescent="0.2">
      <c r="B58" s="39"/>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2:30" ht="156" customHeight="1" x14ac:dyDescent="0.2"/>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6"/>
  <dataValidations count="1">
    <dataValidation type="list" allowBlank="1" showInputMessage="1" showErrorMessage="1" sqref="G8:G11 L8 Q8 AA19 AC19 AA22 AC22 AA30 AC30 AA38 AC38 AA43 AC43"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★提出方法等</vt:lpstr>
      <vt:lpstr>★必要書類一覧表</vt:lpstr>
      <vt:lpstr>加算届管理票 </vt:lpstr>
      <vt:lpstr>別紙1-4</vt:lpstr>
      <vt:lpstr>別紙50</vt:lpstr>
      <vt:lpstr>別紙50 (記入例)</vt:lpstr>
      <vt:lpstr>勤務表</vt:lpstr>
      <vt:lpstr>別紙37</vt:lpstr>
      <vt:lpstr>別紙38</vt:lpstr>
      <vt:lpstr>別紙C </vt:lpstr>
      <vt:lpstr>判定表</vt:lpstr>
      <vt:lpstr>'加算届管理票 '!Print_Area</vt:lpstr>
      <vt:lpstr>'別紙1-4'!Print_Area</vt:lpstr>
      <vt:lpstr>別紙37!Print_Area</vt:lpstr>
      <vt:lpstr>別紙38!Print_Area</vt:lpstr>
      <vt:lpstr>別紙50!Print_Area</vt:lpstr>
      <vt:lpstr>'別紙50 (記入例)'!Print_Area</vt:lpstr>
      <vt:lpstr>'別紙C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2026-03-19T06:49:09Z</dcterms:modified>
</cp:coreProperties>
</file>