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2010612\Desktop\所要額調査の素材\"/>
    </mc:Choice>
  </mc:AlternateContent>
  <bookViews>
    <workbookView xWindow="600" yWindow="405" windowWidth="19440" windowHeight="11280" tabRatio="845"/>
  </bookViews>
  <sheets>
    <sheet name="様式２－別紙(1)「所要額内訳表」" sheetId="8" r:id="rId1"/>
  </sheets>
  <definedNames>
    <definedName name="_xlnm.Print_Area" localSheetId="0">'様式２－別紙(1)「所要額内訳表」'!$A$1:$N$34</definedName>
  </definedNames>
  <calcPr calcId="152511"/>
</workbook>
</file>

<file path=xl/calcChain.xml><?xml version="1.0" encoding="utf-8"?>
<calcChain xmlns="http://schemas.openxmlformats.org/spreadsheetml/2006/main">
  <c r="J23" i="8" l="1"/>
  <c r="L23" i="8" s="1"/>
  <c r="I23" i="8"/>
  <c r="J28" i="8"/>
  <c r="L28" i="8" s="1"/>
  <c r="I28" i="8"/>
  <c r="G28" i="8"/>
  <c r="E28" i="8"/>
  <c r="J27" i="8"/>
  <c r="L27" i="8" s="1"/>
  <c r="I27" i="8"/>
  <c r="G27" i="8"/>
  <c r="E27" i="8"/>
  <c r="J26" i="8"/>
  <c r="L26" i="8" s="1"/>
  <c r="I26" i="8"/>
  <c r="G26" i="8"/>
  <c r="E26" i="8"/>
  <c r="L25" i="8"/>
  <c r="J25" i="8"/>
  <c r="I25" i="8"/>
  <c r="G25" i="8"/>
  <c r="E25" i="8"/>
  <c r="J24" i="8"/>
  <c r="L24" i="8" s="1"/>
  <c r="I24" i="8"/>
  <c r="G24" i="8"/>
  <c r="E24" i="8"/>
  <c r="G23" i="8"/>
  <c r="E23" i="8"/>
  <c r="J22" i="8"/>
  <c r="L22" i="8" s="1"/>
  <c r="I22" i="8"/>
  <c r="G22" i="8"/>
  <c r="E22" i="8"/>
  <c r="L21" i="8"/>
  <c r="J21" i="8"/>
  <c r="I21" i="8"/>
  <c r="G21" i="8"/>
  <c r="E21" i="8"/>
  <c r="J20" i="8"/>
  <c r="L20" i="8" s="1"/>
  <c r="I20" i="8"/>
  <c r="G20" i="8"/>
  <c r="E20" i="8"/>
  <c r="J19" i="8"/>
  <c r="L19" i="8" s="1"/>
  <c r="I19" i="8"/>
  <c r="G19" i="8"/>
  <c r="E19" i="8"/>
  <c r="J18" i="8"/>
  <c r="L18" i="8" s="1"/>
  <c r="I18" i="8"/>
  <c r="G18" i="8"/>
  <c r="E18" i="8"/>
  <c r="L17" i="8"/>
  <c r="J17" i="8"/>
  <c r="I17" i="8"/>
  <c r="G17" i="8"/>
  <c r="E17" i="8"/>
  <c r="J16" i="8"/>
  <c r="L16" i="8" s="1"/>
  <c r="I16" i="8"/>
  <c r="G16" i="8"/>
  <c r="E16" i="8"/>
  <c r="J15" i="8"/>
  <c r="L15" i="8" s="1"/>
  <c r="I15" i="8"/>
  <c r="G15" i="8"/>
  <c r="E15" i="8"/>
  <c r="J14" i="8"/>
  <c r="L14" i="8" s="1"/>
  <c r="I14" i="8"/>
  <c r="G14" i="8"/>
  <c r="E14" i="8"/>
  <c r="L13" i="8"/>
  <c r="J13" i="8"/>
  <c r="I13" i="8"/>
  <c r="G13" i="8"/>
  <c r="E13" i="8"/>
  <c r="J12" i="8"/>
  <c r="L12" i="8" s="1"/>
  <c r="I12" i="8"/>
  <c r="G12" i="8"/>
  <c r="E12" i="8"/>
  <c r="J11" i="8"/>
  <c r="L11" i="8" s="1"/>
  <c r="I11" i="8"/>
  <c r="G11" i="8"/>
  <c r="E11" i="8"/>
  <c r="J10" i="8"/>
  <c r="L10" i="8" s="1"/>
  <c r="I10" i="8"/>
  <c r="G10" i="8"/>
  <c r="E10" i="8"/>
  <c r="E9" i="8"/>
  <c r="G9" i="8" l="1"/>
  <c r="I9" i="8" s="1"/>
  <c r="K29" i="8"/>
  <c r="I29" i="8" l="1"/>
  <c r="J9" i="8"/>
  <c r="L9" i="8" l="1"/>
  <c r="L29" i="8" s="1"/>
  <c r="J29" i="8"/>
</calcChain>
</file>

<file path=xl/comments1.xml><?xml version="1.0" encoding="utf-8"?>
<comments xmlns="http://schemas.openxmlformats.org/spreadsheetml/2006/main">
  <authors>
    <author>厚生労働省ネットワークシステム</author>
    <author>kawasaki-admin</author>
  </authors>
  <commentList>
    <comment ref="B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事業所ごとにご記入願います。
記載例：社会福祉法人○○（△△訪問介護事業所）</t>
        </r>
      </text>
    </comment>
    <comment ref="D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保険金を含む</t>
        </r>
      </text>
    </comment>
    <comment ref="G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Ｎ列を入力すると自動的に入力されます。</t>
        </r>
      </text>
    </comment>
    <comment ref="N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<sst xmlns="http://schemas.openxmlformats.org/spreadsheetml/2006/main" count="61" uniqueCount="59">
  <si>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</si>
  <si>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</si>
  <si>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総事業費</t>
    <rPh sb="0" eb="1">
      <t>ソウ</t>
    </rPh>
    <rPh sb="1" eb="4">
      <t>ジギョウヒ</t>
    </rPh>
    <phoneticPr fontId="2"/>
  </si>
  <si>
    <t>差引額</t>
    <rPh sb="0" eb="3">
      <t>サシヒキガク</t>
    </rPh>
    <phoneticPr fontId="2"/>
  </si>
  <si>
    <t>基準額</t>
    <rPh sb="0" eb="3">
      <t>キジュンガク</t>
    </rPh>
    <phoneticPr fontId="2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</si>
  <si>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</si>
  <si>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対象経費
実支出予定額</t>
    <rPh sb="0" eb="2">
      <t>タイショウ</t>
    </rPh>
    <rPh sb="2" eb="4">
      <t>ケイヒ</t>
    </rPh>
    <rPh sb="5" eb="6">
      <t>ジツ</t>
    </rPh>
    <rPh sb="6" eb="8">
      <t>シシュツ</t>
    </rPh>
    <rPh sb="8" eb="10">
      <t>ヨテイ</t>
    </rPh>
    <rPh sb="10" eb="11">
      <t>ガク</t>
    </rPh>
    <phoneticPr fontId="2"/>
  </si>
  <si>
    <t>国庫補助
所要額</t>
    <rPh sb="0" eb="2">
      <t>コッコ</t>
    </rPh>
    <rPh sb="2" eb="4">
      <t>ホジョ</t>
    </rPh>
    <rPh sb="5" eb="7">
      <t>ショヨウ</t>
    </rPh>
    <rPh sb="7" eb="8">
      <t>ガク</t>
    </rPh>
    <phoneticPr fontId="2"/>
  </si>
  <si>
    <t>既交付決定額</t>
    <rPh sb="0" eb="1">
      <t>スデ</t>
    </rPh>
    <rPh sb="1" eb="3">
      <t>コウフ</t>
    </rPh>
    <rPh sb="3" eb="6">
      <t>ケッテイガク</t>
    </rPh>
    <phoneticPr fontId="2"/>
  </si>
  <si>
    <t>備考</t>
    <rPh sb="0" eb="2">
      <t>ビコウ</t>
    </rPh>
    <phoneticPr fontId="2"/>
  </si>
  <si>
    <t>（注１）Ｅ欄には、本通知から得られる基準額を記入すること。</t>
    <rPh sb="1" eb="2">
      <t>チュウ</t>
    </rPh>
    <rPh sb="5" eb="6">
      <t>ラン</t>
    </rPh>
    <rPh sb="9" eb="10">
      <t>ホン</t>
    </rPh>
    <rPh sb="10" eb="12">
      <t>ツウチ</t>
    </rPh>
    <rPh sb="14" eb="15">
      <t>エ</t>
    </rPh>
    <rPh sb="18" eb="21">
      <t>キジュンガク</t>
    </rPh>
    <rPh sb="22" eb="24">
      <t>キニュウ</t>
    </rPh>
    <phoneticPr fontId="2"/>
  </si>
  <si>
    <t>国庫補助
基本額</t>
    <rPh sb="0" eb="2">
      <t>コッコ</t>
    </rPh>
    <rPh sb="2" eb="4">
      <t>ホジョ</t>
    </rPh>
    <rPh sb="5" eb="7">
      <t>キホン</t>
    </rPh>
    <rPh sb="7" eb="8">
      <t>ガク</t>
    </rPh>
    <phoneticPr fontId="2"/>
  </si>
  <si>
    <t>№</t>
    <phoneticPr fontId="2"/>
  </si>
  <si>
    <t>Ａ</t>
    <phoneticPr fontId="2"/>
  </si>
  <si>
    <t>Ｂ</t>
    <phoneticPr fontId="2"/>
  </si>
  <si>
    <t>Ｃ（Ａ－Ｂ）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</si>
  <si>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</si>
  <si>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</si>
  <si>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</si>
  <si>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</si>
  <si>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</si>
  <si>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訪問看護事業所</t>
    <rPh sb="0" eb="2">
      <t>ホウモン</t>
    </rPh>
    <rPh sb="2" eb="4">
      <t>カンゴ</t>
    </rPh>
    <rPh sb="4" eb="7">
      <t>ジギョウショ</t>
    </rPh>
    <phoneticPr fontId="2"/>
  </si>
  <si>
    <t>別紙（１）</t>
    <rPh sb="0" eb="2">
      <t>ベッシ</t>
    </rPh>
    <phoneticPr fontId="2"/>
  </si>
  <si>
    <t>Ｉ</t>
    <phoneticPr fontId="2"/>
  </si>
  <si>
    <t>Ｊ（Ｈ－Ｉ）</t>
    <phoneticPr fontId="2"/>
  </si>
  <si>
    <t>（注２）Ｆ欄は間接補助の場合のみ金額を記入すること。なお、直接補助の場合は斜線をひくこと。</t>
    <rPh sb="1" eb="2">
      <t>チュウ</t>
    </rPh>
    <rPh sb="5" eb="6">
      <t>ラン</t>
    </rPh>
    <rPh sb="7" eb="9">
      <t>カンセツ</t>
    </rPh>
    <rPh sb="9" eb="11">
      <t>ホジョ</t>
    </rPh>
    <rPh sb="12" eb="14">
      <t>バアイ</t>
    </rPh>
    <rPh sb="16" eb="18">
      <t>キンガク</t>
    </rPh>
    <rPh sb="19" eb="21">
      <t>キニュウ</t>
    </rPh>
    <rPh sb="29" eb="31">
      <t>チョクセツ</t>
    </rPh>
    <rPh sb="31" eb="33">
      <t>ホジョ</t>
    </rPh>
    <rPh sb="34" eb="36">
      <t>バアイ</t>
    </rPh>
    <rPh sb="37" eb="39">
      <t>シャセン</t>
    </rPh>
    <phoneticPr fontId="2"/>
  </si>
  <si>
    <t>（注３）Ｇ欄には、Ｃ欄、Ｄ欄、Ｅ欄及びＦ欄を比較して最も低い額を記入すること。</t>
    <rPh sb="1" eb="2">
      <t>チュウ</t>
    </rPh>
    <rPh sb="17" eb="18">
      <t>オヨ</t>
    </rPh>
    <rPh sb="20" eb="21">
      <t>ラン</t>
    </rPh>
    <phoneticPr fontId="2"/>
  </si>
  <si>
    <t>（注５）本表に記載できない場合は、適宜行を追加すること。</t>
    <rPh sb="1" eb="2">
      <t>チュウ</t>
    </rPh>
    <rPh sb="4" eb="6">
      <t>ホンピョウ</t>
    </rPh>
    <rPh sb="7" eb="9">
      <t>キサイ</t>
    </rPh>
    <rPh sb="13" eb="15">
      <t>バアイ</t>
    </rPh>
    <rPh sb="17" eb="19">
      <t>テキギ</t>
    </rPh>
    <rPh sb="19" eb="20">
      <t>ギョウ</t>
    </rPh>
    <rPh sb="21" eb="23">
      <t>ツイカ</t>
    </rPh>
    <phoneticPr fontId="2"/>
  </si>
  <si>
    <t>（注４）Ｈ欄には、Ｇ欄と同額を記入すること。ただし千円未満の端数が生じた場合には切り捨てること。</t>
    <rPh sb="1" eb="2">
      <t>チュウ</t>
    </rPh>
    <rPh sb="5" eb="6">
      <t>ラン</t>
    </rPh>
    <rPh sb="10" eb="11">
      <t>ラン</t>
    </rPh>
    <rPh sb="12" eb="14">
      <t>ドウガク</t>
    </rPh>
    <rPh sb="15" eb="17">
      <t>キニュウ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</si>
  <si>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1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</si>
  <si>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"/>
  </si>
  <si>
    <t>訪問リハビリテーション事業所</t>
    <rPh sb="0" eb="2">
      <t>ホウモン</t>
    </rPh>
    <rPh sb="11" eb="14">
      <t>ジギョウショ</t>
    </rPh>
    <phoneticPr fontId="1"/>
  </si>
  <si>
    <t>通所介護事業所</t>
    <rPh sb="0" eb="2">
      <t>ツウショ</t>
    </rPh>
    <rPh sb="2" eb="4">
      <t>カイゴ</t>
    </rPh>
    <rPh sb="4" eb="7">
      <t>ジギョウショ</t>
    </rPh>
    <phoneticPr fontId="1"/>
  </si>
  <si>
    <t>通所リハビリテーション事業所</t>
    <rPh sb="0" eb="2">
      <t>ツウショ</t>
    </rPh>
    <rPh sb="11" eb="14">
      <t>ジギョウショ</t>
    </rPh>
    <phoneticPr fontId="1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</si>
  <si>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</si>
  <si>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1"/>
  </si>
  <si>
    <t>特定施設入居者生活介護事業所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phoneticPr fontId="1"/>
  </si>
  <si>
    <t>福祉用具貸与事業所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</si>
  <si>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</si>
  <si>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</si>
  <si>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</si>
  <si>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1"/>
  </si>
  <si>
    <t>認知症対応型通所介護事業所</t>
    <rPh sb="0" eb="3">
      <t>ニンチショウ</t>
    </rPh>
    <rPh sb="3" eb="6">
      <t>タイオウガタ</t>
    </rPh>
    <rPh sb="6" eb="8">
      <t>ツウショ</t>
    </rPh>
    <rPh sb="8" eb="10">
      <t>カイゴ</t>
    </rPh>
    <rPh sb="10" eb="13">
      <t>ジギョウショ</t>
    </rPh>
    <phoneticPr fontId="1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</si>
  <si>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</si>
  <si>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1"/>
  </si>
  <si>
    <t>看護小規模多機能型居宅介護事業所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1"/>
  </si>
  <si>
    <t>養護老人ホーム</t>
    <rPh sb="0" eb="2">
      <t>ヨウゴ</t>
    </rPh>
    <rPh sb="2" eb="4">
      <t>ロウジン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</si>
  <si>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</si>
  <si>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</si>
  <si>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</si>
  <si>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</si>
  <si>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</si>
  <si>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令和元年８月の前線に伴う大雨、令和元年台風第15号並びに令和元年台風第19号、第20号及び第21号に係る社会福祉施設等設備災害復旧費補助金（介護事業所・施設等復旧支援事業分）所要額内訳</t>
    <rPh sb="50" eb="51">
      <t>カカ</t>
    </rPh>
    <rPh sb="52" eb="54">
      <t>シャカイ</t>
    </rPh>
    <rPh sb="54" eb="56">
      <t>フクシ</t>
    </rPh>
    <rPh sb="56" eb="58">
      <t>シセツ</t>
    </rPh>
    <rPh sb="58" eb="59">
      <t>トウ</t>
    </rPh>
    <rPh sb="59" eb="61">
      <t>セツビ</t>
    </rPh>
    <rPh sb="61" eb="63">
      <t>サイガイ</t>
    </rPh>
    <rPh sb="63" eb="66">
      <t>フッキュウヒ</t>
    </rPh>
    <rPh sb="66" eb="69">
      <t>ホジョキン</t>
    </rPh>
    <rPh sb="70" eb="72">
      <t>カイゴ</t>
    </rPh>
    <rPh sb="72" eb="75">
      <t>ジギョウショ</t>
    </rPh>
    <rPh sb="76" eb="78">
      <t>シセツ</t>
    </rPh>
    <rPh sb="78" eb="79">
      <t>トウ</t>
    </rPh>
    <rPh sb="79" eb="81">
      <t>フッキュウ</t>
    </rPh>
    <rPh sb="81" eb="83">
      <t>シエン</t>
    </rPh>
    <rPh sb="83" eb="85">
      <t>ジギョウ</t>
    </rPh>
    <rPh sb="85" eb="86">
      <t>ブン</t>
    </rPh>
    <rPh sb="87" eb="90">
      <t>ショヨウガク</t>
    </rPh>
    <rPh sb="90" eb="92">
      <t>ウチワケ</t>
    </rPh>
    <phoneticPr fontId="2"/>
  </si>
  <si>
    <t>（都県・指定都市・中核市名）</t>
    <rPh sb="1" eb="3">
      <t>トケン</t>
    </rPh>
    <rPh sb="4" eb="6">
      <t>シテイ</t>
    </rPh>
    <rPh sb="6" eb="8">
      <t>トシ</t>
    </rPh>
    <rPh sb="9" eb="12">
      <t>チュウカクシ</t>
    </rPh>
    <rPh sb="12" eb="13">
      <t>メイ</t>
    </rPh>
    <phoneticPr fontId="2"/>
  </si>
  <si>
    <t>設置主体名
（都県・市町村
・民間事業者等）</t>
    <rPh sb="0" eb="2">
      <t>セッチ</t>
    </rPh>
    <rPh sb="2" eb="4">
      <t>シュタイ</t>
    </rPh>
    <rPh sb="4" eb="5">
      <t>メイ</t>
    </rPh>
    <rPh sb="7" eb="9">
      <t>トケン</t>
    </rPh>
    <rPh sb="10" eb="13">
      <t>シチョウソン</t>
    </rPh>
    <rPh sb="15" eb="17">
      <t>ミンカン</t>
    </rPh>
    <rPh sb="17" eb="20">
      <t>ジギョウシャ</t>
    </rPh>
    <rPh sb="20" eb="21">
      <t>トウ</t>
    </rPh>
    <phoneticPr fontId="2"/>
  </si>
  <si>
    <t>都県・指定都市・中核市補助額</t>
    <rPh sb="0" eb="2">
      <t>トケン</t>
    </rPh>
    <rPh sb="3" eb="5">
      <t>シテイ</t>
    </rPh>
    <rPh sb="5" eb="7">
      <t>トシ</t>
    </rPh>
    <rPh sb="8" eb="11">
      <t>チュウカクシ</t>
    </rPh>
    <rPh sb="11" eb="13">
      <t>ホジョ</t>
    </rPh>
    <rPh sb="13" eb="14">
      <t>ガク</t>
    </rPh>
    <phoneticPr fontId="2"/>
  </si>
  <si>
    <t>（参考）
事業所種別</t>
    <rPh sb="1" eb="3">
      <t>サンコウ</t>
    </rPh>
    <rPh sb="5" eb="8">
      <t>ジギョウショ</t>
    </rPh>
    <rPh sb="8" eb="10">
      <t>シュベツ</t>
    </rPh>
    <phoneticPr fontId="2"/>
  </si>
  <si>
    <t>社会福祉法人○○
（△△訪問介護事業所）</t>
    <rPh sb="0" eb="2">
      <t>シャカイ</t>
    </rPh>
    <rPh sb="2" eb="4">
      <t>フクシ</t>
    </rPh>
    <rPh sb="4" eb="6">
      <t>ホウジン</t>
    </rPh>
    <rPh sb="12" eb="14">
      <t>ホウモン</t>
    </rPh>
    <rPh sb="14" eb="16">
      <t>カイゴ</t>
    </rPh>
    <rPh sb="16" eb="19">
      <t>ジギョウショ</t>
    </rPh>
    <phoneticPr fontId="2"/>
  </si>
  <si>
    <t>例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</si>
</sst>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6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3" applyFont="1" applyFill="1" applyBorder="1"/>
    <xf numFmtId="0" fontId="4" fillId="0" borderId="0" xfId="0" applyFont="1" applyFill="1">
      <alignment vertical="center"/>
    </xf>
    <xf numFmtId="0" fontId="6" fillId="0" borderId="1" xfId="3" applyFont="1" applyFill="1" applyBorder="1" applyAlignment="1">
      <alignment horizontal="center" vertical="center" shrinkToFit="1"/>
    </xf>
    <xf numFmtId="0" fontId="6" fillId="0" borderId="2" xfId="3" applyFont="1" applyFill="1" applyBorder="1" applyAlignment="1">
      <alignment horizontal="center" vertical="center" shrinkToFit="1"/>
    </xf>
    <xf numFmtId="0" fontId="6" fillId="0" borderId="3" xfId="3" applyFont="1" applyFill="1" applyBorder="1" applyAlignment="1">
      <alignment horizontal="center" vertical="center" shrinkToFit="1"/>
    </xf>
    <xf numFmtId="0" fontId="4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Protection="1">
      <alignment vertical="center"/>
      <protection locked="0"/>
    </xf>
    <xf numFmtId="38" fontId="11" fillId="0" borderId="0" xfId="1" applyFont="1" applyFill="1">
      <alignment vertical="center"/>
    </xf>
    <xf numFmtId="38" fontId="11" fillId="0" borderId="0" xfId="1" applyFont="1" applyFill="1" applyProtection="1">
      <alignment vertical="center"/>
      <protection locked="0"/>
    </xf>
    <xf numFmtId="38" fontId="4" fillId="0" borderId="0" xfId="1" applyFont="1" applyFill="1" applyBorder="1" applyAlignment="1"/>
    <xf numFmtId="38" fontId="5" fillId="0" borderId="0" xfId="1" applyFont="1" applyFill="1" applyBorder="1" applyAlignment="1">
      <alignment horizontal="center" shrinkToFit="1"/>
    </xf>
    <xf numFmtId="38" fontId="4" fillId="0" borderId="0" xfId="1" applyFont="1" applyFill="1" applyBorder="1" applyAlignment="1">
      <alignment shrinkToFit="1"/>
    </xf>
    <xf numFmtId="38" fontId="4" fillId="0" borderId="0" xfId="1" applyFont="1" applyFill="1" applyBorder="1" applyAlignment="1">
      <alignment horizontal="right" shrinkToFit="1"/>
    </xf>
    <xf numFmtId="38" fontId="7" fillId="0" borderId="5" xfId="1" applyFont="1" applyFill="1" applyBorder="1" applyAlignment="1">
      <alignment horizontal="center" vertical="top" shrinkToFit="1"/>
    </xf>
    <xf numFmtId="38" fontId="7" fillId="0" borderId="5" xfId="1" applyFont="1" applyFill="1" applyBorder="1" applyAlignment="1" applyProtection="1">
      <alignment horizontal="center" vertical="top" shrinkToFit="1"/>
    </xf>
    <xf numFmtId="38" fontId="6" fillId="0" borderId="2" xfId="1" applyFont="1" applyFill="1" applyBorder="1" applyAlignment="1" applyProtection="1">
      <alignment horizontal="center" vertical="center" shrinkToFit="1"/>
      <protection locked="0"/>
    </xf>
    <xf numFmtId="38" fontId="6" fillId="0" borderId="10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 applyProtection="1">
      <alignment horizontal="center" vertical="center" shrinkToFit="1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  <protection locked="0"/>
    </xf>
    <xf numFmtId="38" fontId="6" fillId="0" borderId="3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>
      <alignment vertical="center"/>
    </xf>
    <xf numFmtId="38" fontId="4" fillId="0" borderId="0" xfId="1" applyFont="1" applyFill="1">
      <alignment vertical="center"/>
    </xf>
    <xf numFmtId="0" fontId="11" fillId="0" borderId="0" xfId="0" applyFont="1" applyFill="1" applyAlignment="1">
      <alignment vertical="center" shrinkToFit="1"/>
    </xf>
    <xf numFmtId="38" fontId="4" fillId="0" borderId="9" xfId="1" applyFont="1" applyFill="1" applyBorder="1" applyAlignment="1" applyProtection="1">
      <alignment horizontal="center" vertical="center"/>
      <protection locked="0"/>
    </xf>
    <xf numFmtId="38" fontId="6" fillId="0" borderId="13" xfId="1" applyFont="1" applyFill="1" applyBorder="1" applyAlignment="1" applyProtection="1">
      <alignment horizontal="center" vertical="center" shrinkToFit="1"/>
    </xf>
    <xf numFmtId="38" fontId="4" fillId="0" borderId="4" xfId="1" applyFont="1" applyFill="1" applyBorder="1" applyAlignment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>
      <alignment horizontal="center" vertical="center" wrapText="1" shrinkToFit="1"/>
    </xf>
    <xf numFmtId="38" fontId="6" fillId="0" borderId="0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6" fillId="3" borderId="1" xfId="1" applyFont="1" applyFill="1" applyBorder="1" applyAlignment="1" applyProtection="1">
      <alignment horizontal="center" vertical="center" shrinkToFit="1"/>
      <protection locked="0"/>
    </xf>
    <xf numFmtId="38" fontId="6" fillId="3" borderId="1" xfId="1" applyFont="1" applyFill="1" applyBorder="1" applyAlignment="1" applyProtection="1">
      <alignment horizontal="center" vertical="center" shrinkToFit="1"/>
    </xf>
    <xf numFmtId="38" fontId="6" fillId="3" borderId="12" xfId="1" applyFont="1" applyFill="1" applyBorder="1" applyAlignment="1" applyProtection="1">
      <alignment horizontal="center" vertical="center" shrinkToFit="1"/>
    </xf>
    <xf numFmtId="38" fontId="7" fillId="2" borderId="5" xfId="1" applyFont="1" applyFill="1" applyBorder="1" applyAlignment="1">
      <alignment horizontal="center" vertical="top" shrinkToFit="1"/>
    </xf>
    <xf numFmtId="0" fontId="6" fillId="2" borderId="7" xfId="2" applyFont="1" applyFill="1" applyBorder="1" applyAlignment="1" applyProtection="1">
      <alignment vertical="center" shrinkToFit="1"/>
      <protection locked="0"/>
    </xf>
    <xf numFmtId="38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2" borderId="8" xfId="2" applyFont="1" applyFill="1" applyBorder="1" applyAlignment="1" applyProtection="1">
      <alignment vertical="center" shrinkToFit="1"/>
      <protection locked="0"/>
    </xf>
    <xf numFmtId="38" fontId="6" fillId="2" borderId="3" xfId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left" vertical="center"/>
    </xf>
    <xf numFmtId="38" fontId="9" fillId="0" borderId="12" xfId="1" applyFont="1" applyFill="1" applyBorder="1" applyAlignment="1">
      <alignment horizontal="center" vertical="center" wrapText="1" shrinkToFit="1"/>
    </xf>
    <xf numFmtId="38" fontId="9" fillId="0" borderId="10" xfId="1" applyFont="1" applyFill="1" applyBorder="1" applyAlignment="1">
      <alignment horizontal="center" vertical="center" wrapText="1" shrinkToFit="1"/>
    </xf>
    <xf numFmtId="38" fontId="9" fillId="0" borderId="5" xfId="1" applyFont="1" applyFill="1" applyBorder="1" applyAlignment="1">
      <alignment horizontal="center" vertical="center" wrapText="1" shrinkToFit="1"/>
    </xf>
    <xf numFmtId="0" fontId="4" fillId="0" borderId="14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center" vertical="center" wrapText="1" shrinkToFit="1"/>
    </xf>
    <xf numFmtId="38" fontId="9" fillId="2" borderId="10" xfId="1" applyFont="1" applyFill="1" applyBorder="1" applyAlignment="1">
      <alignment horizontal="center" vertical="center" wrapText="1" shrinkToFit="1"/>
    </xf>
    <xf numFmtId="38" fontId="9" fillId="2" borderId="5" xfId="1" applyFont="1" applyFill="1" applyBorder="1" applyAlignment="1">
      <alignment horizontal="center" vertical="center" wrapText="1" shrinkToFit="1"/>
    </xf>
    <xf numFmtId="0" fontId="7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shrinkToFit="1"/>
    </xf>
    <xf numFmtId="0" fontId="4" fillId="0" borderId="12" xfId="3" applyFont="1" applyFill="1" applyBorder="1" applyAlignment="1">
      <alignment horizontal="center" vertical="center" shrinkToFit="1"/>
    </xf>
    <xf numFmtId="0" fontId="4" fillId="0" borderId="10" xfId="3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center" vertical="center" shrinkToFit="1"/>
    </xf>
    <xf numFmtId="0" fontId="9" fillId="2" borderId="12" xfId="3" applyFont="1" applyFill="1" applyBorder="1" applyAlignment="1">
      <alignment horizontal="center" vertical="center" wrapText="1" shrinkToFit="1"/>
    </xf>
    <xf numFmtId="0" fontId="9" fillId="2" borderId="10" xfId="3" applyFont="1" applyFill="1" applyBorder="1" applyAlignment="1">
      <alignment horizontal="center" vertical="center" wrapText="1" shrinkToFit="1"/>
    </xf>
    <xf numFmtId="0" fontId="9" fillId="2" borderId="5" xfId="3" applyFont="1" applyFill="1" applyBorder="1" applyAlignment="1">
      <alignment horizontal="center" vertical="center" wrapText="1" shrinkToFit="1"/>
    </xf>
    <xf numFmtId="38" fontId="9" fillId="2" borderId="12" xfId="1" applyFont="1" applyFill="1" applyBorder="1" applyAlignment="1">
      <alignment horizontal="center" vertical="center" shrinkToFit="1"/>
    </xf>
    <xf numFmtId="38" fontId="9" fillId="2" borderId="10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9" fillId="0" borderId="12" xfId="1" applyFont="1" applyFill="1" applyBorder="1" applyAlignment="1">
      <alignment horizontal="center" vertical="center" shrinkToFit="1"/>
    </xf>
    <xf numFmtId="0" fontId="6" fillId="3" borderId="6" xfId="2" applyFont="1" applyFill="1" applyBorder="1" applyAlignment="1" applyProtection="1">
      <alignment vertical="center" wrapText="1" shrinkToFit="1"/>
      <protection locked="0"/>
    </xf>
  </cellXfs>
  <cellStyles count="4">
    <cellStyle name="桁区切り" xfId="1" builtinId="6"/>
    <cellStyle name="標準" xfId="0" builtinId="0"/>
    <cellStyle name="標準_０３　岩手県（算出シート）" xfId="2"/>
    <cellStyle name="標準_別紙（２）精算額内訳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6</xdr:row>
      <xdr:rowOff>0</xdr:rowOff>
    </xdr:from>
    <xdr:to>
      <xdr:col>0</xdr:col>
      <xdr:colOff>542925</xdr:colOff>
      <xdr:row>8</xdr:row>
      <xdr:rowOff>0</xdr:rowOff>
    </xdr:to>
    <xdr:sp macro="" textlink="">
      <xdr:nvSpPr>
        <xdr:cNvPr id="3748" name="Rectangle 4"/>
        <xdr:cNvSpPr>
          <a:spLocks noChangeArrowheads="1"/>
        </xdr:cNvSpPr>
      </xdr:nvSpPr>
      <xdr:spPr bwMode="auto">
        <a:xfrm>
          <a:off x="228600" y="13144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752" name="Rectangle 8"/>
        <xdr:cNvSpPr>
          <a:spLocks noChangeArrowheads="1"/>
        </xdr:cNvSpPr>
      </xdr:nvSpPr>
      <xdr:spPr bwMode="auto">
        <a:xfrm>
          <a:off x="0" y="13144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35280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35280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3352800" y="9267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2</xdr:col>
      <xdr:colOff>291353</xdr:colOff>
      <xdr:row>12</xdr:row>
      <xdr:rowOff>293754</xdr:rowOff>
    </xdr:from>
    <xdr:to>
      <xdr:col>10</xdr:col>
      <xdr:colOff>870856</xdr:colOff>
      <xdr:row>16</xdr:row>
      <xdr:rowOff>122465</xdr:rowOff>
    </xdr:to>
    <xdr:sp macro="" textlink="">
      <xdr:nvSpPr>
        <xdr:cNvPr id="5" name="正方形/長方形 4"/>
        <xdr:cNvSpPr/>
      </xdr:nvSpPr>
      <xdr:spPr>
        <a:xfrm>
          <a:off x="2454889" y="3477825"/>
          <a:ext cx="10158931" cy="135271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solidFill>
                <a:sysClr val="windowText" lastClr="000000"/>
              </a:solidFill>
            </a:rPr>
            <a:t>※※</a:t>
          </a:r>
          <a:r>
            <a:rPr kumimoji="1" lang="ja-JP" altLang="en-US" sz="1800" b="1">
              <a:solidFill>
                <a:sysClr val="windowText" lastClr="000000"/>
              </a:solidFill>
            </a:rPr>
            <a:t>　入力に際して　</a:t>
          </a:r>
          <a:r>
            <a:rPr kumimoji="1" lang="en-US" altLang="ja-JP" sz="1800" b="1">
              <a:solidFill>
                <a:sysClr val="windowText" lastClr="000000"/>
              </a:solidFill>
            </a:rPr>
            <a:t>※※</a:t>
          </a:r>
        </a:p>
        <a:p>
          <a:pPr algn="l"/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・黄色セルのみ入力してください。（他の箇所は自動で反映されるため入力不要です。）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　</a:t>
          </a:r>
          <a:endParaRPr kumimoji="1" lang="en-US" altLang="ja-JP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V34"/>
  <sheetViews>
    <sheetView tabSelected="1" view="pageBreakPreview" topLeftCell="A4" zoomScale="70" zoomScaleNormal="70" zoomScaleSheetLayoutView="70" workbookViewId="0">
      <selection activeCell="B10" sqref="B10"/>
    </sheetView>
  </sheetViews>
  <sheetFormatPr defaultRowHeight="13.5"/>
  <cols>
    <col min="1" max="1" width="3" style="2" customWidth="1"/>
    <col min="2" max="2" width="25.375" style="2" customWidth="1"/>
    <col min="3" max="13" width="15.625" style="24" customWidth="1"/>
    <col min="14" max="14" width="17" style="25" customWidth="1"/>
    <col min="15" max="15" width="5.375" style="25" customWidth="1"/>
    <col min="16" max="16" width="36" style="7" customWidth="1"/>
    <col min="17" max="17" width="11.625" style="9" customWidth="1"/>
    <col min="18" max="18" width="9" style="7"/>
    <col min="19" max="16384" width="9" style="2"/>
  </cols>
  <sheetData>
    <row r="1" spans="1:17" ht="18" customHeight="1">
      <c r="A1" s="50" t="s">
        <v>22</v>
      </c>
      <c r="B1" s="5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7" ht="21.75" customHeight="1">
      <c r="A2" s="51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7" ht="6.75" customHeight="1">
      <c r="A3" s="1"/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7" ht="21">
      <c r="A4" s="53" t="s">
        <v>53</v>
      </c>
      <c r="B4" s="53"/>
      <c r="C4" s="53"/>
      <c r="D4" s="12"/>
      <c r="E4" s="12"/>
      <c r="F4" s="12"/>
      <c r="G4" s="12"/>
      <c r="H4" s="12"/>
      <c r="I4" s="13"/>
      <c r="J4" s="13"/>
      <c r="K4" s="13"/>
      <c r="L4" s="13"/>
      <c r="M4" s="14" t="s">
        <v>0</v>
      </c>
    </row>
    <row r="5" spans="1:17" ht="18.75" customHeight="1">
      <c r="A5" s="54" t="s">
        <v>12</v>
      </c>
      <c r="B5" s="57" t="s">
        <v>54</v>
      </c>
      <c r="C5" s="60" t="s">
        <v>2</v>
      </c>
      <c r="D5" s="47" t="s">
        <v>5</v>
      </c>
      <c r="E5" s="42" t="s">
        <v>3</v>
      </c>
      <c r="F5" s="42" t="s">
        <v>6</v>
      </c>
      <c r="G5" s="42" t="s">
        <v>4</v>
      </c>
      <c r="H5" s="42" t="s">
        <v>55</v>
      </c>
      <c r="I5" s="42" t="s">
        <v>11</v>
      </c>
      <c r="J5" s="42" t="s">
        <v>7</v>
      </c>
      <c r="K5" s="42" t="s">
        <v>8</v>
      </c>
      <c r="L5" s="63" t="s">
        <v>3</v>
      </c>
      <c r="M5" s="42" t="s">
        <v>9</v>
      </c>
      <c r="N5" s="47" t="s">
        <v>56</v>
      </c>
      <c r="O5" s="30"/>
    </row>
    <row r="6" spans="1:17" ht="17.25" customHeight="1">
      <c r="A6" s="55"/>
      <c r="B6" s="58"/>
      <c r="C6" s="61"/>
      <c r="D6" s="61"/>
      <c r="E6" s="62"/>
      <c r="F6" s="62"/>
      <c r="G6" s="62"/>
      <c r="H6" s="43"/>
      <c r="I6" s="62"/>
      <c r="J6" s="62"/>
      <c r="K6" s="62"/>
      <c r="L6" s="62"/>
      <c r="M6" s="43"/>
      <c r="N6" s="48"/>
      <c r="O6" s="30"/>
    </row>
    <row r="7" spans="1:17" ht="8.25" customHeight="1">
      <c r="A7" s="55"/>
      <c r="B7" s="58"/>
      <c r="C7" s="61"/>
      <c r="D7" s="61"/>
      <c r="E7" s="62"/>
      <c r="F7" s="62"/>
      <c r="G7" s="62"/>
      <c r="H7" s="43"/>
      <c r="I7" s="62"/>
      <c r="J7" s="62"/>
      <c r="K7" s="62"/>
      <c r="L7" s="62"/>
      <c r="M7" s="43"/>
      <c r="N7" s="48"/>
      <c r="O7" s="30"/>
    </row>
    <row r="8" spans="1:17" ht="18" customHeight="1">
      <c r="A8" s="56"/>
      <c r="B8" s="59"/>
      <c r="C8" s="36" t="s">
        <v>13</v>
      </c>
      <c r="D8" s="36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5" t="s">
        <v>19</v>
      </c>
      <c r="J8" s="16" t="s">
        <v>20</v>
      </c>
      <c r="K8" s="15" t="s">
        <v>23</v>
      </c>
      <c r="L8" s="15" t="s">
        <v>24</v>
      </c>
      <c r="M8" s="44"/>
      <c r="N8" s="49"/>
      <c r="O8" s="30"/>
    </row>
    <row r="9" spans="1:17" ht="30" customHeight="1">
      <c r="A9" s="3" t="s">
        <v>58</v>
      </c>
      <c r="B9" s="64" t="s">
        <v>57</v>
      </c>
      <c r="C9" s="33">
        <v>5000000</v>
      </c>
      <c r="D9" s="33">
        <v>1000000</v>
      </c>
      <c r="E9" s="34">
        <f>IF(C9="","",C9-D9)</f>
        <v>4000000</v>
      </c>
      <c r="F9" s="33">
        <v>5000000</v>
      </c>
      <c r="G9" s="35">
        <f>IF(N9="","",VLOOKUP(N9,$P$9:$Q$32,2,FALSE))</f>
        <v>3360000</v>
      </c>
      <c r="H9" s="33"/>
      <c r="I9" s="33">
        <f>IF(C9="","",MIN(E9,F9,G9,H9))</f>
        <v>3360000</v>
      </c>
      <c r="J9" s="33">
        <f>IF(C9="","",ROUNDDOWN(I9,-3))</f>
        <v>3360000</v>
      </c>
      <c r="K9" s="33"/>
      <c r="L9" s="35">
        <f>IF(J9="","",J9-K9)</f>
        <v>3360000</v>
      </c>
      <c r="M9" s="33"/>
      <c r="N9" s="33" t="s">
        <v>29</v>
      </c>
      <c r="O9" s="31"/>
      <c r="P9" s="8" t="s">
        <v>29</v>
      </c>
      <c r="Q9" s="10">
        <v>3360000</v>
      </c>
    </row>
    <row r="10" spans="1:17" ht="30" customHeight="1">
      <c r="A10" s="4">
        <v>1</v>
      </c>
      <c r="B10" s="37"/>
      <c r="C10" s="38"/>
      <c r="D10" s="38"/>
      <c r="E10" s="18" t="str">
        <f t="shared" ref="E10:E28" si="0">IF(C10="","",C10-D10)</f>
        <v/>
      </c>
      <c r="F10" s="17"/>
      <c r="G10" s="19" t="str">
        <f t="shared" ref="G10:G28" si="1">IF(N10="","",VLOOKUP(N10,$P$9:$Q$32,2,FALSE))</f>
        <v/>
      </c>
      <c r="H10" s="17"/>
      <c r="I10" s="17" t="str">
        <f t="shared" ref="I10:I28" si="2">IF(C10="","",MIN(E10,F10,G10,H10))</f>
        <v/>
      </c>
      <c r="J10" s="17" t="str">
        <f t="shared" ref="J10:J28" si="3">IF(C10="","",ROUNDDOWN(I10,-3))</f>
        <v/>
      </c>
      <c r="K10" s="17"/>
      <c r="L10" s="19" t="str">
        <f t="shared" ref="L10:L28" si="4">IF(J10="","",J10-K10)</f>
        <v/>
      </c>
      <c r="M10" s="17"/>
      <c r="N10" s="38"/>
      <c r="O10" s="31"/>
      <c r="P10" s="8" t="s">
        <v>30</v>
      </c>
      <c r="Q10" s="10">
        <v>4710000</v>
      </c>
    </row>
    <row r="11" spans="1:17" ht="30" customHeight="1">
      <c r="A11" s="4">
        <v>2</v>
      </c>
      <c r="B11" s="37"/>
      <c r="C11" s="38"/>
      <c r="D11" s="38"/>
      <c r="E11" s="20" t="str">
        <f t="shared" si="0"/>
        <v/>
      </c>
      <c r="F11" s="17"/>
      <c r="G11" s="19" t="str">
        <f t="shared" si="1"/>
        <v/>
      </c>
      <c r="H11" s="17"/>
      <c r="I11" s="17" t="str">
        <f t="shared" si="2"/>
        <v/>
      </c>
      <c r="J11" s="17" t="str">
        <f t="shared" si="3"/>
        <v/>
      </c>
      <c r="K11" s="17"/>
      <c r="L11" s="19" t="str">
        <f t="shared" si="4"/>
        <v/>
      </c>
      <c r="M11" s="17"/>
      <c r="N11" s="38"/>
      <c r="O11" s="31"/>
      <c r="P11" s="8" t="s">
        <v>21</v>
      </c>
      <c r="Q11" s="10">
        <v>3360000</v>
      </c>
    </row>
    <row r="12" spans="1:17" ht="30" customHeight="1">
      <c r="A12" s="4">
        <v>3</v>
      </c>
      <c r="B12" s="37"/>
      <c r="C12" s="38"/>
      <c r="D12" s="38"/>
      <c r="E12" s="18" t="str">
        <f t="shared" si="0"/>
        <v/>
      </c>
      <c r="F12" s="17"/>
      <c r="G12" s="20" t="str">
        <f t="shared" si="1"/>
        <v/>
      </c>
      <c r="H12" s="17"/>
      <c r="I12" s="17" t="str">
        <f t="shared" si="2"/>
        <v/>
      </c>
      <c r="J12" s="17" t="str">
        <f t="shared" si="3"/>
        <v/>
      </c>
      <c r="K12" s="17"/>
      <c r="L12" s="19" t="str">
        <f t="shared" si="4"/>
        <v/>
      </c>
      <c r="M12" s="17"/>
      <c r="N12" s="38"/>
      <c r="O12" s="31"/>
      <c r="P12" s="8" t="s">
        <v>31</v>
      </c>
      <c r="Q12" s="10">
        <v>3360000</v>
      </c>
    </row>
    <row r="13" spans="1:17" ht="30" customHeight="1">
      <c r="A13" s="4">
        <v>4</v>
      </c>
      <c r="B13" s="37"/>
      <c r="C13" s="38"/>
      <c r="D13" s="38"/>
      <c r="E13" s="19" t="str">
        <f t="shared" si="0"/>
        <v/>
      </c>
      <c r="F13" s="17"/>
      <c r="G13" s="18" t="str">
        <f t="shared" si="1"/>
        <v/>
      </c>
      <c r="H13" s="17"/>
      <c r="I13" s="17" t="str">
        <f t="shared" si="2"/>
        <v/>
      </c>
      <c r="J13" s="17" t="str">
        <f t="shared" si="3"/>
        <v/>
      </c>
      <c r="K13" s="17"/>
      <c r="L13" s="19" t="str">
        <f t="shared" si="4"/>
        <v/>
      </c>
      <c r="M13" s="17"/>
      <c r="N13" s="38"/>
      <c r="O13" s="31"/>
      <c r="P13" s="8" t="s">
        <v>32</v>
      </c>
      <c r="Q13" s="10">
        <v>2975000</v>
      </c>
    </row>
    <row r="14" spans="1:17" ht="30" customHeight="1">
      <c r="A14" s="4">
        <v>5</v>
      </c>
      <c r="B14" s="37"/>
      <c r="C14" s="38"/>
      <c r="D14" s="38"/>
      <c r="E14" s="19" t="str">
        <f t="shared" si="0"/>
        <v/>
      </c>
      <c r="F14" s="17"/>
      <c r="G14" s="19" t="str">
        <f t="shared" si="1"/>
        <v/>
      </c>
      <c r="H14" s="17"/>
      <c r="I14" s="17" t="str">
        <f t="shared" si="2"/>
        <v/>
      </c>
      <c r="J14" s="17" t="str">
        <f t="shared" si="3"/>
        <v/>
      </c>
      <c r="K14" s="17"/>
      <c r="L14" s="20" t="str">
        <f t="shared" si="4"/>
        <v/>
      </c>
      <c r="M14" s="17"/>
      <c r="N14" s="38"/>
      <c r="O14" s="31"/>
      <c r="P14" s="8" t="s">
        <v>33</v>
      </c>
      <c r="Q14" s="10">
        <v>2975000</v>
      </c>
    </row>
    <row r="15" spans="1:17" ht="30" customHeight="1">
      <c r="A15" s="4">
        <v>6</v>
      </c>
      <c r="B15" s="37"/>
      <c r="C15" s="38"/>
      <c r="D15" s="38"/>
      <c r="E15" s="20" t="str">
        <f t="shared" si="0"/>
        <v/>
      </c>
      <c r="F15" s="17"/>
      <c r="G15" s="20" t="str">
        <f t="shared" si="1"/>
        <v/>
      </c>
      <c r="H15" s="17"/>
      <c r="I15" s="17" t="str">
        <f t="shared" si="2"/>
        <v/>
      </c>
      <c r="J15" s="17" t="str">
        <f t="shared" si="3"/>
        <v/>
      </c>
      <c r="K15" s="17"/>
      <c r="L15" s="18" t="str">
        <f t="shared" si="4"/>
        <v/>
      </c>
      <c r="M15" s="17"/>
      <c r="N15" s="38"/>
      <c r="O15" s="31"/>
      <c r="P15" s="8" t="s">
        <v>34</v>
      </c>
      <c r="Q15" s="10">
        <v>2250000</v>
      </c>
    </row>
    <row r="16" spans="1:17" ht="30" customHeight="1">
      <c r="A16" s="4">
        <v>7</v>
      </c>
      <c r="B16" s="37"/>
      <c r="C16" s="38"/>
      <c r="D16" s="38"/>
      <c r="E16" s="20" t="str">
        <f t="shared" si="0"/>
        <v/>
      </c>
      <c r="F16" s="17"/>
      <c r="G16" s="20" t="str">
        <f t="shared" si="1"/>
        <v/>
      </c>
      <c r="H16" s="17"/>
      <c r="I16" s="17" t="str">
        <f t="shared" si="2"/>
        <v/>
      </c>
      <c r="J16" s="17" t="str">
        <f t="shared" si="3"/>
        <v/>
      </c>
      <c r="K16" s="17"/>
      <c r="L16" s="20" t="str">
        <f t="shared" si="4"/>
        <v/>
      </c>
      <c r="M16" s="17"/>
      <c r="N16" s="38"/>
      <c r="O16" s="31"/>
      <c r="P16" s="8" t="s">
        <v>35</v>
      </c>
      <c r="Q16" s="10">
        <v>2250000</v>
      </c>
    </row>
    <row r="17" spans="1:22" ht="30" customHeight="1">
      <c r="A17" s="4">
        <v>8</v>
      </c>
      <c r="B17" s="37"/>
      <c r="C17" s="38"/>
      <c r="D17" s="38"/>
      <c r="E17" s="18" t="str">
        <f t="shared" si="0"/>
        <v/>
      </c>
      <c r="F17" s="17"/>
      <c r="G17" s="18" t="str">
        <f t="shared" si="1"/>
        <v/>
      </c>
      <c r="H17" s="17"/>
      <c r="I17" s="17" t="str">
        <f t="shared" si="2"/>
        <v/>
      </c>
      <c r="J17" s="17" t="str">
        <f t="shared" si="3"/>
        <v/>
      </c>
      <c r="K17" s="17"/>
      <c r="L17" s="20" t="str">
        <f t="shared" si="4"/>
        <v/>
      </c>
      <c r="M17" s="17"/>
      <c r="N17" s="38"/>
      <c r="O17" s="31"/>
      <c r="P17" s="8" t="s">
        <v>36</v>
      </c>
      <c r="Q17" s="10">
        <v>2450000</v>
      </c>
    </row>
    <row r="18" spans="1:22" ht="30" customHeight="1">
      <c r="A18" s="4">
        <v>9</v>
      </c>
      <c r="B18" s="37"/>
      <c r="C18" s="38"/>
      <c r="D18" s="38"/>
      <c r="E18" s="19" t="str">
        <f t="shared" si="0"/>
        <v/>
      </c>
      <c r="F18" s="17"/>
      <c r="G18" s="20" t="str">
        <f t="shared" si="1"/>
        <v/>
      </c>
      <c r="H18" s="17"/>
      <c r="I18" s="17" t="str">
        <f t="shared" si="2"/>
        <v/>
      </c>
      <c r="J18" s="17" t="str">
        <f t="shared" si="3"/>
        <v/>
      </c>
      <c r="K18" s="17"/>
      <c r="L18" s="20" t="str">
        <f t="shared" si="4"/>
        <v/>
      </c>
      <c r="M18" s="17"/>
      <c r="N18" s="38"/>
      <c r="O18" s="31"/>
      <c r="P18" s="8" t="s">
        <v>37</v>
      </c>
      <c r="Q18" s="10">
        <v>2975000</v>
      </c>
    </row>
    <row r="19" spans="1:22" ht="30" customHeight="1">
      <c r="A19" s="4">
        <v>10</v>
      </c>
      <c r="B19" s="37"/>
      <c r="C19" s="38"/>
      <c r="D19" s="38"/>
      <c r="E19" s="20" t="str">
        <f t="shared" si="0"/>
        <v/>
      </c>
      <c r="F19" s="17"/>
      <c r="G19" s="18" t="str">
        <f t="shared" si="1"/>
        <v/>
      </c>
      <c r="H19" s="17"/>
      <c r="I19" s="17" t="str">
        <f t="shared" si="2"/>
        <v/>
      </c>
      <c r="J19" s="17" t="str">
        <f t="shared" si="3"/>
        <v/>
      </c>
      <c r="K19" s="17"/>
      <c r="L19" s="20" t="str">
        <f t="shared" si="4"/>
        <v/>
      </c>
      <c r="M19" s="17"/>
      <c r="N19" s="38"/>
      <c r="O19" s="31"/>
      <c r="P19" s="8" t="s">
        <v>38</v>
      </c>
      <c r="Q19" s="10">
        <v>1612000</v>
      </c>
    </row>
    <row r="20" spans="1:22" ht="30" customHeight="1">
      <c r="A20" s="4">
        <v>11</v>
      </c>
      <c r="B20" s="37"/>
      <c r="C20" s="38"/>
      <c r="D20" s="38"/>
      <c r="E20" s="20" t="str">
        <f t="shared" si="0"/>
        <v/>
      </c>
      <c r="F20" s="17"/>
      <c r="G20" s="19" t="str">
        <f t="shared" si="1"/>
        <v/>
      </c>
      <c r="H20" s="17"/>
      <c r="I20" s="17" t="str">
        <f t="shared" si="2"/>
        <v/>
      </c>
      <c r="J20" s="17" t="str">
        <f t="shared" si="3"/>
        <v/>
      </c>
      <c r="K20" s="17"/>
      <c r="L20" s="20" t="str">
        <f t="shared" si="4"/>
        <v/>
      </c>
      <c r="M20" s="17"/>
      <c r="N20" s="38"/>
      <c r="O20" s="31"/>
      <c r="P20" s="8" t="s">
        <v>39</v>
      </c>
      <c r="Q20" s="10">
        <v>3360000</v>
      </c>
    </row>
    <row r="21" spans="1:22" ht="30" customHeight="1">
      <c r="A21" s="4">
        <v>12</v>
      </c>
      <c r="B21" s="37"/>
      <c r="C21" s="38"/>
      <c r="D21" s="38"/>
      <c r="E21" s="20" t="str">
        <f t="shared" si="0"/>
        <v/>
      </c>
      <c r="F21" s="17"/>
      <c r="G21" s="19" t="str">
        <f t="shared" si="1"/>
        <v/>
      </c>
      <c r="H21" s="17"/>
      <c r="I21" s="17" t="str">
        <f t="shared" si="2"/>
        <v/>
      </c>
      <c r="J21" s="17" t="str">
        <f t="shared" si="3"/>
        <v/>
      </c>
      <c r="K21" s="17"/>
      <c r="L21" s="18" t="str">
        <f t="shared" si="4"/>
        <v/>
      </c>
      <c r="M21" s="17"/>
      <c r="N21" s="38"/>
      <c r="O21" s="31"/>
      <c r="P21" s="8" t="s">
        <v>40</v>
      </c>
      <c r="Q21" s="10">
        <v>3675000</v>
      </c>
    </row>
    <row r="22" spans="1:22" ht="30" customHeight="1">
      <c r="A22" s="4">
        <v>13</v>
      </c>
      <c r="B22" s="37"/>
      <c r="C22" s="38"/>
      <c r="D22" s="38"/>
      <c r="E22" s="18" t="str">
        <f t="shared" si="0"/>
        <v/>
      </c>
      <c r="F22" s="17"/>
      <c r="G22" s="20" t="str">
        <f t="shared" si="1"/>
        <v/>
      </c>
      <c r="H22" s="17"/>
      <c r="I22" s="17" t="str">
        <f t="shared" si="2"/>
        <v/>
      </c>
      <c r="J22" s="17" t="str">
        <f t="shared" si="3"/>
        <v/>
      </c>
      <c r="K22" s="17"/>
      <c r="L22" s="19" t="str">
        <f t="shared" si="4"/>
        <v/>
      </c>
      <c r="M22" s="17"/>
      <c r="N22" s="38"/>
      <c r="O22" s="31"/>
      <c r="P22" s="8" t="s">
        <v>41</v>
      </c>
      <c r="Q22" s="10">
        <v>2975000</v>
      </c>
    </row>
    <row r="23" spans="1:22" ht="30" customHeight="1">
      <c r="A23" s="4">
        <v>14</v>
      </c>
      <c r="B23" s="37"/>
      <c r="C23" s="38"/>
      <c r="D23" s="38"/>
      <c r="E23" s="19" t="str">
        <f t="shared" si="0"/>
        <v/>
      </c>
      <c r="F23" s="17"/>
      <c r="G23" s="18" t="str">
        <f t="shared" si="1"/>
        <v/>
      </c>
      <c r="H23" s="17"/>
      <c r="I23" s="17" t="str">
        <f>IF(C23="","",MIN(E23,F23,G23,H23))</f>
        <v/>
      </c>
      <c r="J23" s="17" t="str">
        <f>IF(C23="","",ROUNDDOWN(I23,-3))</f>
        <v/>
      </c>
      <c r="K23" s="17"/>
      <c r="L23" s="19" t="str">
        <f t="shared" si="4"/>
        <v/>
      </c>
      <c r="M23" s="17"/>
      <c r="N23" s="38"/>
      <c r="O23" s="31"/>
      <c r="P23" s="8" t="s">
        <v>42</v>
      </c>
      <c r="Q23" s="10">
        <v>2975000</v>
      </c>
    </row>
    <row r="24" spans="1:22" ht="30" customHeight="1">
      <c r="A24" s="4">
        <v>15</v>
      </c>
      <c r="B24" s="37"/>
      <c r="C24" s="38"/>
      <c r="D24" s="38"/>
      <c r="E24" s="19" t="str">
        <f t="shared" si="0"/>
        <v/>
      </c>
      <c r="F24" s="17"/>
      <c r="G24" s="19" t="str">
        <f t="shared" si="1"/>
        <v/>
      </c>
      <c r="H24" s="17"/>
      <c r="I24" s="17" t="str">
        <f t="shared" si="2"/>
        <v/>
      </c>
      <c r="J24" s="17" t="str">
        <f t="shared" si="3"/>
        <v/>
      </c>
      <c r="K24" s="17"/>
      <c r="L24" s="19" t="str">
        <f t="shared" si="4"/>
        <v/>
      </c>
      <c r="M24" s="17"/>
      <c r="N24" s="38"/>
      <c r="O24" s="31"/>
      <c r="P24" s="8" t="s">
        <v>43</v>
      </c>
      <c r="Q24" s="10">
        <v>3675000</v>
      </c>
    </row>
    <row r="25" spans="1:22" ht="30" customHeight="1">
      <c r="A25" s="4">
        <v>16</v>
      </c>
      <c r="B25" s="37"/>
      <c r="C25" s="38"/>
      <c r="D25" s="38"/>
      <c r="E25" s="20" t="str">
        <f t="shared" si="0"/>
        <v/>
      </c>
      <c r="F25" s="17"/>
      <c r="G25" s="20" t="str">
        <f t="shared" si="1"/>
        <v/>
      </c>
      <c r="H25" s="17"/>
      <c r="I25" s="17" t="str">
        <f t="shared" si="2"/>
        <v/>
      </c>
      <c r="J25" s="17" t="str">
        <f t="shared" si="3"/>
        <v/>
      </c>
      <c r="K25" s="17"/>
      <c r="L25" s="19" t="str">
        <f t="shared" si="4"/>
        <v/>
      </c>
      <c r="M25" s="17"/>
      <c r="N25" s="38"/>
      <c r="O25" s="31"/>
      <c r="P25" s="8" t="s">
        <v>44</v>
      </c>
      <c r="Q25" s="10">
        <v>2675000</v>
      </c>
      <c r="V25" s="6"/>
    </row>
    <row r="26" spans="1:22" ht="30" customHeight="1">
      <c r="A26" s="4">
        <v>17</v>
      </c>
      <c r="B26" s="37"/>
      <c r="C26" s="38"/>
      <c r="D26" s="38"/>
      <c r="E26" s="18" t="str">
        <f t="shared" si="0"/>
        <v/>
      </c>
      <c r="F26" s="17"/>
      <c r="G26" s="20" t="str">
        <f t="shared" si="1"/>
        <v/>
      </c>
      <c r="H26" s="17"/>
      <c r="I26" s="17" t="str">
        <f t="shared" si="2"/>
        <v/>
      </c>
      <c r="J26" s="17" t="str">
        <f t="shared" si="3"/>
        <v/>
      </c>
      <c r="K26" s="17"/>
      <c r="L26" s="19" t="str">
        <f t="shared" si="4"/>
        <v/>
      </c>
      <c r="M26" s="17"/>
      <c r="N26" s="38"/>
      <c r="O26" s="31"/>
      <c r="P26" s="8" t="s">
        <v>45</v>
      </c>
      <c r="Q26" s="10">
        <v>3675000</v>
      </c>
    </row>
    <row r="27" spans="1:22" ht="30" customHeight="1">
      <c r="A27" s="4">
        <v>18</v>
      </c>
      <c r="B27" s="37"/>
      <c r="C27" s="38"/>
      <c r="D27" s="38"/>
      <c r="E27" s="19" t="str">
        <f t="shared" si="0"/>
        <v/>
      </c>
      <c r="F27" s="17"/>
      <c r="G27" s="18" t="str">
        <f t="shared" si="1"/>
        <v/>
      </c>
      <c r="H27" s="17"/>
      <c r="I27" s="17" t="str">
        <f t="shared" si="2"/>
        <v/>
      </c>
      <c r="J27" s="17" t="str">
        <f t="shared" si="3"/>
        <v/>
      </c>
      <c r="K27" s="17"/>
      <c r="L27" s="20" t="str">
        <f t="shared" si="4"/>
        <v/>
      </c>
      <c r="M27" s="17"/>
      <c r="N27" s="38"/>
      <c r="O27" s="31"/>
      <c r="P27" s="8" t="s">
        <v>46</v>
      </c>
      <c r="Q27" s="10">
        <v>2450000</v>
      </c>
    </row>
    <row r="28" spans="1:22" ht="30" customHeight="1" thickBot="1">
      <c r="A28" s="5">
        <v>19</v>
      </c>
      <c r="B28" s="39"/>
      <c r="C28" s="40"/>
      <c r="D28" s="40"/>
      <c r="E28" s="22" t="str">
        <f t="shared" si="0"/>
        <v/>
      </c>
      <c r="F28" s="21"/>
      <c r="G28" s="22" t="str">
        <f t="shared" si="1"/>
        <v/>
      </c>
      <c r="H28" s="21"/>
      <c r="I28" s="21" t="str">
        <f t="shared" si="2"/>
        <v/>
      </c>
      <c r="J28" s="21" t="str">
        <f t="shared" si="3"/>
        <v/>
      </c>
      <c r="K28" s="21"/>
      <c r="L28" s="27" t="str">
        <f t="shared" si="4"/>
        <v/>
      </c>
      <c r="M28" s="21"/>
      <c r="N28" s="40"/>
      <c r="O28" s="31"/>
      <c r="P28" s="8" t="s">
        <v>47</v>
      </c>
      <c r="Q28" s="10">
        <v>2450000</v>
      </c>
    </row>
    <row r="29" spans="1:22" ht="31.5" customHeight="1" thickTop="1">
      <c r="A29" s="45" t="s">
        <v>1</v>
      </c>
      <c r="B29" s="46"/>
      <c r="C29" s="28"/>
      <c r="D29" s="28"/>
      <c r="E29" s="28"/>
      <c r="F29" s="28"/>
      <c r="G29" s="28"/>
      <c r="H29" s="28"/>
      <c r="I29" s="29">
        <f>SUM(I9:I28)</f>
        <v>3360000</v>
      </c>
      <c r="J29" s="29">
        <f>SUM(J9:J28)</f>
        <v>3360000</v>
      </c>
      <c r="K29" s="29">
        <f>SUM(K9:K28)</f>
        <v>0</v>
      </c>
      <c r="L29" s="29">
        <f>SUM(L9:L28)</f>
        <v>3360000</v>
      </c>
      <c r="M29" s="26"/>
      <c r="N29" s="26"/>
      <c r="O29" s="32"/>
      <c r="P29" s="8" t="s">
        <v>48</v>
      </c>
      <c r="Q29" s="10">
        <v>2450000</v>
      </c>
    </row>
    <row r="30" spans="1:22" ht="19.5" customHeight="1">
      <c r="A30" s="41" t="s">
        <v>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23"/>
      <c r="M30" s="23"/>
      <c r="P30" s="8" t="s">
        <v>49</v>
      </c>
      <c r="Q30" s="10">
        <v>2450000</v>
      </c>
    </row>
    <row r="31" spans="1:22" ht="19.5" customHeight="1">
      <c r="A31" s="41" t="s">
        <v>25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23"/>
      <c r="M31" s="23"/>
      <c r="P31" s="8" t="s">
        <v>50</v>
      </c>
      <c r="Q31" s="10">
        <v>2450000</v>
      </c>
    </row>
    <row r="32" spans="1:22" ht="20.25" customHeight="1">
      <c r="A32" s="41" t="s">
        <v>26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P32" s="8" t="s">
        <v>51</v>
      </c>
      <c r="Q32" s="10">
        <v>1612000</v>
      </c>
    </row>
    <row r="33" spans="1:11" ht="20.25" customHeight="1">
      <c r="A33" s="41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20.25" customHeight="1">
      <c r="A34" s="41" t="s">
        <v>27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</row>
  </sheetData>
  <mergeCells count="23">
    <mergeCell ref="N5:N8"/>
    <mergeCell ref="A1:B1"/>
    <mergeCell ref="A2:M2"/>
    <mergeCell ref="A4:C4"/>
    <mergeCell ref="A5:A8"/>
    <mergeCell ref="B5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A33:K33"/>
    <mergeCell ref="A34:K34"/>
    <mergeCell ref="M5:M8"/>
    <mergeCell ref="A29:B29"/>
    <mergeCell ref="A30:K30"/>
    <mergeCell ref="A31:K31"/>
    <mergeCell ref="A32:K32"/>
  </mergeCells>
  <phoneticPr fontId="2"/>
  <conditionalFormatting sqref="I29:L29">
    <cfRule type="cellIs" dxfId="0" priority="1" stopIfTrue="1" operator="equal">
      <formula>0</formula>
    </cfRule>
  </conditionalFormatting>
  <dataValidations count="1">
    <dataValidation type="list" allowBlank="1" showInputMessage="1" showErrorMessage="1" sqref="N9:O28">
      <formula1>$P$9:$P$32</formula1>
    </dataValidation>
  </dataValidations>
  <printOptions horizontalCentered="1"/>
  <pageMargins left="0.39370078740157483" right="0.39370078740157483" top="0.51181102362204722" bottom="0.15748031496062992" header="0.51181102362204722" footer="0.15748031496062992"/>
  <pageSetup paperSize="9" scale="64" orientation="landscape" cellComments="asDisplayed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4C8F3-3C7A-4679-90A5-87A0BA4902C6}">
  <ds:schemaRefs>
    <ds:schemaRef ds:uri="8B97BE19-CDDD-400E-817A-CFDD13F7EC12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454A61-653E-4A49-A3CF-97E338932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C8C2DB3-C033-470C-BD0B-0CF9E60A0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様式２－別紙(1)「所要額内訳表」</vt:lpstr>
      <vt:lpstr>'様式２－別紙(1)「所要額内訳表」'!Print_Area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kawasaki-admin</cp:lastModifiedBy>
  <cp:lastPrinted>2020-01-14T05:47:41Z</cp:lastPrinted>
  <dcterms:created xsi:type="dcterms:W3CDTF">2006-08-28T05:03:08Z</dcterms:created>
  <dcterms:modified xsi:type="dcterms:W3CDTF">2020-06-17T07:38:08Z</dcterms:modified>
</cp:coreProperties>
</file>