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40（健）長寿社会部高齢者事業推進\08)災害対策・危機管理\40)新型コロナウィルス\06感染拡大防止対策支援\R6\03_受付案内文（10月受付開始・R5経費）\"/>
    </mc:Choice>
  </mc:AlternateContent>
  <bookViews>
    <workbookView xWindow="0" yWindow="0" windowWidth="20490" windowHeight="8840" tabRatio="935"/>
  </bookViews>
  <sheets>
    <sheet name="申請の流れ" sheetId="117" r:id="rId1"/>
    <sheet name="申請状況一覧" sheetId="116" r:id="rId2"/>
    <sheet name="別添1誓約書" sheetId="111" r:id="rId3"/>
    <sheet name="別紙2所要額内訳" sheetId="99" r:id="rId4"/>
    <sheet name="Sheet2" sheetId="109" state="hidden" r:id="rId5"/>
    <sheet name="費目内訳①衛生" sheetId="107" r:id="rId6"/>
    <sheet name="費目内訳②時間外" sheetId="105" r:id="rId7"/>
    <sheet name="費目内訳③手当【4.1～9.30】" sheetId="106" r:id="rId8"/>
    <sheet name="費目内訳③手当【10.1～3.31】" sheetId="120" r:id="rId9"/>
    <sheet name="費目内訳④その他" sheetId="110" r:id="rId10"/>
    <sheet name="別添２自費検査 " sheetId="112" r:id="rId11"/>
    <sheet name="別添3施設内療養" sheetId="114" r:id="rId12"/>
    <sheet name="療養費計算シート【4.1～9.30】" sheetId="115" r:id="rId13"/>
    <sheet name="療養費計算シート【10.1～】" sheetId="119" r:id="rId14"/>
    <sheet name="別紙1所要額調書" sheetId="118" r:id="rId15"/>
    <sheet name="リスト" sheetId="98" state="hidden" r:id="rId16"/>
  </sheets>
  <externalReferences>
    <externalReference r:id="rId17"/>
    <externalReference r:id="rId18"/>
  </externalReferences>
  <definedNames>
    <definedName name="_xlnm._FilterDatabase" localSheetId="6" hidden="1">費目内訳②時間外!$A$7:$D$15</definedName>
    <definedName name="_xlnm._FilterDatabase" localSheetId="8" hidden="1">'費目内訳③手当【10.1～3.31】'!$A$8:$D$16</definedName>
    <definedName name="_xlnm._FilterDatabase" localSheetId="7" hidden="1">'費目内訳③手当【4.1～9.30】'!$A$7:$D$15</definedName>
    <definedName name="_xlnm.Print_Area" localSheetId="0">申請の流れ!$A$1:$C$11</definedName>
    <definedName name="_xlnm.Print_Area" localSheetId="1">申請状況一覧!$A$1:$L$23</definedName>
    <definedName name="_xlnm.Print_Area" localSheetId="8">'費目内訳③手当【10.1～3.31】'!$A$1:$E$19</definedName>
    <definedName name="_xlnm.Print_Area" localSheetId="7">'費目内訳③手当【4.1～9.30】'!$A$1:$E$18</definedName>
    <definedName name="_xlnm.Print_Area" localSheetId="9">費目内訳④その他!$A$1:$F$23</definedName>
    <definedName name="_xlnm.Print_Area" localSheetId="14">別紙1所要額調書!$A$1:$O$10</definedName>
    <definedName name="_xlnm.Print_Area" localSheetId="3">別紙2所要額内訳!$A$1:$F$36</definedName>
    <definedName name="_xlnm.Print_Area" localSheetId="2">別添1誓約書!$A$1:$S$39</definedName>
    <definedName name="_xlnm.Print_Area" localSheetId="10">'別添２自費検査 '!$A$1:$AJ$42</definedName>
    <definedName name="_xlnm.Print_Area" localSheetId="11">別添3施設内療養!$A$1:$AJ$43</definedName>
    <definedName name="まるばつ">[1]リスト・集計用!$A$2:$A$3</definedName>
    <definedName name="事業所No.1">別紙2所要額内訳!$B$2</definedName>
    <definedName name="事業所No.10" localSheetId="8">別紙2所要額内訳!#REF!</definedName>
    <definedName name="事業所No.10" localSheetId="9">別紙2所要額内訳!#REF!</definedName>
    <definedName name="事業所No.10" localSheetId="14">[2]別紙2所要額内訳!#REF!</definedName>
    <definedName name="事業所No.10" localSheetId="10">別紙2所要額内訳!#REF!</definedName>
    <definedName name="事業所No.10" localSheetId="13">別紙2所要額内訳!#REF!</definedName>
    <definedName name="事業所No.10">別紙2所要額内訳!#REF!</definedName>
    <definedName name="事業所No.11" localSheetId="8">別紙2所要額内訳!#REF!</definedName>
    <definedName name="事業所No.11" localSheetId="9">別紙2所要額内訳!#REF!</definedName>
    <definedName name="事業所No.11" localSheetId="14">[2]別紙2所要額内訳!#REF!</definedName>
    <definedName name="事業所No.11" localSheetId="10">別紙2所要額内訳!#REF!</definedName>
    <definedName name="事業所No.11" localSheetId="13">別紙2所要額内訳!#REF!</definedName>
    <definedName name="事業所No.11">別紙2所要額内訳!#REF!</definedName>
    <definedName name="事業所No.12" localSheetId="8">別紙2所要額内訳!#REF!</definedName>
    <definedName name="事業所No.12" localSheetId="9">別紙2所要額内訳!#REF!</definedName>
    <definedName name="事業所No.12" localSheetId="14">[2]別紙2所要額内訳!#REF!</definedName>
    <definedName name="事業所No.12" localSheetId="10">別紙2所要額内訳!#REF!</definedName>
    <definedName name="事業所No.12" localSheetId="13">別紙2所要額内訳!#REF!</definedName>
    <definedName name="事業所No.12">別紙2所要額内訳!#REF!</definedName>
    <definedName name="事業所No.13" localSheetId="8">別紙2所要額内訳!#REF!</definedName>
    <definedName name="事業所No.13" localSheetId="9">別紙2所要額内訳!#REF!</definedName>
    <definedName name="事業所No.13" localSheetId="14">[2]別紙2所要額内訳!#REF!</definedName>
    <definedName name="事業所No.13" localSheetId="10">別紙2所要額内訳!#REF!</definedName>
    <definedName name="事業所No.13" localSheetId="13">別紙2所要額内訳!#REF!</definedName>
    <definedName name="事業所No.13">別紙2所要額内訳!#REF!</definedName>
    <definedName name="事業所No.14" localSheetId="8">別紙2所要額内訳!#REF!</definedName>
    <definedName name="事業所No.14" localSheetId="9">別紙2所要額内訳!#REF!</definedName>
    <definedName name="事業所No.14" localSheetId="14">[2]別紙2所要額内訳!#REF!</definedName>
    <definedName name="事業所No.14" localSheetId="10">別紙2所要額内訳!#REF!</definedName>
    <definedName name="事業所No.14" localSheetId="13">別紙2所要額内訳!#REF!</definedName>
    <definedName name="事業所No.14">別紙2所要額内訳!#REF!</definedName>
    <definedName name="事業所No.15" localSheetId="8">別紙2所要額内訳!#REF!</definedName>
    <definedName name="事業所No.15" localSheetId="9">別紙2所要額内訳!#REF!</definedName>
    <definedName name="事業所No.15" localSheetId="14">[2]別紙2所要額内訳!#REF!</definedName>
    <definedName name="事業所No.15" localSheetId="10">別紙2所要額内訳!#REF!</definedName>
    <definedName name="事業所No.15" localSheetId="13">別紙2所要額内訳!#REF!</definedName>
    <definedName name="事業所No.15">別紙2所要額内訳!#REF!</definedName>
    <definedName name="事業所No.2" localSheetId="8">別紙2所要額内訳!#REF!</definedName>
    <definedName name="事業所No.2" localSheetId="14">[2]別紙2所要額内訳!#REF!</definedName>
    <definedName name="事業所No.2" localSheetId="13">別紙2所要額内訳!#REF!</definedName>
    <definedName name="事業所No.2">別紙2所要額内訳!#REF!</definedName>
    <definedName name="事業所No.3" localSheetId="8">別紙2所要額内訳!#REF!</definedName>
    <definedName name="事業所No.3" localSheetId="9">別紙2所要額内訳!#REF!</definedName>
    <definedName name="事業所No.3" localSheetId="14">[2]別紙2所要額内訳!#REF!</definedName>
    <definedName name="事業所No.3" localSheetId="10">別紙2所要額内訳!#REF!</definedName>
    <definedName name="事業所No.3" localSheetId="13">別紙2所要額内訳!#REF!</definedName>
    <definedName name="事業所No.3">別紙2所要額内訳!#REF!</definedName>
    <definedName name="事業所No.4" localSheetId="8">別紙2所要額内訳!#REF!</definedName>
    <definedName name="事業所No.4" localSheetId="9">別紙2所要額内訳!#REF!</definedName>
    <definedName name="事業所No.4" localSheetId="14">[2]別紙2所要額内訳!#REF!</definedName>
    <definedName name="事業所No.4" localSheetId="10">別紙2所要額内訳!#REF!</definedName>
    <definedName name="事業所No.4" localSheetId="13">別紙2所要額内訳!#REF!</definedName>
    <definedName name="事業所No.4">別紙2所要額内訳!#REF!</definedName>
    <definedName name="事業所No.5" localSheetId="8">別紙2所要額内訳!#REF!</definedName>
    <definedName name="事業所No.5" localSheetId="9">別紙2所要額内訳!#REF!</definedName>
    <definedName name="事業所No.5" localSheetId="14">[2]別紙2所要額内訳!#REF!</definedName>
    <definedName name="事業所No.5" localSheetId="10">別紙2所要額内訳!#REF!</definedName>
    <definedName name="事業所No.5" localSheetId="13">別紙2所要額内訳!#REF!</definedName>
    <definedName name="事業所No.5">別紙2所要額内訳!#REF!</definedName>
    <definedName name="事業所No.6" localSheetId="8">別紙2所要額内訳!#REF!</definedName>
    <definedName name="事業所No.6" localSheetId="9">別紙2所要額内訳!#REF!</definedName>
    <definedName name="事業所No.6" localSheetId="14">[2]別紙2所要額内訳!#REF!</definedName>
    <definedName name="事業所No.6" localSheetId="10">別紙2所要額内訳!#REF!</definedName>
    <definedName name="事業所No.6" localSheetId="13">別紙2所要額内訳!#REF!</definedName>
    <definedName name="事業所No.6">別紙2所要額内訳!#REF!</definedName>
    <definedName name="事業所No.7" localSheetId="8">別紙2所要額内訳!#REF!</definedName>
    <definedName name="事業所No.7" localSheetId="9">別紙2所要額内訳!#REF!</definedName>
    <definedName name="事業所No.7" localSheetId="14">[2]別紙2所要額内訳!#REF!</definedName>
    <definedName name="事業所No.7" localSheetId="10">別紙2所要額内訳!#REF!</definedName>
    <definedName name="事業所No.7" localSheetId="13">別紙2所要額内訳!#REF!</definedName>
    <definedName name="事業所No.7">別紙2所要額内訳!#REF!</definedName>
    <definedName name="事業所No.8" localSheetId="8">別紙2所要額内訳!#REF!</definedName>
    <definedName name="事業所No.8" localSheetId="9">別紙2所要額内訳!#REF!</definedName>
    <definedName name="事業所No.8" localSheetId="14">[2]別紙2所要額内訳!#REF!</definedName>
    <definedName name="事業所No.8" localSheetId="10">別紙2所要額内訳!#REF!</definedName>
    <definedName name="事業所No.8" localSheetId="13">別紙2所要額内訳!#REF!</definedName>
    <definedName name="事業所No.8">別紙2所要額内訳!#REF!</definedName>
    <definedName name="事業所No.9" localSheetId="8">別紙2所要額内訳!#REF!</definedName>
    <definedName name="事業所No.9" localSheetId="9">別紙2所要額内訳!#REF!</definedName>
    <definedName name="事業所No.9" localSheetId="14">[2]別紙2所要額内訳!#REF!</definedName>
    <definedName name="事業所No.9" localSheetId="10">別紙2所要額内訳!#REF!</definedName>
    <definedName name="事業所No.9" localSheetId="13">別紙2所要額内訳!#REF!</definedName>
    <definedName name="事業所No.9">別紙2所要額内訳!#REF!</definedName>
    <definedName name="種別" localSheetId="14">[2]リスト!$F$2:$F$36</definedName>
    <definedName name="種別">リスト!$F$2:$F$36</definedName>
    <definedName name="申請費目3" localSheetId="8">#REF!</definedName>
    <definedName name="申請費目3" localSheetId="9">費目内訳④その他!$D$3</definedName>
    <definedName name="申請費目3" localSheetId="14">#REF!</definedName>
    <definedName name="申請費目3" localSheetId="10">#REF!</definedName>
    <definedName name="申請費目3" localSheetId="13">#REF!</definedName>
    <definedName name="申請費目3">#REF!</definedName>
    <definedName name="単価表" localSheetId="14">[2]リスト!$F$1:$J$36</definedName>
    <definedName name="単価表">リスト!$F$1:$J$36</definedName>
  </definedNames>
  <calcPr calcId="162913"/>
</workbook>
</file>

<file path=xl/calcChain.xml><?xml version="1.0" encoding="utf-8"?>
<calcChain xmlns="http://schemas.openxmlformats.org/spreadsheetml/2006/main">
  <c r="GI107" i="119" l="1"/>
  <c r="GI106" i="119"/>
  <c r="GI105" i="119"/>
  <c r="GI104" i="119"/>
  <c r="GI103" i="119"/>
  <c r="GI102" i="119"/>
  <c r="GI101" i="119"/>
  <c r="GI100" i="119"/>
  <c r="GI99" i="119"/>
  <c r="GI98" i="119"/>
  <c r="GI97" i="119"/>
  <c r="GI96" i="119"/>
  <c r="GI95" i="119"/>
  <c r="GI94" i="119"/>
  <c r="GI93" i="119"/>
  <c r="GI92" i="119"/>
  <c r="GI91" i="119"/>
  <c r="GI90" i="119"/>
  <c r="GI89" i="119"/>
  <c r="GI88" i="119"/>
  <c r="GI87" i="119"/>
  <c r="GI86" i="119"/>
  <c r="GI85" i="119"/>
  <c r="GI84" i="119"/>
  <c r="GI83" i="119"/>
  <c r="GI82" i="119"/>
  <c r="GI81" i="119"/>
  <c r="GI80" i="119"/>
  <c r="GI79" i="119"/>
  <c r="GI78" i="119"/>
  <c r="GI77" i="119"/>
  <c r="GI76" i="119"/>
  <c r="GI75" i="119"/>
  <c r="GI74" i="119"/>
  <c r="GI73" i="119"/>
  <c r="GI72" i="119"/>
  <c r="GI71" i="119"/>
  <c r="GI70" i="119"/>
  <c r="GI69" i="119"/>
  <c r="GI68" i="119"/>
  <c r="GI67" i="119"/>
  <c r="GI66" i="119"/>
  <c r="GI65" i="119"/>
  <c r="GI64" i="119"/>
  <c r="GI63" i="119"/>
  <c r="GI62" i="119"/>
  <c r="GI61" i="119"/>
  <c r="GI60" i="119"/>
  <c r="GI59" i="119"/>
  <c r="GI58" i="119"/>
  <c r="GI57" i="119"/>
  <c r="GI56" i="119"/>
  <c r="GI55" i="119"/>
  <c r="GI54" i="119"/>
  <c r="GI53" i="119"/>
  <c r="GI52" i="119"/>
  <c r="GI51" i="119"/>
  <c r="GI50" i="119"/>
  <c r="GI49" i="119"/>
  <c r="GI48" i="119"/>
  <c r="GI47" i="119"/>
  <c r="GI46" i="119"/>
  <c r="GI45" i="119"/>
  <c r="GI44" i="119"/>
  <c r="GI43" i="119"/>
  <c r="GI42" i="119"/>
  <c r="GI41" i="119"/>
  <c r="GI40" i="119"/>
  <c r="GI39" i="119"/>
  <c r="GI38" i="119"/>
  <c r="GI37" i="119"/>
  <c r="GI36" i="119"/>
  <c r="GI35" i="119"/>
  <c r="GI34" i="119"/>
  <c r="GI33" i="119"/>
  <c r="GI32" i="119"/>
  <c r="GI31" i="119"/>
  <c r="GI30" i="119"/>
  <c r="GI29" i="119"/>
  <c r="GI28" i="119"/>
  <c r="GI27" i="119"/>
  <c r="GI26" i="119"/>
  <c r="GI25" i="119"/>
  <c r="GI24" i="119"/>
  <c r="GI23" i="119"/>
  <c r="GI22" i="119"/>
  <c r="GI21" i="119"/>
  <c r="GI20" i="119"/>
  <c r="GI19" i="119"/>
  <c r="GI18" i="119"/>
  <c r="GI17" i="119"/>
  <c r="GI16" i="119"/>
  <c r="GI15" i="119"/>
  <c r="GI14" i="119"/>
  <c r="GI13" i="119"/>
  <c r="GI12" i="119"/>
  <c r="GI11" i="119"/>
  <c r="GI10" i="119"/>
  <c r="GI9" i="119"/>
  <c r="GI8" i="119"/>
  <c r="GJ8" i="115"/>
  <c r="GJ107" i="115"/>
  <c r="GJ106" i="115"/>
  <c r="GJ105" i="115"/>
  <c r="GJ104" i="115"/>
  <c r="GJ103" i="115"/>
  <c r="GJ102" i="115"/>
  <c r="GJ101" i="115"/>
  <c r="GJ100" i="115"/>
  <c r="GJ99" i="115"/>
  <c r="GJ98" i="115"/>
  <c r="GJ97" i="115"/>
  <c r="GJ96" i="115"/>
  <c r="GJ95" i="115"/>
  <c r="GJ94" i="115"/>
  <c r="GJ93" i="115"/>
  <c r="GJ92" i="115"/>
  <c r="GJ91" i="115"/>
  <c r="GJ90" i="115"/>
  <c r="GJ89" i="115"/>
  <c r="GJ88" i="115"/>
  <c r="GJ87" i="115"/>
  <c r="GJ86" i="115"/>
  <c r="GJ85" i="115"/>
  <c r="GJ84" i="115"/>
  <c r="GJ83" i="115"/>
  <c r="GJ82" i="115"/>
  <c r="GJ81" i="115"/>
  <c r="GJ80" i="115"/>
  <c r="GJ79" i="115"/>
  <c r="GJ78" i="115"/>
  <c r="GJ77" i="115"/>
  <c r="GJ76" i="115"/>
  <c r="GJ75" i="115"/>
  <c r="GJ74" i="115"/>
  <c r="GJ73" i="115"/>
  <c r="GJ72" i="115"/>
  <c r="GJ71" i="115"/>
  <c r="GJ70" i="115"/>
  <c r="GJ69" i="115"/>
  <c r="GJ68" i="115"/>
  <c r="GJ67" i="115"/>
  <c r="GJ66" i="115"/>
  <c r="GJ65" i="115"/>
  <c r="GJ64" i="115"/>
  <c r="GJ63" i="115"/>
  <c r="GJ62" i="115"/>
  <c r="GJ61" i="115"/>
  <c r="GJ60" i="115"/>
  <c r="GJ59" i="115"/>
  <c r="GJ58" i="115"/>
  <c r="GJ57" i="115"/>
  <c r="GJ56" i="115"/>
  <c r="GJ55" i="115"/>
  <c r="GJ54" i="115"/>
  <c r="GJ53" i="115"/>
  <c r="GJ52" i="115"/>
  <c r="GJ51" i="115"/>
  <c r="GJ50" i="115"/>
  <c r="GJ49" i="115"/>
  <c r="GJ48" i="115"/>
  <c r="GJ47" i="115"/>
  <c r="GJ46" i="115"/>
  <c r="GJ45" i="115"/>
  <c r="GJ44" i="115"/>
  <c r="GJ43" i="115"/>
  <c r="GJ42" i="115"/>
  <c r="GJ41" i="115"/>
  <c r="GJ40" i="115"/>
  <c r="GJ39" i="115"/>
  <c r="GJ38" i="115"/>
  <c r="GJ37" i="115"/>
  <c r="GJ36" i="115"/>
  <c r="GJ35" i="115"/>
  <c r="GJ34" i="115"/>
  <c r="GJ33" i="115"/>
  <c r="GJ32" i="115"/>
  <c r="GJ31" i="115"/>
  <c r="GJ30" i="115"/>
  <c r="GJ29" i="115"/>
  <c r="GJ28" i="115"/>
  <c r="GJ27" i="115"/>
  <c r="GJ26" i="115"/>
  <c r="GJ25" i="115"/>
  <c r="GJ24" i="115"/>
  <c r="GJ23" i="115"/>
  <c r="GJ22" i="115"/>
  <c r="GJ21" i="115"/>
  <c r="GJ20" i="115"/>
  <c r="GJ19" i="115"/>
  <c r="GJ18" i="115"/>
  <c r="GJ17" i="115"/>
  <c r="GJ16" i="115"/>
  <c r="GJ15" i="115"/>
  <c r="GJ14" i="115"/>
  <c r="GJ13" i="115"/>
  <c r="GJ12" i="115"/>
  <c r="GJ11" i="115"/>
  <c r="GJ10" i="115"/>
  <c r="GJ9" i="115"/>
  <c r="GH107" i="115"/>
  <c r="GH106" i="115"/>
  <c r="GH105" i="115"/>
  <c r="GH104" i="115"/>
  <c r="GH103" i="115"/>
  <c r="GH102" i="115"/>
  <c r="GH101" i="115"/>
  <c r="GH100" i="115"/>
  <c r="GH99" i="115"/>
  <c r="GH98" i="115"/>
  <c r="GH97" i="115"/>
  <c r="GH96" i="115"/>
  <c r="GH95" i="115"/>
  <c r="GH94" i="115"/>
  <c r="GH93" i="115"/>
  <c r="GH92" i="115"/>
  <c r="GH91" i="115"/>
  <c r="GH90" i="115"/>
  <c r="GH89" i="115"/>
  <c r="GH88" i="115"/>
  <c r="GH87" i="115"/>
  <c r="GH86" i="115"/>
  <c r="GH85" i="115"/>
  <c r="GH84" i="115"/>
  <c r="GH83" i="115"/>
  <c r="GH82" i="115"/>
  <c r="GH81" i="115"/>
  <c r="GH80" i="115"/>
  <c r="GH79" i="115"/>
  <c r="GH78" i="115"/>
  <c r="GH77" i="115"/>
  <c r="GH76" i="115"/>
  <c r="GH75" i="115"/>
  <c r="GH74" i="115"/>
  <c r="GH73" i="115"/>
  <c r="GH72" i="115"/>
  <c r="GH71" i="115"/>
  <c r="GH70" i="115"/>
  <c r="GH69" i="115"/>
  <c r="GH68" i="115"/>
  <c r="GH67" i="115"/>
  <c r="GH66" i="115"/>
  <c r="GH65" i="115"/>
  <c r="GH64" i="115"/>
  <c r="GH63" i="115"/>
  <c r="GH62" i="115"/>
  <c r="GH61" i="115"/>
  <c r="GH60" i="115"/>
  <c r="GH59" i="115"/>
  <c r="GH58" i="115"/>
  <c r="GH57" i="115"/>
  <c r="GH56" i="115"/>
  <c r="GH55" i="115"/>
  <c r="GH54" i="115"/>
  <c r="GH53" i="115"/>
  <c r="GH52" i="115"/>
  <c r="GH51" i="115"/>
  <c r="GH50" i="115"/>
  <c r="GH49" i="115"/>
  <c r="GH48" i="115"/>
  <c r="GH47" i="115"/>
  <c r="GH46" i="115"/>
  <c r="GH45" i="115"/>
  <c r="GH44" i="115"/>
  <c r="GH43" i="115"/>
  <c r="GH42" i="115"/>
  <c r="GH41" i="115"/>
  <c r="GH40" i="115"/>
  <c r="GH39" i="115"/>
  <c r="GH38" i="115"/>
  <c r="GH37" i="115"/>
  <c r="GH36" i="115"/>
  <c r="GH35" i="115"/>
  <c r="GH34" i="115"/>
  <c r="GH33" i="115"/>
  <c r="GH32" i="115"/>
  <c r="GH31" i="115"/>
  <c r="GH30" i="115"/>
  <c r="GH29" i="115"/>
  <c r="GH28" i="115"/>
  <c r="GH27" i="115"/>
  <c r="GH26" i="115"/>
  <c r="GH25" i="115"/>
  <c r="GH24" i="115"/>
  <c r="GH23" i="115"/>
  <c r="GH22" i="115"/>
  <c r="GH21" i="115"/>
  <c r="GH20" i="115"/>
  <c r="GH19" i="115"/>
  <c r="GH18" i="115"/>
  <c r="GH17" i="115"/>
  <c r="GH16" i="115"/>
  <c r="GH15" i="115"/>
  <c r="GH14" i="115"/>
  <c r="GH13" i="115"/>
  <c r="GH12" i="115"/>
  <c r="GH11" i="115"/>
  <c r="GH10" i="115"/>
  <c r="GH9" i="115"/>
  <c r="GI107" i="115"/>
  <c r="GI106" i="115"/>
  <c r="GI105" i="115"/>
  <c r="GI104" i="115"/>
  <c r="GI103" i="115"/>
  <c r="GI102" i="115"/>
  <c r="GI101" i="115"/>
  <c r="GI100" i="115"/>
  <c r="GI99" i="115"/>
  <c r="GI98" i="115"/>
  <c r="GI97" i="115"/>
  <c r="GI96" i="115"/>
  <c r="GI95" i="115"/>
  <c r="GI94" i="115"/>
  <c r="GI93" i="115"/>
  <c r="GI92" i="115"/>
  <c r="GI91" i="115"/>
  <c r="GI90" i="115"/>
  <c r="GI89" i="115"/>
  <c r="GI88" i="115"/>
  <c r="GI87" i="115"/>
  <c r="GI86" i="115"/>
  <c r="GI85" i="115"/>
  <c r="GI84" i="115"/>
  <c r="GI83" i="115"/>
  <c r="GI82" i="115"/>
  <c r="GI81" i="115"/>
  <c r="GI80" i="115"/>
  <c r="GI79" i="115"/>
  <c r="GI78" i="115"/>
  <c r="GI77" i="115"/>
  <c r="GI76" i="115"/>
  <c r="GI75" i="115"/>
  <c r="GI74" i="115"/>
  <c r="GI73" i="115"/>
  <c r="GI72" i="115"/>
  <c r="GI71" i="115"/>
  <c r="GI70" i="115"/>
  <c r="GI69" i="115"/>
  <c r="GI68" i="115"/>
  <c r="GI67" i="115"/>
  <c r="GI66" i="115"/>
  <c r="GI65" i="115"/>
  <c r="GI64" i="115"/>
  <c r="GI63" i="115"/>
  <c r="GI62" i="115"/>
  <c r="GI61" i="115"/>
  <c r="GI60" i="115"/>
  <c r="GI59" i="115"/>
  <c r="GI58" i="115"/>
  <c r="GI57" i="115"/>
  <c r="GI56" i="115"/>
  <c r="GI55" i="115"/>
  <c r="GI54" i="115"/>
  <c r="GI53" i="115"/>
  <c r="GI52" i="115"/>
  <c r="GI51" i="115"/>
  <c r="GI50" i="115"/>
  <c r="GI49" i="115"/>
  <c r="GI48" i="115"/>
  <c r="GI47" i="115"/>
  <c r="GI46" i="115"/>
  <c r="GI45" i="115"/>
  <c r="GI44" i="115"/>
  <c r="GI43" i="115"/>
  <c r="GI42" i="115"/>
  <c r="GI41" i="115"/>
  <c r="GI40" i="115"/>
  <c r="GI39" i="115"/>
  <c r="GI38" i="115"/>
  <c r="GI37" i="115"/>
  <c r="GI36" i="115"/>
  <c r="GI35" i="115"/>
  <c r="GI34" i="115"/>
  <c r="GI33" i="115"/>
  <c r="GI32" i="115"/>
  <c r="GI31" i="115"/>
  <c r="GI30" i="115"/>
  <c r="GI29" i="115"/>
  <c r="GI28" i="115"/>
  <c r="GI27" i="115"/>
  <c r="GI26" i="115"/>
  <c r="GI25" i="115"/>
  <c r="GI24" i="115"/>
  <c r="GI23" i="115"/>
  <c r="GI22" i="115"/>
  <c r="GI21" i="115"/>
  <c r="GI20" i="115"/>
  <c r="GI19" i="115"/>
  <c r="GI18" i="115"/>
  <c r="GI17" i="115"/>
  <c r="GI16" i="115"/>
  <c r="GI15" i="115"/>
  <c r="GI14" i="115"/>
  <c r="GI13" i="115"/>
  <c r="GI12" i="115"/>
  <c r="GI11" i="115"/>
  <c r="GI10" i="115"/>
  <c r="GI9" i="115"/>
  <c r="GK107" i="115"/>
  <c r="GK106" i="115"/>
  <c r="GK104" i="115"/>
  <c r="GK103" i="115"/>
  <c r="GK102" i="115"/>
  <c r="GK101" i="115"/>
  <c r="GK100" i="115"/>
  <c r="GK99" i="115"/>
  <c r="GK98" i="115"/>
  <c r="GK97" i="115"/>
  <c r="GK96" i="115"/>
  <c r="GK95" i="115"/>
  <c r="GK94" i="115"/>
  <c r="GK93" i="115"/>
  <c r="GK92" i="115"/>
  <c r="GK91" i="115"/>
  <c r="GK90" i="115"/>
  <c r="GK89" i="115"/>
  <c r="GK88" i="115"/>
  <c r="GK87" i="115"/>
  <c r="GK86" i="115"/>
  <c r="GK85" i="115"/>
  <c r="GK84" i="115"/>
  <c r="GK83" i="115"/>
  <c r="GK82" i="115"/>
  <c r="GK81" i="115"/>
  <c r="GK80" i="115"/>
  <c r="GK79" i="115"/>
  <c r="GK78" i="115"/>
  <c r="GK77" i="115"/>
  <c r="GK76" i="115"/>
  <c r="GK75" i="115"/>
  <c r="GK74" i="115"/>
  <c r="GK73" i="115"/>
  <c r="GK72" i="115"/>
  <c r="GK71" i="115"/>
  <c r="GK70" i="115"/>
  <c r="GK69" i="115"/>
  <c r="GK68" i="115"/>
  <c r="GK67" i="115"/>
  <c r="GK66" i="115"/>
  <c r="GK65" i="115"/>
  <c r="GK64" i="115"/>
  <c r="GK63" i="115"/>
  <c r="GK62" i="115"/>
  <c r="GK61" i="115"/>
  <c r="GK60" i="115"/>
  <c r="GK59" i="115"/>
  <c r="GK58" i="115"/>
  <c r="GK57" i="115"/>
  <c r="GK56" i="115"/>
  <c r="GK55" i="115"/>
  <c r="GK54" i="115"/>
  <c r="GK53" i="115"/>
  <c r="GK52" i="115"/>
  <c r="GK51" i="115"/>
  <c r="GK50" i="115"/>
  <c r="GK49" i="115"/>
  <c r="GK48" i="115"/>
  <c r="GK47" i="115"/>
  <c r="GK46" i="115"/>
  <c r="GK45" i="115"/>
  <c r="GK44" i="115"/>
  <c r="GK43" i="115"/>
  <c r="GK42" i="115"/>
  <c r="GK41" i="115"/>
  <c r="GK40" i="115"/>
  <c r="GK39" i="115"/>
  <c r="GK38" i="115"/>
  <c r="GK37" i="115"/>
  <c r="GK36" i="115"/>
  <c r="GK35" i="115"/>
  <c r="GK34" i="115"/>
  <c r="GK33" i="115"/>
  <c r="GK32" i="115"/>
  <c r="GK31" i="115"/>
  <c r="GK30" i="115"/>
  <c r="GK29" i="115"/>
  <c r="GK28" i="115"/>
  <c r="GK27" i="115"/>
  <c r="GK26" i="115"/>
  <c r="GK25" i="115"/>
  <c r="GK24" i="115"/>
  <c r="GK23" i="115"/>
  <c r="GK22" i="115"/>
  <c r="GK21" i="115"/>
  <c r="GK20" i="115"/>
  <c r="GK19" i="115"/>
  <c r="GK18" i="115"/>
  <c r="GK17" i="115"/>
  <c r="GK16" i="115"/>
  <c r="GK15" i="115"/>
  <c r="GK14" i="115"/>
  <c r="GK13" i="115"/>
  <c r="GK12" i="115"/>
  <c r="GK11" i="115"/>
  <c r="GK10" i="115"/>
  <c r="GI8" i="115"/>
  <c r="GH8" i="115"/>
  <c r="GH8" i="119"/>
  <c r="GG107" i="119"/>
  <c r="GG106" i="119"/>
  <c r="GG105" i="119"/>
  <c r="GG104" i="119"/>
  <c r="GG103" i="119"/>
  <c r="GG102" i="119"/>
  <c r="GG101" i="119"/>
  <c r="GG100" i="119"/>
  <c r="GG99" i="119"/>
  <c r="GG98" i="119"/>
  <c r="GG97" i="119"/>
  <c r="GG96" i="119"/>
  <c r="GG95" i="119"/>
  <c r="GG94" i="119"/>
  <c r="GG93" i="119"/>
  <c r="GG92" i="119"/>
  <c r="GG91" i="119"/>
  <c r="GG90" i="119"/>
  <c r="GG89" i="119"/>
  <c r="GG88" i="119"/>
  <c r="GG87" i="119"/>
  <c r="GG86" i="119"/>
  <c r="GG85" i="119"/>
  <c r="GG84" i="119"/>
  <c r="GG83" i="119"/>
  <c r="GG82" i="119"/>
  <c r="GG81" i="119"/>
  <c r="GG80" i="119"/>
  <c r="GG79" i="119"/>
  <c r="GG78" i="119"/>
  <c r="GG77" i="119"/>
  <c r="GG76" i="119"/>
  <c r="GG75" i="119"/>
  <c r="GG74" i="119"/>
  <c r="GG73" i="119"/>
  <c r="GG72" i="119"/>
  <c r="GG71" i="119"/>
  <c r="GG70" i="119"/>
  <c r="GG69" i="119"/>
  <c r="GG68" i="119"/>
  <c r="GG67" i="119"/>
  <c r="GG66" i="119"/>
  <c r="GG65" i="119"/>
  <c r="GG64" i="119"/>
  <c r="GG63" i="119"/>
  <c r="GG62" i="119"/>
  <c r="GG61" i="119"/>
  <c r="GG60" i="119"/>
  <c r="GG59" i="119"/>
  <c r="GG58" i="119"/>
  <c r="GG57" i="119"/>
  <c r="GG56" i="119"/>
  <c r="GG55" i="119"/>
  <c r="GG54" i="119"/>
  <c r="GG53" i="119"/>
  <c r="GG52" i="119"/>
  <c r="GG51" i="119"/>
  <c r="GG50" i="119"/>
  <c r="GG49" i="119"/>
  <c r="GG48" i="119"/>
  <c r="GG47" i="119"/>
  <c r="GG46" i="119"/>
  <c r="GG45" i="119"/>
  <c r="GG44" i="119"/>
  <c r="GG43" i="119"/>
  <c r="GG42" i="119"/>
  <c r="GG41" i="119"/>
  <c r="GG40" i="119"/>
  <c r="GG39" i="119"/>
  <c r="GG38" i="119"/>
  <c r="GG37" i="119"/>
  <c r="GG36" i="119"/>
  <c r="GG35" i="119"/>
  <c r="GG34" i="119"/>
  <c r="GG33" i="119"/>
  <c r="GG32" i="119"/>
  <c r="GG31" i="119"/>
  <c r="GG30" i="119"/>
  <c r="GG29" i="119"/>
  <c r="GG28" i="119"/>
  <c r="GG27" i="119"/>
  <c r="GG26" i="119"/>
  <c r="GG25" i="119"/>
  <c r="GG24" i="119"/>
  <c r="GG23" i="119"/>
  <c r="GG22" i="119"/>
  <c r="GG21" i="119"/>
  <c r="GG20" i="119"/>
  <c r="GG19" i="119"/>
  <c r="GG18" i="119"/>
  <c r="GG17" i="119"/>
  <c r="GG16" i="119"/>
  <c r="GG15" i="119"/>
  <c r="GG14" i="119"/>
  <c r="GG13" i="119"/>
  <c r="GG12" i="119"/>
  <c r="GG11" i="119"/>
  <c r="GG10" i="119"/>
  <c r="GG9" i="119"/>
  <c r="GG8" i="119"/>
  <c r="GH107" i="119"/>
  <c r="GH106" i="119"/>
  <c r="GH105" i="119"/>
  <c r="GH104" i="119"/>
  <c r="GH103" i="119"/>
  <c r="GH102" i="119"/>
  <c r="GH101" i="119"/>
  <c r="GH100" i="119"/>
  <c r="GH99" i="119"/>
  <c r="GH98" i="119"/>
  <c r="GH97" i="119"/>
  <c r="GH96" i="119"/>
  <c r="GH95" i="119"/>
  <c r="GH94" i="119"/>
  <c r="GH93" i="119"/>
  <c r="GH92" i="119"/>
  <c r="GH91" i="119"/>
  <c r="GH90" i="119"/>
  <c r="GH89" i="119"/>
  <c r="GH88" i="119"/>
  <c r="GH87" i="119"/>
  <c r="GH86" i="119"/>
  <c r="GH85" i="119"/>
  <c r="GH84" i="119"/>
  <c r="GH83" i="119"/>
  <c r="GH82" i="119"/>
  <c r="GH81" i="119"/>
  <c r="GH80" i="119"/>
  <c r="GH79" i="119"/>
  <c r="GH78" i="119"/>
  <c r="GH77" i="119"/>
  <c r="GH76" i="119"/>
  <c r="GH75" i="119"/>
  <c r="GH74" i="119"/>
  <c r="GH73" i="119"/>
  <c r="GH72" i="119"/>
  <c r="GH71" i="119"/>
  <c r="GH70" i="119"/>
  <c r="GH69" i="119"/>
  <c r="GH68" i="119"/>
  <c r="GH67" i="119"/>
  <c r="GH66" i="119"/>
  <c r="GH65" i="119"/>
  <c r="GH64" i="119"/>
  <c r="GH63" i="119"/>
  <c r="GH62" i="119"/>
  <c r="GH61" i="119"/>
  <c r="GH60" i="119"/>
  <c r="GH59" i="119"/>
  <c r="GH58" i="119"/>
  <c r="GH57" i="119"/>
  <c r="GH56" i="119"/>
  <c r="GH55" i="119"/>
  <c r="GH54" i="119"/>
  <c r="GH53" i="119"/>
  <c r="GH52" i="119"/>
  <c r="GH51" i="119"/>
  <c r="GH50" i="119"/>
  <c r="GH49" i="119"/>
  <c r="GH48" i="119"/>
  <c r="GH47" i="119"/>
  <c r="GH46" i="119"/>
  <c r="GH45" i="119"/>
  <c r="GH44" i="119"/>
  <c r="GH43" i="119"/>
  <c r="GH42" i="119"/>
  <c r="GH41" i="119"/>
  <c r="GH40" i="119"/>
  <c r="GH39" i="119"/>
  <c r="GH38" i="119"/>
  <c r="GH37" i="119"/>
  <c r="GH36" i="119"/>
  <c r="GH35" i="119"/>
  <c r="GH34" i="119"/>
  <c r="GH33" i="119"/>
  <c r="GH32" i="119"/>
  <c r="GH31" i="119"/>
  <c r="GH30" i="119"/>
  <c r="GH29" i="119"/>
  <c r="GH28" i="119"/>
  <c r="GH27" i="119"/>
  <c r="GH26" i="119"/>
  <c r="GH25" i="119"/>
  <c r="GH24" i="119"/>
  <c r="GH23" i="119"/>
  <c r="GH22" i="119"/>
  <c r="GH21" i="119"/>
  <c r="GH20" i="119"/>
  <c r="GH19" i="119"/>
  <c r="GH18" i="119"/>
  <c r="GH17" i="119"/>
  <c r="GH16" i="119"/>
  <c r="GH15" i="119"/>
  <c r="GH14" i="119"/>
  <c r="GH13" i="119"/>
  <c r="GH12" i="119"/>
  <c r="GH11" i="119"/>
  <c r="GH10" i="119"/>
  <c r="GH9" i="119"/>
  <c r="D16" i="120" l="1"/>
  <c r="GL50" i="119" l="1"/>
  <c r="GO50" i="119" s="1"/>
  <c r="GL51" i="119"/>
  <c r="GO51" i="119" s="1"/>
  <c r="GL52" i="119"/>
  <c r="GO52" i="119" s="1"/>
  <c r="GL53" i="119"/>
  <c r="GO53" i="119" s="1"/>
  <c r="GL54" i="119"/>
  <c r="GO54" i="119" s="1"/>
  <c r="GL55" i="119"/>
  <c r="GO55" i="119" s="1"/>
  <c r="GL56" i="119"/>
  <c r="GO56" i="119" s="1"/>
  <c r="GL57" i="119"/>
  <c r="GO57" i="119" s="1"/>
  <c r="GL58" i="119"/>
  <c r="GO58" i="119" s="1"/>
  <c r="GL59" i="119"/>
  <c r="GO59" i="119" s="1"/>
  <c r="GL60" i="119"/>
  <c r="GO60" i="119" s="1"/>
  <c r="GL61" i="119"/>
  <c r="GO61" i="119" s="1"/>
  <c r="GL62" i="119"/>
  <c r="GO62" i="119" s="1"/>
  <c r="GL63" i="119"/>
  <c r="GO63" i="119" s="1"/>
  <c r="GL64" i="119"/>
  <c r="GO64" i="119" s="1"/>
  <c r="GL65" i="119"/>
  <c r="GO65" i="119" s="1"/>
  <c r="GL66" i="119"/>
  <c r="GO66" i="119" s="1"/>
  <c r="GL67" i="119"/>
  <c r="GO67" i="119" s="1"/>
  <c r="GL68" i="119"/>
  <c r="GO68" i="119" s="1"/>
  <c r="GL69" i="119"/>
  <c r="GO69" i="119" s="1"/>
  <c r="GL70" i="119"/>
  <c r="GO70" i="119" s="1"/>
  <c r="GL71" i="119"/>
  <c r="GO71" i="119" s="1"/>
  <c r="GL72" i="119"/>
  <c r="GO72" i="119" s="1"/>
  <c r="GL73" i="119"/>
  <c r="GO73" i="119" s="1"/>
  <c r="GL74" i="119"/>
  <c r="GO74" i="119" s="1"/>
  <c r="GL75" i="119"/>
  <c r="GO75" i="119" s="1"/>
  <c r="GL76" i="119"/>
  <c r="GO76" i="119" s="1"/>
  <c r="GL77" i="119"/>
  <c r="GO77" i="119" s="1"/>
  <c r="GL78" i="119"/>
  <c r="GO78" i="119" s="1"/>
  <c r="GL79" i="119"/>
  <c r="GO79" i="119" s="1"/>
  <c r="GL80" i="119"/>
  <c r="GO80" i="119" s="1"/>
  <c r="GL81" i="119"/>
  <c r="GO81" i="119" s="1"/>
  <c r="GL82" i="119"/>
  <c r="GO82" i="119" s="1"/>
  <c r="GL83" i="119"/>
  <c r="GO83" i="119" s="1"/>
  <c r="GL84" i="119"/>
  <c r="GO84" i="119" s="1"/>
  <c r="GL85" i="119"/>
  <c r="GO85" i="119" s="1"/>
  <c r="GL86" i="119"/>
  <c r="GO86" i="119" s="1"/>
  <c r="GL87" i="119"/>
  <c r="GO87" i="119" s="1"/>
  <c r="GL88" i="119"/>
  <c r="GO88" i="119" s="1"/>
  <c r="GL89" i="119"/>
  <c r="GO89" i="119" s="1"/>
  <c r="GL90" i="119"/>
  <c r="GO90" i="119" s="1"/>
  <c r="GL91" i="119"/>
  <c r="GO91" i="119" s="1"/>
  <c r="GL92" i="119"/>
  <c r="GO92" i="119" s="1"/>
  <c r="GL93" i="119"/>
  <c r="GO93" i="119" s="1"/>
  <c r="GL94" i="119"/>
  <c r="GO94" i="119" s="1"/>
  <c r="GL95" i="119"/>
  <c r="GO95" i="119" s="1"/>
  <c r="GL96" i="119"/>
  <c r="GO96" i="119" s="1"/>
  <c r="GL97" i="119"/>
  <c r="GO97" i="119" s="1"/>
  <c r="GL98" i="119"/>
  <c r="GO98" i="119" s="1"/>
  <c r="GL99" i="119"/>
  <c r="GO99" i="119" s="1"/>
  <c r="GL100" i="119"/>
  <c r="GO100" i="119" s="1"/>
  <c r="GL101" i="119"/>
  <c r="GO101" i="119" s="1"/>
  <c r="GL102" i="119"/>
  <c r="GO102" i="119" s="1"/>
  <c r="GL103" i="119"/>
  <c r="GO103" i="119" s="1"/>
  <c r="GL104" i="119"/>
  <c r="GO104" i="119" s="1"/>
  <c r="GL105" i="119"/>
  <c r="GO105" i="119" s="1"/>
  <c r="GL106" i="119"/>
  <c r="GO106" i="119" s="1"/>
  <c r="GL107" i="119"/>
  <c r="GO107" i="119" s="1"/>
  <c r="GK107" i="119" l="1"/>
  <c r="GK106" i="119"/>
  <c r="GK105" i="119"/>
  <c r="GK104" i="119"/>
  <c r="GK103" i="119"/>
  <c r="GK102" i="119"/>
  <c r="GK101" i="119"/>
  <c r="GK100" i="119"/>
  <c r="GK99" i="119"/>
  <c r="GK98" i="119"/>
  <c r="GK97" i="119"/>
  <c r="GK96" i="119"/>
  <c r="GK95" i="119"/>
  <c r="GK94" i="119"/>
  <c r="GK93" i="119"/>
  <c r="GK92" i="119"/>
  <c r="GK91" i="119"/>
  <c r="GK90" i="119"/>
  <c r="GK89" i="119"/>
  <c r="GK88" i="119"/>
  <c r="GK87" i="119"/>
  <c r="GK86" i="119"/>
  <c r="GK85" i="119"/>
  <c r="GK84" i="119"/>
  <c r="GK83" i="119"/>
  <c r="GK82" i="119"/>
  <c r="GK81" i="119"/>
  <c r="GK80" i="119"/>
  <c r="GK79" i="119"/>
  <c r="GK78" i="119"/>
  <c r="GK77" i="119"/>
  <c r="GK76" i="119"/>
  <c r="GK75" i="119"/>
  <c r="GK74" i="119"/>
  <c r="GK73" i="119"/>
  <c r="GK72" i="119"/>
  <c r="GK71" i="119"/>
  <c r="GK70" i="119"/>
  <c r="GK69" i="119"/>
  <c r="GK68" i="119"/>
  <c r="GK67" i="119"/>
  <c r="GK66" i="119"/>
  <c r="GK65" i="119"/>
  <c r="GK64" i="119"/>
  <c r="GK63" i="119"/>
  <c r="GK62" i="119"/>
  <c r="GK61" i="119"/>
  <c r="GK60" i="119"/>
  <c r="GK59" i="119"/>
  <c r="GK58" i="119"/>
  <c r="GK57" i="119"/>
  <c r="GK56" i="119"/>
  <c r="GK55" i="119"/>
  <c r="GK54" i="119"/>
  <c r="GK53" i="119"/>
  <c r="GK52" i="119"/>
  <c r="GK51" i="119"/>
  <c r="GK50" i="119"/>
  <c r="GK49" i="119"/>
  <c r="GK48" i="119"/>
  <c r="GK47" i="119"/>
  <c r="GK46" i="119"/>
  <c r="GK45" i="119"/>
  <c r="GK44" i="119"/>
  <c r="GK43" i="119"/>
  <c r="GK42" i="119"/>
  <c r="GK41" i="119"/>
  <c r="GK40" i="119"/>
  <c r="GK39" i="119"/>
  <c r="GK38" i="119"/>
  <c r="GK37" i="119"/>
  <c r="GK36" i="119"/>
  <c r="GK35" i="119"/>
  <c r="GK34" i="119"/>
  <c r="GK33" i="119"/>
  <c r="GK32" i="119"/>
  <c r="GK31" i="119"/>
  <c r="GK30" i="119"/>
  <c r="GK29" i="119"/>
  <c r="GK28" i="119"/>
  <c r="GK27" i="119"/>
  <c r="GK26" i="119"/>
  <c r="GK25" i="119"/>
  <c r="GK24" i="119"/>
  <c r="GK23" i="119"/>
  <c r="GK22" i="119"/>
  <c r="GK21" i="119"/>
  <c r="GK20" i="119"/>
  <c r="GK19" i="119"/>
  <c r="GK18" i="119"/>
  <c r="GK17" i="119"/>
  <c r="GK16" i="119"/>
  <c r="GK15" i="119"/>
  <c r="GK14" i="119"/>
  <c r="GJ14" i="119" s="1"/>
  <c r="GK13" i="119"/>
  <c r="GJ13" i="119" s="1"/>
  <c r="GK12" i="119"/>
  <c r="GJ12" i="119" s="1"/>
  <c r="GK11" i="119"/>
  <c r="GJ11" i="119" s="1"/>
  <c r="GK10" i="119"/>
  <c r="GJ10" i="119" s="1"/>
  <c r="GK9" i="119"/>
  <c r="GJ9" i="119" s="1"/>
  <c r="GJ20" i="119" l="1"/>
  <c r="GM20" i="119"/>
  <c r="GJ28" i="119"/>
  <c r="GM28" i="119"/>
  <c r="GJ36" i="119"/>
  <c r="GM36" i="119"/>
  <c r="GJ44" i="119"/>
  <c r="GM44" i="119"/>
  <c r="GJ52" i="119"/>
  <c r="GM52" i="119"/>
  <c r="GJ60" i="119"/>
  <c r="GM60" i="119"/>
  <c r="GJ68" i="119"/>
  <c r="GM68" i="119"/>
  <c r="GJ76" i="119"/>
  <c r="GM76" i="119"/>
  <c r="GJ84" i="119"/>
  <c r="GM84" i="119"/>
  <c r="GJ92" i="119"/>
  <c r="GM92" i="119"/>
  <c r="GJ100" i="119"/>
  <c r="GM100" i="119"/>
  <c r="GJ29" i="119"/>
  <c r="GM29" i="119"/>
  <c r="GJ37" i="119"/>
  <c r="GM37" i="119"/>
  <c r="GJ45" i="119"/>
  <c r="GM45" i="119"/>
  <c r="GJ53" i="119"/>
  <c r="GM53" i="119"/>
  <c r="GJ61" i="119"/>
  <c r="GM61" i="119"/>
  <c r="GJ69" i="119"/>
  <c r="GM69" i="119"/>
  <c r="GJ77" i="119"/>
  <c r="GM77" i="119"/>
  <c r="GJ85" i="119"/>
  <c r="GM85" i="119"/>
  <c r="GJ93" i="119"/>
  <c r="GM93" i="119"/>
  <c r="GJ101" i="119"/>
  <c r="GM101" i="119"/>
  <c r="GJ22" i="119"/>
  <c r="GM22" i="119"/>
  <c r="GJ30" i="119"/>
  <c r="GM30" i="119"/>
  <c r="GJ38" i="119"/>
  <c r="GM38" i="119"/>
  <c r="GJ46" i="119"/>
  <c r="GM46" i="119"/>
  <c r="GJ54" i="119"/>
  <c r="GM54" i="119"/>
  <c r="GJ62" i="119"/>
  <c r="GM62" i="119"/>
  <c r="GJ70" i="119"/>
  <c r="GM70" i="119"/>
  <c r="GJ78" i="119"/>
  <c r="GM78" i="119"/>
  <c r="GJ86" i="119"/>
  <c r="GM86" i="119"/>
  <c r="GJ94" i="119"/>
  <c r="GM94" i="119"/>
  <c r="GJ102" i="119"/>
  <c r="GM102" i="119"/>
  <c r="GJ15" i="119"/>
  <c r="GM15" i="119"/>
  <c r="GJ23" i="119"/>
  <c r="GM23" i="119"/>
  <c r="GJ31" i="119"/>
  <c r="GM31" i="119"/>
  <c r="GJ39" i="119"/>
  <c r="GM39" i="119"/>
  <c r="GJ47" i="119"/>
  <c r="GM47" i="119"/>
  <c r="GJ55" i="119"/>
  <c r="GM55" i="119"/>
  <c r="GJ63" i="119"/>
  <c r="GM63" i="119"/>
  <c r="GJ71" i="119"/>
  <c r="GM71" i="119"/>
  <c r="GJ79" i="119"/>
  <c r="GM79" i="119"/>
  <c r="GJ87" i="119"/>
  <c r="GM87" i="119"/>
  <c r="GJ95" i="119"/>
  <c r="GM95" i="119"/>
  <c r="GJ103" i="119"/>
  <c r="GM103" i="119"/>
  <c r="GJ21" i="119"/>
  <c r="GM21" i="119"/>
  <c r="GJ16" i="119"/>
  <c r="GM16" i="119"/>
  <c r="GJ24" i="119"/>
  <c r="GM24" i="119"/>
  <c r="GJ32" i="119"/>
  <c r="GM32" i="119"/>
  <c r="GJ40" i="119"/>
  <c r="GM40" i="119"/>
  <c r="GJ48" i="119"/>
  <c r="GM48" i="119"/>
  <c r="GJ56" i="119"/>
  <c r="GM56" i="119"/>
  <c r="GJ64" i="119"/>
  <c r="GM64" i="119"/>
  <c r="GJ72" i="119"/>
  <c r="GM72" i="119"/>
  <c r="GJ80" i="119"/>
  <c r="GM80" i="119"/>
  <c r="GJ88" i="119"/>
  <c r="GM88" i="119"/>
  <c r="GJ96" i="119"/>
  <c r="GM96" i="119"/>
  <c r="GJ104" i="119"/>
  <c r="GM104" i="119"/>
  <c r="GJ17" i="119"/>
  <c r="GM17" i="119"/>
  <c r="GJ25" i="119"/>
  <c r="GM25" i="119"/>
  <c r="GJ33" i="119"/>
  <c r="GM33" i="119"/>
  <c r="GJ41" i="119"/>
  <c r="GM41" i="119"/>
  <c r="GJ49" i="119"/>
  <c r="GM49" i="119"/>
  <c r="GJ57" i="119"/>
  <c r="GM57" i="119"/>
  <c r="GJ65" i="119"/>
  <c r="GM65" i="119"/>
  <c r="GJ73" i="119"/>
  <c r="GM73" i="119"/>
  <c r="GJ81" i="119"/>
  <c r="GM81" i="119"/>
  <c r="GJ89" i="119"/>
  <c r="GM89" i="119"/>
  <c r="GJ97" i="119"/>
  <c r="GM97" i="119"/>
  <c r="GJ105" i="119"/>
  <c r="GM105" i="119"/>
  <c r="GJ18" i="119"/>
  <c r="GM18" i="119"/>
  <c r="GJ26" i="119"/>
  <c r="GM26" i="119"/>
  <c r="GJ34" i="119"/>
  <c r="GM34" i="119"/>
  <c r="GJ42" i="119"/>
  <c r="GM42" i="119"/>
  <c r="GJ50" i="119"/>
  <c r="GM50" i="119"/>
  <c r="GJ58" i="119"/>
  <c r="GM58" i="119"/>
  <c r="GJ66" i="119"/>
  <c r="GM66" i="119"/>
  <c r="GJ74" i="119"/>
  <c r="GM74" i="119"/>
  <c r="GJ82" i="119"/>
  <c r="GM82" i="119"/>
  <c r="GJ90" i="119"/>
  <c r="GM90" i="119"/>
  <c r="GJ98" i="119"/>
  <c r="GM98" i="119"/>
  <c r="GJ106" i="119"/>
  <c r="GM106" i="119"/>
  <c r="GJ19" i="119"/>
  <c r="GM19" i="119"/>
  <c r="GJ27" i="119"/>
  <c r="GM27" i="119"/>
  <c r="GJ35" i="119"/>
  <c r="GM35" i="119"/>
  <c r="GJ43" i="119"/>
  <c r="GM43" i="119"/>
  <c r="GJ51" i="119"/>
  <c r="GM51" i="119"/>
  <c r="GJ59" i="119"/>
  <c r="GM59" i="119"/>
  <c r="GJ67" i="119"/>
  <c r="GM67" i="119"/>
  <c r="GJ75" i="119"/>
  <c r="GM75" i="119"/>
  <c r="GJ83" i="119"/>
  <c r="GM83" i="119"/>
  <c r="GJ91" i="119"/>
  <c r="GM91" i="119"/>
  <c r="GJ99" i="119"/>
  <c r="GM99" i="119"/>
  <c r="GJ107" i="119"/>
  <c r="GM107" i="119"/>
  <c r="GM13" i="119"/>
  <c r="GM14" i="119"/>
  <c r="GM9" i="119"/>
  <c r="GM10" i="119"/>
  <c r="GM12" i="119"/>
  <c r="GM11" i="119"/>
  <c r="GF108" i="119"/>
  <c r="GF109" i="119" s="1"/>
  <c r="GE108" i="119"/>
  <c r="GE109" i="119" s="1"/>
  <c r="GD108" i="119"/>
  <c r="GD109" i="119" s="1"/>
  <c r="GC108" i="119"/>
  <c r="GC109" i="119" s="1"/>
  <c r="GB108" i="119"/>
  <c r="GB109" i="119" s="1"/>
  <c r="GA108" i="119"/>
  <c r="GA109" i="119" s="1"/>
  <c r="FZ108" i="119"/>
  <c r="FZ109" i="119" s="1"/>
  <c r="FY108" i="119"/>
  <c r="FY109" i="119" s="1"/>
  <c r="FX108" i="119"/>
  <c r="FX109" i="119" s="1"/>
  <c r="FW108" i="119"/>
  <c r="FW109" i="119" s="1"/>
  <c r="FV108" i="119"/>
  <c r="FV109" i="119" s="1"/>
  <c r="FU108" i="119"/>
  <c r="FU109" i="119" s="1"/>
  <c r="FT108" i="119"/>
  <c r="FT109" i="119" s="1"/>
  <c r="FS108" i="119"/>
  <c r="FS109" i="119" s="1"/>
  <c r="FR108" i="119"/>
  <c r="FR109" i="119" s="1"/>
  <c r="FQ108" i="119"/>
  <c r="FQ109" i="119" s="1"/>
  <c r="FP108" i="119"/>
  <c r="FP109" i="119" s="1"/>
  <c r="FO108" i="119"/>
  <c r="FO109" i="119" s="1"/>
  <c r="FN108" i="119"/>
  <c r="FN109" i="119" s="1"/>
  <c r="FM108" i="119"/>
  <c r="FM109" i="119" s="1"/>
  <c r="FL108" i="119"/>
  <c r="FL109" i="119" s="1"/>
  <c r="FK108" i="119"/>
  <c r="FK109" i="119" s="1"/>
  <c r="FJ108" i="119"/>
  <c r="FJ109" i="119" s="1"/>
  <c r="FI108" i="119"/>
  <c r="FI109" i="119" s="1"/>
  <c r="FH108" i="119"/>
  <c r="FH109" i="119" s="1"/>
  <c r="FG108" i="119"/>
  <c r="FG109" i="119" s="1"/>
  <c r="FF108" i="119"/>
  <c r="FF109" i="119" s="1"/>
  <c r="FE108" i="119"/>
  <c r="FE109" i="119" s="1"/>
  <c r="FD108" i="119"/>
  <c r="FD109" i="119" s="1"/>
  <c r="FC108" i="119"/>
  <c r="FC109" i="119" s="1"/>
  <c r="FB108" i="119"/>
  <c r="FB109" i="119" s="1"/>
  <c r="FA108" i="119"/>
  <c r="FA109" i="119" s="1"/>
  <c r="EZ108" i="119"/>
  <c r="EZ109" i="119" s="1"/>
  <c r="EY108" i="119"/>
  <c r="EY109" i="119" s="1"/>
  <c r="EX108" i="119"/>
  <c r="EX109" i="119" s="1"/>
  <c r="EW108" i="119"/>
  <c r="EW109" i="119" s="1"/>
  <c r="EV108" i="119"/>
  <c r="EV109" i="119" s="1"/>
  <c r="EU108" i="119"/>
  <c r="EU109" i="119" s="1"/>
  <c r="ET108" i="119"/>
  <c r="ET109" i="119" s="1"/>
  <c r="ES108" i="119"/>
  <c r="ES109" i="119" s="1"/>
  <c r="ER108" i="119"/>
  <c r="ER109" i="119" s="1"/>
  <c r="EQ108" i="119"/>
  <c r="EQ109" i="119" s="1"/>
  <c r="EP108" i="119"/>
  <c r="EP109" i="119" s="1"/>
  <c r="EO108" i="119"/>
  <c r="EO109" i="119" s="1"/>
  <c r="EN108" i="119"/>
  <c r="EN109" i="119" s="1"/>
  <c r="EM108" i="119"/>
  <c r="EM109" i="119" s="1"/>
  <c r="EL108" i="119"/>
  <c r="EL109" i="119" s="1"/>
  <c r="EK108" i="119"/>
  <c r="EK109" i="119" s="1"/>
  <c r="EJ108" i="119"/>
  <c r="EJ109" i="119" s="1"/>
  <c r="EI108" i="119"/>
  <c r="EI109" i="119" s="1"/>
  <c r="EH108" i="119"/>
  <c r="EH109" i="119" s="1"/>
  <c r="EG108" i="119"/>
  <c r="EG109" i="119" s="1"/>
  <c r="EF108" i="119"/>
  <c r="EF109" i="119" s="1"/>
  <c r="EE108" i="119"/>
  <c r="EE109" i="119" s="1"/>
  <c r="ED108" i="119"/>
  <c r="ED109" i="119" s="1"/>
  <c r="EC108" i="119"/>
  <c r="EC109" i="119" s="1"/>
  <c r="EB108" i="119"/>
  <c r="EB109" i="119" s="1"/>
  <c r="EA108" i="119"/>
  <c r="EA109" i="119" s="1"/>
  <c r="DZ108" i="119"/>
  <c r="DZ109" i="119" s="1"/>
  <c r="DY108" i="119"/>
  <c r="DY109" i="119" s="1"/>
  <c r="DX108" i="119"/>
  <c r="DX109" i="119" s="1"/>
  <c r="DW108" i="119"/>
  <c r="DW109" i="119" s="1"/>
  <c r="DV108" i="119"/>
  <c r="DV109" i="119" s="1"/>
  <c r="DU108" i="119"/>
  <c r="DU109" i="119" s="1"/>
  <c r="DT108" i="119"/>
  <c r="DT109" i="119" s="1"/>
  <c r="DS108" i="119"/>
  <c r="DS109" i="119" s="1"/>
  <c r="DR108" i="119"/>
  <c r="DR109" i="119" s="1"/>
  <c r="DQ108" i="119"/>
  <c r="DQ109" i="119" s="1"/>
  <c r="DP108" i="119"/>
  <c r="DP109" i="119" s="1"/>
  <c r="DO108" i="119"/>
  <c r="DO109" i="119" s="1"/>
  <c r="DN108" i="119"/>
  <c r="DN109" i="119" s="1"/>
  <c r="DM108" i="119"/>
  <c r="DM109" i="119" s="1"/>
  <c r="DL108" i="119"/>
  <c r="DL109" i="119" s="1"/>
  <c r="DK108" i="119"/>
  <c r="DK109" i="119" s="1"/>
  <c r="DJ108" i="119"/>
  <c r="DJ109" i="119" s="1"/>
  <c r="DI108" i="119"/>
  <c r="DI109" i="119" s="1"/>
  <c r="DH108" i="119"/>
  <c r="DH109" i="119" s="1"/>
  <c r="DG108" i="119"/>
  <c r="DG109" i="119" s="1"/>
  <c r="DF108" i="119"/>
  <c r="DF109" i="119" s="1"/>
  <c r="DE108" i="119"/>
  <c r="DE109" i="119" s="1"/>
  <c r="DD108" i="119"/>
  <c r="DD109" i="119" s="1"/>
  <c r="DC108" i="119"/>
  <c r="DC109" i="119" s="1"/>
  <c r="DB108" i="119"/>
  <c r="DB109" i="119" s="1"/>
  <c r="DA108" i="119"/>
  <c r="DA109" i="119" s="1"/>
  <c r="CZ108" i="119"/>
  <c r="CZ109" i="119" s="1"/>
  <c r="CY108" i="119"/>
  <c r="CY109" i="119" s="1"/>
  <c r="CX108" i="119"/>
  <c r="CX109" i="119" s="1"/>
  <c r="CW108" i="119"/>
  <c r="CW109" i="119" s="1"/>
  <c r="CV108" i="119"/>
  <c r="CV109" i="119" s="1"/>
  <c r="CU108" i="119"/>
  <c r="CU109" i="119" s="1"/>
  <c r="CT108" i="119"/>
  <c r="CT109" i="119" s="1"/>
  <c r="CS108" i="119"/>
  <c r="CS109" i="119" s="1"/>
  <c r="CR108" i="119"/>
  <c r="CR109" i="119" s="1"/>
  <c r="CQ108" i="119"/>
  <c r="CQ109" i="119" s="1"/>
  <c r="CP108" i="119"/>
  <c r="CP109" i="119" s="1"/>
  <c r="CO108" i="119"/>
  <c r="CO109" i="119" s="1"/>
  <c r="CN108" i="119"/>
  <c r="CN109" i="119" s="1"/>
  <c r="CM108" i="119"/>
  <c r="CM109" i="119" s="1"/>
  <c r="CL108" i="119"/>
  <c r="CL109" i="119" s="1"/>
  <c r="CK108" i="119"/>
  <c r="CK109" i="119" s="1"/>
  <c r="CJ108" i="119"/>
  <c r="CJ109" i="119" s="1"/>
  <c r="CI108" i="119"/>
  <c r="CI109" i="119" s="1"/>
  <c r="CH108" i="119"/>
  <c r="CH109" i="119" s="1"/>
  <c r="CG108" i="119"/>
  <c r="CG109" i="119" s="1"/>
  <c r="CF108" i="119"/>
  <c r="CF109" i="119" s="1"/>
  <c r="CE108" i="119"/>
  <c r="CE109" i="119" s="1"/>
  <c r="CD108" i="119"/>
  <c r="CD109" i="119" s="1"/>
  <c r="CC108" i="119"/>
  <c r="CC109" i="119" s="1"/>
  <c r="CB108" i="119"/>
  <c r="CB109" i="119" s="1"/>
  <c r="CA108" i="119"/>
  <c r="CA109" i="119" s="1"/>
  <c r="BZ108" i="119"/>
  <c r="BZ109" i="119" s="1"/>
  <c r="BY108" i="119"/>
  <c r="BY109" i="119" s="1"/>
  <c r="BX108" i="119"/>
  <c r="BX109" i="119" s="1"/>
  <c r="BW108" i="119"/>
  <c r="BW109" i="119" s="1"/>
  <c r="BV108" i="119"/>
  <c r="BV109" i="119" s="1"/>
  <c r="BU108" i="119"/>
  <c r="BU109" i="119" s="1"/>
  <c r="BT108" i="119"/>
  <c r="BT109" i="119" s="1"/>
  <c r="BS108" i="119"/>
  <c r="BS109" i="119" s="1"/>
  <c r="BR108" i="119"/>
  <c r="BR109" i="119" s="1"/>
  <c r="BQ108" i="119"/>
  <c r="BQ109" i="119" s="1"/>
  <c r="BP108" i="119"/>
  <c r="BP109" i="119" s="1"/>
  <c r="BO108" i="119"/>
  <c r="BO109" i="119" s="1"/>
  <c r="BN108" i="119"/>
  <c r="BN109" i="119" s="1"/>
  <c r="BM108" i="119"/>
  <c r="BM109" i="119" s="1"/>
  <c r="BL108" i="119"/>
  <c r="BL109" i="119" s="1"/>
  <c r="BK108" i="119"/>
  <c r="BK109" i="119" s="1"/>
  <c r="BJ108" i="119"/>
  <c r="BJ109" i="119" s="1"/>
  <c r="BI108" i="119"/>
  <c r="BI109" i="119" s="1"/>
  <c r="BH108" i="119"/>
  <c r="BH109" i="119" s="1"/>
  <c r="BG108" i="119"/>
  <c r="BG109" i="119" s="1"/>
  <c r="BF108" i="119"/>
  <c r="BF109" i="119" s="1"/>
  <c r="BE108" i="119"/>
  <c r="BE109" i="119" s="1"/>
  <c r="BD108" i="119"/>
  <c r="BD109" i="119" s="1"/>
  <c r="BC108" i="119"/>
  <c r="BC109" i="119" s="1"/>
  <c r="BB108" i="119"/>
  <c r="BB109" i="119" s="1"/>
  <c r="BA108" i="119"/>
  <c r="BA109" i="119" s="1"/>
  <c r="AZ108" i="119"/>
  <c r="AZ109" i="119" s="1"/>
  <c r="AY108" i="119"/>
  <c r="AY109" i="119" s="1"/>
  <c r="AX108" i="119"/>
  <c r="AX109" i="119" s="1"/>
  <c r="AW108" i="119"/>
  <c r="AW109" i="119" s="1"/>
  <c r="AV108" i="119"/>
  <c r="AV109" i="119" s="1"/>
  <c r="AU108" i="119"/>
  <c r="AU109" i="119" s="1"/>
  <c r="AT108" i="119"/>
  <c r="AT109" i="119" s="1"/>
  <c r="AS108" i="119"/>
  <c r="AS109" i="119" s="1"/>
  <c r="AR108" i="119"/>
  <c r="AR109" i="119" s="1"/>
  <c r="AQ108" i="119"/>
  <c r="AQ109" i="119" s="1"/>
  <c r="AP108" i="119"/>
  <c r="AP109" i="119" s="1"/>
  <c r="AO108" i="119"/>
  <c r="AO109" i="119" s="1"/>
  <c r="GL36" i="119" s="1"/>
  <c r="GO36" i="119" s="1"/>
  <c r="AN108" i="119"/>
  <c r="AN109" i="119" s="1"/>
  <c r="AM108" i="119"/>
  <c r="AM109" i="119" s="1"/>
  <c r="GL38" i="119" s="1"/>
  <c r="GO38" i="119" s="1"/>
  <c r="AL108" i="119"/>
  <c r="AL109" i="119" s="1"/>
  <c r="AK108" i="119"/>
  <c r="AK109" i="119" s="1"/>
  <c r="AJ108" i="119"/>
  <c r="AJ109" i="119" s="1"/>
  <c r="AI108" i="119"/>
  <c r="AI109" i="119" s="1"/>
  <c r="AH108" i="119"/>
  <c r="AH109" i="119" s="1"/>
  <c r="AG108" i="119"/>
  <c r="AG109" i="119" s="1"/>
  <c r="AF108" i="119"/>
  <c r="AF109" i="119" s="1"/>
  <c r="AE108" i="119"/>
  <c r="AE109" i="119" s="1"/>
  <c r="AD108" i="119"/>
  <c r="AD109" i="119" s="1"/>
  <c r="AC108" i="119"/>
  <c r="AC109" i="119" s="1"/>
  <c r="AB108" i="119"/>
  <c r="AB109" i="119" s="1"/>
  <c r="AA108" i="119"/>
  <c r="AA109" i="119" s="1"/>
  <c r="Z108" i="119"/>
  <c r="Z109" i="119" s="1"/>
  <c r="Y108" i="119"/>
  <c r="Y109" i="119" s="1"/>
  <c r="X108" i="119"/>
  <c r="X109" i="119" s="1"/>
  <c r="W108" i="119"/>
  <c r="W109" i="119" s="1"/>
  <c r="V108" i="119"/>
  <c r="V109" i="119" s="1"/>
  <c r="U108" i="119"/>
  <c r="U109" i="119" s="1"/>
  <c r="T108" i="119"/>
  <c r="T109" i="119" s="1"/>
  <c r="S108" i="119"/>
  <c r="S109" i="119" s="1"/>
  <c r="R108" i="119"/>
  <c r="R109" i="119" s="1"/>
  <c r="Q108" i="119"/>
  <c r="Q109" i="119" s="1"/>
  <c r="P108" i="119"/>
  <c r="P109" i="119" s="1"/>
  <c r="O108" i="119"/>
  <c r="O109" i="119" s="1"/>
  <c r="N108" i="119"/>
  <c r="N109" i="119" s="1"/>
  <c r="M108" i="119"/>
  <c r="M109" i="119" s="1"/>
  <c r="L108" i="119"/>
  <c r="L109" i="119" s="1"/>
  <c r="K108" i="119"/>
  <c r="K109" i="119" s="1"/>
  <c r="J108" i="119"/>
  <c r="J109" i="119" s="1"/>
  <c r="I108" i="119"/>
  <c r="I109" i="119" s="1"/>
  <c r="H108" i="119"/>
  <c r="H109" i="119" s="1"/>
  <c r="G108" i="119"/>
  <c r="G109" i="119" s="1"/>
  <c r="GK8" i="119"/>
  <c r="GJ8" i="119" s="1"/>
  <c r="H7" i="119"/>
  <c r="I7" i="119" s="1"/>
  <c r="J7" i="119" s="1"/>
  <c r="K7" i="119" s="1"/>
  <c r="L7" i="119" s="1"/>
  <c r="M7" i="119" s="1"/>
  <c r="N7" i="119" s="1"/>
  <c r="O7" i="119" s="1"/>
  <c r="P7" i="119" s="1"/>
  <c r="Q7" i="119" s="1"/>
  <c r="R7" i="119" s="1"/>
  <c r="S7" i="119" s="1"/>
  <c r="T7" i="119" s="1"/>
  <c r="U7" i="119" s="1"/>
  <c r="V7" i="119" s="1"/>
  <c r="W7" i="119" s="1"/>
  <c r="X7" i="119" s="1"/>
  <c r="Y7" i="119" s="1"/>
  <c r="Z7" i="119" s="1"/>
  <c r="AA7" i="119" s="1"/>
  <c r="AB7" i="119" s="1"/>
  <c r="AC7" i="119" s="1"/>
  <c r="AD7" i="119" s="1"/>
  <c r="AE7" i="119" s="1"/>
  <c r="AF7" i="119" s="1"/>
  <c r="AG7" i="119" s="1"/>
  <c r="AH7" i="119" s="1"/>
  <c r="AI7" i="119" s="1"/>
  <c r="AJ7" i="119" s="1"/>
  <c r="AK7" i="119" s="1"/>
  <c r="AL7" i="119" s="1"/>
  <c r="AM7" i="119" s="1"/>
  <c r="AN7" i="119" s="1"/>
  <c r="AO7" i="119" s="1"/>
  <c r="AP7" i="119" s="1"/>
  <c r="AQ7" i="119" s="1"/>
  <c r="AR7" i="119" s="1"/>
  <c r="AS7" i="119" s="1"/>
  <c r="AT7" i="119" s="1"/>
  <c r="AU7" i="119" s="1"/>
  <c r="AV7" i="119" s="1"/>
  <c r="AW7" i="119" s="1"/>
  <c r="AX7" i="119" s="1"/>
  <c r="AY7" i="119" s="1"/>
  <c r="AZ7" i="119" s="1"/>
  <c r="BA7" i="119" s="1"/>
  <c r="BB7" i="119" s="1"/>
  <c r="BC7" i="119" s="1"/>
  <c r="BD7" i="119" s="1"/>
  <c r="BE7" i="119" s="1"/>
  <c r="BF7" i="119" s="1"/>
  <c r="BG7" i="119" s="1"/>
  <c r="BH7" i="119" s="1"/>
  <c r="BI7" i="119" s="1"/>
  <c r="BJ7" i="119" s="1"/>
  <c r="BK7" i="119" s="1"/>
  <c r="BL7" i="119" s="1"/>
  <c r="BM7" i="119" s="1"/>
  <c r="BN7" i="119" s="1"/>
  <c r="BO7" i="119" s="1"/>
  <c r="BP7" i="119" s="1"/>
  <c r="BQ7" i="119" s="1"/>
  <c r="BR7" i="119" s="1"/>
  <c r="BS7" i="119" s="1"/>
  <c r="BT7" i="119" s="1"/>
  <c r="BU7" i="119" s="1"/>
  <c r="BV7" i="119" s="1"/>
  <c r="BW7" i="119" s="1"/>
  <c r="BX7" i="119" s="1"/>
  <c r="BY7" i="119" s="1"/>
  <c r="BZ7" i="119" s="1"/>
  <c r="CA7" i="119" s="1"/>
  <c r="CB7" i="119" s="1"/>
  <c r="CC7" i="119" s="1"/>
  <c r="CD7" i="119" s="1"/>
  <c r="CE7" i="119" s="1"/>
  <c r="CF7" i="119" s="1"/>
  <c r="CG7" i="119" s="1"/>
  <c r="CH7" i="119" s="1"/>
  <c r="CI7" i="119" s="1"/>
  <c r="CJ7" i="119" s="1"/>
  <c r="CK7" i="119" s="1"/>
  <c r="CL7" i="119" s="1"/>
  <c r="CM7" i="119" s="1"/>
  <c r="CN7" i="119" s="1"/>
  <c r="CO7" i="119" s="1"/>
  <c r="CP7" i="119" s="1"/>
  <c r="CQ7" i="119" s="1"/>
  <c r="CR7" i="119" s="1"/>
  <c r="CS7" i="119" s="1"/>
  <c r="CT7" i="119" s="1"/>
  <c r="CU7" i="119" s="1"/>
  <c r="CV7" i="119" s="1"/>
  <c r="CW7" i="119" s="1"/>
  <c r="CX7" i="119" s="1"/>
  <c r="CY7" i="119" s="1"/>
  <c r="CZ7" i="119" s="1"/>
  <c r="DA7" i="119" s="1"/>
  <c r="DB7" i="119" s="1"/>
  <c r="DC7" i="119" s="1"/>
  <c r="DD7" i="119" s="1"/>
  <c r="DE7" i="119" s="1"/>
  <c r="DF7" i="119" s="1"/>
  <c r="DG7" i="119" s="1"/>
  <c r="DH7" i="119" s="1"/>
  <c r="DI7" i="119" s="1"/>
  <c r="DJ7" i="119" s="1"/>
  <c r="DK7" i="119" s="1"/>
  <c r="DL7" i="119" s="1"/>
  <c r="DM7" i="119" s="1"/>
  <c r="DN7" i="119" s="1"/>
  <c r="DO7" i="119" s="1"/>
  <c r="DP7" i="119" s="1"/>
  <c r="DQ7" i="119" s="1"/>
  <c r="DR7" i="119" s="1"/>
  <c r="DS7" i="119" s="1"/>
  <c r="DT7" i="119" s="1"/>
  <c r="DU7" i="119" s="1"/>
  <c r="DV7" i="119" s="1"/>
  <c r="DW7" i="119" s="1"/>
  <c r="DX7" i="119" s="1"/>
  <c r="DY7" i="119" s="1"/>
  <c r="DZ7" i="119" s="1"/>
  <c r="EA7" i="119" s="1"/>
  <c r="EB7" i="119" s="1"/>
  <c r="EC7" i="119" s="1"/>
  <c r="ED7" i="119" s="1"/>
  <c r="EE7" i="119" s="1"/>
  <c r="EF7" i="119" s="1"/>
  <c r="EG7" i="119" s="1"/>
  <c r="EH7" i="119" s="1"/>
  <c r="EI7" i="119" s="1"/>
  <c r="EJ7" i="119" s="1"/>
  <c r="EK7" i="119" s="1"/>
  <c r="EL7" i="119" s="1"/>
  <c r="EM7" i="119" s="1"/>
  <c r="EN7" i="119" s="1"/>
  <c r="EO7" i="119" s="1"/>
  <c r="EP7" i="119" s="1"/>
  <c r="EQ7" i="119" s="1"/>
  <c r="ER7" i="119" s="1"/>
  <c r="ES7" i="119" s="1"/>
  <c r="ET7" i="119" s="1"/>
  <c r="EU7" i="119" s="1"/>
  <c r="EV7" i="119" s="1"/>
  <c r="EW7" i="119" s="1"/>
  <c r="EX7" i="119" s="1"/>
  <c r="EY7" i="119" s="1"/>
  <c r="EZ7" i="119" s="1"/>
  <c r="FA7" i="119" s="1"/>
  <c r="FB7" i="119" s="1"/>
  <c r="FC7" i="119" s="1"/>
  <c r="FD7" i="119" s="1"/>
  <c r="FE7" i="119" s="1"/>
  <c r="FF7" i="119" s="1"/>
  <c r="FG7" i="119" s="1"/>
  <c r="FH7" i="119" s="1"/>
  <c r="FI7" i="119" s="1"/>
  <c r="FJ7" i="119" s="1"/>
  <c r="FK7" i="119" s="1"/>
  <c r="FL7" i="119" s="1"/>
  <c r="FM7" i="119" s="1"/>
  <c r="FN7" i="119" s="1"/>
  <c r="FO7" i="119" s="1"/>
  <c r="FP7" i="119" s="1"/>
  <c r="FQ7" i="119" s="1"/>
  <c r="FR7" i="119" s="1"/>
  <c r="FS7" i="119" s="1"/>
  <c r="FT7" i="119" s="1"/>
  <c r="FU7" i="119" s="1"/>
  <c r="FV7" i="119" s="1"/>
  <c r="FW7" i="119" s="1"/>
  <c r="FX7" i="119" s="1"/>
  <c r="FY7" i="119" s="1"/>
  <c r="FZ7" i="119" s="1"/>
  <c r="GA7" i="119" s="1"/>
  <c r="GB7" i="119" s="1"/>
  <c r="GC7" i="119" s="1"/>
  <c r="GD7" i="119" s="1"/>
  <c r="GE7" i="119" s="1"/>
  <c r="GF7" i="119" s="1"/>
  <c r="GM8" i="119" l="1"/>
  <c r="GL20" i="119"/>
  <c r="GO20" i="119" s="1"/>
  <c r="GL28" i="119"/>
  <c r="GO28" i="119" s="1"/>
  <c r="GL13" i="119"/>
  <c r="GO13" i="119" s="1"/>
  <c r="GL21" i="119"/>
  <c r="GO21" i="119" s="1"/>
  <c r="GL29" i="119"/>
  <c r="GO29" i="119" s="1"/>
  <c r="GL14" i="119"/>
  <c r="GO14" i="119" s="1"/>
  <c r="GL22" i="119"/>
  <c r="GO22" i="119" s="1"/>
  <c r="GL30" i="119"/>
  <c r="GO30" i="119" s="1"/>
  <c r="GL15" i="119"/>
  <c r="GO15" i="119" s="1"/>
  <c r="GL23" i="119"/>
  <c r="GO23" i="119" s="1"/>
  <c r="GL16" i="119"/>
  <c r="GO16" i="119" s="1"/>
  <c r="GL24" i="119"/>
  <c r="GO24" i="119" s="1"/>
  <c r="GL25" i="119"/>
  <c r="GO25" i="119" s="1"/>
  <c r="GL18" i="119"/>
  <c r="GO18" i="119" s="1"/>
  <c r="GL26" i="119"/>
  <c r="GO26" i="119" s="1"/>
  <c r="GL19" i="119"/>
  <c r="GO19" i="119" s="1"/>
  <c r="GL27" i="119"/>
  <c r="GO27" i="119" s="1"/>
  <c r="GL17" i="119"/>
  <c r="GO17" i="119" s="1"/>
  <c r="GL44" i="119"/>
  <c r="GO44" i="119" s="1"/>
  <c r="GL45" i="119"/>
  <c r="GO45" i="119" s="1"/>
  <c r="GL46" i="119"/>
  <c r="GO46" i="119" s="1"/>
  <c r="GL47" i="119"/>
  <c r="GO47" i="119" s="1"/>
  <c r="GL48" i="119"/>
  <c r="GO48" i="119" s="1"/>
  <c r="GL42" i="119"/>
  <c r="GO42" i="119" s="1"/>
  <c r="GL43" i="119"/>
  <c r="GO43" i="119" s="1"/>
  <c r="GL9" i="119"/>
  <c r="GO9" i="119" s="1"/>
  <c r="GL49" i="119"/>
  <c r="GO49" i="119" s="1"/>
  <c r="GL31" i="119"/>
  <c r="GO31" i="119" s="1"/>
  <c r="GL33" i="119"/>
  <c r="GO33" i="119" s="1"/>
  <c r="GL32" i="119"/>
  <c r="GO32" i="119" s="1"/>
  <c r="GL34" i="119"/>
  <c r="GO34" i="119" s="1"/>
  <c r="GL35" i="119"/>
  <c r="GO35" i="119" s="1"/>
  <c r="GL37" i="119"/>
  <c r="GO37" i="119" s="1"/>
  <c r="GL39" i="119"/>
  <c r="GO39" i="119" s="1"/>
  <c r="GL40" i="119"/>
  <c r="GO40" i="119" s="1"/>
  <c r="GL41" i="119"/>
  <c r="GO41" i="119" s="1"/>
  <c r="GL11" i="119"/>
  <c r="GO11" i="119" s="1"/>
  <c r="GL12" i="119"/>
  <c r="GO12" i="119" s="1"/>
  <c r="GL10" i="119"/>
  <c r="GO10" i="119" s="1"/>
  <c r="GL8" i="119"/>
  <c r="GO8" i="119" s="1"/>
  <c r="GN8" i="119"/>
  <c r="C4" i="118"/>
  <c r="GP8" i="119" l="1"/>
  <c r="GQ8" i="119" s="1"/>
  <c r="B8" i="118"/>
  <c r="F8" i="118"/>
  <c r="B96" i="118" l="1"/>
  <c r="C96" i="118"/>
  <c r="B97" i="118"/>
  <c r="C97" i="118"/>
  <c r="B98" i="118"/>
  <c r="C98" i="118"/>
  <c r="B99" i="118"/>
  <c r="C99" i="118"/>
  <c r="B100" i="118"/>
  <c r="C100" i="118"/>
  <c r="B101" i="118"/>
  <c r="C101" i="118"/>
  <c r="B102" i="118"/>
  <c r="C102" i="118"/>
  <c r="B103" i="118"/>
  <c r="C103" i="118"/>
  <c r="B104" i="118"/>
  <c r="C104" i="118"/>
  <c r="B105" i="118"/>
  <c r="C105" i="118"/>
  <c r="B106" i="118"/>
  <c r="C106" i="118"/>
  <c r="B107" i="118"/>
  <c r="C107" i="118"/>
  <c r="B108" i="118"/>
  <c r="C108" i="118"/>
  <c r="B109" i="118"/>
  <c r="C109" i="118"/>
  <c r="D8" i="118"/>
  <c r="C8" i="118"/>
  <c r="E8" i="118"/>
  <c r="B10" i="116" l="1"/>
  <c r="A10" i="116" s="1"/>
  <c r="C10" i="116"/>
  <c r="B18" i="116"/>
  <c r="A18" i="116" s="1"/>
  <c r="C18" i="116"/>
  <c r="E19" i="110" l="1"/>
  <c r="E10" i="110"/>
  <c r="E34" i="99"/>
  <c r="H7" i="115" l="1"/>
  <c r="I7" i="115" s="1"/>
  <c r="J7" i="115" s="1"/>
  <c r="K7" i="115" s="1"/>
  <c r="L7" i="115" s="1"/>
  <c r="M7" i="115" s="1"/>
  <c r="N7" i="115" s="1"/>
  <c r="O7" i="115" s="1"/>
  <c r="P7" i="115" s="1"/>
  <c r="Q7" i="115" s="1"/>
  <c r="R7" i="115" s="1"/>
  <c r="S7" i="115" s="1"/>
  <c r="T7" i="115" s="1"/>
  <c r="U7" i="115" s="1"/>
  <c r="V7" i="115" s="1"/>
  <c r="W7" i="115" s="1"/>
  <c r="X7" i="115" s="1"/>
  <c r="Y7" i="115" s="1"/>
  <c r="Z7" i="115" s="1"/>
  <c r="AA7" i="115" s="1"/>
  <c r="AB7" i="115" s="1"/>
  <c r="AC7" i="115" s="1"/>
  <c r="AD7" i="115" s="1"/>
  <c r="AE7" i="115" s="1"/>
  <c r="AF7" i="115" s="1"/>
  <c r="AG7" i="115" s="1"/>
  <c r="AH7" i="115" s="1"/>
  <c r="AI7" i="115" s="1"/>
  <c r="AJ7" i="115" s="1"/>
  <c r="AK7" i="115" s="1"/>
  <c r="AL7" i="115" s="1"/>
  <c r="AM7" i="115" s="1"/>
  <c r="AN7" i="115" s="1"/>
  <c r="AO7" i="115" s="1"/>
  <c r="AP7" i="115" s="1"/>
  <c r="AQ7" i="115" s="1"/>
  <c r="AR7" i="115" s="1"/>
  <c r="AS7" i="115" s="1"/>
  <c r="AT7" i="115" s="1"/>
  <c r="AU7" i="115" s="1"/>
  <c r="AV7" i="115" s="1"/>
  <c r="AW7" i="115" s="1"/>
  <c r="AX7" i="115" s="1"/>
  <c r="AY7" i="115" s="1"/>
  <c r="AZ7" i="115" s="1"/>
  <c r="BA7" i="115" s="1"/>
  <c r="BB7" i="115" s="1"/>
  <c r="BC7" i="115" s="1"/>
  <c r="BD7" i="115" s="1"/>
  <c r="BE7" i="115" s="1"/>
  <c r="BF7" i="115" s="1"/>
  <c r="BG7" i="115" s="1"/>
  <c r="BH7" i="115" s="1"/>
  <c r="BI7" i="115" s="1"/>
  <c r="BJ7" i="115" s="1"/>
  <c r="BK7" i="115" s="1"/>
  <c r="BL7" i="115" s="1"/>
  <c r="BM7" i="115" s="1"/>
  <c r="BN7" i="115" s="1"/>
  <c r="BO7" i="115" s="1"/>
  <c r="BP7" i="115" s="1"/>
  <c r="BQ7" i="115" s="1"/>
  <c r="BR7" i="115" s="1"/>
  <c r="BS7" i="115" s="1"/>
  <c r="BT7" i="115" s="1"/>
  <c r="BU7" i="115" s="1"/>
  <c r="BV7" i="115" s="1"/>
  <c r="BW7" i="115" s="1"/>
  <c r="BX7" i="115" s="1"/>
  <c r="BY7" i="115" s="1"/>
  <c r="BZ7" i="115" s="1"/>
  <c r="CA7" i="115" s="1"/>
  <c r="CB7" i="115" s="1"/>
  <c r="CC7" i="115" s="1"/>
  <c r="CD7" i="115" s="1"/>
  <c r="CE7" i="115" s="1"/>
  <c r="CF7" i="115" s="1"/>
  <c r="CG7" i="115" s="1"/>
  <c r="CH7" i="115" s="1"/>
  <c r="CI7" i="115" s="1"/>
  <c r="CJ7" i="115" s="1"/>
  <c r="CK7" i="115" s="1"/>
  <c r="CL7" i="115" s="1"/>
  <c r="CM7" i="115" s="1"/>
  <c r="CN7" i="115" s="1"/>
  <c r="CO7" i="115" s="1"/>
  <c r="CP7" i="115" s="1"/>
  <c r="CQ7" i="115" s="1"/>
  <c r="CR7" i="115" s="1"/>
  <c r="CS7" i="115" s="1"/>
  <c r="CT7" i="115" s="1"/>
  <c r="CU7" i="115" s="1"/>
  <c r="CV7" i="115" s="1"/>
  <c r="CW7" i="115" s="1"/>
  <c r="CX7" i="115" s="1"/>
  <c r="CY7" i="115" s="1"/>
  <c r="CZ7" i="115" s="1"/>
  <c r="DA7" i="115" s="1"/>
  <c r="DB7" i="115" s="1"/>
  <c r="DC7" i="115" s="1"/>
  <c r="DD7" i="115" s="1"/>
  <c r="DE7" i="115" s="1"/>
  <c r="DF7" i="115" s="1"/>
  <c r="DG7" i="115" s="1"/>
  <c r="DH7" i="115" s="1"/>
  <c r="DI7" i="115" s="1"/>
  <c r="DJ7" i="115" s="1"/>
  <c r="DK7" i="115" s="1"/>
  <c r="DL7" i="115" s="1"/>
  <c r="DM7" i="115" s="1"/>
  <c r="DN7" i="115" s="1"/>
  <c r="DO7" i="115" s="1"/>
  <c r="DP7" i="115" s="1"/>
  <c r="DQ7" i="115" s="1"/>
  <c r="DR7" i="115" s="1"/>
  <c r="DS7" i="115" s="1"/>
  <c r="DT7" i="115" s="1"/>
  <c r="DU7" i="115" s="1"/>
  <c r="DV7" i="115" s="1"/>
  <c r="DW7" i="115" s="1"/>
  <c r="DX7" i="115" s="1"/>
  <c r="DY7" i="115" s="1"/>
  <c r="DZ7" i="115" s="1"/>
  <c r="EA7" i="115" s="1"/>
  <c r="EB7" i="115" s="1"/>
  <c r="EC7" i="115" s="1"/>
  <c r="ED7" i="115" s="1"/>
  <c r="EE7" i="115" s="1"/>
  <c r="EF7" i="115" s="1"/>
  <c r="EG7" i="115" s="1"/>
  <c r="EH7" i="115" s="1"/>
  <c r="EI7" i="115" s="1"/>
  <c r="EJ7" i="115" s="1"/>
  <c r="EK7" i="115" s="1"/>
  <c r="EL7" i="115" s="1"/>
  <c r="EM7" i="115" s="1"/>
  <c r="EN7" i="115" s="1"/>
  <c r="EO7" i="115" s="1"/>
  <c r="EP7" i="115" s="1"/>
  <c r="EQ7" i="115" s="1"/>
  <c r="ER7" i="115" s="1"/>
  <c r="ES7" i="115" s="1"/>
  <c r="ET7" i="115" s="1"/>
  <c r="EU7" i="115" s="1"/>
  <c r="EV7" i="115" s="1"/>
  <c r="EW7" i="115" s="1"/>
  <c r="EX7" i="115" s="1"/>
  <c r="EY7" i="115" s="1"/>
  <c r="EZ7" i="115" s="1"/>
  <c r="FA7" i="115" s="1"/>
  <c r="FB7" i="115" s="1"/>
  <c r="FC7" i="115" s="1"/>
  <c r="FD7" i="115" s="1"/>
  <c r="FE7" i="115" s="1"/>
  <c r="FF7" i="115" s="1"/>
  <c r="FG7" i="115" s="1"/>
  <c r="FH7" i="115" s="1"/>
  <c r="FI7" i="115" s="1"/>
  <c r="FJ7" i="115" s="1"/>
  <c r="FK7" i="115" s="1"/>
  <c r="FL7" i="115" s="1"/>
  <c r="FM7" i="115" s="1"/>
  <c r="FN7" i="115" s="1"/>
  <c r="FO7" i="115" s="1"/>
  <c r="FP7" i="115" s="1"/>
  <c r="FQ7" i="115" s="1"/>
  <c r="FR7" i="115" s="1"/>
  <c r="FS7" i="115" s="1"/>
  <c r="FT7" i="115" s="1"/>
  <c r="FU7" i="115" s="1"/>
  <c r="FV7" i="115" s="1"/>
  <c r="FW7" i="115" s="1"/>
  <c r="FX7" i="115" s="1"/>
  <c r="FY7" i="115" s="1"/>
  <c r="FZ7" i="115" s="1"/>
  <c r="GA7" i="115" s="1"/>
  <c r="GB7" i="115" s="1"/>
  <c r="GC7" i="115" s="1"/>
  <c r="GD7" i="115" s="1"/>
  <c r="GE7" i="115" s="1"/>
  <c r="GF7" i="115" s="1"/>
  <c r="GG7" i="115" s="1"/>
  <c r="GL8" i="115"/>
  <c r="GK8" i="115" s="1"/>
  <c r="GL9" i="115"/>
  <c r="GK9" i="115" s="1"/>
  <c r="GM9" i="115"/>
  <c r="GP9" i="115" s="1"/>
  <c r="GL10" i="115"/>
  <c r="GM10" i="115"/>
  <c r="GP10" i="115" s="1"/>
  <c r="GL11" i="115"/>
  <c r="GM11" i="115"/>
  <c r="GP11" i="115" s="1"/>
  <c r="GL12" i="115"/>
  <c r="GM12" i="115"/>
  <c r="GP12" i="115" s="1"/>
  <c r="GL13" i="115"/>
  <c r="GM13" i="115"/>
  <c r="GP13" i="115" s="1"/>
  <c r="GL14" i="115"/>
  <c r="GM14" i="115"/>
  <c r="GP14" i="115" s="1"/>
  <c r="GL15" i="115"/>
  <c r="GM15" i="115"/>
  <c r="GP15" i="115" s="1"/>
  <c r="GL16" i="115"/>
  <c r="GM16" i="115"/>
  <c r="GP16" i="115" s="1"/>
  <c r="GL17" i="115"/>
  <c r="GM17" i="115"/>
  <c r="GP17" i="115" s="1"/>
  <c r="GL18" i="115"/>
  <c r="GM18" i="115"/>
  <c r="GP18" i="115" s="1"/>
  <c r="GL19" i="115"/>
  <c r="GM19" i="115"/>
  <c r="GP19" i="115" s="1"/>
  <c r="GL20" i="115"/>
  <c r="GM20" i="115"/>
  <c r="GP20" i="115" s="1"/>
  <c r="GL21" i="115"/>
  <c r="GM21" i="115"/>
  <c r="GP21" i="115" s="1"/>
  <c r="GL22" i="115"/>
  <c r="GM22" i="115"/>
  <c r="GP22" i="115" s="1"/>
  <c r="GL23" i="115"/>
  <c r="GM23" i="115"/>
  <c r="GP23" i="115" s="1"/>
  <c r="GL24" i="115"/>
  <c r="GM24" i="115"/>
  <c r="GP24" i="115" s="1"/>
  <c r="GL25" i="115"/>
  <c r="GM25" i="115"/>
  <c r="GP25" i="115" s="1"/>
  <c r="GL26" i="115"/>
  <c r="GM26" i="115"/>
  <c r="GP26" i="115" s="1"/>
  <c r="GL27" i="115"/>
  <c r="GM27" i="115"/>
  <c r="GP27" i="115" s="1"/>
  <c r="GL28" i="115"/>
  <c r="GM28" i="115"/>
  <c r="GP28" i="115" s="1"/>
  <c r="GL29" i="115"/>
  <c r="GM29" i="115"/>
  <c r="GP29" i="115" s="1"/>
  <c r="GL30" i="115"/>
  <c r="GM30" i="115"/>
  <c r="GP30" i="115" s="1"/>
  <c r="GL31" i="115"/>
  <c r="GM31" i="115"/>
  <c r="GP31" i="115" s="1"/>
  <c r="GL32" i="115"/>
  <c r="GM32" i="115"/>
  <c r="GP32" i="115" s="1"/>
  <c r="GL33" i="115"/>
  <c r="GM33" i="115"/>
  <c r="GP33" i="115" s="1"/>
  <c r="GL34" i="115"/>
  <c r="GM34" i="115"/>
  <c r="GP34" i="115" s="1"/>
  <c r="GL35" i="115"/>
  <c r="GM35" i="115"/>
  <c r="GP35" i="115" s="1"/>
  <c r="GL36" i="115"/>
  <c r="GM36" i="115"/>
  <c r="GP36" i="115" s="1"/>
  <c r="GL37" i="115"/>
  <c r="GM37" i="115"/>
  <c r="GP37" i="115" s="1"/>
  <c r="GL38" i="115"/>
  <c r="GM38" i="115"/>
  <c r="GP38" i="115" s="1"/>
  <c r="GL39" i="115"/>
  <c r="GM39" i="115"/>
  <c r="GP39" i="115" s="1"/>
  <c r="GL40" i="115"/>
  <c r="GM40" i="115"/>
  <c r="GP40" i="115" s="1"/>
  <c r="GL41" i="115"/>
  <c r="GM41" i="115"/>
  <c r="GP41" i="115" s="1"/>
  <c r="GL42" i="115"/>
  <c r="GM42" i="115"/>
  <c r="GP42" i="115" s="1"/>
  <c r="GL43" i="115"/>
  <c r="GM43" i="115"/>
  <c r="GP43" i="115" s="1"/>
  <c r="GL44" i="115"/>
  <c r="GM44" i="115"/>
  <c r="GP44" i="115" s="1"/>
  <c r="GL45" i="115"/>
  <c r="GM45" i="115"/>
  <c r="GP45" i="115" s="1"/>
  <c r="GL46" i="115"/>
  <c r="GM46" i="115"/>
  <c r="GP46" i="115" s="1"/>
  <c r="GN46" i="115"/>
  <c r="GL47" i="115"/>
  <c r="GM47" i="115"/>
  <c r="GP47" i="115" s="1"/>
  <c r="GL48" i="115"/>
  <c r="GM48" i="115"/>
  <c r="GP48" i="115" s="1"/>
  <c r="GL49" i="115"/>
  <c r="GM49" i="115"/>
  <c r="GP49" i="115" s="1"/>
  <c r="GL50" i="115"/>
  <c r="GM50" i="115"/>
  <c r="GP50" i="115" s="1"/>
  <c r="GL51" i="115"/>
  <c r="GM51" i="115"/>
  <c r="GP51" i="115" s="1"/>
  <c r="GL52" i="115"/>
  <c r="GM52" i="115"/>
  <c r="GP52" i="115" s="1"/>
  <c r="GL53" i="115"/>
  <c r="GM53" i="115"/>
  <c r="GP53" i="115" s="1"/>
  <c r="GL54" i="115"/>
  <c r="GM54" i="115"/>
  <c r="GP54" i="115" s="1"/>
  <c r="GL55" i="115"/>
  <c r="GM55" i="115"/>
  <c r="GP55" i="115" s="1"/>
  <c r="GL56" i="115"/>
  <c r="GM56" i="115"/>
  <c r="GP56" i="115" s="1"/>
  <c r="GL57" i="115"/>
  <c r="GM57" i="115"/>
  <c r="GP57" i="115" s="1"/>
  <c r="GL58" i="115"/>
  <c r="GM58" i="115"/>
  <c r="GP58" i="115" s="1"/>
  <c r="GL59" i="115"/>
  <c r="GM59" i="115"/>
  <c r="GP59" i="115" s="1"/>
  <c r="GL60" i="115"/>
  <c r="GM60" i="115"/>
  <c r="GP60" i="115" s="1"/>
  <c r="GL61" i="115"/>
  <c r="GM61" i="115"/>
  <c r="GP61" i="115" s="1"/>
  <c r="GL62" i="115"/>
  <c r="GM62" i="115"/>
  <c r="GP62" i="115" s="1"/>
  <c r="GL63" i="115"/>
  <c r="GM63" i="115"/>
  <c r="GP63" i="115" s="1"/>
  <c r="GL64" i="115"/>
  <c r="GM64" i="115"/>
  <c r="GP64" i="115" s="1"/>
  <c r="GL65" i="115"/>
  <c r="GM65" i="115"/>
  <c r="GP65" i="115" s="1"/>
  <c r="GL66" i="115"/>
  <c r="GM66" i="115"/>
  <c r="GP66" i="115" s="1"/>
  <c r="GL67" i="115"/>
  <c r="GM67" i="115"/>
  <c r="GP67" i="115" s="1"/>
  <c r="GL68" i="115"/>
  <c r="GM68" i="115"/>
  <c r="GP68" i="115" s="1"/>
  <c r="GL69" i="115"/>
  <c r="GM69" i="115"/>
  <c r="GP69" i="115" s="1"/>
  <c r="GL70" i="115"/>
  <c r="GM70" i="115"/>
  <c r="GP70" i="115" s="1"/>
  <c r="GL71" i="115"/>
  <c r="GM71" i="115"/>
  <c r="GP71" i="115" s="1"/>
  <c r="GL72" i="115"/>
  <c r="GM72" i="115"/>
  <c r="GP72" i="115" s="1"/>
  <c r="GL73" i="115"/>
  <c r="GM73" i="115"/>
  <c r="GP73" i="115" s="1"/>
  <c r="GL74" i="115"/>
  <c r="GM74" i="115"/>
  <c r="GP74" i="115" s="1"/>
  <c r="GL75" i="115"/>
  <c r="GM75" i="115"/>
  <c r="GP75" i="115" s="1"/>
  <c r="GL76" i="115"/>
  <c r="GM76" i="115"/>
  <c r="GP76" i="115" s="1"/>
  <c r="GL77" i="115"/>
  <c r="GM77" i="115"/>
  <c r="GP77" i="115" s="1"/>
  <c r="GL78" i="115"/>
  <c r="GM78" i="115"/>
  <c r="GP78" i="115" s="1"/>
  <c r="GL79" i="115"/>
  <c r="GM79" i="115"/>
  <c r="GP79" i="115" s="1"/>
  <c r="GL80" i="115"/>
  <c r="GM80" i="115"/>
  <c r="GP80" i="115" s="1"/>
  <c r="GL81" i="115"/>
  <c r="GM81" i="115"/>
  <c r="GP81" i="115" s="1"/>
  <c r="GL82" i="115"/>
  <c r="GM82" i="115"/>
  <c r="GP82" i="115" s="1"/>
  <c r="GL83" i="115"/>
  <c r="GM83" i="115"/>
  <c r="GP83" i="115" s="1"/>
  <c r="GL84" i="115"/>
  <c r="GM84" i="115"/>
  <c r="GP84" i="115" s="1"/>
  <c r="GL85" i="115"/>
  <c r="GM85" i="115"/>
  <c r="GP85" i="115" s="1"/>
  <c r="GL86" i="115"/>
  <c r="GM86" i="115"/>
  <c r="GP86" i="115" s="1"/>
  <c r="GL87" i="115"/>
  <c r="GM87" i="115"/>
  <c r="GP87" i="115" s="1"/>
  <c r="GL88" i="115"/>
  <c r="GM88" i="115"/>
  <c r="GP88" i="115" s="1"/>
  <c r="GL89" i="115"/>
  <c r="GM89" i="115"/>
  <c r="GP89" i="115" s="1"/>
  <c r="GL90" i="115"/>
  <c r="GM90" i="115"/>
  <c r="GP90" i="115" s="1"/>
  <c r="GL91" i="115"/>
  <c r="GM91" i="115"/>
  <c r="GP91" i="115" s="1"/>
  <c r="GL92" i="115"/>
  <c r="GM92" i="115"/>
  <c r="GP92" i="115" s="1"/>
  <c r="GL93" i="115"/>
  <c r="GM93" i="115"/>
  <c r="GP93" i="115" s="1"/>
  <c r="GL94" i="115"/>
  <c r="GM94" i="115"/>
  <c r="GP94" i="115" s="1"/>
  <c r="GL95" i="115"/>
  <c r="GM95" i="115"/>
  <c r="GP95" i="115" s="1"/>
  <c r="GL96" i="115"/>
  <c r="GM96" i="115"/>
  <c r="GP96" i="115" s="1"/>
  <c r="GL97" i="115"/>
  <c r="GM97" i="115"/>
  <c r="GP97" i="115" s="1"/>
  <c r="GL98" i="115"/>
  <c r="GM98" i="115"/>
  <c r="GP98" i="115" s="1"/>
  <c r="GL99" i="115"/>
  <c r="GM99" i="115"/>
  <c r="GP99" i="115" s="1"/>
  <c r="GL100" i="115"/>
  <c r="GM100" i="115"/>
  <c r="GP100" i="115" s="1"/>
  <c r="GL101" i="115"/>
  <c r="GM101" i="115"/>
  <c r="GP101" i="115" s="1"/>
  <c r="GL102" i="115"/>
  <c r="GM102" i="115"/>
  <c r="GP102" i="115" s="1"/>
  <c r="GL103" i="115"/>
  <c r="GM103" i="115"/>
  <c r="GP103" i="115" s="1"/>
  <c r="GL104" i="115"/>
  <c r="GM104" i="115"/>
  <c r="GP104" i="115" s="1"/>
  <c r="GL105" i="115"/>
  <c r="GK105" i="115" s="1"/>
  <c r="GM105" i="115"/>
  <c r="GP105" i="115" s="1"/>
  <c r="GL106" i="115"/>
  <c r="GM106" i="115"/>
  <c r="GP106" i="115" s="1"/>
  <c r="GL107" i="115"/>
  <c r="GM107" i="115"/>
  <c r="GP107" i="115" s="1"/>
  <c r="GN107" i="115"/>
  <c r="G108" i="115"/>
  <c r="G109" i="115" s="1"/>
  <c r="H108" i="115"/>
  <c r="H109" i="115" s="1"/>
  <c r="I108" i="115"/>
  <c r="I109" i="115" s="1"/>
  <c r="J108" i="115"/>
  <c r="J109" i="115" s="1"/>
  <c r="K108" i="115"/>
  <c r="K109" i="115" s="1"/>
  <c r="L108" i="115"/>
  <c r="L109" i="115" s="1"/>
  <c r="M108" i="115"/>
  <c r="M109" i="115" s="1"/>
  <c r="N108" i="115"/>
  <c r="N109" i="115" s="1"/>
  <c r="O108" i="115"/>
  <c r="O109" i="115" s="1"/>
  <c r="P108" i="115"/>
  <c r="P109" i="115" s="1"/>
  <c r="Q108" i="115"/>
  <c r="Q109" i="115" s="1"/>
  <c r="R108" i="115"/>
  <c r="R109" i="115" s="1"/>
  <c r="S108" i="115"/>
  <c r="S109" i="115" s="1"/>
  <c r="T108" i="115"/>
  <c r="T109" i="115" s="1"/>
  <c r="U108" i="115"/>
  <c r="U109" i="115" s="1"/>
  <c r="V108" i="115"/>
  <c r="V109" i="115" s="1"/>
  <c r="W108" i="115"/>
  <c r="W109" i="115" s="1"/>
  <c r="X108" i="115"/>
  <c r="X109" i="115" s="1"/>
  <c r="Y108" i="115"/>
  <c r="Y109" i="115" s="1"/>
  <c r="Z108" i="115"/>
  <c r="Z109" i="115" s="1"/>
  <c r="AA108" i="115"/>
  <c r="AA109" i="115" s="1"/>
  <c r="AB108" i="115"/>
  <c r="AB109" i="115" s="1"/>
  <c r="AC108" i="115"/>
  <c r="AC109" i="115" s="1"/>
  <c r="AD108" i="115"/>
  <c r="AD109" i="115" s="1"/>
  <c r="AE108" i="115"/>
  <c r="AE109" i="115" s="1"/>
  <c r="AF108" i="115"/>
  <c r="AF109" i="115" s="1"/>
  <c r="AG108" i="115"/>
  <c r="AG109" i="115" s="1"/>
  <c r="AH108" i="115"/>
  <c r="AH109" i="115" s="1"/>
  <c r="AI108" i="115"/>
  <c r="AI109" i="115" s="1"/>
  <c r="AJ108" i="115"/>
  <c r="AJ109" i="115" s="1"/>
  <c r="AK108" i="115"/>
  <c r="AK109" i="115" s="1"/>
  <c r="AL108" i="115"/>
  <c r="AL109" i="115" s="1"/>
  <c r="AM108" i="115"/>
  <c r="AM109" i="115" s="1"/>
  <c r="AN108" i="115"/>
  <c r="AN109" i="115" s="1"/>
  <c r="AO108" i="115"/>
  <c r="AO109" i="115" s="1"/>
  <c r="AP108" i="115"/>
  <c r="AP109" i="115" s="1"/>
  <c r="AQ108" i="115"/>
  <c r="AQ109" i="115" s="1"/>
  <c r="AR108" i="115"/>
  <c r="AR109" i="115" s="1"/>
  <c r="AS108" i="115"/>
  <c r="AS109" i="115" s="1"/>
  <c r="AT108" i="115"/>
  <c r="AT109" i="115" s="1"/>
  <c r="AU108" i="115"/>
  <c r="AU109" i="115" s="1"/>
  <c r="AV108" i="115"/>
  <c r="AV109" i="115" s="1"/>
  <c r="AW108" i="115"/>
  <c r="AW109" i="115" s="1"/>
  <c r="AX108" i="115"/>
  <c r="AX109" i="115" s="1"/>
  <c r="AY108" i="115"/>
  <c r="AY109" i="115" s="1"/>
  <c r="AZ108" i="115"/>
  <c r="AZ109" i="115" s="1"/>
  <c r="BA108" i="115"/>
  <c r="BA109" i="115" s="1"/>
  <c r="BB108" i="115"/>
  <c r="BB109" i="115" s="1"/>
  <c r="BC108" i="115"/>
  <c r="BC109" i="115" s="1"/>
  <c r="BD108" i="115"/>
  <c r="BD109" i="115" s="1"/>
  <c r="BE108" i="115"/>
  <c r="BE109" i="115" s="1"/>
  <c r="BF108" i="115"/>
  <c r="BF109" i="115" s="1"/>
  <c r="BG108" i="115"/>
  <c r="BG109" i="115" s="1"/>
  <c r="BH108" i="115"/>
  <c r="BH109" i="115" s="1"/>
  <c r="BI108" i="115"/>
  <c r="BI109" i="115" s="1"/>
  <c r="BJ108" i="115"/>
  <c r="BJ109" i="115" s="1"/>
  <c r="BK108" i="115"/>
  <c r="BK109" i="115" s="1"/>
  <c r="BL108" i="115"/>
  <c r="BL109" i="115" s="1"/>
  <c r="BM108" i="115"/>
  <c r="BM109" i="115" s="1"/>
  <c r="BN108" i="115"/>
  <c r="BN109" i="115" s="1"/>
  <c r="BO108" i="115"/>
  <c r="BO109" i="115" s="1"/>
  <c r="BP108" i="115"/>
  <c r="BP109" i="115" s="1"/>
  <c r="BQ108" i="115"/>
  <c r="BQ109" i="115" s="1"/>
  <c r="BR108" i="115"/>
  <c r="BR109" i="115" s="1"/>
  <c r="BS108" i="115"/>
  <c r="BS109" i="115" s="1"/>
  <c r="BT108" i="115"/>
  <c r="BT109" i="115" s="1"/>
  <c r="BU108" i="115"/>
  <c r="BU109" i="115" s="1"/>
  <c r="BV108" i="115"/>
  <c r="BV109" i="115" s="1"/>
  <c r="BW108" i="115"/>
  <c r="BW109" i="115" s="1"/>
  <c r="BX108" i="115"/>
  <c r="BX109" i="115" s="1"/>
  <c r="BY108" i="115"/>
  <c r="BY109" i="115" s="1"/>
  <c r="BZ108" i="115"/>
  <c r="BZ109" i="115" s="1"/>
  <c r="CA108" i="115"/>
  <c r="CA109" i="115" s="1"/>
  <c r="CB108" i="115"/>
  <c r="CB109" i="115" s="1"/>
  <c r="CC108" i="115"/>
  <c r="CC109" i="115" s="1"/>
  <c r="CD108" i="115"/>
  <c r="CD109" i="115" s="1"/>
  <c r="CE108" i="115"/>
  <c r="CE109" i="115" s="1"/>
  <c r="CF108" i="115"/>
  <c r="CF109" i="115" s="1"/>
  <c r="CG108" i="115"/>
  <c r="CG109" i="115" s="1"/>
  <c r="CH108" i="115"/>
  <c r="CH109" i="115" s="1"/>
  <c r="CI108" i="115"/>
  <c r="CI109" i="115" s="1"/>
  <c r="CJ108" i="115"/>
  <c r="CJ109" i="115" s="1"/>
  <c r="CK108" i="115"/>
  <c r="CK109" i="115" s="1"/>
  <c r="CL108" i="115"/>
  <c r="CL109" i="115" s="1"/>
  <c r="CM108" i="115"/>
  <c r="CM109" i="115" s="1"/>
  <c r="CN108" i="115"/>
  <c r="CN109" i="115" s="1"/>
  <c r="CO108" i="115"/>
  <c r="CO109" i="115" s="1"/>
  <c r="CP108" i="115"/>
  <c r="CP109" i="115" s="1"/>
  <c r="CQ108" i="115"/>
  <c r="CQ109" i="115" s="1"/>
  <c r="CR108" i="115"/>
  <c r="CR109" i="115" s="1"/>
  <c r="CS108" i="115"/>
  <c r="CS109" i="115" s="1"/>
  <c r="CT108" i="115"/>
  <c r="CT109" i="115" s="1"/>
  <c r="CU108" i="115"/>
  <c r="CU109" i="115" s="1"/>
  <c r="CV108" i="115"/>
  <c r="CV109" i="115" s="1"/>
  <c r="CW108" i="115"/>
  <c r="CW109" i="115" s="1"/>
  <c r="CX108" i="115"/>
  <c r="CX109" i="115" s="1"/>
  <c r="CY108" i="115"/>
  <c r="CY109" i="115" s="1"/>
  <c r="CZ108" i="115"/>
  <c r="CZ109" i="115" s="1"/>
  <c r="DA108" i="115"/>
  <c r="DA109" i="115" s="1"/>
  <c r="DB108" i="115"/>
  <c r="DB109" i="115" s="1"/>
  <c r="DC108" i="115"/>
  <c r="DC109" i="115" s="1"/>
  <c r="DD108" i="115"/>
  <c r="DD109" i="115" s="1"/>
  <c r="DE108" i="115"/>
  <c r="DE109" i="115" s="1"/>
  <c r="DF108" i="115"/>
  <c r="DF109" i="115" s="1"/>
  <c r="DG108" i="115"/>
  <c r="DG109" i="115" s="1"/>
  <c r="DH108" i="115"/>
  <c r="DH109" i="115" s="1"/>
  <c r="DI108" i="115"/>
  <c r="DI109" i="115" s="1"/>
  <c r="DJ108" i="115"/>
  <c r="DJ109" i="115" s="1"/>
  <c r="DK108" i="115"/>
  <c r="DK109" i="115" s="1"/>
  <c r="DL108" i="115"/>
  <c r="DL109" i="115" s="1"/>
  <c r="DM108" i="115"/>
  <c r="DM109" i="115" s="1"/>
  <c r="DN108" i="115"/>
  <c r="DN109" i="115" s="1"/>
  <c r="DO108" i="115"/>
  <c r="DO109" i="115" s="1"/>
  <c r="DP108" i="115"/>
  <c r="DP109" i="115" s="1"/>
  <c r="DQ108" i="115"/>
  <c r="DQ109" i="115" s="1"/>
  <c r="DR108" i="115"/>
  <c r="DR109" i="115" s="1"/>
  <c r="DS108" i="115"/>
  <c r="DS109" i="115" s="1"/>
  <c r="DT108" i="115"/>
  <c r="DT109" i="115" s="1"/>
  <c r="DU108" i="115"/>
  <c r="DU109" i="115" s="1"/>
  <c r="DV108" i="115"/>
  <c r="DV109" i="115" s="1"/>
  <c r="DW108" i="115"/>
  <c r="DW109" i="115" s="1"/>
  <c r="DX108" i="115"/>
  <c r="DX109" i="115" s="1"/>
  <c r="DY108" i="115"/>
  <c r="DY109" i="115" s="1"/>
  <c r="DZ108" i="115"/>
  <c r="DZ109" i="115" s="1"/>
  <c r="EA108" i="115"/>
  <c r="EA109" i="115" s="1"/>
  <c r="EB108" i="115"/>
  <c r="EB109" i="115" s="1"/>
  <c r="EC108" i="115"/>
  <c r="EC109" i="115" s="1"/>
  <c r="ED108" i="115"/>
  <c r="ED109" i="115" s="1"/>
  <c r="EE108" i="115"/>
  <c r="EE109" i="115" s="1"/>
  <c r="EF108" i="115"/>
  <c r="EF109" i="115" s="1"/>
  <c r="EG108" i="115"/>
  <c r="EG109" i="115" s="1"/>
  <c r="EH108" i="115"/>
  <c r="EH109" i="115" s="1"/>
  <c r="EI108" i="115"/>
  <c r="EI109" i="115" s="1"/>
  <c r="EJ108" i="115"/>
  <c r="EJ109" i="115" s="1"/>
  <c r="EK108" i="115"/>
  <c r="EK109" i="115" s="1"/>
  <c r="EL108" i="115"/>
  <c r="EL109" i="115" s="1"/>
  <c r="EM108" i="115"/>
  <c r="EM109" i="115" s="1"/>
  <c r="EN108" i="115"/>
  <c r="EN109" i="115" s="1"/>
  <c r="EO108" i="115"/>
  <c r="EO109" i="115" s="1"/>
  <c r="EP108" i="115"/>
  <c r="EP109" i="115" s="1"/>
  <c r="EQ108" i="115"/>
  <c r="EQ109" i="115" s="1"/>
  <c r="ER108" i="115"/>
  <c r="ER109" i="115" s="1"/>
  <c r="ES108" i="115"/>
  <c r="ES109" i="115" s="1"/>
  <c r="ET108" i="115"/>
  <c r="ET109" i="115" s="1"/>
  <c r="EU108" i="115"/>
  <c r="EU109" i="115" s="1"/>
  <c r="EV108" i="115"/>
  <c r="EV109" i="115" s="1"/>
  <c r="EW108" i="115"/>
  <c r="EW109" i="115" s="1"/>
  <c r="EX108" i="115"/>
  <c r="EX109" i="115" s="1"/>
  <c r="EY108" i="115"/>
  <c r="EY109" i="115" s="1"/>
  <c r="EZ108" i="115"/>
  <c r="EZ109" i="115" s="1"/>
  <c r="FA108" i="115"/>
  <c r="FA109" i="115" s="1"/>
  <c r="FB108" i="115"/>
  <c r="FB109" i="115" s="1"/>
  <c r="FC108" i="115"/>
  <c r="FC109" i="115" s="1"/>
  <c r="FD108" i="115"/>
  <c r="FD109" i="115" s="1"/>
  <c r="FE108" i="115"/>
  <c r="FE109" i="115" s="1"/>
  <c r="FF108" i="115"/>
  <c r="FF109" i="115" s="1"/>
  <c r="FG108" i="115"/>
  <c r="FG109" i="115" s="1"/>
  <c r="FH108" i="115"/>
  <c r="FH109" i="115" s="1"/>
  <c r="FI108" i="115"/>
  <c r="FI109" i="115" s="1"/>
  <c r="FJ108" i="115"/>
  <c r="FJ109" i="115" s="1"/>
  <c r="FK108" i="115"/>
  <c r="FK109" i="115" s="1"/>
  <c r="FL108" i="115"/>
  <c r="FL109" i="115" s="1"/>
  <c r="FM108" i="115"/>
  <c r="FM109" i="115" s="1"/>
  <c r="FN108" i="115"/>
  <c r="FN109" i="115" s="1"/>
  <c r="FO108" i="115"/>
  <c r="FO109" i="115" s="1"/>
  <c r="FP108" i="115"/>
  <c r="FP109" i="115" s="1"/>
  <c r="FQ108" i="115"/>
  <c r="FQ109" i="115" s="1"/>
  <c r="FR108" i="115"/>
  <c r="FR109" i="115" s="1"/>
  <c r="FS108" i="115"/>
  <c r="FS109" i="115" s="1"/>
  <c r="FT108" i="115"/>
  <c r="FT109" i="115" s="1"/>
  <c r="FU108" i="115"/>
  <c r="FU109" i="115" s="1"/>
  <c r="FV108" i="115"/>
  <c r="FV109" i="115" s="1"/>
  <c r="FW108" i="115"/>
  <c r="FW109" i="115" s="1"/>
  <c r="FX108" i="115"/>
  <c r="FX109" i="115" s="1"/>
  <c r="FY108" i="115"/>
  <c r="FY109" i="115" s="1"/>
  <c r="FZ108" i="115"/>
  <c r="FZ109" i="115" s="1"/>
  <c r="GA108" i="115"/>
  <c r="GA109" i="115" s="1"/>
  <c r="GB108" i="115"/>
  <c r="GB109" i="115" s="1"/>
  <c r="GC108" i="115"/>
  <c r="GC109" i="115" s="1"/>
  <c r="GD108" i="115"/>
  <c r="GD109" i="115" s="1"/>
  <c r="GE108" i="115"/>
  <c r="GE109" i="115" s="1"/>
  <c r="GF108" i="115"/>
  <c r="GF109" i="115" s="1"/>
  <c r="GG108" i="115"/>
  <c r="GG109" i="115" s="1"/>
  <c r="GM8" i="115" l="1"/>
  <c r="GP8" i="115" s="1"/>
  <c r="GQ8" i="115" s="1"/>
  <c r="GN25" i="115"/>
  <c r="GN18" i="115"/>
  <c r="GN14" i="115"/>
  <c r="GN24" i="115"/>
  <c r="GN21" i="115"/>
  <c r="GN17" i="115"/>
  <c r="GN10" i="115"/>
  <c r="GN106" i="115"/>
  <c r="GN23" i="115"/>
  <c r="GN16" i="115"/>
  <c r="GN13" i="115"/>
  <c r="GN20" i="115"/>
  <c r="GN9" i="115"/>
  <c r="GN12" i="115"/>
  <c r="GN22" i="115"/>
  <c r="GN19" i="115"/>
  <c r="GN11" i="115"/>
  <c r="GN8" i="115"/>
  <c r="GN15" i="115"/>
  <c r="GN101" i="115"/>
  <c r="GN39" i="115"/>
  <c r="GN45" i="115"/>
  <c r="GN26" i="115"/>
  <c r="GN67" i="115"/>
  <c r="GN94" i="115"/>
  <c r="GN83" i="115"/>
  <c r="GN90" i="115"/>
  <c r="GN102" i="115"/>
  <c r="GN78" i="115"/>
  <c r="GN51" i="115"/>
  <c r="GN95" i="115"/>
  <c r="GN80" i="115"/>
  <c r="GN70" i="115"/>
  <c r="GN49" i="115"/>
  <c r="GN42" i="115"/>
  <c r="GN92" i="115"/>
  <c r="GN89" i="115"/>
  <c r="GN73" i="115"/>
  <c r="GN66" i="115"/>
  <c r="GN62" i="115"/>
  <c r="GN56" i="115"/>
  <c r="GN52" i="115"/>
  <c r="GN38" i="115"/>
  <c r="GN31" i="115"/>
  <c r="GN63" i="115"/>
  <c r="GN60" i="115"/>
  <c r="GN104" i="115"/>
  <c r="GN103" i="115"/>
  <c r="GN79" i="115"/>
  <c r="GN76" i="115"/>
  <c r="GN69" i="115"/>
  <c r="GN59" i="115"/>
  <c r="GN48" i="115"/>
  <c r="GN41" i="115"/>
  <c r="GN86" i="115"/>
  <c r="GN72" i="115"/>
  <c r="GN65" i="115"/>
  <c r="GN55" i="115"/>
  <c r="GN37" i="115"/>
  <c r="GN34" i="115"/>
  <c r="GN30" i="115"/>
  <c r="GN27" i="115"/>
  <c r="GN98" i="115"/>
  <c r="GN100" i="115"/>
  <c r="GN96" i="115"/>
  <c r="GN91" i="115"/>
  <c r="GN88" i="115"/>
  <c r="GN82" i="115"/>
  <c r="GN75" i="115"/>
  <c r="GN71" i="115"/>
  <c r="GN68" i="115"/>
  <c r="GN61" i="115"/>
  <c r="GN58" i="115"/>
  <c r="GN47" i="115"/>
  <c r="GN44" i="115"/>
  <c r="GN40" i="115"/>
  <c r="GN36" i="115"/>
  <c r="GN29" i="115"/>
  <c r="GN97" i="115"/>
  <c r="GN85" i="115"/>
  <c r="GN64" i="115"/>
  <c r="GN54" i="115"/>
  <c r="GN33" i="115"/>
  <c r="GN99" i="115"/>
  <c r="GN50" i="115"/>
  <c r="GN81" i="115"/>
  <c r="GN77" i="115"/>
  <c r="GN74" i="115"/>
  <c r="GN43" i="115"/>
  <c r="GN105" i="115"/>
  <c r="GN93" i="115"/>
  <c r="GN87" i="115"/>
  <c r="GN84" i="115"/>
  <c r="GN57" i="115"/>
  <c r="GN53" i="115"/>
  <c r="GN35" i="115"/>
  <c r="GN32" i="115"/>
  <c r="GN28" i="115"/>
  <c r="GO8" i="115" l="1"/>
  <c r="GR8" i="115" s="1"/>
  <c r="M8" i="118" s="1"/>
  <c r="D11" i="99"/>
  <c r="D10" i="99"/>
  <c r="J8" i="118"/>
  <c r="G8" i="118"/>
  <c r="I8" i="118" l="1"/>
  <c r="L8" i="118" s="1"/>
  <c r="N8" i="118" s="1"/>
  <c r="AF18" i="112"/>
  <c r="AF20" i="112" l="1"/>
  <c r="D25" i="107" l="1"/>
  <c r="D15" i="106"/>
  <c r="D15" i="105"/>
</calcChain>
</file>

<file path=xl/comments1.xml><?xml version="1.0" encoding="utf-8"?>
<comments xmlns="http://schemas.openxmlformats.org/spreadsheetml/2006/main">
  <authors>
    <author>02007386</author>
    <author>作成者</author>
  </authors>
  <commentList>
    <comment ref="C3" authorId="0" shapeId="0">
      <text>
        <r>
          <rPr>
            <b/>
            <sz val="9"/>
            <color indexed="81"/>
            <rFont val="MS P ゴシック"/>
            <family val="3"/>
            <charset val="128"/>
          </rPr>
          <t>プルダウンで選択してください</t>
        </r>
      </text>
    </comment>
    <comment ref="F5" authorId="1" shapeId="0">
      <text>
        <r>
          <rPr>
            <sz val="9"/>
            <color indexed="81"/>
            <rFont val="MS P ゴシック"/>
            <family val="3"/>
            <charset val="128"/>
          </rPr>
          <t>衛生用品、時間外、手当の挙証資料番号と重複しない番号としてください。</t>
        </r>
      </text>
    </comment>
    <comment ref="F14" authorId="1" shapeId="0">
      <text>
        <r>
          <rPr>
            <sz val="9"/>
            <color indexed="81"/>
            <rFont val="MS P ゴシック"/>
            <family val="3"/>
            <charset val="128"/>
          </rPr>
          <t>挙証資料番号は、上部の費目に続いた通し番号にしてください。</t>
        </r>
      </text>
    </comment>
  </commentList>
</comments>
</file>

<file path=xl/comments2.xml><?xml version="1.0" encoding="utf-8"?>
<comments xmlns="http://schemas.openxmlformats.org/spreadsheetml/2006/main">
  <authors>
    <author>1550191</author>
    <author>02007386</author>
  </authors>
  <commentList>
    <comment ref="GL6" authorId="0" shapeId="0">
      <text>
        <r>
          <rPr>
            <sz val="14"/>
            <color indexed="81"/>
            <rFont val="MS P ゴシック"/>
            <family val="3"/>
            <charset val="128"/>
          </rPr>
          <t>日数、補助金額は自動計算されます。</t>
        </r>
      </text>
    </comment>
    <comment ref="G7" authorId="1" shapeId="0">
      <text>
        <r>
          <rPr>
            <b/>
            <sz val="12"/>
            <color indexed="81"/>
            <rFont val="MS P ゴシック"/>
            <family val="3"/>
            <charset val="128"/>
          </rPr>
          <t>施設内療養費を行った初日の日付に直してください（以降、全ての日付が修正されます）</t>
        </r>
      </text>
    </comment>
    <comment ref="X8" authorId="0" shapeId="0">
      <text>
        <r>
          <rPr>
            <b/>
            <u/>
            <sz val="20"/>
            <color indexed="81"/>
            <rFont val="MS P ゴシック"/>
            <family val="3"/>
            <charset val="128"/>
          </rPr>
          <t>【施設内療養の定義】</t>
        </r>
        <r>
          <rPr>
            <b/>
            <u/>
            <sz val="18"/>
            <color indexed="81"/>
            <rFont val="MS P ゴシック"/>
            <family val="3"/>
            <charset val="128"/>
          </rPr>
          <t xml:space="preserve">
</t>
        </r>
        <r>
          <rPr>
            <b/>
            <u/>
            <sz val="20"/>
            <color indexed="81"/>
            <rFont val="MS P ゴシック"/>
            <family val="3"/>
            <charset val="128"/>
          </rPr>
          <t xml:space="preserve">発症日から起算して10 日以内の者（発症日を含めて10 日間）とする。
ただし、10日を経過していなくても、発症後５日を経過し、かつ、症状軽快から24時間経過した者であって、当該療養者や高齢者施設等の個別の状況を踏まえて、国実施要綱【別添２－２】２①～⑥の当該基準を満たす日まで「施設内療養者」となります（令和５年５月８日以降）
</t>
        </r>
        <r>
          <rPr>
            <b/>
            <u/>
            <sz val="14"/>
            <color indexed="81"/>
            <rFont val="MS P ゴシック"/>
            <family val="3"/>
            <charset val="128"/>
          </rPr>
          <t xml:space="preserve">
※「無症状患者」は検体採取日から起算して７日以内の者（当該検体採取日を含めて７日間）となります
ただし、発症日から７日間を経過していなくても、発症日から５日間経過した者であって、当該療養者や高齢者施設等の個別の状況を踏まえて、国実施要綱【別添２－２】①～⑥の措置を継続しないこととした場合については、当該措置を行った日まで「施設内療養者」であるものとする。
発症期間等により異なる取扱いとなる場合がありますので、詳細は国実施要綱【別添2-1】【別添2-2】を御確認ください。</t>
        </r>
      </text>
    </comment>
    <comment ref="B27" authorId="0" shapeId="0">
      <text>
        <r>
          <rPr>
            <b/>
            <u/>
            <sz val="14"/>
            <color indexed="81"/>
            <rFont val="MS P ゴシック"/>
            <family val="3"/>
            <charset val="128"/>
          </rPr>
          <t>施設内療養者が20人以上いる場合には、「行の再表示」を利用してください。</t>
        </r>
      </text>
    </comment>
  </commentList>
</comments>
</file>

<file path=xl/comments3.xml><?xml version="1.0" encoding="utf-8"?>
<comments xmlns="http://schemas.openxmlformats.org/spreadsheetml/2006/main">
  <authors>
    <author>1550191</author>
    <author>02007386</author>
  </authors>
  <commentList>
    <comment ref="GK6" authorId="0" shapeId="0">
      <text>
        <r>
          <rPr>
            <sz val="14"/>
            <color indexed="81"/>
            <rFont val="MS P ゴシック"/>
            <family val="3"/>
            <charset val="128"/>
          </rPr>
          <t>日数、補助金額は自動計算されます。</t>
        </r>
      </text>
    </comment>
    <comment ref="G7" authorId="1" shapeId="0">
      <text>
        <r>
          <rPr>
            <b/>
            <sz val="12"/>
            <color indexed="81"/>
            <rFont val="MS P ゴシック"/>
            <family val="3"/>
            <charset val="128"/>
          </rPr>
          <t>施設内療養費を行った初日の日付に直してください（以降、全ての日付が修正されます）</t>
        </r>
      </text>
    </comment>
    <comment ref="W8" authorId="0" shapeId="0">
      <text>
        <r>
          <rPr>
            <b/>
            <u/>
            <sz val="20"/>
            <color indexed="81"/>
            <rFont val="MS P ゴシック"/>
            <family val="3"/>
            <charset val="128"/>
          </rPr>
          <t>【施設内療養の定義】</t>
        </r>
        <r>
          <rPr>
            <b/>
            <u/>
            <sz val="18"/>
            <color indexed="81"/>
            <rFont val="MS P ゴシック"/>
            <family val="3"/>
            <charset val="128"/>
          </rPr>
          <t xml:space="preserve">
</t>
        </r>
        <r>
          <rPr>
            <b/>
            <u/>
            <sz val="20"/>
            <color indexed="81"/>
            <rFont val="MS P ゴシック"/>
            <family val="3"/>
            <charset val="128"/>
          </rPr>
          <t xml:space="preserve">発症日から起算して10 日以内の者（発症日を含めて10 日間）とする。
ただし、10日を経過していなくても、発症後５日を経過し、かつ、症状軽快から24時間経過した者であって、当該療養者や高齢者施設等の個別の状況を踏まえて、国実施要綱【別添２－２】２①～⑥の当該基準を満たす日まで「施設内療養者」となります（令和５年５月８日以降）
</t>
        </r>
        <r>
          <rPr>
            <b/>
            <u/>
            <sz val="14"/>
            <color indexed="81"/>
            <rFont val="MS P ゴシック"/>
            <family val="3"/>
            <charset val="128"/>
          </rPr>
          <t xml:space="preserve">
※「無症状患者」は検体採取日から起算して７日以内の者（当該検体採取日を含めて７日間）となります
ただし、発症日から７日間を経過していなくても、発症日から５日間経過した者であって、当該療養者や高齢者施設等の個別の状況を踏まえて、国実施要綱【別添２－２】①～⑥の措置を継続しないこととした場合については、当該措置を行った日まで「施設内療養者」であるものとする。
発症期間等により異なる取扱いとなる場合がありますので、詳細は国実施要綱【別添2-1】【別添2-2】を御確認ください。</t>
        </r>
      </text>
    </comment>
    <comment ref="B27" authorId="0" shapeId="0">
      <text>
        <r>
          <rPr>
            <b/>
            <u/>
            <sz val="14"/>
            <color indexed="81"/>
            <rFont val="MS P ゴシック"/>
            <family val="3"/>
            <charset val="128"/>
          </rPr>
          <t>施設内療養者が20人以上いる場合には、「行の再表示」を利用してください。</t>
        </r>
      </text>
    </comment>
  </commentList>
</comments>
</file>

<file path=xl/comments4.xml><?xml version="1.0" encoding="utf-8"?>
<comments xmlns="http://schemas.openxmlformats.org/spreadsheetml/2006/main">
  <authors>
    <author>02007386</author>
  </authors>
  <commentList>
    <comment ref="H8" authorId="0" shapeId="0">
      <text>
        <r>
          <rPr>
            <sz val="11"/>
            <color indexed="81"/>
            <rFont val="MS P ゴシック"/>
            <family val="3"/>
            <charset val="128"/>
          </rPr>
          <t>当該年度にかかわる経費について、同一事業所が２回以上申請している場合は、前回までの交付決定額の合計を記載してください。</t>
        </r>
      </text>
    </comment>
  </commentList>
</comments>
</file>

<file path=xl/sharedStrings.xml><?xml version="1.0" encoding="utf-8"?>
<sst xmlns="http://schemas.openxmlformats.org/spreadsheetml/2006/main" count="547" uniqueCount="344">
  <si>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</si>
  <si>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</si>
  <si>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</si>
  <si>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</si>
  <si>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</si>
  <si>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</si>
  <si>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</si>
  <si>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</si>
  <si>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</si>
  <si>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</si>
  <si>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</si>
  <si>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</si>
  <si>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</si>
  <si>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</si>
  <si>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</si>
  <si>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</si>
  <si>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</si>
  <si>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備考</t>
    <rPh sb="0" eb="2">
      <t>ビコウ</t>
    </rPh>
    <phoneticPr fontId="7"/>
  </si>
  <si>
    <t>介護保険事業所番号</t>
    <rPh sb="0" eb="2">
      <t>カイゴ</t>
    </rPh>
    <rPh sb="2" eb="4">
      <t>ホケン</t>
    </rPh>
    <rPh sb="4" eb="7">
      <t>ジギョウショ</t>
    </rPh>
    <rPh sb="7" eb="9">
      <t>バンゴウ</t>
    </rPh>
    <phoneticPr fontId="7"/>
  </si>
  <si>
    <t>定員</t>
    <rPh sb="0" eb="2">
      <t>テイイン</t>
    </rPh>
    <phoneticPr fontId="7"/>
  </si>
  <si>
    <t>基準単価</t>
    <rPh sb="0" eb="2">
      <t>キジュン</t>
    </rPh>
    <rPh sb="2" eb="4">
      <t>タンカ</t>
    </rPh>
    <phoneticPr fontId="7"/>
  </si>
  <si>
    <t>短期入所生活介護事業所</t>
  </si>
  <si>
    <t>№</t>
  </si>
  <si>
    <t>施設名・事業所名</t>
    <rPh sb="0" eb="2">
      <t>シセツ</t>
    </rPh>
    <rPh sb="2" eb="3">
      <t>メイ</t>
    </rPh>
    <rPh sb="4" eb="7">
      <t>ジギョウショ</t>
    </rPh>
    <rPh sb="7" eb="8">
      <t>メイ</t>
    </rPh>
    <phoneticPr fontId="7"/>
  </si>
  <si>
    <t>サービス種別</t>
    <rPh sb="4" eb="6">
      <t>シュベツ</t>
    </rPh>
    <phoneticPr fontId="7"/>
  </si>
  <si>
    <t>通所介護事業所（通常規模型）</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</si>
  <si>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</si>
  <si>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</si>
  <si>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</si>
  <si>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</si>
  <si>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</si>
  <si>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</si>
  <si>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</si>
  <si>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</si>
  <si>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</si>
  <si>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</si>
  <si>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</si>
  <si>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</si>
  <si>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</si>
  <si>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</si>
  <si>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</si>
  <si>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</si>
  <si>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ア、イ</t>
  </si>
  <si>
    <t>ウ</t>
  </si>
  <si>
    <t>単価2</t>
  </si>
  <si>
    <t>/事業所</t>
  </si>
  <si>
    <t>/定員</t>
  </si>
  <si>
    <t>ア①</t>
  </si>
  <si>
    <t>分類</t>
  </si>
  <si>
    <t>ア②</t>
  </si>
  <si>
    <t>ア③</t>
  </si>
  <si>
    <t>ア④</t>
  </si>
  <si>
    <t>ア⑤</t>
  </si>
  <si>
    <t>イ</t>
  </si>
  <si>
    <t>ウA</t>
  </si>
  <si>
    <t>ウB</t>
  </si>
  <si>
    <r>
      <t xml:space="preserve">定員
</t>
    </r>
    <r>
      <rPr>
        <sz val="11"/>
        <rFont val="ＭＳ Ｐゴシック"/>
        <family val="3"/>
        <charset val="128"/>
        <scheme val="major"/>
      </rPr>
      <t>※短期入所系、入所施設・居住系のみ記載</t>
    </r>
    <rPh sb="0" eb="2">
      <t>テイイン</t>
    </rPh>
    <phoneticPr fontId="7"/>
  </si>
  <si>
    <t>平塚市</t>
  </si>
  <si>
    <t>鎌倉市</t>
  </si>
  <si>
    <t>藤沢市</t>
  </si>
  <si>
    <t>小田原市</t>
  </si>
  <si>
    <t>茅ケ崎市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</si>
  <si>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</si>
  <si>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</si>
  <si>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</si>
  <si>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</si>
  <si>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</si>
  <si>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</si>
  <si>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</si>
  <si>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</si>
  <si>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</si>
  <si>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</si>
  <si>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</si>
  <si>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</si>
  <si>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</si>
  <si>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</si>
  <si>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</si>
  <si>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</si>
  <si>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</si>
  <si>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</si>
  <si>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</si>
  <si>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</si>
  <si>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</si>
  <si>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</si>
  <si>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</si>
  <si>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</si>
  <si>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法人名</t>
    <rPh sb="0" eb="2">
      <t>ホウジン</t>
    </rPh>
    <rPh sb="2" eb="3">
      <t>メイ</t>
    </rPh>
    <phoneticPr fontId="7"/>
  </si>
  <si>
    <t>補助金所要額調書</t>
    <rPh sb="0" eb="3">
      <t>ホジョキン</t>
    </rPh>
    <rPh sb="3" eb="5">
      <t>ショヨウ</t>
    </rPh>
    <rPh sb="5" eb="6">
      <t>ガク</t>
    </rPh>
    <rPh sb="6" eb="8">
      <t>チョウショ</t>
    </rPh>
    <phoneticPr fontId="7"/>
  </si>
  <si>
    <t>施設・事業所名</t>
    <rPh sb="0" eb="2">
      <t>シセツ</t>
    </rPh>
    <rPh sb="3" eb="6">
      <t>ジギョウショ</t>
    </rPh>
    <rPh sb="6" eb="7">
      <t>メイ</t>
    </rPh>
    <phoneticPr fontId="7"/>
  </si>
  <si>
    <t>介護保険事業所番号</t>
    <rPh sb="0" eb="2">
      <t>カイゴ</t>
    </rPh>
    <rPh sb="2" eb="4">
      <t>ホケン</t>
    </rPh>
    <rPh sb="4" eb="6">
      <t>ジギョウ</t>
    </rPh>
    <rPh sb="6" eb="7">
      <t>ショ</t>
    </rPh>
    <rPh sb="7" eb="9">
      <t>バンゴウ</t>
    </rPh>
    <phoneticPr fontId="7"/>
  </si>
  <si>
    <t>申請区分</t>
    <rPh sb="0" eb="2">
      <t>シンセイ</t>
    </rPh>
    <rPh sb="2" eb="4">
      <t>クブン</t>
    </rPh>
    <phoneticPr fontId="7"/>
  </si>
  <si>
    <t>所要額</t>
    <rPh sb="0" eb="2">
      <t>ショヨウ</t>
    </rPh>
    <rPh sb="2" eb="3">
      <t>ガク</t>
    </rPh>
    <phoneticPr fontId="7"/>
  </si>
  <si>
    <t>申請者名（法人名）</t>
    <rPh sb="0" eb="3">
      <t>シンセイシャ</t>
    </rPh>
    <rPh sb="3" eb="4">
      <t>メイ</t>
    </rPh>
    <rPh sb="5" eb="7">
      <t>ホウジン</t>
    </rPh>
    <rPh sb="7" eb="8">
      <t>メイ</t>
    </rPh>
    <phoneticPr fontId="7"/>
  </si>
  <si>
    <t>補助金額</t>
    <rPh sb="0" eb="2">
      <t>ホジョ</t>
    </rPh>
    <rPh sb="2" eb="4">
      <t>キンガク</t>
    </rPh>
    <phoneticPr fontId="7"/>
  </si>
  <si>
    <t>（所要額内訳）</t>
    <rPh sb="1" eb="3">
      <t>ショヨウ</t>
    </rPh>
    <rPh sb="3" eb="4">
      <t>ガク</t>
    </rPh>
    <rPh sb="4" eb="6">
      <t>ウチワケ</t>
    </rPh>
    <phoneticPr fontId="7"/>
  </si>
  <si>
    <t>金額（円）</t>
    <rPh sb="3" eb="4">
      <t>エン</t>
    </rPh>
    <phoneticPr fontId="7"/>
  </si>
  <si>
    <t>計</t>
    <rPh sb="0" eb="1">
      <t>ケイ</t>
    </rPh>
    <phoneticPr fontId="7"/>
  </si>
  <si>
    <t>サービス種別</t>
    <rPh sb="4" eb="6">
      <t>シュベツ</t>
    </rPh>
    <phoneticPr fontId="7"/>
  </si>
  <si>
    <t>通所系</t>
    <rPh sb="0" eb="2">
      <t>ツウショ</t>
    </rPh>
    <rPh sb="2" eb="3">
      <t>ケイ</t>
    </rPh>
    <phoneticPr fontId="7"/>
  </si>
  <si>
    <t>申請者名（法人名）</t>
    <phoneticPr fontId="7"/>
  </si>
  <si>
    <t>人</t>
    <rPh sb="0" eb="1">
      <t>ニン</t>
    </rPh>
    <phoneticPr fontId="7"/>
  </si>
  <si>
    <t>千円</t>
    <rPh sb="0" eb="1">
      <t>セン</t>
    </rPh>
    <rPh sb="1" eb="2">
      <t>エン</t>
    </rPh>
    <phoneticPr fontId="7"/>
  </si>
  <si>
    <t>１　行政検査の対象とならなかった経緯</t>
    <rPh sb="2" eb="4">
      <t>ギョウセイ</t>
    </rPh>
    <rPh sb="4" eb="6">
      <t>ケンサ</t>
    </rPh>
    <rPh sb="7" eb="9">
      <t>タイショウ</t>
    </rPh>
    <rPh sb="16" eb="18">
      <t>ケイイ</t>
    </rPh>
    <phoneticPr fontId="7"/>
  </si>
  <si>
    <t>２　自費検査の概要</t>
    <rPh sb="2" eb="4">
      <t>ジヒ</t>
    </rPh>
    <rPh sb="4" eb="6">
      <t>ケンサ</t>
    </rPh>
    <rPh sb="7" eb="9">
      <t>ガイヨウ</t>
    </rPh>
    <phoneticPr fontId="7"/>
  </si>
  <si>
    <t>区分</t>
    <rPh sb="0" eb="2">
      <t>クブン</t>
    </rPh>
    <phoneticPr fontId="7"/>
  </si>
  <si>
    <t>人数</t>
    <rPh sb="0" eb="2">
      <t>ニンズウ</t>
    </rPh>
    <phoneticPr fontId="7"/>
  </si>
  <si>
    <t>単価</t>
    <rPh sb="0" eb="2">
      <t>タンカ</t>
    </rPh>
    <phoneticPr fontId="7"/>
  </si>
  <si>
    <t>費用</t>
    <rPh sb="0" eb="2">
      <t>ヒヨウ</t>
    </rPh>
    <phoneticPr fontId="7"/>
  </si>
  <si>
    <t>施設等としては感染疑いがあると判断する者（以下に理由を記載）</t>
    <rPh sb="19" eb="20">
      <t>モノ</t>
    </rPh>
    <rPh sb="21" eb="23">
      <t>イカ</t>
    </rPh>
    <rPh sb="24" eb="26">
      <t>リユウ</t>
    </rPh>
    <rPh sb="27" eb="29">
      <t>キサイ</t>
    </rPh>
    <phoneticPr fontId="7"/>
  </si>
  <si>
    <t>３　感染発生状況の確認</t>
    <rPh sb="2" eb="4">
      <t>カンセン</t>
    </rPh>
    <rPh sb="4" eb="6">
      <t>ハッセイ</t>
    </rPh>
    <rPh sb="6" eb="8">
      <t>ジョウキョウ</t>
    </rPh>
    <rPh sb="9" eb="11">
      <t>カクニン</t>
    </rPh>
    <phoneticPr fontId="7"/>
  </si>
  <si>
    <t>近隣自治体や近隣施設等で感染者が発生した、又は感染拡大地域における施設等である</t>
    <phoneticPr fontId="7"/>
  </si>
  <si>
    <r>
      <t>※本</t>
    </r>
    <r>
      <rPr>
        <sz val="10"/>
        <rFont val="ＭＳ Ｐゴシック"/>
        <family val="3"/>
        <charset val="128"/>
        <scheme val="minor"/>
      </rPr>
      <t>資料への虚偽記載があった場合は、基金からの補助の返還や指定取消となる場合がある。</t>
    </r>
    <rPh sb="2" eb="4">
      <t>シリョウ</t>
    </rPh>
    <phoneticPr fontId="27"/>
  </si>
  <si>
    <t>本資料の記載内容に虚偽がないことを証明するとともに、記載内容を証明する資料を適切に保管していることを誓約します。</t>
    <rPh sb="0" eb="1">
      <t>ホン</t>
    </rPh>
    <rPh sb="1" eb="3">
      <t>シリョウ</t>
    </rPh>
    <phoneticPr fontId="7"/>
  </si>
  <si>
    <t>確認項目</t>
    <rPh sb="0" eb="2">
      <t>カクニン</t>
    </rPh>
    <rPh sb="2" eb="4">
      <t>コウモク</t>
    </rPh>
    <phoneticPr fontId="7"/>
  </si>
  <si>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7"/>
  </si>
  <si>
    <t>ゾーニング（区域をわける）を実施した。</t>
    <rPh sb="6" eb="8">
      <t>クイキ</t>
    </rPh>
    <rPh sb="14" eb="16">
      <t>ジッシ</t>
    </rPh>
    <phoneticPr fontId="7"/>
  </si>
  <si>
    <t>状態の急変に備えた・日常的な入所者の健康観察を実施した。</t>
    <rPh sb="23" eb="25">
      <t>ジッシ</t>
    </rPh>
    <phoneticPr fontId="7"/>
  </si>
  <si>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7"/>
  </si>
  <si>
    <t>緊急雇用にかかる費用</t>
    <rPh sb="0" eb="4">
      <t>キンキュウコヨウ</t>
    </rPh>
    <rPh sb="8" eb="10">
      <t>ヒヨウ</t>
    </rPh>
    <phoneticPr fontId="7"/>
  </si>
  <si>
    <t>手当</t>
    <rPh sb="0" eb="2">
      <t>テアテ</t>
    </rPh>
    <phoneticPr fontId="7"/>
  </si>
  <si>
    <t>職業紹介料</t>
    <rPh sb="0" eb="2">
      <t>ショクギョウ</t>
    </rPh>
    <rPh sb="2" eb="4">
      <t>ショウカイ</t>
    </rPh>
    <rPh sb="4" eb="5">
      <t>リョウ</t>
    </rPh>
    <phoneticPr fontId="7"/>
  </si>
  <si>
    <t>損害賠償保険の加入費用</t>
    <rPh sb="0" eb="6">
      <t>ソンガイバイショウホケン</t>
    </rPh>
    <rPh sb="7" eb="11">
      <t>カニュウヒヨウ</t>
    </rPh>
    <phoneticPr fontId="7"/>
  </si>
  <si>
    <t>帰宅困難職員の宿泊費</t>
    <rPh sb="0" eb="6">
      <t>キタクコンナンショクイン</t>
    </rPh>
    <rPh sb="7" eb="10">
      <t>シュクハクヒ</t>
    </rPh>
    <phoneticPr fontId="7"/>
  </si>
  <si>
    <t>連携機関との連携にかかる旅費</t>
    <rPh sb="0" eb="4">
      <t>レンケイキカン</t>
    </rPh>
    <rPh sb="6" eb="8">
      <t>レンケイ</t>
    </rPh>
    <rPh sb="12" eb="14">
      <t>リョヒ</t>
    </rPh>
    <phoneticPr fontId="7"/>
  </si>
  <si>
    <t>感染性廃棄物の処理費用</t>
    <rPh sb="0" eb="3">
      <t>カンセンセイ</t>
    </rPh>
    <rPh sb="3" eb="6">
      <t>ハイキブツ</t>
    </rPh>
    <rPh sb="7" eb="11">
      <t>ショリヒヨウ</t>
    </rPh>
    <phoneticPr fontId="7"/>
  </si>
  <si>
    <t>感染者が発生して在庫の不足が見込まれる衛生用品の購入費用</t>
    <rPh sb="0" eb="3">
      <t>カンセンシャ</t>
    </rPh>
    <rPh sb="4" eb="6">
      <t>ハッセイ</t>
    </rPh>
    <rPh sb="8" eb="10">
      <t>ザイコ</t>
    </rPh>
    <rPh sb="11" eb="13">
      <t>フソク</t>
    </rPh>
    <rPh sb="14" eb="16">
      <t>ミコ</t>
    </rPh>
    <rPh sb="19" eb="21">
      <t>エイセイ</t>
    </rPh>
    <rPh sb="21" eb="23">
      <t>ヨウヒン</t>
    </rPh>
    <rPh sb="24" eb="28">
      <t>コウニュウヒヨウ</t>
    </rPh>
    <phoneticPr fontId="7"/>
  </si>
  <si>
    <t>一定の要件に該当する自費検査費用（介護施設等に限る）</t>
    <rPh sb="0" eb="2">
      <t>イッテイ</t>
    </rPh>
    <rPh sb="3" eb="5">
      <t>ヨウケン</t>
    </rPh>
    <rPh sb="6" eb="8">
      <t>ガイトウ</t>
    </rPh>
    <rPh sb="10" eb="12">
      <t>ジヒ</t>
    </rPh>
    <rPh sb="12" eb="14">
      <t>ケンサ</t>
    </rPh>
    <rPh sb="14" eb="16">
      <t>ヒヨウ</t>
    </rPh>
    <rPh sb="17" eb="21">
      <t>カイゴシセツ</t>
    </rPh>
    <rPh sb="21" eb="22">
      <t>トウ</t>
    </rPh>
    <rPh sb="23" eb="24">
      <t>カギ</t>
    </rPh>
    <phoneticPr fontId="7"/>
  </si>
  <si>
    <t>感染対策等を行ったうえでの施設内療養に要する費用（高齢者施設等に限る）</t>
    <rPh sb="0" eb="5">
      <t>カンセンタイサクトウ</t>
    </rPh>
    <rPh sb="6" eb="7">
      <t>オコナ</t>
    </rPh>
    <rPh sb="13" eb="18">
      <t>シセツナイリョウヨウ</t>
    </rPh>
    <rPh sb="19" eb="20">
      <t>ヨウ</t>
    </rPh>
    <rPh sb="22" eb="24">
      <t>ヒヨウ</t>
    </rPh>
    <rPh sb="25" eb="28">
      <t>コウレイシャ</t>
    </rPh>
    <rPh sb="28" eb="30">
      <t>シセツ</t>
    </rPh>
    <rPh sb="30" eb="31">
      <t>トウ</t>
    </rPh>
    <rPh sb="32" eb="33">
      <t>カギ</t>
    </rPh>
    <phoneticPr fontId="7"/>
  </si>
  <si>
    <t>円</t>
    <rPh sb="0" eb="1">
      <t>エン</t>
    </rPh>
    <phoneticPr fontId="27"/>
  </si>
  <si>
    <t>合計</t>
    <rPh sb="0" eb="2">
      <t>ゴウケイ</t>
    </rPh>
    <phoneticPr fontId="27"/>
  </si>
  <si>
    <t>月</t>
    <rPh sb="0" eb="1">
      <t>ガツ</t>
    </rPh>
    <phoneticPr fontId="27"/>
  </si>
  <si>
    <t>※新型コロナウイルス感染症への対応にともなう時間外勤務日を全て記載ください。</t>
  </si>
  <si>
    <t>支払金額挙証資料
対応番号</t>
    <rPh sb="0" eb="2">
      <t>シハラ</t>
    </rPh>
    <rPh sb="2" eb="4">
      <t>キンガク</t>
    </rPh>
    <rPh sb="4" eb="6">
      <t>キョショウ</t>
    </rPh>
    <rPh sb="6" eb="8">
      <t>シリョウ</t>
    </rPh>
    <rPh sb="9" eb="11">
      <t>タイオウ</t>
    </rPh>
    <rPh sb="11" eb="13">
      <t>バンゴウ</t>
    </rPh>
    <phoneticPr fontId="27"/>
  </si>
  <si>
    <t>手当額</t>
    <rPh sb="0" eb="3">
      <t>テアテガク</t>
    </rPh>
    <phoneticPr fontId="27"/>
  </si>
  <si>
    <t>支給月</t>
    <rPh sb="0" eb="3">
      <t>シキュウヅキ</t>
    </rPh>
    <phoneticPr fontId="27"/>
  </si>
  <si>
    <t>勤務年月日</t>
    <rPh sb="0" eb="2">
      <t>キンム</t>
    </rPh>
    <rPh sb="2" eb="5">
      <t>ネンガッピ</t>
    </rPh>
    <phoneticPr fontId="27"/>
  </si>
  <si>
    <t>氏名</t>
    <rPh sb="0" eb="2">
      <t>シメイ</t>
    </rPh>
    <phoneticPr fontId="27"/>
  </si>
  <si>
    <t>■事業所名　　●●●●　</t>
    <rPh sb="1" eb="4">
      <t>ジギョウショ</t>
    </rPh>
    <rPh sb="4" eb="5">
      <t>メイ</t>
    </rPh>
    <phoneticPr fontId="27"/>
  </si>
  <si>
    <t>新型コロナウイルス感染症への対応にともなう時間外費用内訳書</t>
    <rPh sb="0" eb="2">
      <t>シンガタ</t>
    </rPh>
    <rPh sb="9" eb="11">
      <t>カンセン</t>
    </rPh>
    <rPh sb="11" eb="12">
      <t>ショウ</t>
    </rPh>
    <rPh sb="14" eb="16">
      <t>タイオウ</t>
    </rPh>
    <rPh sb="21" eb="24">
      <t>ジカンガイ</t>
    </rPh>
    <rPh sb="24" eb="26">
      <t>ヒヨウ</t>
    </rPh>
    <rPh sb="26" eb="29">
      <t>ウチワケショ</t>
    </rPh>
    <phoneticPr fontId="27"/>
  </si>
  <si>
    <t>手当の対象となる
勤務年月日</t>
    <rPh sb="0" eb="2">
      <t>テアテ</t>
    </rPh>
    <rPh sb="3" eb="5">
      <t>タイショウ</t>
    </rPh>
    <rPh sb="9" eb="11">
      <t>キンム</t>
    </rPh>
    <rPh sb="11" eb="14">
      <t>ネンガッピ</t>
    </rPh>
    <phoneticPr fontId="27"/>
  </si>
  <si>
    <t>※手当一覧、支払金額挙証書類とともに、支払った手当の根拠が分かる書類（法人の給与規程など）を添付ください。</t>
    <rPh sb="1" eb="3">
      <t>テアテ</t>
    </rPh>
    <rPh sb="3" eb="5">
      <t>イチラン</t>
    </rPh>
    <rPh sb="6" eb="8">
      <t>シハラ</t>
    </rPh>
    <rPh sb="8" eb="10">
      <t>キンガク</t>
    </rPh>
    <rPh sb="10" eb="12">
      <t>キョショウ</t>
    </rPh>
    <rPh sb="12" eb="14">
      <t>ショルイ</t>
    </rPh>
    <rPh sb="19" eb="21">
      <t>シハラ</t>
    </rPh>
    <rPh sb="23" eb="25">
      <t>テアテ</t>
    </rPh>
    <rPh sb="26" eb="28">
      <t>コンキョ</t>
    </rPh>
    <rPh sb="29" eb="30">
      <t>ワ</t>
    </rPh>
    <rPh sb="32" eb="34">
      <t>ショルイ</t>
    </rPh>
    <rPh sb="35" eb="37">
      <t>ホウジン</t>
    </rPh>
    <rPh sb="38" eb="40">
      <t>キュウヨ</t>
    </rPh>
    <rPh sb="40" eb="42">
      <t>キテイ</t>
    </rPh>
    <rPh sb="46" eb="48">
      <t>テンプ</t>
    </rPh>
    <phoneticPr fontId="27"/>
  </si>
  <si>
    <t>領収書
番号</t>
    <rPh sb="0" eb="3">
      <t>リョウシュウショ</t>
    </rPh>
    <rPh sb="4" eb="6">
      <t>バンゴウ</t>
    </rPh>
    <phoneticPr fontId="27"/>
  </si>
  <si>
    <t>金額</t>
    <rPh sb="0" eb="2">
      <t>キンガク</t>
    </rPh>
    <phoneticPr fontId="27"/>
  </si>
  <si>
    <t>品名</t>
    <rPh sb="0" eb="2">
      <t>ヒンメイ</t>
    </rPh>
    <phoneticPr fontId="27"/>
  </si>
  <si>
    <t>購入先</t>
    <rPh sb="0" eb="2">
      <t>コウニュウ</t>
    </rPh>
    <rPh sb="2" eb="3">
      <t>サキ</t>
    </rPh>
    <phoneticPr fontId="27"/>
  </si>
  <si>
    <t>■事業所名　　●●●●</t>
    <rPh sb="1" eb="4">
      <t>ジギョウショ</t>
    </rPh>
    <rPh sb="4" eb="5">
      <t>メイ</t>
    </rPh>
    <phoneticPr fontId="27"/>
  </si>
  <si>
    <t>衛生用品購入額内訳書</t>
    <rPh sb="0" eb="2">
      <t>エイセイ</t>
    </rPh>
    <rPh sb="2" eb="4">
      <t>ヨウヒン</t>
    </rPh>
    <rPh sb="4" eb="6">
      <t>コウニュウ</t>
    </rPh>
    <rPh sb="6" eb="7">
      <t>ガク</t>
    </rPh>
    <rPh sb="7" eb="9">
      <t>ウチワケ</t>
    </rPh>
    <rPh sb="9" eb="10">
      <t>ショ</t>
    </rPh>
    <phoneticPr fontId="27"/>
  </si>
  <si>
    <t>旅費・宿泊費（職員派遣）</t>
  </si>
  <si>
    <t>損害賠償保険加入（職員派遣）</t>
  </si>
  <si>
    <t>職業紹介料（職員派遣）</t>
  </si>
  <si>
    <t>割増賃金・手当（職員派遣）</t>
  </si>
  <si>
    <t>緊急雇用（職員派遣）</t>
  </si>
  <si>
    <t>施設内療養</t>
  </si>
  <si>
    <t>リース費用（タブレット）</t>
  </si>
  <si>
    <t>リース費用（車、自転車）</t>
  </si>
  <si>
    <t>旅費（代替場所等）</t>
  </si>
  <si>
    <t>謝金（同行指導）</t>
  </si>
  <si>
    <t>代替場所確保（使用料）</t>
  </si>
  <si>
    <t>感染性廃棄物処理</t>
  </si>
  <si>
    <t>旅費（連携）</t>
  </si>
  <si>
    <t>宿泊費（帰宅困難職員）</t>
  </si>
  <si>
    <t>損害賠償保険加入</t>
  </si>
  <si>
    <t>職業紹介料</t>
  </si>
  <si>
    <t>緊急雇用</t>
  </si>
  <si>
    <t>※この様式は適宜修正して使用することができる。</t>
    <rPh sb="3" eb="5">
      <t>ヨウシキ</t>
    </rPh>
    <rPh sb="6" eb="8">
      <t>テキギ</t>
    </rPh>
    <rPh sb="8" eb="10">
      <t>シュウセイ</t>
    </rPh>
    <rPh sb="12" eb="14">
      <t>シヨウ</t>
    </rPh>
    <phoneticPr fontId="56"/>
  </si>
  <si>
    <t>仕訳帳データ1</t>
  </si>
  <si>
    <t>合計</t>
    <rPh sb="0" eb="2">
      <t>ゴウケイ</t>
    </rPh>
    <phoneticPr fontId="7"/>
  </si>
  <si>
    <t>数量等</t>
    <rPh sb="0" eb="2">
      <t>スウリョウ</t>
    </rPh>
    <rPh sb="2" eb="3">
      <t>トウ</t>
    </rPh>
    <phoneticPr fontId="56"/>
  </si>
  <si>
    <t>発注日</t>
    <rPh sb="0" eb="3">
      <t>ハッチュウビ</t>
    </rPh>
    <phoneticPr fontId="56"/>
  </si>
  <si>
    <t>品目名等</t>
    <phoneticPr fontId="56"/>
  </si>
  <si>
    <t>通し
番号</t>
    <rPh sb="0" eb="1">
      <t>トオ</t>
    </rPh>
    <rPh sb="3" eb="5">
      <t>バンゴウ</t>
    </rPh>
    <phoneticPr fontId="56"/>
  </si>
  <si>
    <t>（別紙１）</t>
    <rPh sb="1" eb="3">
      <t>ベッシ</t>
    </rPh>
    <phoneticPr fontId="7"/>
  </si>
  <si>
    <t>（別紙２）　補助金所要額内訳</t>
    <rPh sb="1" eb="3">
      <t>ベッシ</t>
    </rPh>
    <rPh sb="6" eb="9">
      <t>ホジョキン</t>
    </rPh>
    <rPh sb="9" eb="11">
      <t>ショヨウ</t>
    </rPh>
    <rPh sb="11" eb="12">
      <t>ガク</t>
    </rPh>
    <rPh sb="12" eb="14">
      <t>ウチワケ</t>
    </rPh>
    <phoneticPr fontId="7"/>
  </si>
  <si>
    <t>寄付金その他の収入額</t>
    <phoneticPr fontId="7"/>
  </si>
  <si>
    <t>【Ａ】</t>
    <phoneticPr fontId="7"/>
  </si>
  <si>
    <t>【Ｂ】</t>
    <phoneticPr fontId="7"/>
  </si>
  <si>
    <t>発注日</t>
    <rPh sb="0" eb="2">
      <t>ハッチュウ</t>
    </rPh>
    <rPh sb="2" eb="3">
      <t>ビ</t>
    </rPh>
    <phoneticPr fontId="27"/>
  </si>
  <si>
    <t>no.</t>
    <phoneticPr fontId="7"/>
  </si>
  <si>
    <t>【添付書類】対象事業所の利用者受入又は対象事業所へ応援職員を派遣したことがわかる書類</t>
    <rPh sb="1" eb="3">
      <t>テンプ</t>
    </rPh>
    <rPh sb="3" eb="5">
      <t>ショルイ</t>
    </rPh>
    <rPh sb="6" eb="8">
      <t>タイショウ</t>
    </rPh>
    <rPh sb="8" eb="11">
      <t>ジギョウショ</t>
    </rPh>
    <rPh sb="12" eb="15">
      <t>リヨウシャ</t>
    </rPh>
    <rPh sb="15" eb="17">
      <t>ウケイレ</t>
    </rPh>
    <rPh sb="17" eb="18">
      <t>マタ</t>
    </rPh>
    <rPh sb="19" eb="21">
      <t>タイショウ</t>
    </rPh>
    <rPh sb="21" eb="24">
      <t>ジギョウショ</t>
    </rPh>
    <rPh sb="25" eb="27">
      <t>オウエン</t>
    </rPh>
    <rPh sb="27" eb="29">
      <t>ショクイン</t>
    </rPh>
    <rPh sb="30" eb="32">
      <t>ハケン</t>
    </rPh>
    <rPh sb="40" eb="42">
      <t>ショルイ</t>
    </rPh>
    <phoneticPr fontId="61"/>
  </si>
  <si>
    <r>
      <t>自主的に休業した事業所　　　　 （事業所名：</t>
    </r>
    <r>
      <rPr>
        <u/>
        <sz val="9"/>
        <color theme="1"/>
        <rFont val="ＭＳ Ｐ明朝"/>
        <family val="1"/>
        <charset val="128"/>
      </rPr>
      <t>　　　　　　　　　　　　　　　　　　　　          　　　    　）</t>
    </r>
    <rPh sb="0" eb="3">
      <t>ジシュテキ</t>
    </rPh>
    <rPh sb="4" eb="6">
      <t>キュウギョウ</t>
    </rPh>
    <rPh sb="8" eb="11">
      <t>ジギョウショ</t>
    </rPh>
    <rPh sb="17" eb="20">
      <t>ジギョウショ</t>
    </rPh>
    <rPh sb="20" eb="21">
      <t>メイ</t>
    </rPh>
    <phoneticPr fontId="61"/>
  </si>
  <si>
    <t>□</t>
    <phoneticPr fontId="61"/>
  </si>
  <si>
    <t>※ア①の場合は上表の該当する部分も記載（感染者区分、氏名、判明日、確認機関（保健所）等）</t>
    <rPh sb="4" eb="6">
      <t>バアイ</t>
    </rPh>
    <rPh sb="7" eb="9">
      <t>ジョウヒョウ</t>
    </rPh>
    <rPh sb="10" eb="12">
      <t>ガイトウ</t>
    </rPh>
    <rPh sb="14" eb="16">
      <t>ブブン</t>
    </rPh>
    <rPh sb="17" eb="19">
      <t>キサイ</t>
    </rPh>
    <rPh sb="20" eb="23">
      <t>カンセンシャ</t>
    </rPh>
    <rPh sb="23" eb="25">
      <t>クブン</t>
    </rPh>
    <rPh sb="26" eb="28">
      <t>シメイ</t>
    </rPh>
    <rPh sb="29" eb="31">
      <t>ハンメイ</t>
    </rPh>
    <rPh sb="31" eb="32">
      <t>ビ</t>
    </rPh>
    <rPh sb="33" eb="35">
      <t>カクニン</t>
    </rPh>
    <rPh sb="35" eb="37">
      <t>キカン</t>
    </rPh>
    <rPh sb="38" eb="41">
      <t>ホケンジョ</t>
    </rPh>
    <rPh sb="42" eb="43">
      <t>トウ</t>
    </rPh>
    <phoneticPr fontId="61"/>
  </si>
  <si>
    <t>□　応援職員の派遣</t>
    <rPh sb="2" eb="4">
      <t>オウエン</t>
    </rPh>
    <rPh sb="4" eb="6">
      <t>ショクイン</t>
    </rPh>
    <rPh sb="7" eb="9">
      <t>ハケン</t>
    </rPh>
    <phoneticPr fontId="61"/>
  </si>
  <si>
    <t>・</t>
    <phoneticPr fontId="61"/>
  </si>
  <si>
    <t>□　利用者の受入</t>
    <rPh sb="2" eb="5">
      <t>リヨウシャ</t>
    </rPh>
    <rPh sb="6" eb="7">
      <t>ウ</t>
    </rPh>
    <rPh sb="7" eb="8">
      <t>イ</t>
    </rPh>
    <phoneticPr fontId="61"/>
  </si>
  <si>
    <t>以下のいずれかに該当した事業所・施設等の</t>
    <rPh sb="0" eb="2">
      <t>イカ</t>
    </rPh>
    <rPh sb="8" eb="10">
      <t>ガイトウ</t>
    </rPh>
    <rPh sb="12" eb="15">
      <t>ジギョウショ</t>
    </rPh>
    <rPh sb="16" eb="18">
      <t>シセツ</t>
    </rPh>
    <rPh sb="18" eb="19">
      <t>トウ</t>
    </rPh>
    <phoneticPr fontId="61"/>
  </si>
  <si>
    <t>該当/非該当</t>
    <rPh sb="0" eb="2">
      <t>ガイトウ</t>
    </rPh>
    <rPh sb="3" eb="6">
      <t>ヒガイトウ</t>
    </rPh>
    <phoneticPr fontId="61"/>
  </si>
  <si>
    <t>感染者が発生した介護サービス事業所・施設等（以下のいずれかに該当）の利用者の受け入れや当該事業所・施設等に応援職員の派遣を行う事業所・施設等　（※該当する項目にチェック）</t>
    <phoneticPr fontId="7"/>
  </si>
  <si>
    <t>ウ</t>
    <phoneticPr fontId="61"/>
  </si>
  <si>
    <t>イ</t>
    <phoneticPr fontId="61"/>
  </si>
  <si>
    <t>該当</t>
    <rPh sb="0" eb="2">
      <t>ガイトウ</t>
    </rPh>
    <phoneticPr fontId="61"/>
  </si>
  <si>
    <t>確認機関（保健所）名</t>
    <rPh sb="0" eb="2">
      <t>カクニン</t>
    </rPh>
    <rPh sb="2" eb="4">
      <t>キカン</t>
    </rPh>
    <rPh sb="5" eb="8">
      <t>ホケンジョ</t>
    </rPh>
    <rPh sb="9" eb="10">
      <t>メイ</t>
    </rPh>
    <phoneticPr fontId="61"/>
  </si>
  <si>
    <t>事由発生日</t>
    <rPh sb="0" eb="2">
      <t>ジユウ</t>
    </rPh>
    <rPh sb="2" eb="4">
      <t>ハッセイ</t>
    </rPh>
    <rPh sb="4" eb="5">
      <t>ビ</t>
    </rPh>
    <phoneticPr fontId="61"/>
  </si>
  <si>
    <t>②</t>
    <phoneticPr fontId="61"/>
  </si>
  <si>
    <t>感染者区分</t>
    <rPh sb="0" eb="3">
      <t>カンセンシャ</t>
    </rPh>
    <rPh sb="3" eb="5">
      <t>クブン</t>
    </rPh>
    <phoneticPr fontId="61"/>
  </si>
  <si>
    <t>①</t>
    <phoneticPr fontId="61"/>
  </si>
  <si>
    <t>書ききれない場合は行を増やすか別紙に記載ください</t>
    <rPh sb="0" eb="1">
      <t>カ</t>
    </rPh>
    <rPh sb="6" eb="8">
      <t>バアイ</t>
    </rPh>
    <rPh sb="9" eb="10">
      <t>ギョウ</t>
    </rPh>
    <rPh sb="11" eb="12">
      <t>フ</t>
    </rPh>
    <rPh sb="15" eb="17">
      <t>ベッシ</t>
    </rPh>
    <rPh sb="18" eb="20">
      <t>キサイ</t>
    </rPh>
    <phoneticPr fontId="7"/>
  </si>
  <si>
    <t>　○助成対象の区分について</t>
    <phoneticPr fontId="61"/>
  </si>
  <si>
    <t>サービス種別</t>
    <rPh sb="4" eb="6">
      <t>シュベツ</t>
    </rPh>
    <phoneticPr fontId="61"/>
  </si>
  <si>
    <t>事業所名称</t>
    <rPh sb="0" eb="3">
      <t>ジギョウショ</t>
    </rPh>
    <rPh sb="3" eb="5">
      <t>メイショウ</t>
    </rPh>
    <phoneticPr fontId="61"/>
  </si>
  <si>
    <t>事業所番号</t>
    <rPh sb="0" eb="3">
      <t>ジギョウショ</t>
    </rPh>
    <rPh sb="3" eb="5">
      <t>バンゴウ</t>
    </rPh>
    <phoneticPr fontId="61"/>
  </si>
  <si>
    <t>　○対象事業所について</t>
    <phoneticPr fontId="61"/>
  </si>
  <si>
    <t>法人代表者職氏名</t>
    <rPh sb="0" eb="2">
      <t>ホウジン</t>
    </rPh>
    <rPh sb="2" eb="5">
      <t>ダイヒョウシャ</t>
    </rPh>
    <rPh sb="5" eb="6">
      <t>ショク</t>
    </rPh>
    <rPh sb="6" eb="8">
      <t>シメイ</t>
    </rPh>
    <phoneticPr fontId="61"/>
  </si>
  <si>
    <t>法人名</t>
    <rPh sb="0" eb="2">
      <t>ホウジン</t>
    </rPh>
    <rPh sb="2" eb="3">
      <t>メイ</t>
    </rPh>
    <phoneticPr fontId="61"/>
  </si>
  <si>
    <t>　　　　　　　年　　月　　日</t>
    <rPh sb="7" eb="8">
      <t>ネン</t>
    </rPh>
    <rPh sb="10" eb="11">
      <t>ガツ</t>
    </rPh>
    <rPh sb="13" eb="14">
      <t>ニチ</t>
    </rPh>
    <phoneticPr fontId="61"/>
  </si>
  <si>
    <t>　川崎市新型コロナウイルス感染症流行下における介護サービス事業所等のサービス提供体制確保事業に申請するにあたり、次のとおり対象事業所における状況等を報告し、また、事実であることを誓約します。
　なお、事実と異なることが判明した場合は、速やかに報告し、受け取った補助金について返還することを誓います。</t>
    <rPh sb="47" eb="49">
      <t>シンセイ</t>
    </rPh>
    <rPh sb="56" eb="57">
      <t>ツギ</t>
    </rPh>
    <rPh sb="61" eb="63">
      <t>タイショウ</t>
    </rPh>
    <rPh sb="63" eb="66">
      <t>ジギョウショ</t>
    </rPh>
    <rPh sb="70" eb="72">
      <t>ジョウキョウ</t>
    </rPh>
    <rPh sb="72" eb="73">
      <t>トウ</t>
    </rPh>
    <rPh sb="74" eb="76">
      <t>ホウコク</t>
    </rPh>
    <rPh sb="81" eb="83">
      <t>ジジツ</t>
    </rPh>
    <rPh sb="89" eb="91">
      <t>セイヤク</t>
    </rPh>
    <rPh sb="100" eb="102">
      <t>ジジツ</t>
    </rPh>
    <rPh sb="103" eb="104">
      <t>コト</t>
    </rPh>
    <rPh sb="109" eb="111">
      <t>ハンメイ</t>
    </rPh>
    <rPh sb="113" eb="115">
      <t>バアイ</t>
    </rPh>
    <rPh sb="117" eb="118">
      <t>スミ</t>
    </rPh>
    <rPh sb="121" eb="123">
      <t>ホウコク</t>
    </rPh>
    <rPh sb="125" eb="126">
      <t>ウ</t>
    </rPh>
    <rPh sb="127" eb="128">
      <t>ト</t>
    </rPh>
    <rPh sb="130" eb="133">
      <t>ホジョキン</t>
    </rPh>
    <rPh sb="137" eb="139">
      <t>ヘンカン</t>
    </rPh>
    <rPh sb="144" eb="145">
      <t>チカ</t>
    </rPh>
    <phoneticPr fontId="61"/>
  </si>
  <si>
    <t>新型コロナウイルスに係る状況報告書兼誓約書</t>
    <rPh sb="0" eb="2">
      <t>シンガタ</t>
    </rPh>
    <rPh sb="10" eb="11">
      <t>カカ</t>
    </rPh>
    <rPh sb="12" eb="14">
      <t>ジョウキョウ</t>
    </rPh>
    <rPh sb="14" eb="17">
      <t>ホウコクショ</t>
    </rPh>
    <rPh sb="17" eb="18">
      <t>ケン</t>
    </rPh>
    <rPh sb="18" eb="21">
      <t>セイヤクショ</t>
    </rPh>
    <phoneticPr fontId="61"/>
  </si>
  <si>
    <t>別添資料１</t>
    <rPh sb="0" eb="2">
      <t>ベッテン</t>
    </rPh>
    <rPh sb="2" eb="4">
      <t>シリョウ</t>
    </rPh>
    <phoneticPr fontId="7"/>
  </si>
  <si>
    <t>事由発生日</t>
    <phoneticPr fontId="61"/>
  </si>
  <si>
    <t>別添資料3</t>
    <rPh sb="0" eb="2">
      <t>ベッテン</t>
    </rPh>
    <rPh sb="2" eb="4">
      <t>シリョウ</t>
    </rPh>
    <phoneticPr fontId="7"/>
  </si>
  <si>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27"/>
  </si>
  <si>
    <r>
      <t xml:space="preserve">常時（夜間、深夜、早朝を含む。）、１人以上の職員を配置した。
</t>
    </r>
    <r>
      <rPr>
        <sz val="10"/>
        <rFont val="ＭＳ Ｐ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7"/>
  </si>
  <si>
    <t>症状に変化があった場合等の医療機関・医師等への連絡・相談フローを確認した。</t>
    <rPh sb="0" eb="2">
      <t>ショウジョウ</t>
    </rPh>
    <rPh sb="3" eb="5">
      <t>ヘンカ</t>
    </rPh>
    <rPh sb="9" eb="11">
      <t>バアイ</t>
    </rPh>
    <rPh sb="11" eb="12">
      <t>トウ</t>
    </rPh>
    <rPh sb="13" eb="15">
      <t>イリョウ</t>
    </rPh>
    <rPh sb="15" eb="17">
      <t>キカン</t>
    </rPh>
    <rPh sb="18" eb="20">
      <t>イシ</t>
    </rPh>
    <rPh sb="20" eb="21">
      <t>トウ</t>
    </rPh>
    <rPh sb="23" eb="25">
      <t>レンラク</t>
    </rPh>
    <rPh sb="26" eb="28">
      <t>ソウダン</t>
    </rPh>
    <rPh sb="32" eb="34">
      <t>カクニン</t>
    </rPh>
    <phoneticPr fontId="7"/>
  </si>
  <si>
    <t>担当職員を分ける等のための勤務調整を実施した。</t>
    <rPh sb="18" eb="20">
      <t>ジッシ</t>
    </rPh>
    <phoneticPr fontId="7"/>
  </si>
  <si>
    <t>コホーティング（隔離）を実施した。</t>
    <phoneticPr fontId="7"/>
  </si>
  <si>
    <t>１　チェックリスト</t>
    <phoneticPr fontId="7"/>
  </si>
  <si>
    <r>
      <t>アの①又は③に該当する事業所・施設等　（事業所名：</t>
    </r>
    <r>
      <rPr>
        <u/>
        <sz val="9"/>
        <color theme="1"/>
        <rFont val="ＭＳ Ｐ明朝"/>
        <family val="1"/>
        <charset val="128"/>
      </rPr>
      <t>　　　　　　　　　　　　　　　　　　　　　　　　　　）</t>
    </r>
    <rPh sb="3" eb="4">
      <t>マタ</t>
    </rPh>
    <rPh sb="7" eb="9">
      <t>ガイトウ</t>
    </rPh>
    <rPh sb="11" eb="14">
      <t>ジギョウショ</t>
    </rPh>
    <rPh sb="15" eb="17">
      <t>シセツ</t>
    </rPh>
    <rPh sb="17" eb="18">
      <t>トウ</t>
    </rPh>
    <rPh sb="20" eb="23">
      <t>ジギョウショ</t>
    </rPh>
    <rPh sb="23" eb="24">
      <t>メイ</t>
    </rPh>
    <phoneticPr fontId="61"/>
  </si>
  <si>
    <r>
      <t>　（休業要請期間：　</t>
    </r>
    <r>
      <rPr>
        <u/>
        <sz val="9"/>
        <color theme="1"/>
        <rFont val="ＭＳ Ｐ明朝"/>
        <family val="1"/>
        <charset val="128"/>
      </rPr>
      <t>令和　年　月　日～　年　月　日）</t>
    </r>
    <phoneticPr fontId="61"/>
  </si>
  <si>
    <t>【添付書類】川崎市からの休業要請に係る通知</t>
    <rPh sb="1" eb="3">
      <t>テンプ</t>
    </rPh>
    <rPh sb="3" eb="5">
      <t>ショルイ</t>
    </rPh>
    <rPh sb="6" eb="9">
      <t>カワサキシ</t>
    </rPh>
    <rPh sb="12" eb="14">
      <t>キュウギョウ</t>
    </rPh>
    <rPh sb="14" eb="16">
      <t>ヨウセイ</t>
    </rPh>
    <rPh sb="17" eb="18">
      <t>カカ</t>
    </rPh>
    <rPh sb="19" eb="21">
      <t>ツウチ</t>
    </rPh>
    <phoneticPr fontId="61"/>
  </si>
  <si>
    <t>③</t>
    <phoneticPr fontId="61"/>
  </si>
  <si>
    <r>
      <t>ア　新型コロナウイルス感染者が発生又は</t>
    </r>
    <r>
      <rPr>
        <u/>
        <sz val="10"/>
        <color theme="1"/>
        <rFont val="ＭＳ Ｐ明朝"/>
        <family val="1"/>
        <charset val="128"/>
      </rPr>
      <t>※濃厚接触者</t>
    </r>
    <r>
      <rPr>
        <sz val="10"/>
        <color theme="1"/>
        <rFont val="ＭＳ Ｐ明朝"/>
        <family val="1"/>
        <charset val="128"/>
      </rPr>
      <t>に対応した介護サービス事業所・施設等</t>
    </r>
    <rPh sb="2" eb="4">
      <t>シンガタ</t>
    </rPh>
    <rPh sb="11" eb="14">
      <t>カンセンシャ</t>
    </rPh>
    <rPh sb="15" eb="17">
      <t>ハッセイ</t>
    </rPh>
    <rPh sb="17" eb="18">
      <t>マタ</t>
    </rPh>
    <rPh sb="20" eb="22">
      <t>ノウコウ</t>
    </rPh>
    <rPh sb="22" eb="24">
      <t>セッショク</t>
    </rPh>
    <rPh sb="24" eb="25">
      <t>シャ</t>
    </rPh>
    <rPh sb="26" eb="28">
      <t>タイオウ</t>
    </rPh>
    <rPh sb="30" eb="32">
      <t>カイゴ</t>
    </rPh>
    <rPh sb="36" eb="39">
      <t>ジギョウショ</t>
    </rPh>
    <rPh sb="40" eb="42">
      <t>シセツ</t>
    </rPh>
    <rPh sb="42" eb="43">
      <t>トウ</t>
    </rPh>
    <phoneticPr fontId="61"/>
  </si>
  <si>
    <t>感染対策等を行った上での施設内療養に要する費用の補助に係るチェックリスト</t>
    <rPh sb="27" eb="28">
      <t>カカ</t>
    </rPh>
    <phoneticPr fontId="27"/>
  </si>
  <si>
    <t>自費検査費用の補助に係るチェックリスト</t>
    <rPh sb="0" eb="2">
      <t>ジヒ</t>
    </rPh>
    <rPh sb="2" eb="4">
      <t>ケンサ</t>
    </rPh>
    <rPh sb="10" eb="11">
      <t>カカ</t>
    </rPh>
    <phoneticPr fontId="27"/>
  </si>
  <si>
    <r>
      <t xml:space="preserve">発熱等の症状を呈するが保健所等により経過観察を指示された職員
</t>
    </r>
    <r>
      <rPr>
        <u/>
        <sz val="9"/>
        <color theme="1"/>
        <rFont val="ＭＳ 明朝"/>
        <family val="1"/>
        <charset val="128"/>
      </rPr>
      <t>※令和５年５月８日以降は区分から除外</t>
    </r>
    <rPh sb="0" eb="2">
      <t>ハツネツ</t>
    </rPh>
    <rPh sb="2" eb="3">
      <t>トウ</t>
    </rPh>
    <rPh sb="4" eb="6">
      <t>ショウジョウ</t>
    </rPh>
    <rPh sb="7" eb="8">
      <t>テイ</t>
    </rPh>
    <rPh sb="11" eb="14">
      <t>ホケンショ</t>
    </rPh>
    <rPh sb="14" eb="15">
      <t>トウ</t>
    </rPh>
    <rPh sb="18" eb="20">
      <t>ケイカ</t>
    </rPh>
    <rPh sb="20" eb="22">
      <t>カンサツ</t>
    </rPh>
    <rPh sb="23" eb="25">
      <t>シジ</t>
    </rPh>
    <rPh sb="28" eb="30">
      <t>ショクイン</t>
    </rPh>
    <rPh sb="32" eb="34">
      <t>レイワ</t>
    </rPh>
    <rPh sb="35" eb="36">
      <t>ネン</t>
    </rPh>
    <rPh sb="37" eb="38">
      <t>ガツ</t>
    </rPh>
    <rPh sb="39" eb="40">
      <t>ヒ</t>
    </rPh>
    <rPh sb="40" eb="42">
      <t>イコウ</t>
    </rPh>
    <rPh sb="43" eb="45">
      <t>クブン</t>
    </rPh>
    <rPh sb="47" eb="49">
      <t>ジョガイ</t>
    </rPh>
    <phoneticPr fontId="7"/>
  </si>
  <si>
    <r>
      <t xml:space="preserve">濃厚接触者と同居する職員
</t>
    </r>
    <r>
      <rPr>
        <u/>
        <sz val="9"/>
        <color theme="1"/>
        <rFont val="ＭＳ 明朝"/>
        <family val="1"/>
        <charset val="128"/>
      </rPr>
      <t>※令和５年５月８日以降は「濃厚接触者」を「感染者」と読み替える。</t>
    </r>
    <rPh sb="0" eb="5">
      <t>ノウコウセッショクシャ</t>
    </rPh>
    <rPh sb="6" eb="8">
      <t>ドウキョ</t>
    </rPh>
    <rPh sb="10" eb="12">
      <t>ショクイン</t>
    </rPh>
    <rPh sb="26" eb="30">
      <t>ノウコウセッショク</t>
    </rPh>
    <rPh sb="30" eb="31">
      <t>シャ</t>
    </rPh>
    <rPh sb="34" eb="37">
      <t>カンセンシャ</t>
    </rPh>
    <rPh sb="39" eb="40">
      <t>ヨ</t>
    </rPh>
    <rPh sb="41" eb="42">
      <t>カ</t>
    </rPh>
    <phoneticPr fontId="7"/>
  </si>
  <si>
    <t>別添資料2</t>
    <rPh sb="0" eb="2">
      <t>ベッテン</t>
    </rPh>
    <rPh sb="2" eb="4">
      <t>シリョウ</t>
    </rPh>
    <phoneticPr fontId="7"/>
  </si>
  <si>
    <t>法人代表者職名</t>
    <rPh sb="0" eb="2">
      <t>ホウジン</t>
    </rPh>
    <rPh sb="2" eb="5">
      <t>ダイヒョウシャ</t>
    </rPh>
    <rPh sb="5" eb="7">
      <t>ショクメイ</t>
    </rPh>
    <phoneticPr fontId="7"/>
  </si>
  <si>
    <t>事業所番号</t>
    <rPh sb="0" eb="3">
      <t>ジギョウショ</t>
    </rPh>
    <rPh sb="3" eb="5">
      <t>バンゴウ</t>
    </rPh>
    <phoneticPr fontId="7"/>
  </si>
  <si>
    <t>事業所名称</t>
    <rPh sb="0" eb="3">
      <t>ジギョウショ</t>
    </rPh>
    <rPh sb="3" eb="5">
      <t>メイショウ</t>
    </rPh>
    <phoneticPr fontId="7"/>
  </si>
  <si>
    <t>□</t>
  </si>
  <si>
    <t>３　施設内療養者数及び期間</t>
    <rPh sb="2" eb="4">
      <t>シセツ</t>
    </rPh>
    <rPh sb="4" eb="5">
      <t>ナイ</t>
    </rPh>
    <rPh sb="5" eb="7">
      <t>リョウヨウ</t>
    </rPh>
    <rPh sb="7" eb="8">
      <t>シャ</t>
    </rPh>
    <rPh sb="9" eb="10">
      <t>オヨ</t>
    </rPh>
    <rPh sb="11" eb="13">
      <t>キカン</t>
    </rPh>
    <phoneticPr fontId="7"/>
  </si>
  <si>
    <t>別紙のとおり</t>
    <rPh sb="0" eb="2">
      <t>ベッシ</t>
    </rPh>
    <phoneticPr fontId="7"/>
  </si>
  <si>
    <t>４　その他</t>
    <rPh sb="4" eb="5">
      <t>ホカ</t>
    </rPh>
    <phoneticPr fontId="7"/>
  </si>
  <si>
    <t>新型コロナウイルス感染症の流行に伴い居宅でサービスを提供する通所系サービス事業所
　ア　①、③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通常形態での通所サービス提供が困難であり、休業を行った場合であって、感染を未然に防ぐために代替措置を取った場合（近隣自治体や近隣事業所・施設等で感染者が発生している場合又は感染拡大地域で新型コロナウイルス感染症が流行している場合（感染者が一定数継続して発生している状況等）に限る））
【添付書類】対象者の居宅サービス計画及び当該訪問に係るサービスの記録</t>
    <phoneticPr fontId="61"/>
  </si>
  <si>
    <t>※以下の記載について、令和５年５月８日以降の事由発生分については、「濃厚接触者」を「感染者と接触があった者（感染者と同居している場合に限る）」と読み替える</t>
    <rPh sb="1" eb="3">
      <t>イカ</t>
    </rPh>
    <rPh sb="4" eb="6">
      <t>キサイ</t>
    </rPh>
    <rPh sb="11" eb="13">
      <t>レイワ</t>
    </rPh>
    <rPh sb="14" eb="15">
      <t>ネン</t>
    </rPh>
    <rPh sb="16" eb="17">
      <t>ガツ</t>
    </rPh>
    <rPh sb="18" eb="19">
      <t>ヒ</t>
    </rPh>
    <rPh sb="19" eb="21">
      <t>イコウ</t>
    </rPh>
    <rPh sb="22" eb="24">
      <t>ジユウ</t>
    </rPh>
    <rPh sb="24" eb="26">
      <t>ハッセイ</t>
    </rPh>
    <rPh sb="26" eb="27">
      <t>ブン</t>
    </rPh>
    <phoneticPr fontId="7"/>
  </si>
  <si>
    <r>
      <t>感染者</t>
    </r>
    <r>
      <rPr>
        <u/>
        <sz val="8"/>
        <color theme="1"/>
        <rFont val="ＭＳ Ｐ明朝"/>
        <family val="1"/>
        <charset val="128"/>
      </rPr>
      <t>（※濃厚接触者</t>
    </r>
    <r>
      <rPr>
        <sz val="8"/>
        <color theme="1"/>
        <rFont val="ＭＳ Ｐ明朝"/>
        <family val="1"/>
        <charset val="128"/>
      </rPr>
      <t>）氏名</t>
    </r>
    <rPh sb="0" eb="3">
      <t>カンセンシャ</t>
    </rPh>
    <rPh sb="5" eb="10">
      <t>ノウコウセッショクシャ</t>
    </rPh>
    <rPh sb="11" eb="13">
      <t>シメイ</t>
    </rPh>
    <phoneticPr fontId="61"/>
  </si>
  <si>
    <r>
      <rPr>
        <u/>
        <sz val="9"/>
        <color theme="1"/>
        <rFont val="ＭＳ Ｐ明朝"/>
        <family val="1"/>
        <charset val="128"/>
      </rPr>
      <t>※濃厚接触者</t>
    </r>
    <r>
      <rPr>
        <sz val="9"/>
        <color theme="1"/>
        <rFont val="ＭＳ Ｐ明朝"/>
        <family val="1"/>
        <charset val="128"/>
      </rPr>
      <t>に対応した訪問系サービス事業所、短期入所系サービス事業所、介護施設等</t>
    </r>
    <rPh sb="1" eb="3">
      <t>ノウコウ</t>
    </rPh>
    <rPh sb="3" eb="5">
      <t>セッショク</t>
    </rPh>
    <rPh sb="5" eb="6">
      <t>モノ</t>
    </rPh>
    <rPh sb="7" eb="9">
      <t>タイオウ</t>
    </rPh>
    <rPh sb="11" eb="13">
      <t>ホウモン</t>
    </rPh>
    <rPh sb="13" eb="14">
      <t>ケイ</t>
    </rPh>
    <rPh sb="18" eb="21">
      <t>ジギョウショ</t>
    </rPh>
    <rPh sb="22" eb="24">
      <t>タンキ</t>
    </rPh>
    <rPh sb="24" eb="26">
      <t>ニュウショ</t>
    </rPh>
    <rPh sb="26" eb="27">
      <t>ケイ</t>
    </rPh>
    <rPh sb="31" eb="34">
      <t>ジギョウショ</t>
    </rPh>
    <rPh sb="35" eb="37">
      <t>カイゴ</t>
    </rPh>
    <rPh sb="37" eb="39">
      <t>シセツ</t>
    </rPh>
    <rPh sb="39" eb="40">
      <t>トウ</t>
    </rPh>
    <phoneticPr fontId="61"/>
  </si>
  <si>
    <r>
      <rPr>
        <u/>
        <sz val="9"/>
        <color theme="1"/>
        <rFont val="ＭＳ Ｐ明朝"/>
        <family val="1"/>
        <charset val="128"/>
      </rPr>
      <t>※濃厚接触者</t>
    </r>
    <r>
      <rPr>
        <sz val="9"/>
        <color theme="1"/>
        <rFont val="ＭＳ Ｐ明朝"/>
        <family val="1"/>
        <charset val="128"/>
      </rPr>
      <t>氏名</t>
    </r>
    <rPh sb="1" eb="5">
      <t>ノウコウセッショク</t>
    </rPh>
    <rPh sb="5" eb="6">
      <t>シャ</t>
    </rPh>
    <rPh sb="6" eb="8">
      <t>シメイ</t>
    </rPh>
    <phoneticPr fontId="61"/>
  </si>
  <si>
    <r>
      <t>利用者又は職員に感染者が発生した介護サービス事業所・施設等（職員に</t>
    </r>
    <r>
      <rPr>
        <u/>
        <sz val="9"/>
        <color theme="1"/>
        <rFont val="ＭＳ Ｐ明朝"/>
        <family val="1"/>
        <charset val="128"/>
      </rPr>
      <t>※濃厚接触者</t>
    </r>
    <r>
      <rPr>
        <sz val="9"/>
        <color theme="1"/>
        <rFont val="ＭＳ Ｐ明朝"/>
        <family val="1"/>
        <charset val="128"/>
      </rPr>
      <t>が複数発生し、職員が不足した場合を含む）</t>
    </r>
    <rPh sb="0" eb="3">
      <t>リヨウシャ</t>
    </rPh>
    <rPh sb="3" eb="4">
      <t>マタ</t>
    </rPh>
    <rPh sb="5" eb="7">
      <t>ショクイン</t>
    </rPh>
    <rPh sb="8" eb="11">
      <t>カンセンシャ</t>
    </rPh>
    <rPh sb="12" eb="14">
      <t>ハッセイ</t>
    </rPh>
    <rPh sb="16" eb="18">
      <t>カイゴ</t>
    </rPh>
    <rPh sb="22" eb="25">
      <t>ジギョウショ</t>
    </rPh>
    <rPh sb="26" eb="28">
      <t>シセツ</t>
    </rPh>
    <rPh sb="28" eb="29">
      <t>トウ</t>
    </rPh>
    <rPh sb="30" eb="32">
      <t>ショクイン</t>
    </rPh>
    <rPh sb="34" eb="39">
      <t>ノウコウセッショクシャ</t>
    </rPh>
    <rPh sb="40" eb="42">
      <t>フクスウ</t>
    </rPh>
    <rPh sb="42" eb="44">
      <t>ハッセイ</t>
    </rPh>
    <rPh sb="46" eb="48">
      <t>ショクイン</t>
    </rPh>
    <rPh sb="49" eb="51">
      <t>フソク</t>
    </rPh>
    <rPh sb="53" eb="55">
      <t>バアイ</t>
    </rPh>
    <rPh sb="56" eb="57">
      <t>フク</t>
    </rPh>
    <phoneticPr fontId="61"/>
  </si>
  <si>
    <r>
      <t xml:space="preserve">市から休業要請を受けた通所系サービス事業所、短期入所系サービス事業所
</t>
    </r>
    <r>
      <rPr>
        <u/>
        <sz val="9"/>
        <color theme="1"/>
        <rFont val="ＭＳ Ｐ明朝"/>
        <family val="1"/>
        <charset val="128"/>
      </rPr>
      <t>※令和５年５月８日以降の事由発生分については対象要件から除外</t>
    </r>
    <rPh sb="0" eb="1">
      <t>シ</t>
    </rPh>
    <rPh sb="3" eb="5">
      <t>キュウギョウ</t>
    </rPh>
    <rPh sb="5" eb="7">
      <t>ヨウセイ</t>
    </rPh>
    <rPh sb="8" eb="9">
      <t>ウ</t>
    </rPh>
    <rPh sb="11" eb="13">
      <t>ツウショ</t>
    </rPh>
    <rPh sb="13" eb="14">
      <t>ケイ</t>
    </rPh>
    <rPh sb="18" eb="21">
      <t>ジギョウショ</t>
    </rPh>
    <rPh sb="22" eb="24">
      <t>タンキ</t>
    </rPh>
    <rPh sb="24" eb="26">
      <t>ニュウショ</t>
    </rPh>
    <rPh sb="26" eb="27">
      <t>ケイ</t>
    </rPh>
    <rPh sb="31" eb="34">
      <t>ジギョウショ</t>
    </rPh>
    <rPh sb="36" eb="38">
      <t>レイワ</t>
    </rPh>
    <rPh sb="39" eb="40">
      <t>ネン</t>
    </rPh>
    <rPh sb="41" eb="42">
      <t>ガツ</t>
    </rPh>
    <rPh sb="43" eb="44">
      <t>ヒ</t>
    </rPh>
    <rPh sb="44" eb="46">
      <t>イコウ</t>
    </rPh>
    <rPh sb="47" eb="49">
      <t>ジユウ</t>
    </rPh>
    <rPh sb="49" eb="52">
      <t>ハッセイブン</t>
    </rPh>
    <rPh sb="57" eb="61">
      <t>タイショウヨウケン</t>
    </rPh>
    <rPh sb="63" eb="65">
      <t>ジョガイ</t>
    </rPh>
    <phoneticPr fontId="61"/>
  </si>
  <si>
    <r>
      <rPr>
        <sz val="10"/>
        <color theme="1"/>
        <rFont val="ＭＳ 明朝"/>
        <family val="1"/>
        <charset val="128"/>
      </rPr>
      <t>面会後に面会に来た家族が感染者又は濃厚接触者であることが判明した入所者</t>
    </r>
    <r>
      <rPr>
        <sz val="11"/>
        <color theme="1"/>
        <rFont val="ＭＳ 明朝"/>
        <family val="1"/>
        <charset val="128"/>
      </rPr>
      <t xml:space="preserve">
</t>
    </r>
    <r>
      <rPr>
        <u/>
        <sz val="9"/>
        <color theme="1"/>
        <rFont val="ＭＳ 明朝"/>
        <family val="1"/>
        <charset val="128"/>
      </rPr>
      <t>※令和５年５月８日以降は、「面会後に面会に来た家族が感染者であることが判明した入所者」となる。</t>
    </r>
    <rPh sb="50" eb="51">
      <t>メン</t>
    </rPh>
    <rPh sb="51" eb="52">
      <t>カイ</t>
    </rPh>
    <rPh sb="52" eb="53">
      <t>ゴ</t>
    </rPh>
    <rPh sb="54" eb="56">
      <t>メンカイ</t>
    </rPh>
    <rPh sb="57" eb="58">
      <t>キ</t>
    </rPh>
    <rPh sb="59" eb="61">
      <t>カゾク</t>
    </rPh>
    <rPh sb="62" eb="65">
      <t>カンセンシャ</t>
    </rPh>
    <rPh sb="71" eb="73">
      <t>ハンメイ</t>
    </rPh>
    <rPh sb="75" eb="78">
      <t>ニュウショシャ</t>
    </rPh>
    <phoneticPr fontId="7"/>
  </si>
  <si>
    <r>
      <t>（申請区分）
ア　感染者・※</t>
    </r>
    <r>
      <rPr>
        <u/>
        <sz val="10"/>
        <rFont val="ＭＳ ゴシック"/>
        <family val="3"/>
        <charset val="128"/>
      </rPr>
      <t>濃厚接触者</t>
    </r>
    <r>
      <rPr>
        <sz val="10"/>
        <rFont val="ＭＳ ゴシック"/>
        <family val="3"/>
        <charset val="128"/>
      </rPr>
      <t>が発生し、サービス提供体制確保に必要なかかり増し経費
イ　通所系事業所が臨時的取扱いに基づき訪問でサービス提供するためのかかり増　　し経費
ウ　感染者・※</t>
    </r>
    <r>
      <rPr>
        <u/>
        <sz val="10"/>
        <rFont val="ＭＳ ゴシック"/>
        <family val="3"/>
        <charset val="128"/>
      </rPr>
      <t>濃厚接触者</t>
    </r>
    <r>
      <rPr>
        <sz val="10"/>
        <rFont val="ＭＳ ゴシック"/>
        <family val="3"/>
        <charset val="128"/>
      </rPr>
      <t xml:space="preserve">が発生又は感染拡大防止のため自主休業した施設・事業所　　を支援するためのかかり増し経費
</t>
    </r>
    <r>
      <rPr>
        <u/>
        <sz val="10"/>
        <rFont val="ＭＳ ゴシック"/>
        <family val="3"/>
        <charset val="128"/>
      </rPr>
      <t>※令和５年５月８日以降の事由発生分については、「濃厚接触者」を「感染者と接触があった者（感染者と同居している場合に限る）」と読み替える。</t>
    </r>
    <rPh sb="1" eb="3">
      <t>シンセイ</t>
    </rPh>
    <rPh sb="3" eb="5">
      <t>クブン</t>
    </rPh>
    <rPh sb="9" eb="12">
      <t>カンセンシャ</t>
    </rPh>
    <rPh sb="14" eb="16">
      <t>ノウコウ</t>
    </rPh>
    <rPh sb="16" eb="19">
      <t>セッショクシャ</t>
    </rPh>
    <rPh sb="20" eb="22">
      <t>ハッセイ</t>
    </rPh>
    <rPh sb="28" eb="30">
      <t>テイキョウ</t>
    </rPh>
    <rPh sb="30" eb="32">
      <t>タイセイ</t>
    </rPh>
    <rPh sb="32" eb="34">
      <t>カクホ</t>
    </rPh>
    <rPh sb="35" eb="37">
      <t>ヒツヨウ</t>
    </rPh>
    <rPh sb="41" eb="42">
      <t>マ</t>
    </rPh>
    <rPh sb="43" eb="45">
      <t>ケイヒ</t>
    </rPh>
    <rPh sb="48" eb="50">
      <t>ツウショ</t>
    </rPh>
    <rPh sb="50" eb="51">
      <t>ケイ</t>
    </rPh>
    <rPh sb="51" eb="53">
      <t>ジギョウ</t>
    </rPh>
    <rPh sb="53" eb="54">
      <t>ショ</t>
    </rPh>
    <rPh sb="55" eb="58">
      <t>リンジテキ</t>
    </rPh>
    <rPh sb="58" eb="60">
      <t>トリアツカ</t>
    </rPh>
    <rPh sb="62" eb="63">
      <t>モト</t>
    </rPh>
    <rPh sb="65" eb="67">
      <t>ホウモン</t>
    </rPh>
    <rPh sb="72" eb="74">
      <t>テイキョウ</t>
    </rPh>
    <rPh sb="82" eb="83">
      <t>マ</t>
    </rPh>
    <rPh sb="86" eb="88">
      <t>ケイヒ</t>
    </rPh>
    <rPh sb="104" eb="105">
      <t>マタ</t>
    </rPh>
    <rPh sb="106" eb="108">
      <t>カンセン</t>
    </rPh>
    <rPh sb="108" eb="110">
      <t>カクダイ</t>
    </rPh>
    <rPh sb="110" eb="112">
      <t>ボウシ</t>
    </rPh>
    <rPh sb="115" eb="117">
      <t>ジシュ</t>
    </rPh>
    <rPh sb="117" eb="119">
      <t>キュウギョウ</t>
    </rPh>
    <rPh sb="121" eb="123">
      <t>シセツ</t>
    </rPh>
    <rPh sb="124" eb="127">
      <t>ジギョウショ</t>
    </rPh>
    <rPh sb="130" eb="132">
      <t>シエン</t>
    </rPh>
    <rPh sb="140" eb="141">
      <t>マ</t>
    </rPh>
    <rPh sb="142" eb="144">
      <t>ケイヒ</t>
    </rPh>
    <rPh sb="147" eb="149">
      <t>レイワ</t>
    </rPh>
    <rPh sb="150" eb="151">
      <t>ネン</t>
    </rPh>
    <rPh sb="152" eb="153">
      <t>ガツ</t>
    </rPh>
    <rPh sb="154" eb="155">
      <t>ヒ</t>
    </rPh>
    <rPh sb="155" eb="157">
      <t>イコウ</t>
    </rPh>
    <phoneticPr fontId="7"/>
  </si>
  <si>
    <r>
      <t xml:space="preserve">用途・品目・単価・数量
</t>
    </r>
    <r>
      <rPr>
        <sz val="10"/>
        <rFont val="ＭＳ ゴシック"/>
        <family val="3"/>
        <charset val="128"/>
      </rPr>
      <t>(プルダウンで選択した各項目についての、品目、単価、数量等については別シートの費目内訳書or計算シートを記入してください）</t>
    </r>
    <rPh sb="0" eb="2">
      <t>ヨウト</t>
    </rPh>
    <rPh sb="3" eb="5">
      <t>ヒンモク</t>
    </rPh>
    <rPh sb="6" eb="8">
      <t>タンカ</t>
    </rPh>
    <rPh sb="9" eb="11">
      <t>スウリョウ</t>
    </rPh>
    <rPh sb="19" eb="21">
      <t>センタク</t>
    </rPh>
    <rPh sb="23" eb="26">
      <t>カクコウモク</t>
    </rPh>
    <rPh sb="32" eb="34">
      <t>ヒンモク</t>
    </rPh>
    <rPh sb="35" eb="37">
      <t>タンカ</t>
    </rPh>
    <rPh sb="38" eb="40">
      <t>スウリョウ</t>
    </rPh>
    <rPh sb="40" eb="41">
      <t>トウ</t>
    </rPh>
    <rPh sb="46" eb="47">
      <t>ベツ</t>
    </rPh>
    <rPh sb="51" eb="53">
      <t>ヒモク</t>
    </rPh>
    <rPh sb="53" eb="56">
      <t>ウチワケショ</t>
    </rPh>
    <rPh sb="58" eb="60">
      <t>ケイサン</t>
    </rPh>
    <rPh sb="64" eb="66">
      <t>キニュウ</t>
    </rPh>
    <phoneticPr fontId="7"/>
  </si>
  <si>
    <t>（　別紙２　費目内訳書①　）</t>
    <rPh sb="6" eb="11">
      <t>ヒモクウチワケショ</t>
    </rPh>
    <phoneticPr fontId="7"/>
  </si>
  <si>
    <t>（　別紙２　費目内訳書②　）</t>
    <rPh sb="6" eb="8">
      <t>ヒモク</t>
    </rPh>
    <rPh sb="8" eb="11">
      <t>ウチワケショ</t>
    </rPh>
    <phoneticPr fontId="7"/>
  </si>
  <si>
    <t>（　別紙２　費目内訳書③　）</t>
    <rPh sb="6" eb="8">
      <t>ヒモク</t>
    </rPh>
    <rPh sb="8" eb="11">
      <t>ウチワケショ</t>
    </rPh>
    <phoneticPr fontId="7"/>
  </si>
  <si>
    <t>時間外費用額</t>
    <rPh sb="0" eb="3">
      <t>ジカンガイ</t>
    </rPh>
    <rPh sb="3" eb="5">
      <t>ヒヨウ</t>
    </rPh>
    <rPh sb="5" eb="6">
      <t>ガク</t>
    </rPh>
    <phoneticPr fontId="27"/>
  </si>
  <si>
    <t xml:space="preserve">/ , / , </t>
    <phoneticPr fontId="7"/>
  </si>
  <si>
    <t>挙証資料番号</t>
    <rPh sb="0" eb="2">
      <t>キョショウ</t>
    </rPh>
    <rPh sb="2" eb="4">
      <t>シリョウ</t>
    </rPh>
    <rPh sb="4" eb="6">
      <t>バンゴウ</t>
    </rPh>
    <phoneticPr fontId="7"/>
  </si>
  <si>
    <t>金額</t>
    <rPh sb="0" eb="2">
      <t>キンガク</t>
    </rPh>
    <phoneticPr fontId="7"/>
  </si>
  <si>
    <t>清掃・消毒費用</t>
    <rPh sb="0" eb="2">
      <t>セイソウ</t>
    </rPh>
    <rPh sb="3" eb="7">
      <t>ショウドクヒヨウ</t>
    </rPh>
    <phoneticPr fontId="7"/>
  </si>
  <si>
    <t>自費検査費用</t>
    <rPh sb="4" eb="6">
      <t>ヒヨウ</t>
    </rPh>
    <phoneticPr fontId="7"/>
  </si>
  <si>
    <t>申請費目１</t>
    <rPh sb="0" eb="2">
      <t>シンセイ</t>
    </rPh>
    <rPh sb="2" eb="4">
      <t>ヒモク</t>
    </rPh>
    <phoneticPr fontId="56"/>
  </si>
  <si>
    <t>申請費目２</t>
    <rPh sb="0" eb="2">
      <t>シンセイ</t>
    </rPh>
    <rPh sb="2" eb="4">
      <t>ヒモク</t>
    </rPh>
    <phoneticPr fontId="56"/>
  </si>
  <si>
    <t>入院日</t>
    <rPh sb="0" eb="3">
      <t>ニュウインビ</t>
    </rPh>
    <phoneticPr fontId="61"/>
  </si>
  <si>
    <t>検体採取日
(無症状患者のみ記載）</t>
    <rPh sb="0" eb="2">
      <t>ケンタイ</t>
    </rPh>
    <rPh sb="2" eb="4">
      <t>サイシュ</t>
    </rPh>
    <rPh sb="4" eb="5">
      <t>ビ</t>
    </rPh>
    <rPh sb="7" eb="10">
      <t>ムショウジョウ</t>
    </rPh>
    <rPh sb="10" eb="12">
      <t>カンジャ</t>
    </rPh>
    <rPh sb="14" eb="16">
      <t>キサイ</t>
    </rPh>
    <phoneticPr fontId="61"/>
  </si>
  <si>
    <t>発症日</t>
    <rPh sb="0" eb="3">
      <t>ハッショウヒ</t>
    </rPh>
    <phoneticPr fontId="61"/>
  </si>
  <si>
    <t>症状
有無</t>
    <rPh sb="0" eb="2">
      <t>ショウジョウ</t>
    </rPh>
    <rPh sb="3" eb="5">
      <t>ウム</t>
    </rPh>
    <phoneticPr fontId="61"/>
  </si>
  <si>
    <t>氏名</t>
    <rPh sb="0" eb="2">
      <t>シメイ</t>
    </rPh>
    <phoneticPr fontId="61"/>
  </si>
  <si>
    <t>No.</t>
    <phoneticPr fontId="61"/>
  </si>
  <si>
    <t>合計金額
（円）</t>
    <rPh sb="0" eb="2">
      <t>ゴウケイ</t>
    </rPh>
    <rPh sb="2" eb="4">
      <t>キンガク</t>
    </rPh>
    <rPh sb="6" eb="7">
      <t>エン</t>
    </rPh>
    <phoneticPr fontId="61"/>
  </si>
  <si>
    <t>追加補助金額
小計（円）</t>
    <rPh sb="0" eb="4">
      <t>ツイカホジョ</t>
    </rPh>
    <rPh sb="4" eb="6">
      <t>キンガク</t>
    </rPh>
    <rPh sb="7" eb="9">
      <t>ショウケイ</t>
    </rPh>
    <rPh sb="10" eb="11">
      <t>エン</t>
    </rPh>
    <phoneticPr fontId="61"/>
  </si>
  <si>
    <t>追加補助
金額（円）</t>
    <rPh sb="0" eb="4">
      <t>ツイカホジョ</t>
    </rPh>
    <rPh sb="5" eb="7">
      <t>キンガク</t>
    </rPh>
    <rPh sb="8" eb="9">
      <t>エン</t>
    </rPh>
    <phoneticPr fontId="61"/>
  </si>
  <si>
    <t>補助金額
小計（円）</t>
    <rPh sb="0" eb="4">
      <t>ホジョキンガク</t>
    </rPh>
    <rPh sb="5" eb="7">
      <t>ショウケイ</t>
    </rPh>
    <rPh sb="8" eb="9">
      <t>エン</t>
    </rPh>
    <phoneticPr fontId="61"/>
  </si>
  <si>
    <t>補助金額
（円）</t>
    <rPh sb="0" eb="2">
      <t>ホジョ</t>
    </rPh>
    <rPh sb="2" eb="4">
      <t>キンガク</t>
    </rPh>
    <rPh sb="6" eb="7">
      <t>エン</t>
    </rPh>
    <phoneticPr fontId="61"/>
  </si>
  <si>
    <t>追加補助
対象日数</t>
    <rPh sb="0" eb="4">
      <t>ツイカホジョ</t>
    </rPh>
    <rPh sb="5" eb="7">
      <t>タイショウ</t>
    </rPh>
    <rPh sb="7" eb="9">
      <t>ニッスウ</t>
    </rPh>
    <phoneticPr fontId="61"/>
  </si>
  <si>
    <t>施設内
療養日数</t>
    <rPh sb="0" eb="3">
      <t>シセツナイ</t>
    </rPh>
    <rPh sb="4" eb="8">
      <t>リョウヨウニッスウ</t>
    </rPh>
    <phoneticPr fontId="61"/>
  </si>
  <si>
    <t>施設内療養者の情報</t>
    <rPh sb="0" eb="6">
      <t>シセツナイリョウヨウシャ</t>
    </rPh>
    <rPh sb="7" eb="9">
      <t>ジョウホウ</t>
    </rPh>
    <phoneticPr fontId="61"/>
  </si>
  <si>
    <t>定員（人）</t>
    <rPh sb="0" eb="2">
      <t>テイイン</t>
    </rPh>
    <rPh sb="3" eb="4">
      <t>ヒト</t>
    </rPh>
    <phoneticPr fontId="61"/>
  </si>
  <si>
    <t>事業所名</t>
    <rPh sb="0" eb="4">
      <t>ジギョウショメイ</t>
    </rPh>
    <phoneticPr fontId="61"/>
  </si>
  <si>
    <t>　</t>
    <phoneticPr fontId="61"/>
  </si>
  <si>
    <r>
      <t>【施設内療養費　積算様式】</t>
    </r>
    <r>
      <rPr>
        <sz val="14"/>
        <color theme="1"/>
        <rFont val="ＭＳ Ｐゴシック"/>
        <family val="3"/>
        <charset val="128"/>
      </rPr>
      <t xml:space="preserve"> 追加補助適用</t>
    </r>
    <rPh sb="18" eb="20">
      <t>テキヨウ</t>
    </rPh>
    <phoneticPr fontId="61"/>
  </si>
  <si>
    <t>（　別紙２　費目内訳書④　）</t>
    <rPh sb="2" eb="4">
      <t>ベッシ</t>
    </rPh>
    <rPh sb="6" eb="8">
      <t>ヒモク</t>
    </rPh>
    <rPh sb="8" eb="11">
      <t>ウチワケショ</t>
    </rPh>
    <phoneticPr fontId="7"/>
  </si>
  <si>
    <t xml:space="preserve">/ , / , </t>
  </si>
  <si>
    <t>割増賃金（時間外）</t>
    <rPh sb="0" eb="4">
      <t>ワリマシチンギン</t>
    </rPh>
    <rPh sb="5" eb="8">
      <t>ジカンガイ</t>
    </rPh>
    <phoneticPr fontId="7"/>
  </si>
  <si>
    <t>↓以下は連携費用</t>
    <rPh sb="1" eb="3">
      <t>イカ</t>
    </rPh>
    <rPh sb="4" eb="8">
      <t>レンケイヒヨウ</t>
    </rPh>
    <phoneticPr fontId="7"/>
  </si>
  <si>
    <t>↓以下は訪問代替サービスの費用</t>
    <rPh sb="1" eb="3">
      <t>イカ</t>
    </rPh>
    <rPh sb="4" eb="8">
      <t>ホウモンダイタイ</t>
    </rPh>
    <rPh sb="13" eb="15">
      <t>ヒヨウ</t>
    </rPh>
    <phoneticPr fontId="7"/>
  </si>
  <si>
    <t>　「交付決定通知書番号」は、右上の番号を記入ください。交付決定がなされていない場合は記入の必要ありません。</t>
    <rPh sb="2" eb="6">
      <t>コウフケッテイ</t>
    </rPh>
    <rPh sb="6" eb="8">
      <t>ツウチ</t>
    </rPh>
    <rPh sb="8" eb="9">
      <t>ショ</t>
    </rPh>
    <rPh sb="9" eb="11">
      <t>バンゴウ</t>
    </rPh>
    <rPh sb="14" eb="16">
      <t>ミギウエ</t>
    </rPh>
    <rPh sb="17" eb="19">
      <t>バンゴウ</t>
    </rPh>
    <rPh sb="20" eb="22">
      <t>キニュウ</t>
    </rPh>
    <rPh sb="27" eb="31">
      <t>コウフケッテイ</t>
    </rPh>
    <rPh sb="39" eb="41">
      <t>バアイ</t>
    </rPh>
    <rPh sb="42" eb="44">
      <t>キニュウ</t>
    </rPh>
    <rPh sb="45" eb="47">
      <t>ヒツヨウ</t>
    </rPh>
    <phoneticPr fontId="7"/>
  </si>
  <si>
    <t>　「交付決定額」は「交付決定通知書」に記載されている決定額（千円未満切り捨て）を記入ください。交付決定がなされていない場合は空欄にしてください。</t>
    <rPh sb="2" eb="4">
      <t>コウフ</t>
    </rPh>
    <rPh sb="4" eb="6">
      <t>ケッテイ</t>
    </rPh>
    <rPh sb="6" eb="7">
      <t>ガク</t>
    </rPh>
    <rPh sb="10" eb="12">
      <t>コウフ</t>
    </rPh>
    <rPh sb="12" eb="14">
      <t>ケッテイ</t>
    </rPh>
    <rPh sb="14" eb="17">
      <t>ツウチショ</t>
    </rPh>
    <rPh sb="19" eb="21">
      <t>キサイ</t>
    </rPh>
    <rPh sb="26" eb="28">
      <t>ケッテイ</t>
    </rPh>
    <rPh sb="28" eb="29">
      <t>ガク</t>
    </rPh>
    <rPh sb="30" eb="31">
      <t>セン</t>
    </rPh>
    <rPh sb="31" eb="34">
      <t>エンミマン</t>
    </rPh>
    <rPh sb="34" eb="35">
      <t>キ</t>
    </rPh>
    <rPh sb="36" eb="37">
      <t>ス</t>
    </rPh>
    <rPh sb="40" eb="42">
      <t>キニュウ</t>
    </rPh>
    <rPh sb="47" eb="51">
      <t>コウフケッテイ</t>
    </rPh>
    <rPh sb="59" eb="61">
      <t>バアイ</t>
    </rPh>
    <rPh sb="62" eb="64">
      <t>クウラン</t>
    </rPh>
    <phoneticPr fontId="7"/>
  </si>
  <si>
    <t>（注）</t>
    <rPh sb="1" eb="2">
      <t>チュウ</t>
    </rPh>
    <phoneticPr fontId="7"/>
  </si>
  <si>
    <t>指令第　　　号</t>
    <rPh sb="0" eb="2">
      <t>シレイ</t>
    </rPh>
    <rPh sb="2" eb="3">
      <t>ダイ</t>
    </rPh>
    <rPh sb="6" eb="7">
      <t>ゴウ</t>
    </rPh>
    <phoneticPr fontId="7"/>
  </si>
  <si>
    <t>月　　日</t>
    <rPh sb="0" eb="1">
      <t>ガツ</t>
    </rPh>
    <rPh sb="3" eb="4">
      <t>ヒ</t>
    </rPh>
    <phoneticPr fontId="7"/>
  </si>
  <si>
    <t>交付決定額</t>
    <rPh sb="0" eb="2">
      <t>コウフ</t>
    </rPh>
    <rPh sb="2" eb="4">
      <t>ケッテイ</t>
    </rPh>
    <rPh sb="4" eb="5">
      <t>ガク</t>
    </rPh>
    <phoneticPr fontId="7"/>
  </si>
  <si>
    <t>交付申請額</t>
    <rPh sb="0" eb="2">
      <t>コウフ</t>
    </rPh>
    <rPh sb="2" eb="4">
      <t>シンセイ</t>
    </rPh>
    <rPh sb="4" eb="5">
      <t>ガク</t>
    </rPh>
    <phoneticPr fontId="7"/>
  </si>
  <si>
    <t>交付決定
通知書番号(g)</t>
    <rPh sb="0" eb="4">
      <t>コウフケッテイ</t>
    </rPh>
    <rPh sb="5" eb="8">
      <t>ツウチショ</t>
    </rPh>
    <rPh sb="8" eb="10">
      <t>バンゴウ</t>
    </rPh>
    <phoneticPr fontId="7"/>
  </si>
  <si>
    <t>交付申請日</t>
    <rPh sb="0" eb="5">
      <t>コウフシンセイビ</t>
    </rPh>
    <phoneticPr fontId="7"/>
  </si>
  <si>
    <t>経費区分ウ　感染者が発生した介護サービス事業所・施設等の利用者の受け入れや当該事業所・施設等に応援職員の派遣を行う事業所・施設等</t>
  </si>
  <si>
    <t>交付決定
通知書番号</t>
    <rPh sb="0" eb="4">
      <t>コウフケッテイ</t>
    </rPh>
    <rPh sb="5" eb="8">
      <t>ツウチショ</t>
    </rPh>
    <rPh sb="8" eb="10">
      <t>バンゴウ</t>
    </rPh>
    <phoneticPr fontId="7"/>
  </si>
  <si>
    <t>交付決定額
（千円）</t>
    <rPh sb="0" eb="2">
      <t>コウフ</t>
    </rPh>
    <rPh sb="2" eb="4">
      <t>ケッテイ</t>
    </rPh>
    <rPh sb="4" eb="5">
      <t>ガク</t>
    </rPh>
    <rPh sb="7" eb="9">
      <t>センエン</t>
    </rPh>
    <phoneticPr fontId="7"/>
  </si>
  <si>
    <t>交付申請額
（千円）</t>
    <rPh sb="0" eb="2">
      <t>コウフ</t>
    </rPh>
    <rPh sb="2" eb="4">
      <t>シンセイ</t>
    </rPh>
    <rPh sb="4" eb="5">
      <t>ガク</t>
    </rPh>
    <rPh sb="7" eb="9">
      <t>センエン</t>
    </rPh>
    <phoneticPr fontId="7"/>
  </si>
  <si>
    <t>経費区分ア　新型コロナウイルス感染者が発生又は濃厚接触者に対応した介護サービス事業所・施設</t>
  </si>
  <si>
    <t>年度ごとに按分して申請</t>
    <rPh sb="9" eb="11">
      <t>シンセイ</t>
    </rPh>
    <phoneticPr fontId="56"/>
  </si>
  <si>
    <t>【令和5年3月～4月にまたがる委託契約等（消毒・清掃費、人材募集の広告費、派遣会社からの人材派遣に係る経費など）】
　契約で日割り・月割り等の取り決めがないもの</t>
    <phoneticPr fontId="56"/>
  </si>
  <si>
    <t>実施日基準。分けられないものは年度ごとに按分して申請</t>
    <rPh sb="24" eb="26">
      <t>シンセイ</t>
    </rPh>
    <phoneticPr fontId="56"/>
  </si>
  <si>
    <t>【消毒・清掃費、感染性廃棄物の処理費等】
　消毒・清掃費、感染性廃棄物の処理費で、1日又は、1回等の契約のもの</t>
    <phoneticPr fontId="56"/>
  </si>
  <si>
    <t>令和5年度分にかかった経費として申請</t>
    <rPh sb="0" eb="2">
      <t>レイワ</t>
    </rPh>
    <rPh sb="3" eb="5">
      <t>ネンド</t>
    </rPh>
    <rPh sb="5" eb="6">
      <t>ブン</t>
    </rPh>
    <rPh sb="11" eb="13">
      <t>ケイヒ</t>
    </rPh>
    <rPh sb="16" eb="18">
      <t>シンセイ</t>
    </rPh>
    <phoneticPr fontId="56"/>
  </si>
  <si>
    <t>【令和5年３月発注の衛生用品】
 　注文確定日：令和5年４月　代金等の支払い：令和5年４月以降</t>
    <phoneticPr fontId="56"/>
  </si>
  <si>
    <t>令和4年度分にかかった経費として申請</t>
    <rPh sb="0" eb="2">
      <t>レイワ</t>
    </rPh>
    <rPh sb="3" eb="5">
      <t>ネンド</t>
    </rPh>
    <rPh sb="5" eb="6">
      <t>ブン</t>
    </rPh>
    <rPh sb="11" eb="13">
      <t>ケイヒ</t>
    </rPh>
    <rPh sb="16" eb="18">
      <t>シンセイ</t>
    </rPh>
    <phoneticPr fontId="56"/>
  </si>
  <si>
    <t>【令和5年３月発注の衛生用品】
 　注文確定日：令和5年３月、代金等の支払い：令和5年４月以降</t>
    <phoneticPr fontId="56"/>
  </si>
  <si>
    <t>令和5年３月勤務の割増賃金・手当の支払いが令和5年４月以降のもの</t>
    <phoneticPr fontId="56"/>
  </si>
  <si>
    <t>申請年度</t>
    <rPh sb="0" eb="4">
      <t>シンセイネンド</t>
    </rPh>
    <phoneticPr fontId="56"/>
  </si>
  <si>
    <t>項目</t>
    <rPh sb="0" eb="2">
      <t>コウモク</t>
    </rPh>
    <phoneticPr fontId="56"/>
  </si>
  <si>
    <t>○申請年度の考え方</t>
    <rPh sb="1" eb="3">
      <t>シンセイ</t>
    </rPh>
    <rPh sb="3" eb="5">
      <t>ネンド</t>
    </rPh>
    <rPh sb="6" eb="7">
      <t>カンガ</t>
    </rPh>
    <rPh sb="8" eb="9">
      <t>カタ</t>
    </rPh>
    <phoneticPr fontId="56"/>
  </si>
  <si>
    <t>※２回目以降の申請の場合は記入ください（1回目の申請の場合は記入の必要ありません）</t>
    <rPh sb="21" eb="23">
      <t>カイメ</t>
    </rPh>
    <rPh sb="24" eb="26">
      <t>シンセイ</t>
    </rPh>
    <rPh sb="27" eb="29">
      <t>バアイ</t>
    </rPh>
    <rPh sb="30" eb="32">
      <t>キニュウ</t>
    </rPh>
    <rPh sb="33" eb="35">
      <t>ヒツヨウ</t>
    </rPh>
    <phoneticPr fontId="7"/>
  </si>
  <si>
    <t>申請する費目のみ記載</t>
    <rPh sb="0" eb="2">
      <t>シンセイ</t>
    </rPh>
    <rPh sb="4" eb="6">
      <t>ヒモク</t>
    </rPh>
    <rPh sb="8" eb="10">
      <t>キサイ</t>
    </rPh>
    <phoneticPr fontId="56"/>
  </si>
  <si>
    <t>費目内訳の挙証資料を作成</t>
    <rPh sb="0" eb="4">
      <t>ヒモクウチワケ</t>
    </rPh>
    <rPh sb="5" eb="9">
      <t>キョショウシリョウ</t>
    </rPh>
    <rPh sb="10" eb="12">
      <t>サクセイ</t>
    </rPh>
    <phoneticPr fontId="56"/>
  </si>
  <si>
    <t>電子申請</t>
    <rPh sb="0" eb="4">
      <t>デンシシンセイ</t>
    </rPh>
    <phoneticPr fontId="56"/>
  </si>
  <si>
    <t>市ホームページにおいて、要綱等の確認</t>
    <rPh sb="0" eb="1">
      <t>シ</t>
    </rPh>
    <rPh sb="12" eb="14">
      <t>ヨウコウ</t>
    </rPh>
    <rPh sb="14" eb="15">
      <t>トウ</t>
    </rPh>
    <rPh sb="16" eb="18">
      <t>カクニン</t>
    </rPh>
    <phoneticPr fontId="7"/>
  </si>
  <si>
    <t>EXCELファイル「申請状況一覧」の記入</t>
    <rPh sb="10" eb="12">
      <t>シンセイ</t>
    </rPh>
    <rPh sb="12" eb="14">
      <t>ジョウキョウ</t>
    </rPh>
    <rPh sb="14" eb="16">
      <t>イチラン</t>
    </rPh>
    <rPh sb="18" eb="20">
      <t>キニュウ</t>
    </rPh>
    <phoneticPr fontId="56"/>
  </si>
  <si>
    <t>EXCELファイル「別添１誓約書」の記入</t>
    <rPh sb="10" eb="12">
      <t>ベッテン</t>
    </rPh>
    <rPh sb="13" eb="16">
      <t>セイヤクショ</t>
    </rPh>
    <rPh sb="18" eb="20">
      <t>キニュウ</t>
    </rPh>
    <phoneticPr fontId="56"/>
  </si>
  <si>
    <t>EXCELファイル別紙２「所要額内訳」の記入</t>
    <rPh sb="9" eb="11">
      <t>ベッシ</t>
    </rPh>
    <rPh sb="13" eb="16">
      <t>ショヨウガク</t>
    </rPh>
    <rPh sb="16" eb="18">
      <t>ウチワケ</t>
    </rPh>
    <rPh sb="20" eb="22">
      <t>キニュウ</t>
    </rPh>
    <phoneticPr fontId="56"/>
  </si>
  <si>
    <t>EXCELファイル「費目内訳①～④」の記入</t>
    <rPh sb="10" eb="12">
      <t>ヒモク</t>
    </rPh>
    <rPh sb="12" eb="14">
      <t>ウチワケ</t>
    </rPh>
    <rPh sb="19" eb="21">
      <t>キニュウ</t>
    </rPh>
    <phoneticPr fontId="56"/>
  </si>
  <si>
    <t>EXCELファイル「別紙１所要額調書」の記入</t>
    <rPh sb="10" eb="12">
      <t>ベッシ</t>
    </rPh>
    <rPh sb="13" eb="18">
      <t>ショヨウガクチョウショ</t>
    </rPh>
    <rPh sb="20" eb="22">
      <t>キニュウ</t>
    </rPh>
    <phoneticPr fontId="56"/>
  </si>
  <si>
    <t>EXCELファイル「別添２自費検査」、「別添３施設内療養」、「療養費計算シート」の記入</t>
    <rPh sb="10" eb="12">
      <t>ベッテン</t>
    </rPh>
    <rPh sb="13" eb="17">
      <t>ジヒケンサ</t>
    </rPh>
    <rPh sb="20" eb="22">
      <t>ベッテン</t>
    </rPh>
    <rPh sb="23" eb="25">
      <t>シセツ</t>
    </rPh>
    <rPh sb="25" eb="28">
      <t>ナイリョウヨウ</t>
    </rPh>
    <rPh sb="31" eb="36">
      <t>リョウヨウヒケイサン</t>
    </rPh>
    <rPh sb="41" eb="43">
      <t>キニュウ</t>
    </rPh>
    <phoneticPr fontId="56"/>
  </si>
  <si>
    <t>○申請及び本EXCELファイル記入の流れについて</t>
    <rPh sb="1" eb="3">
      <t>シンセイ</t>
    </rPh>
    <rPh sb="3" eb="4">
      <t>オヨ</t>
    </rPh>
    <rPh sb="5" eb="6">
      <t>ホン</t>
    </rPh>
    <rPh sb="15" eb="17">
      <t>キニュウ</t>
    </rPh>
    <rPh sb="18" eb="19">
      <t>ナガ</t>
    </rPh>
    <phoneticPr fontId="56"/>
  </si>
  <si>
    <t>挙証資料の作成にあたっては、必ず以下の補記等を行ってください
・申請金額の対象経費について、挙証資料の対象となる金額部分を箇所を赤枠で囲んでください。
・申請金額の対象経費について、挙証資料の対象となる金額部分に『別紙２　費目内訳書」の挙証資料番号を記載　　してください。
・上記資料と挙証資料の金額が一致しないものについては必ず補記してください。
　　（　例１：　このうち〇〇円が補助対象経費　）
　　（　例２：　〇〇円（税込）　　　　　　　　）</t>
    <rPh sb="0" eb="4">
      <t>キョショウシリョウ</t>
    </rPh>
    <rPh sb="5" eb="7">
      <t>サクセイ</t>
    </rPh>
    <rPh sb="14" eb="15">
      <t>カナラ</t>
    </rPh>
    <rPh sb="23" eb="24">
      <t>オコナ</t>
    </rPh>
    <phoneticPr fontId="56"/>
  </si>
  <si>
    <t>【Ｈ】
F－G</t>
    <phoneticPr fontId="7"/>
  </si>
  <si>
    <t>【Ｇ】
Ｆの内数</t>
    <rPh sb="6" eb="8">
      <t>ウチスウ</t>
    </rPh>
    <phoneticPr fontId="7"/>
  </si>
  <si>
    <t>【Ｆ】
Ｃ or Ｄ - Ｅ
（ＣとDを比較して小さい額）</t>
    <rPh sb="20" eb="22">
      <t>ヒカク</t>
    </rPh>
    <rPh sb="24" eb="25">
      <t>チイ</t>
    </rPh>
    <rPh sb="27" eb="28">
      <t>ガク</t>
    </rPh>
    <phoneticPr fontId="7"/>
  </si>
  <si>
    <t>【Ｅ】</t>
    <phoneticPr fontId="7"/>
  </si>
  <si>
    <t>【Ｄ】</t>
    <phoneticPr fontId="7"/>
  </si>
  <si>
    <t>【C】
Ａ－Ｂ</t>
    <phoneticPr fontId="7"/>
  </si>
  <si>
    <t>施設内療養費を除いた補助金額</t>
    <phoneticPr fontId="7"/>
  </si>
  <si>
    <t>補助金額のうち施設内療養費に係る金額</t>
    <rPh sb="0" eb="4">
      <t>ホジョキンガク</t>
    </rPh>
    <rPh sb="12" eb="13">
      <t>ヒ</t>
    </rPh>
    <rPh sb="16" eb="18">
      <t>キンガク</t>
    </rPh>
    <phoneticPr fontId="7"/>
  </si>
  <si>
    <t>今回の申請における基準単価</t>
    <rPh sb="0" eb="2">
      <t>コンカイ</t>
    </rPh>
    <rPh sb="3" eb="5">
      <t>シンセイ</t>
    </rPh>
    <rPh sb="9" eb="11">
      <t>キジュン</t>
    </rPh>
    <rPh sb="11" eb="13">
      <t>タンカ</t>
    </rPh>
    <phoneticPr fontId="7"/>
  </si>
  <si>
    <t>既交付決定額</t>
    <rPh sb="0" eb="1">
      <t>スデ</t>
    </rPh>
    <rPh sb="1" eb="6">
      <t>コウフケッテイガク</t>
    </rPh>
    <phoneticPr fontId="7"/>
  </si>
  <si>
    <t>【令和5年度分(4/1～9/30までの分】</t>
    <rPh sb="19" eb="20">
      <t>ブン</t>
    </rPh>
    <phoneticPr fontId="61"/>
  </si>
  <si>
    <t>【令和5年度分(10/1以降の分】</t>
    <rPh sb="12" eb="14">
      <t>イコウ</t>
    </rPh>
    <rPh sb="15" eb="16">
      <t>ブン</t>
    </rPh>
    <phoneticPr fontId="61"/>
  </si>
  <si>
    <t>無症状者
日数チェック</t>
    <rPh sb="0" eb="4">
      <t>ムショウジョウシャ</t>
    </rPh>
    <rPh sb="5" eb="7">
      <t>ニッスウ</t>
    </rPh>
    <phoneticPr fontId="7"/>
  </si>
  <si>
    <r>
      <t>新型コロナウイルス感染症への対応にともなう手当内訳書　</t>
    </r>
    <r>
      <rPr>
        <sz val="16"/>
        <color rgb="FFFF0000"/>
        <rFont val="ＭＳ Ｐゴシック"/>
        <family val="3"/>
        <charset val="128"/>
        <scheme val="minor"/>
      </rPr>
      <t>【対象勤務が4/1～9/30までの分】</t>
    </r>
    <rPh sb="0" eb="2">
      <t>シンガタ</t>
    </rPh>
    <rPh sb="9" eb="11">
      <t>カンセン</t>
    </rPh>
    <rPh sb="11" eb="12">
      <t>ショウ</t>
    </rPh>
    <rPh sb="14" eb="16">
      <t>タイオウ</t>
    </rPh>
    <rPh sb="21" eb="23">
      <t>テアテ</t>
    </rPh>
    <rPh sb="23" eb="26">
      <t>ウチワケショ</t>
    </rPh>
    <rPh sb="28" eb="32">
      <t>タイショウキンム</t>
    </rPh>
    <rPh sb="44" eb="45">
      <t>ブン</t>
    </rPh>
    <phoneticPr fontId="27"/>
  </si>
  <si>
    <r>
      <t>新型コロナウイルス感染症への対応にともなう手当内訳書　</t>
    </r>
    <r>
      <rPr>
        <sz val="16"/>
        <color rgb="FFFF0000"/>
        <rFont val="ＭＳ Ｐゴシック"/>
        <family val="3"/>
        <charset val="128"/>
        <scheme val="minor"/>
      </rPr>
      <t>【対象勤務が10/1～3/31までの分】</t>
    </r>
    <rPh sb="0" eb="2">
      <t>シンガタ</t>
    </rPh>
    <rPh sb="9" eb="11">
      <t>カンセン</t>
    </rPh>
    <rPh sb="11" eb="12">
      <t>ショウ</t>
    </rPh>
    <rPh sb="14" eb="16">
      <t>タイオウ</t>
    </rPh>
    <rPh sb="21" eb="23">
      <t>テアテ</t>
    </rPh>
    <rPh sb="23" eb="26">
      <t>ウチワケショ</t>
    </rPh>
    <rPh sb="28" eb="30">
      <t>タイショウ</t>
    </rPh>
    <rPh sb="30" eb="32">
      <t>キンム</t>
    </rPh>
    <rPh sb="45" eb="46">
      <t>ブン</t>
    </rPh>
    <phoneticPr fontId="27"/>
  </si>
  <si>
    <t>【令和5年度分】</t>
    <phoneticPr fontId="61"/>
  </si>
  <si>
    <t>入力
チェック
①</t>
    <rPh sb="0" eb="2">
      <t>ニュウリョク</t>
    </rPh>
    <phoneticPr fontId="7"/>
  </si>
  <si>
    <t>入力
チェック
②</t>
    <rPh sb="0" eb="2">
      <t>ニュウリョク</t>
    </rPh>
    <phoneticPr fontId="7"/>
  </si>
  <si>
    <t>入力
チェック
③</t>
    <rPh sb="0" eb="2">
      <t>ニュウリョク</t>
    </rPh>
    <phoneticPr fontId="7"/>
  </si>
  <si>
    <t>介護サービス事業所の施設等の消毒、清掃費用</t>
    <rPh sb="0" eb="2">
      <t>カイゴ</t>
    </rPh>
    <rPh sb="6" eb="9">
      <t>ジギョウショ</t>
    </rPh>
    <rPh sb="10" eb="13">
      <t>シセツトウ</t>
    </rPh>
    <rPh sb="14" eb="16">
      <t>ショウドク</t>
    </rPh>
    <rPh sb="17" eb="21">
      <t>セイソウヒヨウ</t>
    </rPh>
    <phoneticPr fontId="7"/>
  </si>
  <si>
    <t>令和５年度発生分のかかりまし経費について、２回目以降の申請事業所のみ記載</t>
    <rPh sb="0" eb="2">
      <t>レイワ</t>
    </rPh>
    <rPh sb="3" eb="5">
      <t>ネンド</t>
    </rPh>
    <rPh sb="5" eb="7">
      <t>ハッセイ</t>
    </rPh>
    <rPh sb="7" eb="8">
      <t>ブン</t>
    </rPh>
    <rPh sb="14" eb="16">
      <t>ケイヒ</t>
    </rPh>
    <rPh sb="22" eb="23">
      <t>カイ</t>
    </rPh>
    <rPh sb="23" eb="24">
      <t>メ</t>
    </rPh>
    <rPh sb="24" eb="26">
      <t>イコウ</t>
    </rPh>
    <rPh sb="27" eb="29">
      <t>シンセイ</t>
    </rPh>
    <rPh sb="29" eb="32">
      <t>ジギョウショ</t>
    </rPh>
    <rPh sb="34" eb="36">
      <t>キサイ</t>
    </rPh>
    <phoneticPr fontId="56"/>
  </si>
  <si>
    <t>記入の流れ</t>
    <rPh sb="0" eb="2">
      <t>キニュウ</t>
    </rPh>
    <rPh sb="3" eb="4">
      <t>ナガ</t>
    </rPh>
    <phoneticPr fontId="7"/>
  </si>
  <si>
    <t>備考</t>
    <rPh sb="0" eb="2">
      <t>ビコウ</t>
    </rPh>
    <phoneticPr fontId="7"/>
  </si>
  <si>
    <t>本内容に関して保険収入及び寄附収入など経費に充当する収入がる場合、令和５年度発生分のかかりまし経費について、２回目以降の申請事業所の事業所は「既交付決定額」を記載※交付決定がなされていないものは、申請額を記載</t>
    <rPh sb="0" eb="3">
      <t>ホンナイヨウ</t>
    </rPh>
    <rPh sb="4" eb="5">
      <t>カン</t>
    </rPh>
    <rPh sb="7" eb="9">
      <t>ホケン</t>
    </rPh>
    <rPh sb="9" eb="11">
      <t>シュウニュウ</t>
    </rPh>
    <rPh sb="11" eb="12">
      <t>オヨ</t>
    </rPh>
    <rPh sb="13" eb="15">
      <t>キフ</t>
    </rPh>
    <rPh sb="15" eb="17">
      <t>シュウニュウ</t>
    </rPh>
    <rPh sb="19" eb="21">
      <t>ケイヒ</t>
    </rPh>
    <rPh sb="22" eb="24">
      <t>ジュウトウ</t>
    </rPh>
    <rPh sb="26" eb="28">
      <t>シュウニュウ</t>
    </rPh>
    <rPh sb="30" eb="32">
      <t>バアイ</t>
    </rPh>
    <rPh sb="33" eb="35">
      <t>レイワ</t>
    </rPh>
    <rPh sb="38" eb="41">
      <t>ハッセイブン</t>
    </rPh>
    <rPh sb="71" eb="72">
      <t>スデ</t>
    </rPh>
    <rPh sb="72" eb="77">
      <t>コウフケッテイガク</t>
    </rPh>
    <rPh sb="79" eb="81">
      <t>キサイ</t>
    </rPh>
    <rPh sb="82" eb="86">
      <t>コウフケッテイ</t>
    </rPh>
    <rPh sb="98" eb="101">
      <t>シンセイガク</t>
    </rPh>
    <rPh sb="102" eb="104">
      <t>キサイ</t>
    </rPh>
    <phoneticPr fontId="56"/>
  </si>
  <si>
    <r>
      <rPr>
        <sz val="11"/>
        <rFont val="ＭＳ Ｐ明朝"/>
        <family val="1"/>
        <charset val="128"/>
      </rPr>
      <t>当該事業所における申請額状況一覧（令和５年度発生分）</t>
    </r>
    <r>
      <rPr>
        <sz val="11"/>
        <color rgb="FFFF0000"/>
        <rFont val="ＭＳ Ｐ明朝"/>
        <family val="1"/>
        <charset val="128"/>
      </rPr>
      <t>　　</t>
    </r>
    <rPh sb="22" eb="25">
      <t>ハッセイブン</t>
    </rPh>
    <phoneticPr fontId="7"/>
  </si>
  <si>
    <t>令和５年度にかかった経費について２回目以降の申請となる場合は記載してください。</t>
    <rPh sb="0" eb="2">
      <t>レイワ</t>
    </rPh>
    <rPh sb="3" eb="5">
      <t>ネンド</t>
    </rPh>
    <rPh sb="10" eb="12">
      <t>ケイヒ</t>
    </rPh>
    <rPh sb="17" eb="21">
      <t>カイメイコウ</t>
    </rPh>
    <rPh sb="22" eb="24">
      <t>シンセイ</t>
    </rPh>
    <rPh sb="27" eb="29">
      <t>バアイ</t>
    </rPh>
    <rPh sb="30" eb="32">
      <t>キサイ</t>
    </rPh>
    <phoneticPr fontId="7"/>
  </si>
  <si>
    <r>
      <t>【　国補助要綱より抜粋　】
新型コロナウイルス感染症への対応に係る業務手当については、職員一人につき</t>
    </r>
    <r>
      <rPr>
        <sz val="14"/>
        <color theme="1"/>
        <rFont val="ＭＳ Ｐゴシック"/>
        <family val="3"/>
        <charset val="128"/>
        <scheme val="minor"/>
      </rPr>
      <t>、
●</t>
    </r>
    <r>
      <rPr>
        <b/>
        <u/>
        <sz val="14"/>
        <color rgb="FFFF0000"/>
        <rFont val="ＭＳ Ｐゴシック"/>
        <family val="3"/>
        <charset val="128"/>
        <scheme val="minor"/>
      </rPr>
      <t>日額による支給の場合、１日あたり４千円を補助上限とし、１月あたり２万円を限度額</t>
    </r>
    <r>
      <rPr>
        <sz val="11"/>
        <color theme="1"/>
        <rFont val="ＭＳ Ｐゴシック"/>
        <family val="2"/>
        <charset val="128"/>
        <scheme val="minor"/>
      </rPr>
      <t>とする。
●</t>
    </r>
    <r>
      <rPr>
        <b/>
        <u/>
        <sz val="14"/>
        <color rgb="FFFF0000"/>
        <rFont val="ＭＳ Ｐゴシック"/>
        <family val="3"/>
        <charset val="128"/>
        <scheme val="minor"/>
      </rPr>
      <t>月額又は時給による支給の場合には１月あたり２万円を補助上限の限度額</t>
    </r>
    <r>
      <rPr>
        <sz val="11"/>
        <color theme="1"/>
        <rFont val="ＭＳ Ｐゴシック"/>
        <family val="2"/>
        <charset val="128"/>
        <scheme val="minor"/>
      </rPr>
      <t>とする。</t>
    </r>
    <phoneticPr fontId="7"/>
  </si>
  <si>
    <r>
      <t>※衛生用品の購入費用等について、感染者又は濃厚接触者の発生時等において在庫の不足が見込まれ購入した不足分について対象となります。陽性者が発生したが、在庫で対応でき、その後も不足が見込まれない場合は、補助の対象外です。（R5国ＱＡ51～53)
（なお、</t>
    </r>
    <r>
      <rPr>
        <b/>
        <u/>
        <sz val="11"/>
        <color rgb="FFFF0000"/>
        <rFont val="ＭＳ Ｐゴシック"/>
        <family val="3"/>
        <charset val="128"/>
        <scheme val="minor"/>
      </rPr>
      <t>対象となる衛生用品の発注日が感染者の判明日からおおむね１か月後までが対象となります</t>
    </r>
    <r>
      <rPr>
        <sz val="11"/>
        <color theme="1"/>
        <rFont val="ＭＳ Ｐゴシック"/>
        <family val="2"/>
        <charset val="128"/>
        <scheme val="minor"/>
      </rPr>
      <t>）</t>
    </r>
    <rPh sb="125" eb="127">
      <t>タイショウ</t>
    </rPh>
    <rPh sb="130" eb="134">
      <t>エイセイヨウヒン</t>
    </rPh>
    <rPh sb="135" eb="138">
      <t>ハッチュウビ</t>
    </rPh>
    <rPh sb="139" eb="142">
      <t>カンセンシャ</t>
    </rPh>
    <rPh sb="159" eb="161">
      <t>タイショウ</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</si>
</sst>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176" formatCode="#,##0_ "/>
    <numFmt numFmtId="177" formatCode="0_);[Red]\(0\)"/>
    <numFmt numFmtId="178" formatCode="#,##0&quot;円&quot;"/>
    <numFmt numFmtId="179" formatCode="#,##0&quot;人&quot;"/>
    <numFmt numFmtId="180" formatCode="#,##0_);[Red]\(#,##0\)"/>
    <numFmt numFmtId="181" formatCode="#,##0,"/>
    <numFmt numFmtId="182" formatCode="0_ "/>
    <numFmt numFmtId="183" formatCode="&quot;¥&quot;#,##0_);[Red]\(&quot;¥&quot;#,##0\)"/>
    <numFmt numFmtId="184" formatCode="[$-F800]dddd\,\ mmmm\ dd\,\ yyyy"/>
    <numFmt numFmtId="185" formatCode="[$-411]ggge&quot;年&quot;m&quot;月&quot;d&quot;日&quot;;@"/>
    <numFmt numFmtId="186" formatCode="m/d;@"/>
    <numFmt numFmtId="187" formatCode="#,##0;\-#,##0;&quot;&quot;"/>
  </numFmts>
  <fonts count="10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ゴシック"/>
      <family val="3"/>
      <charset val="128"/>
    </font>
    <font>
      <sz val="12"/>
      <name val="ＭＳ 明朝"/>
      <family val="1"/>
      <charset val="128"/>
    </font>
    <font>
      <sz val="12"/>
      <color theme="1"/>
      <name val="ＭＳ 明朝"/>
      <family val="1"/>
      <charset val="128"/>
    </font>
    <font>
      <sz val="10"/>
      <name val="ＭＳ Ｐ明朝"/>
      <family val="1"/>
      <charset val="128"/>
    </font>
    <font>
      <sz val="11"/>
      <color theme="1"/>
      <name val="ＭＳ Ｐゴシック"/>
      <family val="2"/>
      <charset val="128"/>
      <scheme val="minor"/>
    </font>
    <font>
      <b/>
      <sz val="12"/>
      <name val="ＭＳ Ｐゴシック"/>
      <family val="3"/>
      <charset val="128"/>
      <scheme val="major"/>
    </font>
    <font>
      <sz val="11"/>
      <name val="ＭＳ Ｐゴシック"/>
      <family val="3"/>
      <charset val="128"/>
      <scheme val="major"/>
    </font>
    <font>
      <b/>
      <sz val="18"/>
      <name val="ＭＳ Ｐゴシック"/>
      <family val="3"/>
      <charset val="128"/>
    </font>
    <font>
      <sz val="12"/>
      <name val="ＭＳ Ｐゴシック"/>
      <family val="3"/>
      <charset val="128"/>
      <scheme val="major"/>
    </font>
    <font>
      <b/>
      <sz val="18"/>
      <name val="ＭＳ Ｐゴシック"/>
      <family val="3"/>
      <charset val="128"/>
      <scheme val="major"/>
    </font>
    <font>
      <b/>
      <sz val="11"/>
      <name val="ＭＳ Ｐゴシック"/>
      <family val="3"/>
      <charset val="128"/>
      <scheme val="major"/>
    </font>
    <font>
      <sz val="10"/>
      <name val="ＭＳ Ｐゴシック"/>
      <family val="3"/>
      <charset val="128"/>
      <scheme val="major"/>
    </font>
    <font>
      <sz val="3"/>
      <color theme="1"/>
      <name val="ＭＳ Ｐ明朝"/>
      <family val="1"/>
      <charset val="128"/>
    </font>
    <font>
      <sz val="11"/>
      <color theme="1"/>
      <name val="ＭＳ Ｐゴシック"/>
      <family val="2"/>
      <scheme val="minor"/>
    </font>
    <font>
      <sz val="12"/>
      <name val="ＭＳ ゴシック"/>
      <family val="3"/>
      <charset val="128"/>
    </font>
    <font>
      <sz val="11"/>
      <color theme="1"/>
      <name val="ＭＳ ゴシック"/>
      <family val="3"/>
      <charset val="128"/>
    </font>
    <font>
      <sz val="11"/>
      <name val="ＭＳ ゴシック"/>
      <family val="3"/>
      <charset val="128"/>
    </font>
    <font>
      <sz val="11"/>
      <color theme="1"/>
      <name val="ＭＳ 明朝"/>
      <family val="1"/>
      <charset val="128"/>
    </font>
    <font>
      <b/>
      <sz val="12"/>
      <color indexed="81"/>
      <name val="MS P ゴシック"/>
      <family val="3"/>
      <charset val="128"/>
    </font>
    <font>
      <sz val="6"/>
      <name val="ＭＳ Ｐゴシック"/>
      <family val="2"/>
      <charset val="128"/>
      <scheme val="minor"/>
    </font>
    <font>
      <sz val="11"/>
      <color theme="1"/>
      <name val="ＭＳ Ｐ明朝"/>
      <family val="1"/>
      <charset val="128"/>
    </font>
    <font>
      <sz val="12"/>
      <color theme="1"/>
      <name val="ＭＳ Ｐ明朝"/>
      <family val="1"/>
      <charset val="128"/>
    </font>
    <font>
      <b/>
      <sz val="11"/>
      <color theme="1"/>
      <name val="ＭＳ Ｐ明朝"/>
      <family val="1"/>
      <charset val="128"/>
    </font>
    <font>
      <sz val="10"/>
      <color theme="1"/>
      <name val="ＭＳ Ｐゴシック"/>
      <family val="3"/>
      <charset val="128"/>
      <scheme val="minor"/>
    </font>
    <font>
      <sz val="10"/>
      <name val="ＭＳ Ｐゴシック"/>
      <family val="3"/>
      <charset val="128"/>
      <scheme val="minor"/>
    </font>
    <font>
      <b/>
      <sz val="10.5"/>
      <color theme="1"/>
      <name val="ＭＳ Ｐ明朝"/>
      <family val="1"/>
      <charset val="128"/>
    </font>
    <font>
      <sz val="10.5"/>
      <color theme="1"/>
      <name val="ＭＳ Ｐ明朝"/>
      <family val="1"/>
      <charset val="128"/>
    </font>
    <font>
      <sz val="9"/>
      <color theme="1"/>
      <name val="ＭＳ Ｐゴシック"/>
      <family val="2"/>
      <charset val="128"/>
      <scheme val="minor"/>
    </font>
    <font>
      <sz val="10"/>
      <name val="ＭＳ Ｐゴシック"/>
      <family val="2"/>
      <charset val="128"/>
      <scheme val="minor"/>
    </font>
    <font>
      <b/>
      <sz val="12"/>
      <name val="ＭＳ Ｐ明朝"/>
      <family val="1"/>
      <charset val="128"/>
    </font>
    <font>
      <sz val="10.5"/>
      <name val="ＭＳ Ｐ明朝"/>
      <family val="1"/>
      <charset val="128"/>
    </font>
    <font>
      <b/>
      <sz val="10.5"/>
      <name val="ＭＳ Ｐ明朝"/>
      <family val="1"/>
      <charset val="128"/>
    </font>
    <font>
      <b/>
      <sz val="10.5"/>
      <color indexed="60"/>
      <name val="ＭＳ Ｐ明朝"/>
      <family val="1"/>
      <charset val="128"/>
    </font>
    <font>
      <sz val="8"/>
      <color theme="1"/>
      <name val="ＭＳ Ｐ明朝"/>
      <family val="1"/>
      <charset val="128"/>
    </font>
    <font>
      <sz val="8"/>
      <color theme="1"/>
      <name val="ＭＳ Ｐゴシック"/>
      <family val="3"/>
      <charset val="128"/>
      <scheme val="minor"/>
    </font>
    <font>
      <b/>
      <sz val="10.5"/>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9"/>
      <color theme="1"/>
      <name val="ＭＳ Ｐ明朝"/>
      <family val="1"/>
      <charset val="128"/>
    </font>
    <font>
      <sz val="11"/>
      <color rgb="FFFF0000"/>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20"/>
      <color theme="1"/>
      <name val="ＭＳ Ｐゴシック"/>
      <family val="2"/>
      <charset val="128"/>
      <scheme val="minor"/>
    </font>
    <font>
      <sz val="16"/>
      <color theme="1"/>
      <name val="ＭＳ Ｐゴシック"/>
      <family val="2"/>
      <charset val="128"/>
      <scheme val="minor"/>
    </font>
    <font>
      <sz val="11"/>
      <color rgb="FFFF0000"/>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6"/>
      <name val="ＭＳ Ｐ明朝"/>
      <family val="1"/>
      <charset val="128"/>
    </font>
    <font>
      <sz val="6"/>
      <name val="ＭＳ Ｐゴシック"/>
      <family val="3"/>
      <charset val="128"/>
      <scheme val="minor"/>
    </font>
    <font>
      <sz val="10"/>
      <color theme="1"/>
      <name val="ＭＳ Ｐ明朝"/>
      <family val="1"/>
      <charset val="128"/>
    </font>
    <font>
      <sz val="8"/>
      <color rgb="FFFF0000"/>
      <name val="ＭＳ Ｐ明朝"/>
      <family val="1"/>
      <charset val="128"/>
    </font>
    <font>
      <sz val="9"/>
      <color indexed="81"/>
      <name val="MS P ゴシック"/>
      <family val="3"/>
      <charset val="128"/>
    </font>
    <font>
      <sz val="11"/>
      <color theme="1"/>
      <name val="ＭＳ Ｐゴシック"/>
      <family val="2"/>
      <charset val="128"/>
    </font>
    <font>
      <sz val="6"/>
      <name val="ＭＳ Ｐゴシック"/>
      <family val="2"/>
      <charset val="128"/>
    </font>
    <font>
      <u/>
      <sz val="9"/>
      <color theme="1"/>
      <name val="ＭＳ Ｐ明朝"/>
      <family val="1"/>
      <charset val="128"/>
    </font>
    <font>
      <sz val="9"/>
      <name val="ＭＳ Ｐゴシック"/>
      <family val="3"/>
      <charset val="128"/>
    </font>
    <font>
      <u/>
      <sz val="11"/>
      <name val="ＭＳ Ｐゴシック"/>
      <family val="3"/>
      <charset val="128"/>
    </font>
    <font>
      <sz val="10"/>
      <color theme="1"/>
      <name val="ＭＳ Ｐゴシック"/>
      <family val="3"/>
      <charset val="128"/>
    </font>
    <font>
      <u/>
      <sz val="10"/>
      <color theme="1"/>
      <name val="ＭＳ Ｐ明朝"/>
      <family val="1"/>
      <charset val="128"/>
    </font>
    <font>
      <sz val="12"/>
      <name val="ＭＳ Ｐゴシック"/>
      <family val="3"/>
      <charset val="128"/>
      <scheme val="minor"/>
    </font>
    <font>
      <u/>
      <sz val="9"/>
      <color theme="1"/>
      <name val="ＭＳ 明朝"/>
      <family val="1"/>
      <charset val="128"/>
    </font>
    <font>
      <sz val="10"/>
      <name val="ＭＳ Ｐゴシック"/>
      <family val="3"/>
      <charset val="128"/>
    </font>
    <font>
      <sz val="10"/>
      <color theme="1"/>
      <name val="ＭＳ 明朝"/>
      <family val="1"/>
      <charset val="128"/>
    </font>
    <font>
      <u/>
      <sz val="8"/>
      <color theme="1"/>
      <name val="ＭＳ Ｐ明朝"/>
      <family val="1"/>
      <charset val="128"/>
    </font>
    <font>
      <u/>
      <sz val="10"/>
      <name val="ＭＳ ゴシック"/>
      <family val="3"/>
      <charset val="128"/>
    </font>
    <font>
      <b/>
      <sz val="9"/>
      <color indexed="81"/>
      <name val="MS P ゴシック"/>
      <family val="3"/>
      <charset val="128"/>
    </font>
    <font>
      <sz val="10"/>
      <color theme="1"/>
      <name val="ＭＳ Ｐゴシック"/>
      <family val="2"/>
      <charset val="128"/>
    </font>
    <font>
      <sz val="10"/>
      <name val="ＭＳ Ｐゴシック"/>
      <family val="2"/>
      <charset val="128"/>
    </font>
    <font>
      <sz val="24"/>
      <color theme="1"/>
      <name val="ＭＳ Ｐゴシック"/>
      <family val="3"/>
      <charset val="128"/>
    </font>
    <font>
      <sz val="14"/>
      <color theme="1"/>
      <name val="ＭＳ Ｐゴシック"/>
      <family val="2"/>
      <charset val="128"/>
    </font>
    <font>
      <b/>
      <sz val="24"/>
      <color theme="1"/>
      <name val="ＭＳ Ｐゴシック"/>
      <family val="3"/>
      <charset val="128"/>
    </font>
    <font>
      <sz val="8"/>
      <color theme="1"/>
      <name val="ＭＳ Ｐゴシック"/>
      <family val="3"/>
      <charset val="128"/>
    </font>
    <font>
      <sz val="8"/>
      <color theme="1"/>
      <name val="ＭＳ Ｐゴシック"/>
      <family val="2"/>
      <charset val="128"/>
    </font>
    <font>
      <sz val="14"/>
      <color rgb="FFFF0000"/>
      <name val="ＭＳ Ｐゴシック"/>
      <family val="2"/>
      <charset val="128"/>
    </font>
    <font>
      <sz val="14"/>
      <name val="ＭＳ Ｐゴシック"/>
      <family val="2"/>
      <charset val="128"/>
    </font>
    <font>
      <sz val="16"/>
      <color theme="1"/>
      <name val="ＭＳ Ｐゴシック"/>
      <family val="2"/>
      <charset val="128"/>
    </font>
    <font>
      <sz val="16"/>
      <color rgb="FFFF0000"/>
      <name val="ＭＳ Ｐゴシック"/>
      <family val="3"/>
      <charset val="128"/>
    </font>
    <font>
      <sz val="14"/>
      <color theme="1"/>
      <name val="ＭＳ Ｐゴシック"/>
      <family val="3"/>
      <charset val="128"/>
    </font>
    <font>
      <b/>
      <u/>
      <sz val="14"/>
      <color indexed="81"/>
      <name val="MS P ゴシック"/>
      <family val="3"/>
      <charset val="128"/>
    </font>
    <font>
      <sz val="14"/>
      <color indexed="81"/>
      <name val="MS P ゴシック"/>
      <family val="3"/>
      <charset val="128"/>
    </font>
    <font>
      <sz val="11"/>
      <name val="ＭＳ Ｐ明朝"/>
      <family val="1"/>
      <charset val="128"/>
    </font>
    <font>
      <sz val="11"/>
      <color theme="1"/>
      <name val="ＭＳ Ｐゴシック"/>
      <family val="3"/>
      <charset val="128"/>
    </font>
    <font>
      <b/>
      <sz val="10"/>
      <color rgb="FFFF0000"/>
      <name val="ＭＳ Ｐ明朝"/>
      <family val="1"/>
      <charset val="128"/>
    </font>
    <font>
      <b/>
      <sz val="9"/>
      <name val="ＭＳ Ｐ明朝"/>
      <family val="1"/>
      <charset val="128"/>
    </font>
    <font>
      <sz val="11"/>
      <color rgb="FFFF0000"/>
      <name val="ＭＳ Ｐ明朝"/>
      <family val="1"/>
      <charset val="128"/>
    </font>
    <font>
      <b/>
      <sz val="11"/>
      <color rgb="FFFF0000"/>
      <name val="ＭＳ Ｐ明朝"/>
      <family val="1"/>
      <charset val="128"/>
    </font>
    <font>
      <b/>
      <sz val="14"/>
      <color theme="1"/>
      <name val="ＭＳ Ｐゴシック"/>
      <family val="3"/>
      <charset val="128"/>
      <scheme val="minor"/>
    </font>
    <font>
      <sz val="11"/>
      <color indexed="81"/>
      <name val="MS P ゴシック"/>
      <family val="3"/>
      <charset val="128"/>
    </font>
    <font>
      <b/>
      <sz val="16"/>
      <color rgb="FFFF0000"/>
      <name val="ＭＳ Ｐゴシック"/>
      <family val="3"/>
      <charset val="128"/>
    </font>
    <font>
      <b/>
      <sz val="16"/>
      <color theme="1"/>
      <name val="ＭＳ Ｐゴシック"/>
      <family val="3"/>
      <charset val="128"/>
    </font>
    <font>
      <sz val="8"/>
      <name val="ＭＳ Ｐゴシック"/>
      <family val="3"/>
      <charset val="128"/>
    </font>
    <font>
      <sz val="11"/>
      <name val="ＭＳ Ｐゴシック"/>
      <family val="2"/>
      <charset val="128"/>
    </font>
    <font>
      <sz val="16"/>
      <color rgb="FFFF0000"/>
      <name val="ＭＳ Ｐゴシック"/>
      <family val="3"/>
      <charset val="128"/>
      <scheme val="minor"/>
    </font>
    <font>
      <b/>
      <u/>
      <sz val="18"/>
      <color indexed="81"/>
      <name val="MS P ゴシック"/>
      <family val="3"/>
      <charset val="128"/>
    </font>
    <font>
      <b/>
      <u/>
      <sz val="20"/>
      <color indexed="81"/>
      <name val="MS P ゴシック"/>
      <family val="3"/>
      <charset val="128"/>
    </font>
    <font>
      <b/>
      <u/>
      <sz val="14"/>
      <color rgb="FFFF0000"/>
      <name val="ＭＳ Ｐゴシック"/>
      <family val="3"/>
      <charset val="128"/>
      <scheme val="minor"/>
    </font>
    <font>
      <b/>
      <u/>
      <sz val="11"/>
      <color rgb="FFFF0000"/>
      <name val="ＭＳ Ｐゴシック"/>
      <family val="3"/>
      <charset val="128"/>
      <scheme val="minor"/>
    </font>
    <font>
      <sz val="14"/>
      <color theme="1"/>
      <name val="ＭＳ Ｐゴシック"/>
      <family val="3"/>
      <charset val="128"/>
      <scheme val="minor"/>
    </font>
  </fonts>
  <fills count="10">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59996337778862885"/>
        <bgColor indexed="64"/>
      </patternFill>
    </fill>
    <fill>
      <patternFill patternType="solid">
        <fgColor theme="9" tint="0.79998168889431442"/>
        <bgColor indexed="64"/>
      </patternFill>
    </fill>
  </fills>
  <borders count="77">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20">
    <xf numFmtId="0" fontId="0" fillId="0" borderId="0">
      <alignment vertical="center"/>
    </xf>
    <xf numFmtId="38" fontId="9" fillId="0" borderId="0" applyFont="0" applyFill="0" applyBorder="0" applyAlignment="0" applyProtection="0">
      <alignment vertical="center"/>
    </xf>
    <xf numFmtId="0" fontId="9" fillId="0" borderId="0">
      <alignment vertical="center"/>
    </xf>
    <xf numFmtId="0" fontId="10" fillId="0" borderId="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12" fillId="0" borderId="0">
      <alignment vertical="center"/>
    </xf>
    <xf numFmtId="38" fontId="12" fillId="0" borderId="0" applyFont="0" applyFill="0" applyBorder="0" applyAlignment="0" applyProtection="0">
      <alignment vertical="center"/>
    </xf>
    <xf numFmtId="0" fontId="21" fillId="0" borderId="0"/>
    <xf numFmtId="38" fontId="6" fillId="0" borderId="0" applyFont="0" applyFill="0" applyBorder="0" applyAlignment="0" applyProtection="0">
      <alignment vertical="center"/>
    </xf>
    <xf numFmtId="0" fontId="5" fillId="0" borderId="0">
      <alignment vertical="center"/>
    </xf>
    <xf numFmtId="0" fontId="6" fillId="0" borderId="0">
      <alignment vertical="center"/>
    </xf>
    <xf numFmtId="38" fontId="21" fillId="0" borderId="0" applyFont="0" applyFill="0" applyBorder="0" applyAlignment="0" applyProtection="0">
      <alignment vertical="center"/>
    </xf>
    <xf numFmtId="0" fontId="60" fillId="0" borderId="0">
      <alignment vertical="center"/>
    </xf>
    <xf numFmtId="0" fontId="4" fillId="0" borderId="0">
      <alignment vertical="center"/>
    </xf>
    <xf numFmtId="0" fontId="21" fillId="0" borderId="0"/>
    <xf numFmtId="0" fontId="3" fillId="0" borderId="0">
      <alignment vertical="center"/>
    </xf>
    <xf numFmtId="0" fontId="3" fillId="0" borderId="0">
      <alignment vertical="center"/>
    </xf>
    <xf numFmtId="38" fontId="60" fillId="0" borderId="0" applyFont="0" applyFill="0" applyBorder="0" applyAlignment="0" applyProtection="0">
      <alignment vertical="center"/>
    </xf>
  </cellStyleXfs>
  <cellXfs count="496">
    <xf numFmtId="0" fontId="0" fillId="0" borderId="0" xfId="0">
      <alignment vertical="center"/>
    </xf>
    <xf numFmtId="0" fontId="16" fillId="0" borderId="6" xfId="5" applyFont="1" applyFill="1" applyBorder="1" applyAlignment="1" applyProtection="1">
      <alignment horizontal="left" shrinkToFit="1"/>
    </xf>
    <xf numFmtId="0" fontId="16" fillId="0" borderId="0" xfId="5" applyFont="1" applyFill="1" applyBorder="1" applyAlignment="1" applyProtection="1">
      <alignment horizontal="left" shrinkToFit="1"/>
    </xf>
    <xf numFmtId="0" fontId="16" fillId="0" borderId="10" xfId="5" applyFont="1" applyFill="1" applyBorder="1" applyAlignment="1" applyProtection="1">
      <alignment shrinkToFit="1"/>
    </xf>
    <xf numFmtId="0" fontId="16" fillId="0" borderId="0" xfId="5" applyFont="1" applyFill="1" applyBorder="1" applyAlignment="1" applyProtection="1">
      <alignment shrinkToFit="1"/>
    </xf>
    <xf numFmtId="0" fontId="22" fillId="0" borderId="0" xfId="0" applyFont="1">
      <alignment vertical="center"/>
    </xf>
    <xf numFmtId="0" fontId="23" fillId="0" borderId="0" xfId="0" applyFont="1" applyFill="1">
      <alignment vertical="center"/>
    </xf>
    <xf numFmtId="176" fontId="23" fillId="0" borderId="0" xfId="0" applyNumberFormat="1" applyFont="1" applyFill="1">
      <alignment vertical="center"/>
    </xf>
    <xf numFmtId="0" fontId="24" fillId="0" borderId="0" xfId="0" applyFont="1">
      <alignment vertical="center"/>
    </xf>
    <xf numFmtId="0" fontId="8" fillId="0" borderId="0" xfId="0" applyFont="1" applyAlignment="1">
      <alignment vertical="center" wrapText="1"/>
    </xf>
    <xf numFmtId="38" fontId="14" fillId="0" borderId="0" xfId="4" applyFont="1" applyFill="1" applyBorder="1" applyAlignment="1" applyProtection="1"/>
    <xf numFmtId="0" fontId="14" fillId="0" borderId="0" xfId="0" applyFont="1" applyFill="1" applyProtection="1">
      <alignment vertical="center"/>
    </xf>
    <xf numFmtId="0" fontId="14" fillId="0" borderId="0" xfId="5" applyFont="1" applyFill="1" applyBorder="1" applyProtection="1"/>
    <xf numFmtId="0" fontId="16" fillId="0" borderId="4" xfId="5" applyFont="1" applyFill="1" applyBorder="1" applyAlignment="1" applyProtection="1">
      <alignment horizontal="center" vertical="center" wrapText="1" shrinkToFit="1"/>
    </xf>
    <xf numFmtId="38" fontId="17" fillId="0" borderId="0" xfId="4" applyFont="1" applyFill="1" applyBorder="1" applyAlignment="1" applyProtection="1">
      <alignment horizontal="center" shrinkToFit="1"/>
    </xf>
    <xf numFmtId="38" fontId="14" fillId="0" borderId="0" xfId="4" applyFont="1" applyFill="1" applyBorder="1" applyAlignment="1" applyProtection="1">
      <alignment shrinkToFit="1"/>
    </xf>
    <xf numFmtId="0" fontId="16" fillId="0" borderId="6" xfId="5" applyFont="1" applyFill="1" applyBorder="1" applyAlignment="1" applyProtection="1">
      <alignment horizontal="center" vertical="center" wrapText="1" shrinkToFit="1"/>
    </xf>
    <xf numFmtId="38" fontId="16" fillId="0" borderId="7" xfId="4" applyFont="1" applyFill="1" applyBorder="1" applyAlignment="1" applyProtection="1">
      <alignment horizontal="center" vertical="center" shrinkToFit="1"/>
    </xf>
    <xf numFmtId="38" fontId="16" fillId="0" borderId="7" xfId="4" applyFont="1" applyFill="1" applyBorder="1" applyAlignment="1" applyProtection="1">
      <alignment horizontal="center" vertical="center" wrapText="1" shrinkToFit="1"/>
    </xf>
    <xf numFmtId="38" fontId="18" fillId="0" borderId="2" xfId="4" applyFont="1" applyFill="1" applyBorder="1" applyAlignment="1" applyProtection="1">
      <alignment horizontal="center" vertical="top" shrinkToFit="1"/>
    </xf>
    <xf numFmtId="38" fontId="18" fillId="0" borderId="1" xfId="4" applyFont="1" applyFill="1" applyBorder="1" applyAlignment="1" applyProtection="1">
      <alignment horizontal="center" vertical="top" shrinkToFit="1"/>
    </xf>
    <xf numFmtId="38" fontId="18" fillId="0" borderId="1" xfId="4" applyFont="1" applyFill="1" applyBorder="1" applyAlignment="1" applyProtection="1">
      <alignment horizontal="center" vertical="top" wrapText="1" shrinkToFit="1"/>
    </xf>
    <xf numFmtId="0" fontId="20" fillId="0" borderId="0" xfId="0" applyFont="1" applyFill="1" applyProtection="1">
      <alignment vertical="center"/>
    </xf>
    <xf numFmtId="176" fontId="20" fillId="0" borderId="0" xfId="0" applyNumberFormat="1" applyFont="1" applyFill="1" applyProtection="1">
      <alignment vertical="center"/>
    </xf>
    <xf numFmtId="0" fontId="11" fillId="0" borderId="0" xfId="0" applyFont="1" applyFill="1" applyProtection="1">
      <alignment vertical="center"/>
    </xf>
    <xf numFmtId="38" fontId="14" fillId="0" borderId="0" xfId="4" applyFont="1" applyFill="1" applyProtection="1">
      <alignment vertical="center"/>
    </xf>
    <xf numFmtId="0" fontId="9" fillId="0" borderId="9" xfId="0" applyFont="1" applyFill="1" applyBorder="1" applyAlignment="1" applyProtection="1">
      <alignment vertical="center" shrinkToFit="1"/>
      <protection locked="0"/>
    </xf>
    <xf numFmtId="0" fontId="22" fillId="0" borderId="9" xfId="0" applyFont="1" applyBorder="1" applyAlignment="1" applyProtection="1">
      <alignment vertical="center" shrinkToFit="1"/>
      <protection locked="0"/>
    </xf>
    <xf numFmtId="177" fontId="16" fillId="0" borderId="9" xfId="5" applyNumberFormat="1" applyFont="1" applyFill="1" applyBorder="1" applyAlignment="1" applyProtection="1">
      <alignment horizontal="left" vertical="center" shrinkToFit="1"/>
      <protection locked="0"/>
    </xf>
    <xf numFmtId="0" fontId="16" fillId="0" borderId="9" xfId="6" applyFont="1" applyFill="1" applyBorder="1" applyAlignment="1" applyProtection="1">
      <alignment horizontal="left" vertical="center" shrinkToFit="1"/>
      <protection locked="0"/>
    </xf>
    <xf numFmtId="0" fontId="22" fillId="0" borderId="9" xfId="0" applyFont="1" applyBorder="1" applyAlignment="1" applyProtection="1">
      <alignment horizontal="center" vertical="center"/>
      <protection locked="0"/>
    </xf>
    <xf numFmtId="3" fontId="22" fillId="0" borderId="9" xfId="0" applyNumberFormat="1" applyFont="1" applyBorder="1" applyAlignment="1" applyProtection="1">
      <alignment horizontal="right" vertical="center"/>
      <protection locked="0"/>
    </xf>
    <xf numFmtId="0" fontId="8" fillId="0" borderId="0" xfId="0" applyFont="1" applyFill="1">
      <alignment vertical="center"/>
    </xf>
    <xf numFmtId="0" fontId="28" fillId="0" borderId="0" xfId="7" applyFont="1" applyFill="1">
      <alignment vertical="center"/>
    </xf>
    <xf numFmtId="0" fontId="28" fillId="0" borderId="0" xfId="7" applyFont="1" applyFill="1" applyBorder="1" applyAlignment="1">
      <alignment vertical="center"/>
    </xf>
    <xf numFmtId="0" fontId="28" fillId="0" borderId="0" xfId="7" applyFont="1">
      <alignment vertical="center"/>
    </xf>
    <xf numFmtId="0" fontId="12" fillId="0" borderId="0" xfId="7">
      <alignment vertical="center"/>
    </xf>
    <xf numFmtId="0" fontId="30" fillId="0" borderId="0" xfId="7" applyFont="1" applyFill="1">
      <alignment vertical="center"/>
    </xf>
    <xf numFmtId="0" fontId="28" fillId="0" borderId="0" xfId="7" applyFont="1" applyFill="1" applyBorder="1">
      <alignment vertical="center"/>
    </xf>
    <xf numFmtId="0" fontId="28" fillId="0" borderId="0" xfId="7" applyFont="1" applyFill="1" applyBorder="1" applyProtection="1">
      <alignment vertical="center"/>
      <protection locked="0"/>
    </xf>
    <xf numFmtId="0" fontId="28" fillId="0" borderId="0" xfId="7" applyFont="1" applyProtection="1">
      <alignment vertical="center"/>
      <protection locked="0"/>
    </xf>
    <xf numFmtId="0" fontId="31" fillId="0" borderId="0" xfId="7" applyFont="1" applyFill="1" applyBorder="1" applyAlignment="1">
      <alignment vertical="center"/>
    </xf>
    <xf numFmtId="0" fontId="33" fillId="0" borderId="0" xfId="7" applyFont="1" applyFill="1" applyBorder="1" applyAlignment="1">
      <alignment horizontal="left" vertical="center" wrapText="1"/>
    </xf>
    <xf numFmtId="0" fontId="35" fillId="0" borderId="0" xfId="7" applyFont="1" applyBorder="1" applyAlignment="1">
      <alignment vertical="top"/>
    </xf>
    <xf numFmtId="0" fontId="36" fillId="0" borderId="0" xfId="7" applyFont="1" applyBorder="1" applyAlignment="1">
      <alignment vertical="top"/>
    </xf>
    <xf numFmtId="0" fontId="38" fillId="0" borderId="0" xfId="7" applyFont="1" applyFill="1" applyBorder="1">
      <alignment vertical="center"/>
    </xf>
    <xf numFmtId="0" fontId="39" fillId="0" borderId="0" xfId="7" applyFont="1" applyFill="1" applyBorder="1" applyAlignment="1">
      <alignment vertical="center"/>
    </xf>
    <xf numFmtId="0" fontId="39" fillId="0" borderId="0" xfId="7" applyFont="1" applyFill="1" applyBorder="1" applyAlignment="1">
      <alignment horizontal="center" vertical="center"/>
    </xf>
    <xf numFmtId="0" fontId="38" fillId="0" borderId="0" xfId="7" applyFont="1" applyFill="1" applyBorder="1" applyAlignment="1">
      <alignment horizontal="center" vertical="center"/>
    </xf>
    <xf numFmtId="0" fontId="41" fillId="3" borderId="0" xfId="7" applyFont="1" applyFill="1" applyBorder="1" applyAlignment="1">
      <alignment horizontal="right" vertical="top"/>
    </xf>
    <xf numFmtId="0" fontId="42" fillId="3" borderId="0" xfId="7" applyFont="1" applyFill="1" applyBorder="1" applyAlignment="1">
      <alignment vertical="top"/>
    </xf>
    <xf numFmtId="0" fontId="43" fillId="3" borderId="0" xfId="7" applyFont="1" applyFill="1" applyBorder="1" applyAlignment="1">
      <alignment vertical="center" wrapText="1"/>
    </xf>
    <xf numFmtId="0" fontId="44" fillId="3" borderId="0" xfId="7" applyFont="1" applyFill="1" applyBorder="1" applyAlignment="1">
      <alignment vertical="center"/>
    </xf>
    <xf numFmtId="0" fontId="43" fillId="3" borderId="0" xfId="7" applyFont="1" applyFill="1" applyAlignment="1">
      <alignment vertical="center" wrapText="1"/>
    </xf>
    <xf numFmtId="0" fontId="41" fillId="3" borderId="0" xfId="7" applyFont="1" applyFill="1" applyBorder="1" applyAlignment="1">
      <alignment horizontal="right" vertical="top" wrapText="1"/>
    </xf>
    <xf numFmtId="0" fontId="5" fillId="0" borderId="0" xfId="11">
      <alignment vertical="center"/>
    </xf>
    <xf numFmtId="176" fontId="5" fillId="0" borderId="0" xfId="11" applyNumberFormat="1">
      <alignment vertical="center"/>
    </xf>
    <xf numFmtId="176" fontId="5" fillId="0" borderId="0" xfId="11" applyNumberFormat="1" applyFill="1" applyBorder="1">
      <alignment vertical="center"/>
    </xf>
    <xf numFmtId="0" fontId="5" fillId="0" borderId="0" xfId="11" applyBorder="1">
      <alignment vertical="center"/>
    </xf>
    <xf numFmtId="0" fontId="48" fillId="0" borderId="3" xfId="11" applyFont="1" applyBorder="1">
      <alignment vertical="center"/>
    </xf>
    <xf numFmtId="176" fontId="48" fillId="0" borderId="3" xfId="11" applyNumberFormat="1" applyFont="1" applyBorder="1">
      <alignment vertical="center"/>
    </xf>
    <xf numFmtId="0" fontId="5" fillId="0" borderId="6" xfId="11" applyBorder="1">
      <alignment vertical="center"/>
    </xf>
    <xf numFmtId="0" fontId="49" fillId="0" borderId="0" xfId="11" applyFont="1">
      <alignment vertical="center"/>
    </xf>
    <xf numFmtId="176" fontId="49" fillId="0" borderId="0" xfId="11" applyNumberFormat="1" applyFont="1" applyBorder="1">
      <alignment vertical="center"/>
    </xf>
    <xf numFmtId="0" fontId="49" fillId="0" borderId="0" xfId="11" applyFont="1" applyBorder="1">
      <alignment vertical="center"/>
    </xf>
    <xf numFmtId="0" fontId="49" fillId="0" borderId="9" xfId="11" applyFont="1" applyBorder="1" applyAlignment="1">
      <alignment horizontal="center" vertical="center"/>
    </xf>
    <xf numFmtId="176" fontId="49" fillId="0" borderId="9" xfId="11" applyNumberFormat="1" applyFont="1" applyBorder="1">
      <alignment vertical="center"/>
    </xf>
    <xf numFmtId="0" fontId="48" fillId="0" borderId="9" xfId="11" applyFont="1" applyBorder="1" applyAlignment="1">
      <alignment horizontal="right" vertical="center"/>
    </xf>
    <xf numFmtId="0" fontId="48" fillId="0" borderId="9" xfId="11" applyNumberFormat="1" applyFont="1" applyBorder="1" applyAlignment="1">
      <alignment horizontal="right" vertical="center"/>
    </xf>
    <xf numFmtId="0" fontId="48" fillId="0" borderId="9" xfId="11" applyFont="1" applyBorder="1">
      <alignment vertical="center"/>
    </xf>
    <xf numFmtId="0" fontId="35" fillId="0" borderId="1" xfId="11" applyFont="1" applyBorder="1" applyAlignment="1">
      <alignment horizontal="left" vertical="center" wrapText="1"/>
    </xf>
    <xf numFmtId="0" fontId="48" fillId="0" borderId="7" xfId="11" applyFont="1" applyBorder="1" applyAlignment="1">
      <alignment horizontal="center" wrapText="1"/>
    </xf>
    <xf numFmtId="0" fontId="5" fillId="0" borderId="0" xfId="11" applyAlignment="1">
      <alignment vertical="center" wrapText="1"/>
    </xf>
    <xf numFmtId="0" fontId="48" fillId="0" borderId="0" xfId="11" applyFont="1">
      <alignment vertical="center"/>
    </xf>
    <xf numFmtId="0" fontId="50" fillId="0" borderId="0" xfId="11" applyFont="1">
      <alignment vertical="center"/>
    </xf>
    <xf numFmtId="0" fontId="51" fillId="0" borderId="0" xfId="11" applyFont="1">
      <alignment vertical="center"/>
    </xf>
    <xf numFmtId="180" fontId="53" fillId="0" borderId="0" xfId="11" applyNumberFormat="1" applyFont="1">
      <alignment vertical="center"/>
    </xf>
    <xf numFmtId="0" fontId="49" fillId="0" borderId="6" xfId="11" applyFont="1" applyBorder="1">
      <alignment vertical="center"/>
    </xf>
    <xf numFmtId="183" fontId="54" fillId="0" borderId="6" xfId="11" applyNumberFormat="1" applyFont="1" applyBorder="1">
      <alignment vertical="center"/>
    </xf>
    <xf numFmtId="0" fontId="48" fillId="0" borderId="9" xfId="11" applyFont="1" applyBorder="1" applyAlignment="1">
      <alignment horizontal="center" vertical="center"/>
    </xf>
    <xf numFmtId="180" fontId="49" fillId="0" borderId="9" xfId="11" applyNumberFormat="1" applyFont="1" applyBorder="1">
      <alignment vertical="center"/>
    </xf>
    <xf numFmtId="14" fontId="48" fillId="0" borderId="9" xfId="11" applyNumberFormat="1" applyFont="1" applyBorder="1">
      <alignment vertical="center"/>
    </xf>
    <xf numFmtId="0" fontId="49" fillId="0" borderId="9" xfId="11" applyFont="1" applyFill="1" applyBorder="1">
      <alignment vertical="center"/>
    </xf>
    <xf numFmtId="0" fontId="49" fillId="0" borderId="1" xfId="11" applyFont="1" applyBorder="1">
      <alignment vertical="center"/>
    </xf>
    <xf numFmtId="0" fontId="49" fillId="0" borderId="10" xfId="11" applyFont="1" applyBorder="1">
      <alignment vertical="center"/>
    </xf>
    <xf numFmtId="14" fontId="54" fillId="0" borderId="9" xfId="11" applyNumberFormat="1" applyFont="1" applyBorder="1">
      <alignment vertical="center"/>
    </xf>
    <xf numFmtId="14" fontId="49" fillId="0" borderId="9" xfId="11" applyNumberFormat="1" applyFont="1" applyFill="1" applyBorder="1">
      <alignment vertical="center"/>
    </xf>
    <xf numFmtId="0" fontId="49" fillId="0" borderId="13" xfId="11" applyFont="1" applyBorder="1">
      <alignment vertical="center"/>
    </xf>
    <xf numFmtId="0" fontId="49" fillId="0" borderId="8" xfId="11" applyFont="1" applyBorder="1">
      <alignment vertical="center"/>
    </xf>
    <xf numFmtId="0" fontId="49" fillId="0" borderId="7" xfId="11" applyFont="1" applyBorder="1">
      <alignment vertical="center"/>
    </xf>
    <xf numFmtId="14" fontId="49" fillId="0" borderId="9" xfId="11" applyNumberFormat="1" applyFont="1" applyBorder="1">
      <alignment vertical="center"/>
    </xf>
    <xf numFmtId="0" fontId="49" fillId="0" borderId="9" xfId="11" applyFont="1" applyBorder="1" applyAlignment="1">
      <alignment horizontal="center" vertical="center" wrapText="1"/>
    </xf>
    <xf numFmtId="0" fontId="49" fillId="0" borderId="4" xfId="11" applyFont="1" applyBorder="1" applyAlignment="1">
      <alignment horizontal="center" vertical="center"/>
    </xf>
    <xf numFmtId="0" fontId="49" fillId="0" borderId="5" xfId="11" applyFont="1" applyBorder="1">
      <alignment vertical="center"/>
    </xf>
    <xf numFmtId="0" fontId="5" fillId="0" borderId="0" xfId="11" applyAlignment="1">
      <alignment vertical="center"/>
    </xf>
    <xf numFmtId="0" fontId="5" fillId="0" borderId="0" xfId="11" applyFill="1" applyAlignment="1">
      <alignment vertical="center" wrapText="1"/>
    </xf>
    <xf numFmtId="0" fontId="11" fillId="0" borderId="0" xfId="12" applyFont="1">
      <alignment vertical="center"/>
    </xf>
    <xf numFmtId="38" fontId="11" fillId="0" borderId="0" xfId="13" applyFont="1">
      <alignment vertical="center"/>
    </xf>
    <xf numFmtId="38" fontId="11" fillId="3" borderId="0" xfId="13" applyFont="1" applyFill="1">
      <alignment vertical="center"/>
    </xf>
    <xf numFmtId="0" fontId="11" fillId="3" borderId="0" xfId="12" applyFont="1" applyFill="1">
      <alignment vertical="center"/>
    </xf>
    <xf numFmtId="0" fontId="55" fillId="0" borderId="0" xfId="12" applyFont="1">
      <alignment vertical="center"/>
    </xf>
    <xf numFmtId="38" fontId="57" fillId="0" borderId="20" xfId="13" applyFont="1" applyBorder="1" applyAlignment="1">
      <alignment horizontal="center" vertical="center"/>
    </xf>
    <xf numFmtId="38" fontId="11" fillId="2" borderId="9" xfId="13" applyFont="1" applyFill="1" applyBorder="1" applyAlignment="1" applyProtection="1">
      <alignment horizontal="right" vertical="center" shrinkToFit="1"/>
      <protection locked="0"/>
    </xf>
    <xf numFmtId="0" fontId="11" fillId="2" borderId="9" xfId="12" applyFont="1" applyFill="1" applyBorder="1" applyAlignment="1" applyProtection="1">
      <alignment vertical="center" shrinkToFit="1"/>
      <protection locked="0"/>
    </xf>
    <xf numFmtId="184" fontId="11" fillId="2" borderId="1" xfId="12" applyNumberFormat="1" applyFont="1" applyFill="1" applyBorder="1" applyAlignment="1" applyProtection="1">
      <alignment vertical="center" shrinkToFit="1"/>
      <protection locked="0"/>
    </xf>
    <xf numFmtId="0" fontId="11" fillId="0" borderId="9" xfId="12" applyFont="1" applyBorder="1">
      <alignment vertical="center"/>
    </xf>
    <xf numFmtId="0" fontId="11" fillId="2" borderId="1" xfId="12" applyFont="1" applyFill="1" applyBorder="1" applyAlignment="1" applyProtection="1">
      <alignment horizontal="right" vertical="center" shrinkToFit="1"/>
      <protection locked="0"/>
    </xf>
    <xf numFmtId="0" fontId="11" fillId="2" borderId="1" xfId="12" applyFont="1" applyFill="1" applyBorder="1" applyAlignment="1" applyProtection="1">
      <alignment vertical="center" shrinkToFit="1"/>
      <protection locked="0"/>
    </xf>
    <xf numFmtId="38" fontId="11" fillId="3" borderId="9" xfId="13" applyFont="1" applyFill="1" applyBorder="1" applyAlignment="1">
      <alignment horizontal="center" vertical="center" wrapText="1"/>
    </xf>
    <xf numFmtId="38" fontId="57" fillId="0" borderId="9" xfId="13" applyFont="1" applyBorder="1" applyAlignment="1">
      <alignment horizontal="center" vertical="center" wrapText="1"/>
    </xf>
    <xf numFmtId="0" fontId="57" fillId="0" borderId="9" xfId="12" applyFont="1" applyBorder="1" applyAlignment="1">
      <alignment horizontal="center" vertical="center"/>
    </xf>
    <xf numFmtId="0" fontId="57" fillId="0" borderId="4" xfId="12" applyFont="1" applyBorder="1" applyAlignment="1">
      <alignment horizontal="center" vertical="center" wrapText="1"/>
    </xf>
    <xf numFmtId="38" fontId="57" fillId="0" borderId="0" xfId="13" applyFont="1" applyAlignment="1">
      <alignment horizontal="center" vertical="center"/>
    </xf>
    <xf numFmtId="49" fontId="57" fillId="0" borderId="0" xfId="12" applyNumberFormat="1" applyFont="1" applyAlignment="1">
      <alignment horizontal="center" vertical="center" wrapText="1"/>
    </xf>
    <xf numFmtId="0" fontId="11" fillId="2" borderId="9" xfId="4" applyNumberFormat="1" applyFont="1" applyFill="1" applyBorder="1" applyAlignment="1" applyProtection="1">
      <alignment horizontal="right" vertical="center" shrinkToFit="1"/>
      <protection locked="0"/>
    </xf>
    <xf numFmtId="0" fontId="11" fillId="3" borderId="9" xfId="12" applyFont="1" applyFill="1" applyBorder="1" applyAlignment="1">
      <alignment horizontal="center" vertical="center" wrapText="1"/>
    </xf>
    <xf numFmtId="0" fontId="58" fillId="3" borderId="1" xfId="12" applyFont="1" applyFill="1" applyBorder="1" applyAlignment="1">
      <alignment vertical="center" wrapText="1"/>
    </xf>
    <xf numFmtId="0" fontId="11" fillId="0" borderId="1" xfId="12" applyFont="1" applyBorder="1" applyAlignment="1">
      <alignment horizontal="center" vertical="center"/>
    </xf>
    <xf numFmtId="0" fontId="8" fillId="0" borderId="0" xfId="12" applyFont="1">
      <alignment vertical="center"/>
    </xf>
    <xf numFmtId="0" fontId="57" fillId="0" borderId="9" xfId="12" applyFont="1" applyBorder="1" applyAlignment="1">
      <alignment horizontal="center" vertical="center" wrapText="1"/>
    </xf>
    <xf numFmtId="0" fontId="19" fillId="0" borderId="9" xfId="5" applyFont="1" applyFill="1" applyBorder="1" applyAlignment="1" applyProtection="1">
      <alignment horizontal="center" vertical="center" shrinkToFit="1"/>
    </xf>
    <xf numFmtId="0" fontId="19" fillId="0" borderId="17" xfId="6" applyFont="1" applyFill="1" applyBorder="1" applyAlignment="1" applyProtection="1">
      <alignment horizontal="left" vertical="center" shrinkToFit="1"/>
    </xf>
    <xf numFmtId="177" fontId="19" fillId="0" borderId="21" xfId="5" applyNumberFormat="1" applyFont="1" applyFill="1" applyBorder="1" applyAlignment="1" applyProtection="1">
      <alignment horizontal="left" vertical="center" shrinkToFit="1"/>
    </xf>
    <xf numFmtId="179" fontId="19" fillId="0" borderId="21" xfId="5" applyNumberFormat="1" applyFont="1" applyFill="1" applyBorder="1" applyAlignment="1" applyProtection="1">
      <alignment horizontal="center" vertical="center" shrinkToFit="1"/>
    </xf>
    <xf numFmtId="177" fontId="19" fillId="0" borderId="21" xfId="5" applyNumberFormat="1" applyFont="1" applyFill="1" applyBorder="1" applyAlignment="1" applyProtection="1">
      <alignment horizontal="center" vertical="center" shrinkToFit="1"/>
    </xf>
    <xf numFmtId="180" fontId="19" fillId="0" borderId="21" xfId="6" applyNumberFormat="1" applyFont="1" applyFill="1" applyBorder="1" applyAlignment="1" applyProtection="1">
      <alignment vertical="center" shrinkToFit="1"/>
    </xf>
    <xf numFmtId="180" fontId="19" fillId="0" borderId="22" xfId="4" applyNumberFormat="1" applyFont="1" applyFill="1" applyBorder="1" applyAlignment="1" applyProtection="1">
      <alignment vertical="center" shrinkToFit="1"/>
    </xf>
    <xf numFmtId="38" fontId="19" fillId="0" borderId="9" xfId="4" applyFont="1" applyFill="1" applyBorder="1" applyAlignment="1" applyProtection="1">
      <alignment horizontal="right" vertical="center" shrinkToFit="1"/>
      <protection locked="0"/>
    </xf>
    <xf numFmtId="0" fontId="57" fillId="0" borderId="0" xfId="14" applyFont="1">
      <alignment vertical="center"/>
    </xf>
    <xf numFmtId="0" fontId="46" fillId="0" borderId="12" xfId="14" applyFont="1" applyBorder="1" applyAlignment="1">
      <alignment horizontal="center" vertical="center"/>
    </xf>
    <xf numFmtId="0" fontId="46" fillId="0" borderId="31" xfId="14" applyFont="1" applyBorder="1" applyAlignment="1">
      <alignment horizontal="center" vertical="center"/>
    </xf>
    <xf numFmtId="0" fontId="46" fillId="0" borderId="0" xfId="14" applyFont="1" applyBorder="1" applyAlignment="1">
      <alignment horizontal="center" vertical="center"/>
    </xf>
    <xf numFmtId="0" fontId="57" fillId="0" borderId="0" xfId="14" applyFont="1" applyBorder="1" applyAlignment="1">
      <alignment horizontal="left" vertical="center"/>
    </xf>
    <xf numFmtId="0" fontId="57" fillId="0" borderId="0" xfId="14" applyFont="1" applyBorder="1">
      <alignment vertical="center"/>
    </xf>
    <xf numFmtId="0" fontId="46" fillId="0" borderId="1" xfId="14" applyFont="1" applyBorder="1" applyAlignment="1">
      <alignment horizontal="center" vertical="center"/>
    </xf>
    <xf numFmtId="0" fontId="46" fillId="0" borderId="7" xfId="14" applyFont="1" applyBorder="1" applyAlignment="1">
      <alignment horizontal="center" vertical="center"/>
    </xf>
    <xf numFmtId="0" fontId="46" fillId="0" borderId="5" xfId="14" applyFont="1" applyBorder="1" applyAlignment="1">
      <alignment horizontal="center" vertical="center"/>
    </xf>
    <xf numFmtId="0" fontId="46" fillId="0" borderId="8" xfId="14" applyFont="1" applyBorder="1" applyAlignment="1">
      <alignment horizontal="center" vertical="center"/>
    </xf>
    <xf numFmtId="0" fontId="65" fillId="0" borderId="0" xfId="14" applyFont="1">
      <alignment vertical="center"/>
    </xf>
    <xf numFmtId="0" fontId="3" fillId="0" borderId="0" xfId="17">
      <alignment vertical="center"/>
    </xf>
    <xf numFmtId="0" fontId="41" fillId="3" borderId="0" xfId="17" applyFont="1" applyFill="1" applyBorder="1" applyAlignment="1">
      <alignment horizontal="right" vertical="top" wrapText="1"/>
    </xf>
    <xf numFmtId="0" fontId="43" fillId="3" borderId="0" xfId="17" applyFont="1" applyFill="1" applyAlignment="1">
      <alignment vertical="center" wrapText="1"/>
    </xf>
    <xf numFmtId="0" fontId="43" fillId="3" borderId="0" xfId="17" applyFont="1" applyFill="1" applyBorder="1" applyAlignment="1">
      <alignment vertical="center" wrapText="1"/>
    </xf>
    <xf numFmtId="0" fontId="44" fillId="3" borderId="0" xfId="17" applyFont="1" applyFill="1" applyBorder="1" applyAlignment="1">
      <alignment vertical="center"/>
    </xf>
    <xf numFmtId="0" fontId="42" fillId="3" borderId="0" xfId="17" applyFont="1" applyFill="1" applyBorder="1" applyAlignment="1">
      <alignment vertical="top"/>
    </xf>
    <xf numFmtId="0" fontId="41" fillId="3" borderId="0" xfId="17" applyFont="1" applyFill="1" applyBorder="1" applyAlignment="1">
      <alignment horizontal="right" vertical="top"/>
    </xf>
    <xf numFmtId="0" fontId="3" fillId="0" borderId="0" xfId="17" applyBorder="1" applyAlignment="1">
      <alignment vertical="center"/>
    </xf>
    <xf numFmtId="0" fontId="35" fillId="0" borderId="0" xfId="17" applyFont="1" applyBorder="1" applyAlignment="1">
      <alignment vertical="top"/>
    </xf>
    <xf numFmtId="0" fontId="36" fillId="0" borderId="0" xfId="17" applyFont="1" applyBorder="1" applyAlignment="1">
      <alignment vertical="top"/>
    </xf>
    <xf numFmtId="0" fontId="46" fillId="0" borderId="0" xfId="17" applyFont="1" applyFill="1" applyBorder="1" applyAlignment="1">
      <alignment horizontal="left" vertical="center" wrapText="1"/>
    </xf>
    <xf numFmtId="0" fontId="33" fillId="0" borderId="0" xfId="17" applyFont="1" applyFill="1" applyBorder="1" applyAlignment="1">
      <alignment vertical="center" wrapText="1"/>
    </xf>
    <xf numFmtId="0" fontId="30" fillId="0" borderId="0" xfId="17" applyFont="1" applyFill="1">
      <alignment vertical="center"/>
    </xf>
    <xf numFmtId="0" fontId="43" fillId="0" borderId="0" xfId="17" applyFont="1" applyFill="1" applyBorder="1" applyAlignment="1">
      <alignment vertical="center" wrapText="1"/>
    </xf>
    <xf numFmtId="0" fontId="43" fillId="2" borderId="51" xfId="17" applyFont="1" applyFill="1" applyBorder="1" applyAlignment="1">
      <alignment vertical="center" wrapText="1"/>
    </xf>
    <xf numFmtId="0" fontId="43" fillId="2" borderId="53" xfId="17" applyFont="1" applyFill="1" applyBorder="1" applyAlignment="1">
      <alignment vertical="center" wrapText="1"/>
    </xf>
    <xf numFmtId="0" fontId="43" fillId="2" borderId="54" xfId="17" applyFont="1" applyFill="1" applyBorder="1" applyAlignment="1">
      <alignment vertical="center" wrapText="1"/>
    </xf>
    <xf numFmtId="0" fontId="43" fillId="2" borderId="56" xfId="17" applyFont="1" applyFill="1" applyBorder="1" applyAlignment="1">
      <alignment vertical="center" wrapText="1"/>
    </xf>
    <xf numFmtId="0" fontId="28" fillId="0" borderId="0" xfId="17" applyFont="1">
      <alignment vertical="center"/>
    </xf>
    <xf numFmtId="0" fontId="28" fillId="0" borderId="0" xfId="17" applyFont="1" applyFill="1">
      <alignment vertical="center"/>
    </xf>
    <xf numFmtId="0" fontId="64" fillId="0" borderId="0" xfId="0" applyFont="1" applyFill="1" applyBorder="1" applyAlignment="1">
      <alignment vertical="center"/>
    </xf>
    <xf numFmtId="0" fontId="38" fillId="0" borderId="0" xfId="7" applyFont="1" applyFill="1" applyBorder="1" applyAlignment="1">
      <alignment vertical="center"/>
    </xf>
    <xf numFmtId="0" fontId="40" fillId="0" borderId="0" xfId="7" applyFont="1" applyFill="1" applyBorder="1" applyAlignment="1" applyProtection="1">
      <alignment vertical="center"/>
      <protection locked="0"/>
    </xf>
    <xf numFmtId="0" fontId="38" fillId="0" borderId="0" xfId="7" applyFont="1" applyBorder="1" applyAlignment="1">
      <alignment vertical="center"/>
    </xf>
    <xf numFmtId="0" fontId="12" fillId="0" borderId="0" xfId="7" applyAlignment="1">
      <alignment vertical="center"/>
    </xf>
    <xf numFmtId="0" fontId="33" fillId="0" borderId="0" xfId="7" applyFont="1" applyFill="1" applyBorder="1" applyAlignment="1">
      <alignment vertical="center" wrapText="1"/>
    </xf>
    <xf numFmtId="0" fontId="46" fillId="0" borderId="0" xfId="7" applyFont="1" applyFill="1" applyBorder="1" applyAlignment="1">
      <alignment horizontal="left" vertical="center" wrapText="1"/>
    </xf>
    <xf numFmtId="0" fontId="28" fillId="0" borderId="0" xfId="7" applyFont="1" applyBorder="1" applyAlignment="1">
      <alignment vertical="center"/>
    </xf>
    <xf numFmtId="0" fontId="12" fillId="0" borderId="0" xfId="7" applyBorder="1" applyAlignment="1">
      <alignment vertical="center" wrapText="1"/>
    </xf>
    <xf numFmtId="0" fontId="57" fillId="0" borderId="9" xfId="14" applyFont="1" applyBorder="1" applyAlignment="1">
      <alignment horizontal="center" vertical="center"/>
    </xf>
    <xf numFmtId="0" fontId="46" fillId="0" borderId="9" xfId="14" applyFont="1" applyBorder="1" applyAlignment="1">
      <alignment horizontal="center" vertical="center"/>
    </xf>
    <xf numFmtId="178" fontId="22" fillId="0" borderId="8" xfId="0" applyNumberFormat="1" applyFont="1" applyBorder="1" applyProtection="1">
      <alignment vertical="center"/>
      <protection locked="0"/>
    </xf>
    <xf numFmtId="178" fontId="22" fillId="0" borderId="23" xfId="0" applyNumberFormat="1" applyFont="1" applyBorder="1" applyProtection="1">
      <alignment vertical="center"/>
      <protection locked="0"/>
    </xf>
    <xf numFmtId="178" fontId="22" fillId="0" borderId="24" xfId="0" applyNumberFormat="1" applyFont="1" applyBorder="1" applyProtection="1">
      <alignment vertical="center"/>
      <protection locked="0"/>
    </xf>
    <xf numFmtId="0" fontId="2" fillId="0" borderId="0" xfId="11" applyFont="1">
      <alignment vertical="center"/>
    </xf>
    <xf numFmtId="0" fontId="11" fillId="0" borderId="2" xfId="12" applyFont="1" applyBorder="1" applyAlignment="1">
      <alignment horizontal="center" vertical="center"/>
    </xf>
    <xf numFmtId="0" fontId="11" fillId="3" borderId="9" xfId="12" applyFont="1" applyFill="1" applyBorder="1">
      <alignment vertical="center"/>
    </xf>
    <xf numFmtId="0" fontId="60" fillId="0" borderId="0" xfId="14">
      <alignment vertical="center"/>
    </xf>
    <xf numFmtId="38" fontId="0" fillId="0" borderId="0" xfId="19" applyFont="1">
      <alignment vertical="center"/>
    </xf>
    <xf numFmtId="0" fontId="60" fillId="0" borderId="0" xfId="14" applyAlignment="1">
      <alignment horizontal="center" vertical="center"/>
    </xf>
    <xf numFmtId="0" fontId="74" fillId="0" borderId="0" xfId="14" applyFont="1" applyAlignment="1">
      <alignment vertical="center" shrinkToFit="1"/>
    </xf>
    <xf numFmtId="0" fontId="60" fillId="0" borderId="0" xfId="14" applyBorder="1">
      <alignment vertical="center"/>
    </xf>
    <xf numFmtId="38" fontId="0" fillId="0" borderId="63" xfId="19" applyFont="1" applyBorder="1" applyAlignment="1">
      <alignment vertical="top" shrinkToFit="1"/>
    </xf>
    <xf numFmtId="38" fontId="0" fillId="0" borderId="0" xfId="19" applyFont="1" applyBorder="1" applyAlignment="1">
      <alignment vertical="center" shrinkToFit="1"/>
    </xf>
    <xf numFmtId="38" fontId="0" fillId="0" borderId="1" xfId="19" applyFont="1" applyBorder="1" applyAlignment="1">
      <alignment vertical="center" shrinkToFit="1"/>
    </xf>
    <xf numFmtId="38" fontId="0" fillId="0" borderId="8" xfId="19" applyFont="1" applyBorder="1" applyAlignment="1">
      <alignment vertical="center" shrinkToFit="1"/>
    </xf>
    <xf numFmtId="0" fontId="60" fillId="0" borderId="1" xfId="14" applyBorder="1" applyAlignment="1">
      <alignment vertical="center" shrinkToFit="1"/>
    </xf>
    <xf numFmtId="0" fontId="60" fillId="0" borderId="1" xfId="14" applyBorder="1">
      <alignment vertical="center"/>
    </xf>
    <xf numFmtId="38" fontId="0" fillId="0" borderId="64" xfId="19" applyFont="1" applyBorder="1" applyAlignment="1">
      <alignment vertical="top" shrinkToFit="1"/>
    </xf>
    <xf numFmtId="0" fontId="60" fillId="0" borderId="0" xfId="14" applyAlignment="1">
      <alignment vertical="center" shrinkToFit="1"/>
    </xf>
    <xf numFmtId="0" fontId="60" fillId="0" borderId="70" xfId="14" applyBorder="1" applyAlignment="1">
      <alignment horizontal="center" vertical="center" wrapText="1" shrinkToFit="1"/>
    </xf>
    <xf numFmtId="0" fontId="60" fillId="0" borderId="69" xfId="14" applyBorder="1" applyAlignment="1">
      <alignment horizontal="center" vertical="center" shrinkToFit="1"/>
    </xf>
    <xf numFmtId="0" fontId="60" fillId="0" borderId="71" xfId="14" applyBorder="1" applyAlignment="1">
      <alignment horizontal="center" vertical="center" shrinkToFit="1"/>
    </xf>
    <xf numFmtId="0" fontId="60" fillId="0" borderId="59" xfId="14" applyBorder="1" applyAlignment="1">
      <alignment horizontal="center" vertical="center" shrinkToFit="1"/>
    </xf>
    <xf numFmtId="0" fontId="77" fillId="0" borderId="0" xfId="14" applyFont="1" applyBorder="1" applyAlignment="1">
      <alignment horizontal="left" vertical="center"/>
    </xf>
    <xf numFmtId="0" fontId="81" fillId="0" borderId="0" xfId="14" applyFont="1" applyBorder="1" applyAlignment="1">
      <alignment horizontal="center" vertical="center" shrinkToFit="1"/>
    </xf>
    <xf numFmtId="0" fontId="77" fillId="0" borderId="0" xfId="14" applyFont="1" applyFill="1" applyBorder="1" applyAlignment="1">
      <alignment horizontal="center" vertical="center"/>
    </xf>
    <xf numFmtId="0" fontId="82" fillId="0" borderId="0" xfId="14" applyFont="1" applyBorder="1" applyAlignment="1">
      <alignment horizontal="center" vertical="center" shrinkToFit="1"/>
    </xf>
    <xf numFmtId="0" fontId="60" fillId="0" borderId="0" xfId="14" applyBorder="1" applyAlignment="1">
      <alignment horizontal="center" vertical="center" shrinkToFit="1"/>
    </xf>
    <xf numFmtId="0" fontId="60" fillId="0" borderId="44" xfId="14" applyBorder="1" applyAlignment="1">
      <alignment horizontal="center" vertical="center" shrinkToFit="1"/>
    </xf>
    <xf numFmtId="0" fontId="83" fillId="0" borderId="0" xfId="14" applyFont="1" applyAlignment="1">
      <alignment vertical="center"/>
    </xf>
    <xf numFmtId="0" fontId="84" fillId="0" borderId="0" xfId="14" applyFont="1" applyAlignment="1">
      <alignment vertical="center"/>
    </xf>
    <xf numFmtId="0" fontId="52" fillId="0" borderId="0" xfId="11" applyFont="1" applyBorder="1" applyAlignment="1">
      <alignment horizontal="center" vertical="center"/>
    </xf>
    <xf numFmtId="178" fontId="11" fillId="2" borderId="9" xfId="13" applyNumberFormat="1" applyFont="1" applyFill="1" applyBorder="1" applyAlignment="1" applyProtection="1">
      <alignment vertical="center" shrinkToFit="1"/>
      <protection locked="0"/>
    </xf>
    <xf numFmtId="178" fontId="57" fillId="0" borderId="9" xfId="13" applyNumberFormat="1" applyFont="1" applyBorder="1" applyAlignment="1">
      <alignment horizontal="center" vertical="center"/>
    </xf>
    <xf numFmtId="0" fontId="28" fillId="0" borderId="0" xfId="0" applyFont="1">
      <alignment vertical="center"/>
    </xf>
    <xf numFmtId="0" fontId="88" fillId="0" borderId="0" xfId="0" applyFont="1">
      <alignment vertical="center"/>
    </xf>
    <xf numFmtId="0" fontId="89" fillId="0" borderId="0" xfId="0" applyFont="1">
      <alignment vertical="center"/>
    </xf>
    <xf numFmtId="0" fontId="0" fillId="0" borderId="0" xfId="0" applyFont="1">
      <alignment vertical="center"/>
    </xf>
    <xf numFmtId="0" fontId="89" fillId="0" borderId="0" xfId="0" applyFont="1" applyFill="1">
      <alignment vertical="center"/>
    </xf>
    <xf numFmtId="0" fontId="0" fillId="0" borderId="0" xfId="0" applyFont="1" applyFill="1">
      <alignment vertical="center"/>
    </xf>
    <xf numFmtId="0" fontId="88" fillId="0" borderId="0" xfId="0" applyFont="1" applyFill="1">
      <alignment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11" fillId="0" borderId="0" xfId="0" applyFont="1" applyFill="1" applyAlignment="1">
      <alignment horizontal="center" vertical="center" shrinkToFit="1"/>
    </xf>
    <xf numFmtId="0" fontId="11" fillId="0" borderId="0" xfId="0" applyFont="1" applyFill="1">
      <alignment vertical="center"/>
    </xf>
    <xf numFmtId="0" fontId="88" fillId="0" borderId="0" xfId="0" applyFont="1" applyAlignment="1">
      <alignment horizontal="center" vertical="center"/>
    </xf>
    <xf numFmtId="0" fontId="90" fillId="0" borderId="0" xfId="0" applyFont="1">
      <alignment vertical="center"/>
    </xf>
    <xf numFmtId="187" fontId="88" fillId="0" borderId="0" xfId="10" applyNumberFormat="1" applyFont="1" applyBorder="1" applyAlignment="1">
      <alignment horizontal="right" vertical="center" shrinkToFit="1"/>
    </xf>
    <xf numFmtId="187" fontId="88" fillId="0" borderId="72" xfId="10" applyNumberFormat="1" applyFont="1" applyBorder="1" applyAlignment="1">
      <alignment horizontal="right" vertical="center" shrinkToFit="1"/>
    </xf>
    <xf numFmtId="187" fontId="88" fillId="0" borderId="73" xfId="10" applyNumberFormat="1" applyFont="1" applyBorder="1" applyAlignment="1">
      <alignment horizontal="right" vertical="center" shrinkToFit="1"/>
    </xf>
    <xf numFmtId="187" fontId="88" fillId="0" borderId="63" xfId="10" applyNumberFormat="1" applyFont="1" applyBorder="1" applyAlignment="1">
      <alignment horizontal="right" vertical="center" shrinkToFit="1"/>
    </xf>
    <xf numFmtId="187" fontId="88" fillId="0" borderId="74" xfId="10" applyNumberFormat="1" applyFont="1" applyFill="1" applyBorder="1" applyAlignment="1">
      <alignment horizontal="right" vertical="center" shrinkToFit="1"/>
    </xf>
    <xf numFmtId="187" fontId="88" fillId="0" borderId="75" xfId="10" applyNumberFormat="1" applyFont="1" applyBorder="1" applyAlignment="1">
      <alignment horizontal="right" vertical="center" shrinkToFit="1"/>
    </xf>
    <xf numFmtId="187" fontId="88" fillId="0" borderId="76" xfId="10" applyNumberFormat="1" applyFont="1" applyBorder="1" applyAlignment="1">
      <alignment horizontal="right" vertical="center" shrinkToFit="1"/>
    </xf>
    <xf numFmtId="187" fontId="88" fillId="0" borderId="17" xfId="10" applyNumberFormat="1" applyFont="1" applyFill="1" applyBorder="1" applyAlignment="1">
      <alignment horizontal="right" vertical="center" shrinkToFit="1"/>
    </xf>
    <xf numFmtId="187" fontId="88" fillId="0" borderId="9" xfId="10" applyNumberFormat="1" applyFont="1" applyBorder="1" applyAlignment="1">
      <alignment horizontal="right" vertical="center" shrinkToFit="1"/>
    </xf>
    <xf numFmtId="187" fontId="88" fillId="0" borderId="4" xfId="10" applyNumberFormat="1" applyFont="1" applyBorder="1" applyAlignment="1">
      <alignment horizontal="right" vertical="center" shrinkToFit="1"/>
    </xf>
    <xf numFmtId="0" fontId="11" fillId="7" borderId="9" xfId="0" applyFont="1" applyFill="1" applyBorder="1" applyAlignment="1">
      <alignment horizontal="center" vertical="center"/>
    </xf>
    <xf numFmtId="0" fontId="11" fillId="7" borderId="4" xfId="0" applyFont="1" applyFill="1" applyBorder="1" applyAlignment="1">
      <alignment horizontal="center" vertical="center"/>
    </xf>
    <xf numFmtId="0" fontId="88" fillId="0" borderId="0" xfId="0" applyFont="1" applyFill="1" applyAlignment="1">
      <alignment horizontal="right" vertical="center"/>
    </xf>
    <xf numFmtId="0" fontId="91" fillId="0" borderId="0" xfId="0" applyFont="1">
      <alignment vertical="center"/>
    </xf>
    <xf numFmtId="0" fontId="91" fillId="0" borderId="0" xfId="0" applyFont="1" applyFill="1" applyBorder="1" applyAlignment="1">
      <alignment horizontal="left" vertical="center"/>
    </xf>
    <xf numFmtId="0" fontId="92" fillId="0" borderId="0" xfId="0" applyFont="1">
      <alignment vertical="center"/>
    </xf>
    <xf numFmtId="0" fontId="21" fillId="0" borderId="0" xfId="16"/>
    <xf numFmtId="0" fontId="21" fillId="0" borderId="9" xfId="16" applyBorder="1" applyAlignment="1">
      <alignment vertical="center"/>
    </xf>
    <xf numFmtId="0" fontId="21" fillId="0" borderId="9" xfId="16" applyBorder="1" applyAlignment="1">
      <alignment vertical="center" wrapText="1"/>
    </xf>
    <xf numFmtId="0" fontId="21" fillId="8" borderId="9" xfId="16" applyFill="1" applyBorder="1" applyAlignment="1">
      <alignment horizontal="center" vertical="center"/>
    </xf>
    <xf numFmtId="0" fontId="21" fillId="8" borderId="9" xfId="16" applyFill="1" applyBorder="1"/>
    <xf numFmtId="0" fontId="93" fillId="0" borderId="0" xfId="0" applyFont="1">
      <alignment vertical="center"/>
    </xf>
    <xf numFmtId="0" fontId="49" fillId="0" borderId="9" xfId="11" applyNumberFormat="1" applyFont="1" applyBorder="1" applyAlignment="1">
      <alignment horizontal="center" vertical="center"/>
    </xf>
    <xf numFmtId="0" fontId="48" fillId="0" borderId="9" xfId="11" applyNumberFormat="1" applyFont="1" applyBorder="1" applyAlignment="1">
      <alignment horizontal="center" vertical="center"/>
    </xf>
    <xf numFmtId="0" fontId="21" fillId="3" borderId="9" xfId="16" applyFill="1" applyBorder="1" applyAlignment="1">
      <alignment horizontal="center" vertical="center"/>
    </xf>
    <xf numFmtId="0" fontId="21" fillId="3" borderId="9" xfId="16" applyFill="1" applyBorder="1" applyAlignment="1">
      <alignment vertical="center"/>
    </xf>
    <xf numFmtId="0" fontId="21" fillId="3" borderId="9" xfId="16" applyFill="1" applyBorder="1" applyAlignment="1">
      <alignment vertical="center" wrapText="1"/>
    </xf>
    <xf numFmtId="0" fontId="94" fillId="0" borderId="0" xfId="16" applyFont="1"/>
    <xf numFmtId="0" fontId="21" fillId="3" borderId="0" xfId="16" applyFill="1" applyBorder="1" applyAlignment="1">
      <alignment horizontal="center" vertical="center"/>
    </xf>
    <xf numFmtId="0" fontId="21" fillId="3" borderId="0" xfId="16" applyFill="1" applyBorder="1" applyAlignment="1">
      <alignment vertical="center" wrapText="1"/>
    </xf>
    <xf numFmtId="185" fontId="11" fillId="0" borderId="9" xfId="10" applyNumberFormat="1" applyFont="1" applyBorder="1" applyAlignment="1">
      <alignment horizontal="right" vertical="center" shrinkToFit="1"/>
    </xf>
    <xf numFmtId="185" fontId="11" fillId="0" borderId="75" xfId="10" applyNumberFormat="1" applyFont="1" applyBorder="1" applyAlignment="1">
      <alignment horizontal="right" vertical="center" shrinkToFit="1"/>
    </xf>
    <xf numFmtId="38" fontId="18" fillId="0" borderId="2" xfId="4" applyFont="1" applyFill="1" applyBorder="1" applyAlignment="1" applyProtection="1">
      <alignment horizontal="center" vertical="top" wrapText="1" shrinkToFit="1"/>
    </xf>
    <xf numFmtId="38" fontId="16" fillId="0" borderId="7" xfId="4" applyFont="1" applyFill="1" applyBorder="1" applyAlignment="1" applyProtection="1">
      <alignment vertical="center" wrapText="1" shrinkToFit="1"/>
    </xf>
    <xf numFmtId="176" fontId="19" fillId="0" borderId="22" xfId="4" applyNumberFormat="1" applyFont="1" applyFill="1" applyBorder="1" applyAlignment="1" applyProtection="1">
      <alignment vertical="center" shrinkToFit="1"/>
    </xf>
    <xf numFmtId="0" fontId="96" fillId="9" borderId="0" xfId="14" applyFont="1" applyFill="1" applyAlignment="1">
      <alignment vertical="center"/>
    </xf>
    <xf numFmtId="0" fontId="97" fillId="9" borderId="0" xfId="14" applyFont="1" applyFill="1" applyAlignment="1">
      <alignment vertical="center"/>
    </xf>
    <xf numFmtId="0" fontId="83" fillId="9" borderId="0" xfId="14" applyFont="1" applyFill="1" applyAlignment="1">
      <alignment vertical="center"/>
    </xf>
    <xf numFmtId="0" fontId="99" fillId="3" borderId="1" xfId="14" applyFont="1" applyFill="1" applyBorder="1" applyAlignment="1">
      <alignment horizontal="center" vertical="center"/>
    </xf>
    <xf numFmtId="185" fontId="75" fillId="0" borderId="16" xfId="14" applyNumberFormat="1" applyFont="1" applyBorder="1" applyAlignment="1" applyProtection="1">
      <alignment vertical="center" shrinkToFit="1"/>
      <protection locked="0"/>
    </xf>
    <xf numFmtId="185" fontId="75" fillId="0" borderId="2" xfId="14" applyNumberFormat="1" applyFont="1" applyBorder="1" applyAlignment="1" applyProtection="1">
      <alignment horizontal="center" vertical="center" shrinkToFit="1"/>
      <protection locked="0"/>
    </xf>
    <xf numFmtId="186" fontId="75" fillId="0" borderId="1" xfId="14" applyNumberFormat="1" applyFont="1" applyBorder="1" applyAlignment="1" applyProtection="1">
      <alignment vertical="center" shrinkToFit="1"/>
      <protection locked="0"/>
    </xf>
    <xf numFmtId="186" fontId="75" fillId="0" borderId="2" xfId="14" applyNumberFormat="1" applyFont="1" applyBorder="1" applyAlignment="1" applyProtection="1">
      <alignment horizontal="center" vertical="center" shrinkToFit="1"/>
      <protection locked="0"/>
    </xf>
    <xf numFmtId="0" fontId="60" fillId="0" borderId="1" xfId="14" applyBorder="1" applyAlignment="1" applyProtection="1">
      <alignment horizontal="center" vertical="center"/>
      <protection locked="0"/>
    </xf>
    <xf numFmtId="0" fontId="60" fillId="0" borderId="9" xfId="14" applyBorder="1" applyAlignment="1" applyProtection="1">
      <alignment horizontal="center" vertical="center"/>
      <protection locked="0"/>
    </xf>
    <xf numFmtId="0" fontId="60" fillId="3" borderId="9" xfId="14" applyFill="1" applyBorder="1" applyAlignment="1" applyProtection="1">
      <alignment horizontal="center" vertical="center"/>
      <protection locked="0"/>
    </xf>
    <xf numFmtId="180" fontId="19" fillId="0" borderId="22" xfId="4" applyNumberFormat="1" applyFont="1" applyFill="1" applyBorder="1" applyAlignment="1" applyProtection="1">
      <alignment vertical="center" shrinkToFit="1"/>
      <protection locked="0"/>
    </xf>
    <xf numFmtId="0" fontId="22" fillId="0" borderId="0" xfId="0" applyFont="1" applyFill="1" applyProtection="1">
      <alignment vertical="center"/>
    </xf>
    <xf numFmtId="0" fontId="22" fillId="0" borderId="0" xfId="0" applyFont="1" applyProtection="1">
      <alignment vertical="center"/>
    </xf>
    <xf numFmtId="0" fontId="22" fillId="0" borderId="0" xfId="0" applyFont="1" applyFill="1" applyBorder="1" applyAlignment="1" applyProtection="1">
      <alignment horizontal="left" vertical="center"/>
    </xf>
    <xf numFmtId="0" fontId="9" fillId="0" borderId="10" xfId="0" applyFont="1" applyFill="1" applyBorder="1" applyAlignment="1" applyProtection="1">
      <alignment vertical="center" shrinkToFit="1"/>
    </xf>
    <xf numFmtId="0" fontId="22" fillId="0" borderId="9" xfId="0" applyFont="1" applyBorder="1" applyAlignment="1" applyProtection="1">
      <alignment horizontal="center" vertical="center"/>
    </xf>
    <xf numFmtId="0" fontId="8" fillId="0" borderId="0" xfId="0" applyFont="1" applyAlignment="1" applyProtection="1">
      <alignment vertical="center" wrapText="1"/>
    </xf>
    <xf numFmtId="181" fontId="22" fillId="0" borderId="9" xfId="0" applyNumberFormat="1" applyFont="1" applyBorder="1" applyAlignment="1" applyProtection="1">
      <alignment horizontal="right" vertical="center"/>
    </xf>
    <xf numFmtId="0" fontId="22" fillId="0" borderId="9" xfId="0" applyFont="1" applyBorder="1" applyProtection="1">
      <alignment vertical="center"/>
    </xf>
    <xf numFmtId="0" fontId="22" fillId="0" borderId="7" xfId="0" applyFont="1" applyBorder="1" applyProtection="1">
      <alignment vertical="center"/>
    </xf>
    <xf numFmtId="0" fontId="22" fillId="0" borderId="23" xfId="0" applyFont="1" applyBorder="1" applyProtection="1">
      <alignment vertical="center"/>
    </xf>
    <xf numFmtId="0" fontId="22" fillId="0" borderId="24" xfId="0" applyFont="1" applyBorder="1" applyProtection="1">
      <alignment vertical="center"/>
    </xf>
    <xf numFmtId="0" fontId="22" fillId="0" borderId="4" xfId="0" applyFont="1" applyBorder="1" applyProtection="1">
      <alignment vertical="center"/>
    </xf>
    <xf numFmtId="178" fontId="22" fillId="0" borderId="60" xfId="0" applyNumberFormat="1" applyFont="1" applyBorder="1" applyProtection="1">
      <alignment vertical="center"/>
    </xf>
    <xf numFmtId="186" fontId="60" fillId="5" borderId="69" xfId="14" applyNumberFormat="1" applyFill="1" applyBorder="1" applyAlignment="1" applyProtection="1">
      <alignment horizontal="center" vertical="center" shrinkToFit="1"/>
      <protection locked="0"/>
    </xf>
    <xf numFmtId="0" fontId="60" fillId="6" borderId="58" xfId="14" applyFill="1" applyBorder="1" applyAlignment="1" applyProtection="1">
      <alignment horizontal="center" vertical="center"/>
      <protection locked="0"/>
    </xf>
    <xf numFmtId="0" fontId="11" fillId="7" borderId="13" xfId="0" applyFont="1" applyFill="1" applyBorder="1" applyAlignment="1">
      <alignment horizontal="center" vertical="center" wrapText="1"/>
    </xf>
    <xf numFmtId="0" fontId="0" fillId="0" borderId="16" xfId="0" applyBorder="1" applyAlignment="1">
      <alignment horizontal="center" vertical="center"/>
    </xf>
    <xf numFmtId="0" fontId="11" fillId="7" borderId="9" xfId="0" applyFont="1" applyFill="1" applyBorder="1" applyAlignment="1">
      <alignment horizontal="center" vertical="center" wrapText="1"/>
    </xf>
    <xf numFmtId="0" fontId="11" fillId="7" borderId="9" xfId="0" applyFont="1" applyFill="1" applyBorder="1" applyAlignment="1">
      <alignment horizontal="center" vertical="center"/>
    </xf>
    <xf numFmtId="0" fontId="11" fillId="7" borderId="17" xfId="0" applyFont="1" applyFill="1" applyBorder="1" applyAlignment="1">
      <alignment horizontal="center" vertical="center"/>
    </xf>
    <xf numFmtId="0" fontId="11" fillId="7" borderId="7" xfId="0" applyFont="1" applyFill="1" applyBorder="1" applyAlignment="1">
      <alignment horizontal="center" vertical="center"/>
    </xf>
    <xf numFmtId="0" fontId="0" fillId="0" borderId="1" xfId="0" applyBorder="1" applyAlignment="1">
      <alignment horizontal="center" vertical="center"/>
    </xf>
    <xf numFmtId="0" fontId="11" fillId="7" borderId="4" xfId="0" applyFont="1" applyFill="1" applyBorder="1" applyAlignment="1">
      <alignment horizontal="center" vertical="center" shrinkToFit="1"/>
    </xf>
    <xf numFmtId="0" fontId="0" fillId="0" borderId="17" xfId="0" applyBorder="1" applyAlignment="1">
      <alignment horizontal="center" vertical="center" shrinkToFit="1"/>
    </xf>
    <xf numFmtId="0" fontId="46" fillId="0" borderId="19" xfId="14" applyFont="1" applyBorder="1" applyAlignment="1">
      <alignment horizontal="left" vertical="center"/>
    </xf>
    <xf numFmtId="0" fontId="46" fillId="0" borderId="31" xfId="14" applyFont="1" applyBorder="1" applyAlignment="1">
      <alignment horizontal="left" vertical="center"/>
    </xf>
    <xf numFmtId="0" fontId="46" fillId="0" borderId="31" xfId="14" applyFont="1" applyBorder="1" applyAlignment="1">
      <alignment horizontal="center" vertical="center" shrinkToFit="1"/>
    </xf>
    <xf numFmtId="0" fontId="46" fillId="0" borderId="30" xfId="14" applyFont="1" applyBorder="1" applyAlignment="1">
      <alignment horizontal="center" vertical="center" shrinkToFit="1"/>
    </xf>
    <xf numFmtId="0" fontId="46" fillId="0" borderId="13" xfId="14" applyFont="1" applyBorder="1" applyAlignment="1">
      <alignment horizontal="center" vertical="center"/>
    </xf>
    <xf numFmtId="0" fontId="46" fillId="0" borderId="14" xfId="14" applyFont="1" applyBorder="1" applyAlignment="1">
      <alignment horizontal="center" vertical="center"/>
    </xf>
    <xf numFmtId="0" fontId="46" fillId="0" borderId="10" xfId="14" applyFont="1" applyBorder="1" applyAlignment="1">
      <alignment horizontal="center" vertical="center"/>
    </xf>
    <xf numFmtId="0" fontId="46" fillId="0" borderId="15" xfId="14" applyFont="1" applyBorder="1" applyAlignment="1">
      <alignment horizontal="center" vertical="center"/>
    </xf>
    <xf numFmtId="0" fontId="46" fillId="0" borderId="16" xfId="14" applyFont="1" applyBorder="1" applyAlignment="1">
      <alignment horizontal="center" vertical="center"/>
    </xf>
    <xf numFmtId="0" fontId="46" fillId="0" borderId="2" xfId="14" applyFont="1" applyBorder="1" applyAlignment="1">
      <alignment horizontal="center" vertical="center"/>
    </xf>
    <xf numFmtId="0" fontId="46" fillId="0" borderId="29" xfId="14" applyFont="1" applyBorder="1" applyAlignment="1">
      <alignment horizontal="center" vertical="center"/>
    </xf>
    <xf numFmtId="0" fontId="46" fillId="0" borderId="0" xfId="14" applyFont="1" applyBorder="1" applyAlignment="1">
      <alignment horizontal="left" vertical="center" shrinkToFit="1"/>
    </xf>
    <xf numFmtId="0" fontId="46" fillId="0" borderId="15" xfId="14" applyFont="1" applyBorder="1" applyAlignment="1">
      <alignment horizontal="left" vertical="center" shrinkToFit="1"/>
    </xf>
    <xf numFmtId="0" fontId="46" fillId="0" borderId="28" xfId="14" applyFont="1" applyBorder="1" applyAlignment="1">
      <alignment horizontal="left" vertical="center" shrinkToFit="1"/>
    </xf>
    <xf numFmtId="0" fontId="46" fillId="0" borderId="27" xfId="14" applyFont="1" applyBorder="1" applyAlignment="1">
      <alignment horizontal="left" vertical="center" shrinkToFit="1"/>
    </xf>
    <xf numFmtId="0" fontId="46" fillId="0" borderId="26" xfId="14" applyFont="1" applyBorder="1" applyAlignment="1">
      <alignment horizontal="left" vertical="center"/>
    </xf>
    <xf numFmtId="0" fontId="46" fillId="0" borderId="25" xfId="14" applyFont="1" applyBorder="1" applyAlignment="1">
      <alignment horizontal="left" vertical="center"/>
    </xf>
    <xf numFmtId="0" fontId="46" fillId="0" borderId="16" xfId="14" applyFont="1" applyBorder="1" applyAlignment="1">
      <alignment horizontal="left" vertical="center"/>
    </xf>
    <xf numFmtId="0" fontId="46" fillId="0" borderId="5" xfId="14" applyFont="1" applyBorder="1" applyAlignment="1">
      <alignment horizontal="left" vertical="center"/>
    </xf>
    <xf numFmtId="0" fontId="46" fillId="0" borderId="2" xfId="14" applyFont="1" applyBorder="1" applyAlignment="1">
      <alignment horizontal="left" vertical="center"/>
    </xf>
    <xf numFmtId="0" fontId="57" fillId="0" borderId="9" xfId="14" applyFont="1" applyBorder="1" applyAlignment="1">
      <alignment horizontal="center" vertical="center" shrinkToFit="1"/>
    </xf>
    <xf numFmtId="0" fontId="46" fillId="0" borderId="3" xfId="14" applyFont="1" applyBorder="1" applyAlignment="1">
      <alignment horizontal="left" vertical="center" wrapText="1"/>
    </xf>
    <xf numFmtId="0" fontId="63" fillId="0" borderId="3" xfId="0" applyFont="1" applyBorder="1" applyAlignment="1">
      <alignment horizontal="left" vertical="center" wrapText="1"/>
    </xf>
    <xf numFmtId="0" fontId="63" fillId="0" borderId="17" xfId="0" applyFont="1" applyBorder="1" applyAlignment="1">
      <alignment horizontal="left" vertical="center" wrapText="1"/>
    </xf>
    <xf numFmtId="0" fontId="57" fillId="0" borderId="9" xfId="14" applyFont="1" applyBorder="1" applyAlignment="1">
      <alignment horizontal="left" vertical="center" wrapText="1"/>
    </xf>
    <xf numFmtId="0" fontId="46" fillId="0" borderId="4" xfId="14" applyFont="1" applyBorder="1" applyAlignment="1">
      <alignment horizontal="left" vertical="center" wrapText="1"/>
    </xf>
    <xf numFmtId="0" fontId="46" fillId="0" borderId="17" xfId="14" applyFont="1" applyBorder="1" applyAlignment="1">
      <alignment horizontal="left" vertical="center" wrapText="1"/>
    </xf>
    <xf numFmtId="0" fontId="46" fillId="0" borderId="11" xfId="14" applyFont="1" applyBorder="1" applyAlignment="1">
      <alignment horizontal="center" vertical="center" shrinkToFit="1"/>
    </xf>
    <xf numFmtId="185" fontId="46" fillId="0" borderId="11" xfId="14" applyNumberFormat="1" applyFont="1" applyBorder="1" applyAlignment="1">
      <alignment horizontal="center" vertical="center" wrapText="1"/>
    </xf>
    <xf numFmtId="0" fontId="46" fillId="0" borderId="35" xfId="14" applyFont="1" applyBorder="1" applyAlignment="1">
      <alignment horizontal="center" vertical="center" shrinkToFit="1"/>
    </xf>
    <xf numFmtId="0" fontId="46" fillId="0" borderId="33" xfId="14" applyFont="1" applyBorder="1" applyAlignment="1">
      <alignment horizontal="center" vertical="center" shrinkToFit="1"/>
    </xf>
    <xf numFmtId="0" fontId="46" fillId="0" borderId="3" xfId="14" applyFont="1" applyBorder="1" applyAlignment="1">
      <alignment horizontal="left" vertical="top" wrapText="1"/>
    </xf>
    <xf numFmtId="0" fontId="46" fillId="0" borderId="17" xfId="14" applyFont="1" applyBorder="1" applyAlignment="1">
      <alignment horizontal="left" vertical="top" wrapText="1"/>
    </xf>
    <xf numFmtId="0" fontId="46" fillId="0" borderId="4" xfId="14" applyFont="1" applyBorder="1" applyAlignment="1">
      <alignment horizontal="center" vertical="center"/>
    </xf>
    <xf numFmtId="0" fontId="46" fillId="0" borderId="17" xfId="14" applyFont="1" applyBorder="1" applyAlignment="1">
      <alignment horizontal="center" vertical="center"/>
    </xf>
    <xf numFmtId="0" fontId="46" fillId="0" borderId="39" xfId="14" applyFont="1" applyBorder="1" applyAlignment="1">
      <alignment horizontal="center" vertical="center" wrapText="1"/>
    </xf>
    <xf numFmtId="0" fontId="46" fillId="0" borderId="38" xfId="14" applyFont="1" applyBorder="1" applyAlignment="1">
      <alignment horizontal="center" vertical="center" wrapText="1"/>
    </xf>
    <xf numFmtId="0" fontId="41" fillId="0" borderId="38" xfId="14" applyFont="1" applyBorder="1" applyAlignment="1">
      <alignment horizontal="center" vertical="center" wrapText="1"/>
    </xf>
    <xf numFmtId="0" fontId="46" fillId="0" borderId="37" xfId="14" applyFont="1" applyBorder="1" applyAlignment="1">
      <alignment horizontal="center" vertical="center" wrapText="1"/>
    </xf>
    <xf numFmtId="185" fontId="46" fillId="0" borderId="33" xfId="14" applyNumberFormat="1" applyFont="1" applyBorder="1" applyAlignment="1">
      <alignment horizontal="center" vertical="center" wrapText="1"/>
    </xf>
    <xf numFmtId="0" fontId="46" fillId="0" borderId="32" xfId="14" applyFont="1" applyBorder="1" applyAlignment="1">
      <alignment horizontal="center" vertical="center" shrinkToFit="1"/>
    </xf>
    <xf numFmtId="185" fontId="46" fillId="0" borderId="33" xfId="14" applyNumberFormat="1" applyFont="1" applyBorder="1" applyAlignment="1">
      <alignment horizontal="center" vertical="center"/>
    </xf>
    <xf numFmtId="0" fontId="46" fillId="0" borderId="6" xfId="14" applyFont="1" applyBorder="1" applyAlignment="1">
      <alignment horizontal="left" vertical="center" shrinkToFit="1"/>
    </xf>
    <xf numFmtId="0" fontId="46" fillId="0" borderId="14" xfId="14" applyFont="1" applyBorder="1" applyAlignment="1">
      <alignment horizontal="left" vertical="center" shrinkToFit="1"/>
    </xf>
    <xf numFmtId="0" fontId="46" fillId="0" borderId="0" xfId="14" applyFont="1" applyBorder="1" applyAlignment="1">
      <alignment horizontal="center" vertical="center"/>
    </xf>
    <xf numFmtId="0" fontId="46" fillId="0" borderId="38" xfId="14" applyFont="1" applyBorder="1" applyAlignment="1">
      <alignment horizontal="center" vertical="center"/>
    </xf>
    <xf numFmtId="0" fontId="46" fillId="0" borderId="37" xfId="14" applyFont="1" applyBorder="1" applyAlignment="1">
      <alignment horizontal="center" vertical="center"/>
    </xf>
    <xf numFmtId="0" fontId="57" fillId="0" borderId="0" xfId="14" applyFont="1" applyAlignment="1">
      <alignment horizontal="center" vertical="center"/>
    </xf>
    <xf numFmtId="0" fontId="29" fillId="0" borderId="0" xfId="14" applyFont="1" applyAlignment="1">
      <alignment horizontal="center" vertical="center"/>
    </xf>
    <xf numFmtId="0" fontId="57" fillId="0" borderId="0" xfId="14" applyFont="1" applyAlignment="1">
      <alignment horizontal="left" vertical="top" wrapText="1"/>
    </xf>
    <xf numFmtId="0" fontId="66" fillId="0" borderId="0" xfId="14" applyFont="1" applyAlignment="1">
      <alignment horizontal="right" vertical="center"/>
    </xf>
    <xf numFmtId="0" fontId="57" fillId="0" borderId="5" xfId="14" applyFont="1" applyBorder="1" applyAlignment="1">
      <alignment horizontal="center" vertical="center"/>
    </xf>
    <xf numFmtId="0" fontId="62" fillId="0" borderId="0" xfId="15" applyFont="1" applyFill="1" applyBorder="1" applyAlignment="1">
      <alignment horizontal="left" vertical="center" wrapText="1"/>
    </xf>
    <xf numFmtId="0" fontId="6" fillId="0" borderId="0" xfId="0" applyFont="1" applyAlignment="1">
      <alignment vertical="center"/>
    </xf>
    <xf numFmtId="0" fontId="57" fillId="0" borderId="9" xfId="14" applyFont="1" applyBorder="1" applyAlignment="1">
      <alignment horizontal="center" vertical="center"/>
    </xf>
    <xf numFmtId="0" fontId="66" fillId="0" borderId="5" xfId="14" applyFont="1" applyBorder="1" applyAlignment="1">
      <alignment vertical="center" wrapText="1"/>
    </xf>
    <xf numFmtId="0" fontId="0" fillId="0" borderId="5" xfId="0" applyBorder="1" applyAlignment="1">
      <alignment vertical="center" wrapText="1"/>
    </xf>
    <xf numFmtId="0" fontId="46" fillId="0" borderId="6" xfId="14" applyFont="1" applyBorder="1" applyAlignment="1">
      <alignment horizontal="left" vertical="center" wrapText="1"/>
    </xf>
    <xf numFmtId="0" fontId="46" fillId="0" borderId="6" xfId="14" applyFont="1" applyBorder="1" applyAlignment="1">
      <alignment horizontal="left" vertical="center"/>
    </xf>
    <xf numFmtId="0" fontId="46" fillId="0" borderId="14" xfId="14" applyFont="1" applyBorder="1" applyAlignment="1">
      <alignment horizontal="left" vertical="center"/>
    </xf>
    <xf numFmtId="0" fontId="46" fillId="0" borderId="16" xfId="14" applyFont="1" applyBorder="1" applyAlignment="1">
      <alignment horizontal="left" vertical="center" shrinkToFit="1"/>
    </xf>
    <xf numFmtId="0" fontId="46" fillId="0" borderId="5" xfId="14" applyFont="1" applyBorder="1" applyAlignment="1">
      <alignment horizontal="left" vertical="center" shrinkToFit="1"/>
    </xf>
    <xf numFmtId="0" fontId="46" fillId="0" borderId="2" xfId="14" applyFont="1" applyBorder="1" applyAlignment="1">
      <alignment horizontal="left" vertical="center" shrinkToFit="1"/>
    </xf>
    <xf numFmtId="0" fontId="46" fillId="0" borderId="36" xfId="14" applyFont="1" applyBorder="1" applyAlignment="1">
      <alignment horizontal="center" vertical="center" shrinkToFit="1"/>
    </xf>
    <xf numFmtId="185" fontId="46" fillId="0" borderId="11" xfId="14" applyNumberFormat="1" applyFont="1" applyBorder="1" applyAlignment="1">
      <alignment horizontal="center" vertical="center"/>
    </xf>
    <xf numFmtId="0" fontId="46" fillId="0" borderId="34" xfId="14" applyFont="1" applyBorder="1" applyAlignment="1">
      <alignment horizontal="center" vertical="center" shrinkToFit="1"/>
    </xf>
    <xf numFmtId="0" fontId="22" fillId="0" borderId="12" xfId="0" applyFont="1" applyBorder="1" applyAlignment="1" applyProtection="1">
      <alignment vertical="center" shrinkToFit="1"/>
      <protection locked="0"/>
    </xf>
    <xf numFmtId="0" fontId="0" fillId="0" borderId="26" xfId="0" applyBorder="1" applyAlignment="1" applyProtection="1">
      <alignment vertical="center" shrinkToFit="1"/>
      <protection locked="0"/>
    </xf>
    <xf numFmtId="0" fontId="8" fillId="0" borderId="0" xfId="0" applyFont="1" applyAlignment="1" applyProtection="1">
      <alignment horizontal="left" vertical="center" wrapText="1" indent="1"/>
    </xf>
    <xf numFmtId="0" fontId="22" fillId="0" borderId="4" xfId="0" applyFont="1" applyBorder="1" applyAlignment="1" applyProtection="1">
      <alignment horizontal="center" vertical="center"/>
    </xf>
    <xf numFmtId="0" fontId="22" fillId="0" borderId="18" xfId="0" applyFont="1" applyBorder="1" applyAlignment="1" applyProtection="1">
      <alignment horizontal="center" vertical="center"/>
    </xf>
    <xf numFmtId="0" fontId="22" fillId="0" borderId="61" xfId="0" applyFont="1" applyBorder="1" applyAlignment="1" applyProtection="1">
      <alignment vertical="center" shrinkToFit="1"/>
      <protection locked="0"/>
    </xf>
    <xf numFmtId="0" fontId="0" fillId="0" borderId="62" xfId="0" applyBorder="1" applyAlignment="1" applyProtection="1">
      <alignment vertical="center" shrinkToFit="1"/>
      <protection locked="0"/>
    </xf>
    <xf numFmtId="0" fontId="22" fillId="0" borderId="4" xfId="0" applyFont="1" applyBorder="1" applyAlignment="1" applyProtection="1">
      <alignment horizontal="center" vertical="center" wrapText="1"/>
    </xf>
    <xf numFmtId="0" fontId="22" fillId="0" borderId="3" xfId="0" applyFont="1" applyBorder="1" applyAlignment="1" applyProtection="1">
      <alignment horizontal="center" vertical="center"/>
    </xf>
    <xf numFmtId="0" fontId="22" fillId="0" borderId="19" xfId="0" applyFont="1" applyBorder="1" applyAlignment="1" applyProtection="1">
      <alignment vertical="center" shrinkToFit="1"/>
      <protection locked="0"/>
    </xf>
    <xf numFmtId="0" fontId="0" fillId="0" borderId="31" xfId="0" applyBorder="1" applyAlignment="1" applyProtection="1">
      <alignment vertical="center" shrinkToFit="1"/>
      <protection locked="0"/>
    </xf>
    <xf numFmtId="0" fontId="1" fillId="3" borderId="0" xfId="11" applyFont="1" applyFill="1" applyAlignment="1">
      <alignment vertical="center" wrapText="1"/>
    </xf>
    <xf numFmtId="0" fontId="5" fillId="3" borderId="0" xfId="11" applyFill="1" applyAlignment="1">
      <alignment vertical="center" wrapText="1"/>
    </xf>
    <xf numFmtId="0" fontId="52" fillId="0" borderId="6" xfId="11" applyFont="1" applyBorder="1" applyAlignment="1">
      <alignment horizontal="center" vertical="center"/>
    </xf>
    <xf numFmtId="0" fontId="52" fillId="0" borderId="14" xfId="11" applyFont="1" applyBorder="1" applyAlignment="1">
      <alignment horizontal="center" vertical="center"/>
    </xf>
    <xf numFmtId="0" fontId="52" fillId="0" borderId="0" xfId="11" applyFont="1" applyBorder="1" applyAlignment="1">
      <alignment horizontal="center" vertical="center"/>
    </xf>
    <xf numFmtId="0" fontId="47" fillId="0" borderId="0" xfId="11" applyFont="1" applyBorder="1" applyAlignment="1">
      <alignment horizontal="center" vertical="center"/>
    </xf>
    <xf numFmtId="0" fontId="48" fillId="0" borderId="7" xfId="11" applyFont="1" applyBorder="1" applyAlignment="1">
      <alignment horizontal="center" vertical="center"/>
    </xf>
    <xf numFmtId="0" fontId="5" fillId="0" borderId="1" xfId="11" applyBorder="1" applyAlignment="1">
      <alignment horizontal="center" vertical="center"/>
    </xf>
    <xf numFmtId="0" fontId="49" fillId="0" borderId="7" xfId="11" applyFont="1" applyBorder="1" applyAlignment="1">
      <alignment horizontal="center" vertical="center" wrapText="1"/>
    </xf>
    <xf numFmtId="0" fontId="5" fillId="0" borderId="1" xfId="11" applyBorder="1" applyAlignment="1">
      <alignment horizontal="center" vertical="center" wrapText="1"/>
    </xf>
    <xf numFmtId="0" fontId="5" fillId="0" borderId="5" xfId="11" applyBorder="1" applyAlignment="1">
      <alignment vertical="center" wrapText="1"/>
    </xf>
    <xf numFmtId="0" fontId="48" fillId="0" borderId="7" xfId="11" applyFont="1" applyBorder="1" applyAlignment="1">
      <alignment horizontal="center" vertical="center" wrapText="1"/>
    </xf>
    <xf numFmtId="0" fontId="5" fillId="0" borderId="1" xfId="11" applyBorder="1" applyAlignment="1">
      <alignment vertical="center" wrapText="1"/>
    </xf>
    <xf numFmtId="0" fontId="1" fillId="0" borderId="0" xfId="11" applyFont="1" applyAlignment="1">
      <alignment vertical="center" wrapText="1"/>
    </xf>
    <xf numFmtId="0" fontId="57" fillId="0" borderId="9" xfId="12" applyFont="1" applyBorder="1" applyAlignment="1">
      <alignment horizontal="center" vertical="center" wrapText="1"/>
    </xf>
    <xf numFmtId="0" fontId="11" fillId="2" borderId="4" xfId="12" applyFont="1" applyFill="1" applyBorder="1" applyAlignment="1">
      <alignment vertical="center"/>
    </xf>
    <xf numFmtId="0" fontId="0" fillId="0" borderId="17" xfId="0" applyBorder="1" applyAlignment="1">
      <alignment vertical="center"/>
    </xf>
    <xf numFmtId="0" fontId="11" fillId="2" borderId="9" xfId="12" applyFont="1" applyFill="1" applyBorder="1" applyAlignment="1">
      <alignment vertical="center"/>
    </xf>
    <xf numFmtId="0" fontId="0" fillId="0" borderId="9" xfId="0" applyBorder="1" applyAlignment="1">
      <alignment vertical="center"/>
    </xf>
    <xf numFmtId="0" fontId="25" fillId="0" borderId="9" xfId="7" applyFont="1" applyBorder="1" applyAlignment="1">
      <alignment vertical="center" wrapText="1"/>
    </xf>
    <xf numFmtId="182" fontId="25" fillId="0" borderId="9" xfId="7" applyNumberFormat="1" applyFont="1" applyBorder="1">
      <alignment vertical="center"/>
    </xf>
    <xf numFmtId="6" fontId="25" fillId="0" borderId="9" xfId="10" applyNumberFormat="1" applyFont="1" applyBorder="1" applyAlignment="1">
      <alignment vertical="center"/>
    </xf>
    <xf numFmtId="6" fontId="25" fillId="0" borderId="9" xfId="10" applyNumberFormat="1" applyFont="1" applyBorder="1">
      <alignment vertical="center"/>
    </xf>
    <xf numFmtId="0" fontId="29" fillId="0" borderId="0" xfId="7" applyFont="1" applyFill="1" applyAlignment="1">
      <alignment horizontal="center" vertical="center" wrapText="1"/>
    </xf>
    <xf numFmtId="0" fontId="29" fillId="0" borderId="0" xfId="7" applyFont="1" applyFill="1" applyAlignment="1">
      <alignment horizontal="center" vertical="center"/>
    </xf>
    <xf numFmtId="0" fontId="32" fillId="0" borderId="13" xfId="7" applyFont="1" applyFill="1" applyBorder="1" applyAlignment="1">
      <alignment horizontal="left" vertical="top" wrapText="1"/>
    </xf>
    <xf numFmtId="0" fontId="32" fillId="0" borderId="6" xfId="7" applyFont="1" applyFill="1" applyBorder="1" applyAlignment="1">
      <alignment horizontal="left" vertical="top"/>
    </xf>
    <xf numFmtId="0" fontId="32" fillId="0" borderId="14" xfId="7" applyFont="1" applyFill="1" applyBorder="1" applyAlignment="1">
      <alignment horizontal="left" vertical="top"/>
    </xf>
    <xf numFmtId="0" fontId="32" fillId="0" borderId="10" xfId="7" applyFont="1" applyFill="1" applyBorder="1" applyAlignment="1">
      <alignment horizontal="left" vertical="top"/>
    </xf>
    <xf numFmtId="0" fontId="32" fillId="0" borderId="0" xfId="7" applyFont="1" applyFill="1" applyBorder="1" applyAlignment="1">
      <alignment horizontal="left" vertical="top"/>
    </xf>
    <xf numFmtId="0" fontId="32" fillId="0" borderId="15" xfId="7" applyFont="1" applyFill="1" applyBorder="1" applyAlignment="1">
      <alignment horizontal="left" vertical="top"/>
    </xf>
    <xf numFmtId="0" fontId="32" fillId="0" borderId="16" xfId="7" applyFont="1" applyFill="1" applyBorder="1" applyAlignment="1">
      <alignment horizontal="left" vertical="top"/>
    </xf>
    <xf numFmtId="0" fontId="32" fillId="0" borderId="5" xfId="7" applyFont="1" applyFill="1" applyBorder="1" applyAlignment="1">
      <alignment horizontal="left" vertical="top"/>
    </xf>
    <xf numFmtId="0" fontId="32" fillId="0" borderId="2" xfId="7" applyFont="1" applyFill="1" applyBorder="1" applyAlignment="1">
      <alignment horizontal="left" vertical="top"/>
    </xf>
    <xf numFmtId="0" fontId="25" fillId="0" borderId="9" xfId="7" applyFont="1" applyBorder="1" applyAlignment="1">
      <alignment horizontal="center" vertical="center"/>
    </xf>
    <xf numFmtId="0" fontId="42" fillId="3" borderId="0" xfId="7" applyFont="1" applyFill="1" applyAlignment="1">
      <alignment horizontal="left" vertical="center" wrapText="1"/>
    </xf>
    <xf numFmtId="0" fontId="34" fillId="0" borderId="0" xfId="7" applyFont="1" applyFill="1" applyBorder="1" applyAlignment="1">
      <alignment horizontal="left" vertical="center" wrapText="1"/>
    </xf>
    <xf numFmtId="0" fontId="0" fillId="0" borderId="0" xfId="0" applyAlignment="1">
      <alignment vertical="center"/>
    </xf>
    <xf numFmtId="0" fontId="11" fillId="0" borderId="0" xfId="7" applyFont="1" applyFill="1" applyBorder="1" applyAlignment="1">
      <alignment horizontal="center" vertical="center" shrinkToFit="1"/>
    </xf>
    <xf numFmtId="0" fontId="69" fillId="0" borderId="0" xfId="0" applyFont="1" applyAlignment="1">
      <alignment horizontal="center" vertical="center" shrinkToFit="1"/>
    </xf>
    <xf numFmtId="0" fontId="11" fillId="0" borderId="5" xfId="7" applyFont="1" applyFill="1" applyBorder="1" applyAlignment="1">
      <alignment vertical="center"/>
    </xf>
    <xf numFmtId="0" fontId="69" fillId="0" borderId="5" xfId="0" applyFont="1" applyBorder="1" applyAlignment="1">
      <alignment vertical="center"/>
    </xf>
    <xf numFmtId="0" fontId="57" fillId="0" borderId="0" xfId="7" applyFont="1" applyAlignment="1">
      <alignment horizontal="center" vertical="center" shrinkToFit="1"/>
    </xf>
    <xf numFmtId="0" fontId="11" fillId="0" borderId="0" xfId="0" applyFont="1" applyAlignment="1">
      <alignment horizontal="center" vertical="center" shrinkToFit="1"/>
    </xf>
    <xf numFmtId="0" fontId="57" fillId="0" borderId="9" xfId="7" applyFont="1" applyBorder="1" applyAlignment="1">
      <alignment horizontal="center" vertical="center" shrinkToFit="1"/>
    </xf>
    <xf numFmtId="0" fontId="11" fillId="0" borderId="9" xfId="0" applyFont="1" applyBorder="1" applyAlignment="1">
      <alignment horizontal="center" vertical="center" shrinkToFit="1"/>
    </xf>
    <xf numFmtId="0" fontId="37" fillId="3" borderId="0" xfId="7" applyFont="1" applyFill="1" applyBorder="1" applyAlignment="1">
      <alignment horizontal="left" vertical="top" wrapText="1"/>
    </xf>
    <xf numFmtId="0" fontId="25" fillId="0" borderId="4" xfId="7" applyFont="1" applyBorder="1" applyAlignment="1">
      <alignment vertical="center" wrapText="1"/>
    </xf>
    <xf numFmtId="0" fontId="25" fillId="0" borderId="3" xfId="7" applyFont="1" applyBorder="1" applyAlignment="1">
      <alignment vertical="center" wrapText="1"/>
    </xf>
    <xf numFmtId="0" fontId="25" fillId="0" borderId="17" xfId="7" applyFont="1" applyBorder="1" applyAlignment="1">
      <alignment vertical="center" wrapText="1"/>
    </xf>
    <xf numFmtId="182" fontId="25" fillId="0" borderId="4" xfId="7" applyNumberFormat="1" applyFont="1" applyBorder="1">
      <alignment vertical="center"/>
    </xf>
    <xf numFmtId="182" fontId="25" fillId="0" borderId="3" xfId="7" applyNumberFormat="1" applyFont="1" applyBorder="1">
      <alignment vertical="center"/>
    </xf>
    <xf numFmtId="182" fontId="25" fillId="0" borderId="17" xfId="7" applyNumberFormat="1" applyFont="1" applyBorder="1">
      <alignment vertical="center"/>
    </xf>
    <xf numFmtId="6" fontId="25" fillId="0" borderId="4" xfId="10" applyNumberFormat="1" applyFont="1" applyBorder="1">
      <alignment vertical="center"/>
    </xf>
    <xf numFmtId="6" fontId="25" fillId="0" borderId="3" xfId="10" applyNumberFormat="1" applyFont="1" applyBorder="1">
      <alignment vertical="center"/>
    </xf>
    <xf numFmtId="6" fontId="25" fillId="0" borderId="17" xfId="10" applyNumberFormat="1" applyFont="1" applyBorder="1">
      <alignment vertical="center"/>
    </xf>
    <xf numFmtId="0" fontId="25" fillId="0" borderId="7" xfId="7" applyFont="1" applyBorder="1" applyAlignment="1">
      <alignment vertical="center" wrapText="1"/>
    </xf>
    <xf numFmtId="0" fontId="25" fillId="0" borderId="1" xfId="7" applyFont="1" applyBorder="1">
      <alignment vertical="center"/>
    </xf>
    <xf numFmtId="0" fontId="29" fillId="0" borderId="0" xfId="17" applyFont="1" applyFill="1" applyAlignment="1">
      <alignment horizontal="center" vertical="center" wrapText="1"/>
    </xf>
    <xf numFmtId="0" fontId="29" fillId="0" borderId="0" xfId="17" applyFont="1" applyFill="1" applyAlignment="1">
      <alignment horizontal="center" vertical="center"/>
    </xf>
    <xf numFmtId="0" fontId="45" fillId="4" borderId="59" xfId="17" applyFont="1" applyFill="1" applyBorder="1" applyAlignment="1">
      <alignment horizontal="center" vertical="center" wrapText="1"/>
    </xf>
    <xf numFmtId="0" fontId="45" fillId="4" borderId="58" xfId="17" applyFont="1" applyFill="1" applyBorder="1" applyAlignment="1">
      <alignment horizontal="center" vertical="center" wrapText="1"/>
    </xf>
    <xf numFmtId="0" fontId="45" fillId="4" borderId="57" xfId="17" applyFont="1" applyFill="1" applyBorder="1" applyAlignment="1">
      <alignment horizontal="center" vertical="center" wrapText="1"/>
    </xf>
    <xf numFmtId="0" fontId="49" fillId="3" borderId="5" xfId="17" applyFont="1" applyFill="1" applyBorder="1" applyAlignment="1">
      <alignment horizontal="left" vertical="top"/>
    </xf>
    <xf numFmtId="0" fontId="49" fillId="3" borderId="55" xfId="17" applyFont="1" applyFill="1" applyBorder="1" applyAlignment="1">
      <alignment horizontal="left" vertical="top"/>
    </xf>
    <xf numFmtId="0" fontId="49" fillId="3" borderId="17" xfId="17" applyFont="1" applyFill="1" applyBorder="1" applyAlignment="1">
      <alignment horizontal="left" vertical="top"/>
    </xf>
    <xf numFmtId="0" fontId="49" fillId="3" borderId="9" xfId="17" applyFont="1" applyFill="1" applyBorder="1" applyAlignment="1">
      <alignment horizontal="left" vertical="top"/>
    </xf>
    <xf numFmtId="0" fontId="49" fillId="3" borderId="52" xfId="17" applyFont="1" applyFill="1" applyBorder="1" applyAlignment="1">
      <alignment horizontal="left" vertical="top"/>
    </xf>
    <xf numFmtId="0" fontId="67" fillId="3" borderId="17" xfId="17" applyFont="1" applyFill="1" applyBorder="1" applyAlignment="1">
      <alignment horizontal="left" vertical="top"/>
    </xf>
    <xf numFmtId="0" fontId="67" fillId="3" borderId="9" xfId="17" applyFont="1" applyFill="1" applyBorder="1" applyAlignment="1">
      <alignment horizontal="left" vertical="top"/>
    </xf>
    <xf numFmtId="0" fontId="67" fillId="3" borderId="52" xfId="17" applyFont="1" applyFill="1" applyBorder="1" applyAlignment="1">
      <alignment horizontal="left" vertical="top"/>
    </xf>
    <xf numFmtId="0" fontId="42" fillId="3" borderId="0" xfId="17" applyFont="1" applyFill="1" applyAlignment="1">
      <alignment horizontal="left" vertical="center" wrapText="1"/>
    </xf>
    <xf numFmtId="0" fontId="32" fillId="3" borderId="0" xfId="17" applyFont="1" applyFill="1" applyBorder="1" applyAlignment="1">
      <alignment horizontal="left" vertical="top" wrapText="1"/>
    </xf>
    <xf numFmtId="0" fontId="3" fillId="0" borderId="47" xfId="17" applyBorder="1" applyAlignment="1">
      <alignment horizontal="center" vertical="center"/>
    </xf>
    <xf numFmtId="0" fontId="3" fillId="0" borderId="46" xfId="17" applyBorder="1" applyAlignment="1">
      <alignment horizontal="center" vertical="center"/>
    </xf>
    <xf numFmtId="0" fontId="3" fillId="0" borderId="45" xfId="17" applyBorder="1" applyAlignment="1">
      <alignment horizontal="center" vertical="center"/>
    </xf>
    <xf numFmtId="0" fontId="3" fillId="0" borderId="44" xfId="17" applyBorder="1" applyAlignment="1">
      <alignment horizontal="center" vertical="center"/>
    </xf>
    <xf numFmtId="0" fontId="3" fillId="0" borderId="0" xfId="17" applyBorder="1" applyAlignment="1">
      <alignment horizontal="center" vertical="center"/>
    </xf>
    <xf numFmtId="0" fontId="3" fillId="0" borderId="43" xfId="17" applyBorder="1" applyAlignment="1">
      <alignment horizontal="center" vertical="center"/>
    </xf>
    <xf numFmtId="0" fontId="3" fillId="0" borderId="42" xfId="17" applyBorder="1" applyAlignment="1">
      <alignment horizontal="center" vertical="center"/>
    </xf>
    <xf numFmtId="0" fontId="3" fillId="0" borderId="41" xfId="17" applyBorder="1" applyAlignment="1">
      <alignment horizontal="center" vertical="center"/>
    </xf>
    <xf numFmtId="0" fontId="3" fillId="0" borderId="40" xfId="17" applyBorder="1" applyAlignment="1">
      <alignment horizontal="center" vertical="center"/>
    </xf>
    <xf numFmtId="0" fontId="49" fillId="3" borderId="17" xfId="17" applyFont="1" applyFill="1" applyBorder="1" applyAlignment="1">
      <alignment horizontal="left" vertical="top" wrapText="1"/>
    </xf>
    <xf numFmtId="0" fontId="49" fillId="3" borderId="9" xfId="17" applyFont="1" applyFill="1" applyBorder="1" applyAlignment="1">
      <alignment horizontal="left" vertical="top" wrapText="1"/>
    </xf>
    <xf numFmtId="0" fontId="49" fillId="3" borderId="52" xfId="17" applyFont="1" applyFill="1" applyBorder="1" applyAlignment="1">
      <alignment horizontal="left" vertical="top" wrapText="1"/>
    </xf>
    <xf numFmtId="0" fontId="67" fillId="3" borderId="50" xfId="17" applyFont="1" applyFill="1" applyBorder="1" applyAlignment="1">
      <alignment horizontal="left" vertical="top" wrapText="1"/>
    </xf>
    <xf numFmtId="0" fontId="67" fillId="3" borderId="49" xfId="17" applyFont="1" applyFill="1" applyBorder="1" applyAlignment="1">
      <alignment horizontal="left" vertical="top" wrapText="1"/>
    </xf>
    <xf numFmtId="0" fontId="67" fillId="3" borderId="48" xfId="17" applyFont="1" applyFill="1" applyBorder="1" applyAlignment="1">
      <alignment horizontal="left" vertical="top" wrapText="1"/>
    </xf>
    <xf numFmtId="0" fontId="32" fillId="3" borderId="46" xfId="17" applyFont="1" applyFill="1" applyBorder="1" applyAlignment="1">
      <alignment horizontal="left" vertical="top" wrapText="1"/>
    </xf>
    <xf numFmtId="0" fontId="80" fillId="6" borderId="66" xfId="14" applyFont="1" applyFill="1" applyBorder="1" applyAlignment="1">
      <alignment horizontal="center" vertical="center" wrapText="1"/>
    </xf>
    <xf numFmtId="0" fontId="0" fillId="0" borderId="63" xfId="0" applyBorder="1" applyAlignment="1">
      <alignment horizontal="center" vertical="center"/>
    </xf>
    <xf numFmtId="0" fontId="80" fillId="6" borderId="45" xfId="14" applyFont="1" applyFill="1" applyBorder="1" applyAlignment="1">
      <alignment horizontal="center" vertical="center" wrapText="1"/>
    </xf>
    <xf numFmtId="0" fontId="98" fillId="0" borderId="40" xfId="0" applyFont="1" applyBorder="1" applyAlignment="1">
      <alignment horizontal="center" vertical="center"/>
    </xf>
    <xf numFmtId="0" fontId="77" fillId="6" borderId="59" xfId="14" applyFont="1" applyFill="1" applyBorder="1" applyAlignment="1">
      <alignment horizontal="center" vertical="center"/>
    </xf>
    <xf numFmtId="0" fontId="77" fillId="6" borderId="58" xfId="14" applyFont="1" applyFill="1" applyBorder="1" applyAlignment="1">
      <alignment horizontal="center" vertical="center"/>
    </xf>
    <xf numFmtId="0" fontId="60" fillId="0" borderId="58" xfId="14" applyBorder="1" applyAlignment="1">
      <alignment horizontal="center" vertical="center"/>
    </xf>
    <xf numFmtId="0" fontId="60" fillId="0" borderId="57" xfId="14" applyBorder="1" applyAlignment="1">
      <alignment horizontal="center" vertical="center"/>
    </xf>
    <xf numFmtId="0" fontId="82" fillId="0" borderId="59" xfId="14" applyFont="1" applyBorder="1" applyAlignment="1" applyProtection="1">
      <alignment horizontal="center" vertical="center" shrinkToFit="1"/>
      <protection locked="0"/>
    </xf>
    <xf numFmtId="0" fontId="60" fillId="0" borderId="58" xfId="14" applyBorder="1" applyAlignment="1" applyProtection="1">
      <alignment horizontal="center" vertical="center" shrinkToFit="1"/>
      <protection locked="0"/>
    </xf>
    <xf numFmtId="0" fontId="60" fillId="0" borderId="57" xfId="14" applyBorder="1" applyAlignment="1" applyProtection="1">
      <alignment horizontal="center" vertical="center" shrinkToFit="1"/>
      <protection locked="0"/>
    </xf>
    <xf numFmtId="0" fontId="60" fillId="6" borderId="58" xfId="14" applyFill="1" applyBorder="1" applyAlignment="1" applyProtection="1">
      <alignment horizontal="center" vertical="center"/>
      <protection locked="0"/>
    </xf>
    <xf numFmtId="0" fontId="60" fillId="0" borderId="58" xfId="14" applyBorder="1" applyAlignment="1" applyProtection="1">
      <alignment horizontal="center" vertical="center"/>
      <protection locked="0"/>
    </xf>
    <xf numFmtId="0" fontId="60" fillId="6" borderId="59" xfId="14" applyFill="1" applyBorder="1" applyAlignment="1">
      <alignment horizontal="center" vertical="center"/>
    </xf>
    <xf numFmtId="0" fontId="60" fillId="6" borderId="58" xfId="14" applyFill="1" applyBorder="1" applyAlignment="1">
      <alignment horizontal="center" vertical="center"/>
    </xf>
    <xf numFmtId="38" fontId="78" fillId="0" borderId="66" xfId="19" applyFont="1" applyBorder="1" applyAlignment="1">
      <alignment vertical="center" shrinkToFit="1"/>
    </xf>
    <xf numFmtId="0" fontId="76" fillId="0" borderId="64" xfId="14" applyFont="1" applyBorder="1" applyAlignment="1">
      <alignment vertical="center" shrinkToFit="1"/>
    </xf>
    <xf numFmtId="38" fontId="77" fillId="0" borderId="68" xfId="19" applyFont="1" applyBorder="1" applyAlignment="1">
      <alignment vertical="center" shrinkToFit="1"/>
    </xf>
    <xf numFmtId="0" fontId="77" fillId="0" borderId="8" xfId="14" applyFont="1" applyBorder="1" applyAlignment="1">
      <alignment vertical="center" shrinkToFit="1"/>
    </xf>
    <xf numFmtId="38" fontId="77" fillId="0" borderId="67" xfId="19" applyFont="1" applyBorder="1" applyAlignment="1">
      <alignment vertical="center" shrinkToFit="1"/>
    </xf>
    <xf numFmtId="0" fontId="77" fillId="0" borderId="65" xfId="14" applyFont="1" applyBorder="1" applyAlignment="1">
      <alignment vertical="center" shrinkToFit="1"/>
    </xf>
    <xf numFmtId="0" fontId="60" fillId="6" borderId="59" xfId="14" applyFill="1" applyBorder="1" applyAlignment="1" applyProtection="1">
      <alignment horizontal="center" vertical="center"/>
      <protection locked="0"/>
    </xf>
    <xf numFmtId="0" fontId="60" fillId="0" borderId="57" xfId="14" applyBorder="1" applyAlignment="1" applyProtection="1">
      <alignment horizontal="center" vertical="center"/>
      <protection locked="0"/>
    </xf>
    <xf numFmtId="38" fontId="79" fillId="6" borderId="66" xfId="19" applyFont="1" applyFill="1" applyBorder="1" applyAlignment="1">
      <alignment horizontal="center" vertical="center" wrapText="1"/>
    </xf>
    <xf numFmtId="38" fontId="79" fillId="6" borderId="63" xfId="19" applyFont="1" applyFill="1" applyBorder="1" applyAlignment="1">
      <alignment horizontal="center" vertical="center" wrapText="1"/>
    </xf>
    <xf numFmtId="0" fontId="79" fillId="6" borderId="63" xfId="14" applyFont="1" applyFill="1" applyBorder="1" applyAlignment="1">
      <alignment horizontal="center" vertical="center" wrapText="1"/>
    </xf>
    <xf numFmtId="0" fontId="79" fillId="6" borderId="66" xfId="14" applyFont="1" applyFill="1" applyBorder="1" applyAlignment="1">
      <alignment horizontal="center" vertical="center" wrapText="1"/>
    </xf>
    <xf numFmtId="38" fontId="80" fillId="6" borderId="66" xfId="19" applyFont="1" applyFill="1" applyBorder="1" applyAlignment="1">
      <alignment horizontal="center" vertical="center" wrapText="1" shrinkToFit="1"/>
    </xf>
    <xf numFmtId="38" fontId="80" fillId="6" borderId="63" xfId="19" applyFont="1" applyFill="1" applyBorder="1" applyAlignment="1">
      <alignment horizontal="center" vertical="center" shrinkToFit="1"/>
    </xf>
    <xf numFmtId="38" fontId="79" fillId="6" borderId="66" xfId="19" applyFont="1" applyFill="1" applyBorder="1" applyAlignment="1">
      <alignment horizontal="center" vertical="center" wrapText="1" shrinkToFit="1"/>
    </xf>
    <xf numFmtId="38" fontId="79" fillId="6" borderId="63" xfId="19" applyFont="1" applyFill="1" applyBorder="1" applyAlignment="1">
      <alignment horizontal="center" vertical="center" shrinkToFit="1"/>
    </xf>
    <xf numFmtId="0" fontId="0" fillId="0" borderId="58" xfId="0" applyBorder="1" applyAlignment="1" applyProtection="1">
      <alignment horizontal="center" vertical="center"/>
      <protection locked="0"/>
    </xf>
    <xf numFmtId="38" fontId="16" fillId="0" borderId="9" xfId="4" applyFont="1" applyFill="1" applyBorder="1" applyAlignment="1" applyProtection="1">
      <alignment horizontal="center" vertical="center" wrapText="1" shrinkToFit="1"/>
    </xf>
    <xf numFmtId="0" fontId="13" fillId="0" borderId="0" xfId="5" applyFont="1" applyFill="1" applyBorder="1" applyAlignment="1" applyProtection="1">
      <alignment horizontal="left" vertical="center"/>
    </xf>
    <xf numFmtId="0" fontId="15" fillId="0" borderId="0" xfId="5" applyFont="1" applyFill="1" applyBorder="1" applyAlignment="1" applyProtection="1">
      <alignment vertical="center" shrinkToFit="1"/>
    </xf>
    <xf numFmtId="0" fontId="14" fillId="0" borderId="9" xfId="5" applyFont="1" applyFill="1" applyBorder="1" applyAlignment="1" applyProtection="1">
      <alignment horizontal="center" vertical="center" shrinkToFit="1"/>
    </xf>
    <xf numFmtId="0" fontId="14" fillId="0" borderId="9" xfId="5" applyFont="1" applyFill="1" applyBorder="1" applyAlignment="1" applyProtection="1">
      <alignment horizontal="center" vertical="center" wrapText="1" shrinkToFit="1"/>
    </xf>
    <xf numFmtId="0" fontId="16" fillId="0" borderId="9" xfId="5" applyFont="1" applyFill="1" applyBorder="1" applyAlignment="1" applyProtection="1">
      <alignment horizontal="center" vertical="center" wrapText="1" shrinkToFit="1"/>
    </xf>
    <xf numFmtId="0" fontId="16" fillId="0" borderId="7" xfId="5" applyFont="1" applyFill="1" applyBorder="1" applyAlignment="1" applyProtection="1">
      <alignment horizontal="center" vertical="center" wrapText="1" shrinkToFit="1"/>
    </xf>
    <xf numFmtId="0" fontId="16" fillId="0" borderId="1" xfId="5" applyFont="1" applyFill="1" applyBorder="1" applyAlignment="1" applyProtection="1">
      <alignment horizontal="center" vertical="center" wrapText="1" shrinkToFit="1"/>
    </xf>
    <xf numFmtId="0" fontId="16" fillId="0" borderId="4" xfId="5" applyFont="1" applyFill="1" applyBorder="1" applyAlignment="1" applyProtection="1">
      <alignment vertical="center" shrinkToFit="1"/>
    </xf>
    <xf numFmtId="0" fontId="16" fillId="0" borderId="3" xfId="5" applyFont="1" applyFill="1" applyBorder="1" applyAlignment="1" applyProtection="1">
      <alignment vertical="center" shrinkToFit="1"/>
    </xf>
  </cellXfs>
  <cellStyles count="20">
    <cellStyle name="桁区切り" xfId="10" builtinId="6"/>
    <cellStyle name="桁区切り 2" xfId="1"/>
    <cellStyle name="桁区切り 3" xfId="4"/>
    <cellStyle name="桁区切り 4" xfId="8"/>
    <cellStyle name="桁区切り 5" xfId="13"/>
    <cellStyle name="桁区切り 6" xfId="19"/>
    <cellStyle name="標準" xfId="0" builtinId="0"/>
    <cellStyle name="標準 2" xfId="2"/>
    <cellStyle name="標準 2 2" xfId="12"/>
    <cellStyle name="標準 2 3" xfId="16"/>
    <cellStyle name="標準 3" xfId="3"/>
    <cellStyle name="標準 4" xfId="7"/>
    <cellStyle name="標準 4 2" xfId="15"/>
    <cellStyle name="標準 4 3" xfId="18"/>
    <cellStyle name="標準 5" xfId="9"/>
    <cellStyle name="標準 5 2" xfId="14"/>
    <cellStyle name="標準 6" xfId="11"/>
    <cellStyle name="標準 7" xfId="17"/>
    <cellStyle name="標準_０３　岩手県（算出シート）" xfId="6"/>
    <cellStyle name="標準_別紙（２）精算額内訳 2" xfId="5"/>
  </cellStyles>
  <dxfs count="110">
    <dxf>
      <fill>
        <patternFill>
          <bgColor theme="1" tint="0.499984740745262"/>
        </patternFill>
      </fill>
    </dxf>
    <dxf>
      <fill>
        <patternFill>
          <bgColor theme="0" tint="-4.9989318521683403E-2"/>
        </patternFill>
      </fill>
    </dxf>
    <dxf>
      <fill>
        <patternFill>
          <bgColor theme="0"/>
        </patternFill>
      </fill>
    </dxf>
    <dxf>
      <fill>
        <patternFill>
          <bgColor theme="0"/>
        </patternFill>
      </fill>
    </dxf>
    <dxf>
      <fill>
        <patternFill>
          <bgColor rgb="FFFF0000"/>
        </patternFill>
      </fill>
    </dxf>
    <dxf>
      <fill>
        <patternFill>
          <bgColor theme="0" tint="-4.9989318521683403E-2"/>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FF00"/>
        </patternFill>
      </fill>
    </dxf>
    <dxf>
      <fill>
        <patternFill>
          <bgColor rgb="FFFFFF00"/>
        </patternFill>
      </fill>
    </dxf>
    <dxf>
      <fill>
        <patternFill>
          <bgColor theme="0" tint="-4.9989318521683403E-2"/>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0000"/>
        </patternFill>
      </fill>
    </dxf>
    <dxf>
      <fill>
        <patternFill>
          <bgColor rgb="FFFF0000"/>
        </patternFill>
      </fill>
    </dxf>
    <dxf>
      <fill>
        <patternFill>
          <bgColor theme="1" tint="0.499984740745262"/>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rgb="FFFF0000"/>
        </patternFill>
      </fill>
    </dxf>
    <dxf>
      <fill>
        <patternFill>
          <bgColor rgb="FFFFFF00"/>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0000"/>
        </patternFill>
      </fill>
    </dxf>
    <dxf>
      <fill>
        <patternFill>
          <bgColor rgb="FFFF0000"/>
        </patternFill>
      </fill>
    </dxf>
    <dxf>
      <fill>
        <patternFill>
          <bgColor theme="1" tint="0.499984740745262"/>
        </patternFill>
      </fill>
    </dxf>
    <dxf>
      <fill>
        <patternFill>
          <bgColor rgb="FFFF0000"/>
        </patternFill>
      </fill>
    </dxf>
    <dxf>
      <fill>
        <patternFill>
          <bgColor theme="1" tint="0.499984740745262"/>
        </patternFill>
      </fill>
    </dxf>
  </dxfs>
  <tableStyles count="0" defaultTableStyle="TableStyleMedium9" defaultPivotStyle="PivotStyleLight16"/>
  <colors>
    <mruColors>
      <color rgb="FF66CCFF"/>
      <color rgb="FF0000FF"/>
      <color rgb="FFFF3300"/>
      <color rgb="FFFFFF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24849</xdr:colOff>
      <xdr:row>24</xdr:row>
      <xdr:rowOff>0</xdr:rowOff>
    </xdr:from>
    <xdr:to>
      <xdr:col>6</xdr:col>
      <xdr:colOff>0</xdr:colOff>
      <xdr:row>51</xdr:row>
      <xdr:rowOff>47625</xdr:rowOff>
    </xdr:to>
    <xdr:sp macro="" textlink="">
      <xdr:nvSpPr>
        <xdr:cNvPr id="2" name="テキスト ボックス 1">
          <a:extLst>
            <a:ext uri="{FF2B5EF4-FFF2-40B4-BE49-F238E27FC236}">
              <a16:creationId xmlns:a16="http://schemas.microsoft.com/office/drawing/2014/main" id="{00000000-0008-0000-0300-000004000000}"/>
            </a:ext>
          </a:extLst>
        </xdr:cNvPr>
        <xdr:cNvSpPr txBox="1"/>
      </xdr:nvSpPr>
      <xdr:spPr>
        <a:xfrm>
          <a:off x="1493287" y="5334000"/>
          <a:ext cx="3642276" cy="411956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　</a:t>
          </a:r>
          <a:r>
            <a:rPr kumimoji="1" lang="en-US" altLang="ja-JP" sz="1100" b="1"/>
            <a:t>【</a:t>
          </a:r>
          <a:r>
            <a:rPr kumimoji="1" lang="ja-JP" altLang="en-US" sz="1100" b="1"/>
            <a:t>対象となる物品や委託等について</a:t>
          </a:r>
          <a:r>
            <a:rPr kumimoji="1" lang="en-US" altLang="ja-JP" sz="1100" b="1"/>
            <a:t>】</a:t>
          </a:r>
        </a:p>
        <a:p>
          <a:r>
            <a:rPr kumimoji="1" lang="en-US" altLang="ja-JP" sz="1100"/>
            <a:t>※</a:t>
          </a:r>
          <a:r>
            <a:rPr kumimoji="1" lang="ja-JP" altLang="en-US" sz="1100"/>
            <a:t>事業所・施設内でコロナウイルス感染症発症日（又は症状発症日）より前に注文等した物品や委託等は、本事業の対象外となりますのでご注意ください。</a:t>
          </a:r>
          <a:endParaRPr kumimoji="1" lang="en-US" altLang="ja-JP" sz="1100"/>
        </a:p>
        <a:p>
          <a:r>
            <a:rPr kumimoji="1" lang="en-US" altLang="ja-JP" sz="1100">
              <a:solidFill>
                <a:sysClr val="windowText" lastClr="000000"/>
              </a:solidFill>
            </a:rPr>
            <a:t>※</a:t>
          </a:r>
          <a:r>
            <a:rPr kumimoji="1" lang="ja-JP" altLang="en-US" sz="1100">
              <a:solidFill>
                <a:sysClr val="windowText" lastClr="000000"/>
              </a:solidFill>
            </a:rPr>
            <a:t>自費検査の費用については、施設内で感染者が発生した場合はその後の検査は行政検査の対象となるから、本事業の対象にはなりません。自費検査の費用については、別添１の要件を満たさなければ対象になりません。</a:t>
          </a:r>
          <a:r>
            <a:rPr kumimoji="1" lang="en-US" altLang="ja-JP" sz="1100">
              <a:solidFill>
                <a:sysClr val="windowText" lastClr="000000"/>
              </a:solidFill>
            </a:rPr>
            <a:t>(R5</a:t>
          </a:r>
          <a:r>
            <a:rPr kumimoji="1" lang="ja-JP" altLang="en-US" sz="1100">
              <a:solidFill>
                <a:sysClr val="windowText" lastClr="000000"/>
              </a:solidFill>
            </a:rPr>
            <a:t>国ＱＡ</a:t>
          </a:r>
          <a:r>
            <a:rPr kumimoji="1" lang="en-US" altLang="ja-JP" sz="1100">
              <a:solidFill>
                <a:sysClr val="windowText" lastClr="000000"/>
              </a:solidFill>
            </a:rPr>
            <a:t>61</a:t>
          </a:r>
          <a:r>
            <a:rPr kumimoji="1" lang="ja-JP" altLang="en-US" sz="1100">
              <a:solidFill>
                <a:sysClr val="windowText" lastClr="000000"/>
              </a:solidFill>
            </a:rPr>
            <a:t>～</a:t>
          </a:r>
          <a:r>
            <a:rPr kumimoji="1" lang="en-US" altLang="ja-JP" sz="1100">
              <a:solidFill>
                <a:sysClr val="windowText" lastClr="000000"/>
              </a:solidFill>
            </a:rPr>
            <a:t>67</a:t>
          </a:r>
          <a:r>
            <a:rPr kumimoji="1" lang="ja-JP" altLang="en-US" sz="1100">
              <a:solidFill>
                <a:sysClr val="windowText" lastClr="000000"/>
              </a:solidFill>
            </a:rPr>
            <a:t>等）</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b="1">
              <a:solidFill>
                <a:sysClr val="windowText" lastClr="000000"/>
              </a:solidFill>
            </a:rPr>
            <a:t>２　</a:t>
          </a:r>
          <a:r>
            <a:rPr kumimoji="1" lang="en-US" altLang="ja-JP" sz="1100" b="1">
              <a:solidFill>
                <a:sysClr val="windowText" lastClr="000000"/>
              </a:solidFill>
            </a:rPr>
            <a:t>【</a:t>
          </a:r>
          <a:r>
            <a:rPr kumimoji="1" lang="ja-JP" altLang="en-US" sz="1100" b="1">
              <a:solidFill>
                <a:sysClr val="windowText" lastClr="000000"/>
              </a:solidFill>
            </a:rPr>
            <a:t>挙証資料のについて</a:t>
          </a:r>
          <a:r>
            <a:rPr kumimoji="1" lang="en-US" altLang="ja-JP" sz="1100" b="1">
              <a:solidFill>
                <a:sysClr val="windowText" lastClr="000000"/>
              </a:solidFill>
            </a:rPr>
            <a:t>】</a:t>
          </a:r>
          <a:r>
            <a:rPr kumimoji="1" lang="ja-JP" altLang="en-US" sz="1100" b="1">
              <a:solidFill>
                <a:sysClr val="windowText" lastClr="000000"/>
              </a:solidFill>
            </a:rPr>
            <a:t>（挙証資料記載例参考）</a:t>
          </a:r>
          <a:endParaRPr kumimoji="1" lang="en-US" altLang="ja-JP" sz="1100">
            <a:solidFill>
              <a:sysClr val="windowText" lastClr="000000"/>
            </a:solidFill>
          </a:endParaRPr>
        </a:p>
        <a:p>
          <a:r>
            <a:rPr kumimoji="1" lang="ja-JP" altLang="en-US" sz="1100">
              <a:solidFill>
                <a:sysClr val="windowText" lastClr="000000"/>
              </a:solidFill>
            </a:rPr>
            <a:t>上記資料の金額について、挙証資料の対象となる箇所を赤枠で囲んでください。また、上記資料と挙証資料の金額が一致しないものについては必ず補記してください。</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　例１：　このうち〇〇円が補助対象経費　）</a:t>
          </a:r>
          <a:endParaRPr kumimoji="1" lang="en-US" altLang="ja-JP" sz="1100">
            <a:solidFill>
              <a:sysClr val="windowText" lastClr="000000"/>
            </a:solidFill>
          </a:endParaRPr>
        </a:p>
        <a:p>
          <a:r>
            <a:rPr kumimoji="1" lang="ja-JP" altLang="en-US" sz="1100">
              <a:solidFill>
                <a:sysClr val="windowText" lastClr="000000"/>
              </a:solidFill>
            </a:rPr>
            <a:t>（　例２：　〇〇円（税込）　）</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b="1">
              <a:solidFill>
                <a:sysClr val="windowText" lastClr="000000"/>
              </a:solidFill>
            </a:rPr>
            <a:t>３　</a:t>
          </a:r>
          <a:r>
            <a:rPr kumimoji="1" lang="en-US" altLang="ja-JP" sz="1100" b="1">
              <a:solidFill>
                <a:sysClr val="windowText" lastClr="000000"/>
              </a:solidFill>
            </a:rPr>
            <a:t>【</a:t>
          </a:r>
          <a:r>
            <a:rPr kumimoji="1" lang="ja-JP" altLang="en-US" sz="1100" b="1">
              <a:solidFill>
                <a:sysClr val="windowText" lastClr="000000"/>
              </a:solidFill>
            </a:rPr>
            <a:t>緊急雇用にかかる費用、割増賃金・手当について</a:t>
          </a:r>
          <a:r>
            <a:rPr kumimoji="1" lang="en-US" altLang="ja-JP" sz="1100" b="1">
              <a:solidFill>
                <a:sysClr val="windowText" lastClr="000000"/>
              </a:solidFill>
            </a:rPr>
            <a:t>】</a:t>
          </a:r>
        </a:p>
        <a:p>
          <a:r>
            <a:rPr kumimoji="1" lang="ja-JP" altLang="en-US" sz="1100" b="0">
              <a:solidFill>
                <a:sysClr val="windowText" lastClr="000000"/>
              </a:solidFill>
            </a:rPr>
            <a:t>Ｒ５国ＱＡ３０～４１に対象・対象外について詳細に記載されているので、ご確認ください。</a:t>
          </a:r>
          <a:endParaRPr kumimoji="1" lang="en-US" altLang="ja-JP" sz="1100" b="0">
            <a:solidFill>
              <a:sysClr val="windowText" lastClr="000000"/>
            </a:solidFill>
          </a:endParaRPr>
        </a:p>
        <a:p>
          <a:endParaRPr kumimoji="1" lang="ja-JP" alt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123825</xdr:colOff>
      <xdr:row>5</xdr:row>
      <xdr:rowOff>47625</xdr:rowOff>
    </xdr:from>
    <xdr:to>
      <xdr:col>44</xdr:col>
      <xdr:colOff>476250</xdr:colOff>
      <xdr:row>12</xdr:row>
      <xdr:rowOff>152400</xdr:rowOff>
    </xdr:to>
    <xdr:sp macro="" textlink="">
      <xdr:nvSpPr>
        <xdr:cNvPr id="2" name="正方形/長方形 1"/>
        <xdr:cNvSpPr/>
      </xdr:nvSpPr>
      <xdr:spPr>
        <a:xfrm>
          <a:off x="7229475" y="904875"/>
          <a:ext cx="5838825" cy="1304925"/>
        </a:xfrm>
        <a:prstGeom prst="rect">
          <a:avLst/>
        </a:prstGeom>
        <a:solidFill>
          <a:srgbClr val="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0">
              <a:solidFill>
                <a:srgbClr val="FF0000"/>
              </a:solidFill>
              <a:latin typeface="+mn-ea"/>
              <a:ea typeface="+mn-ea"/>
            </a:rPr>
            <a:t>※</a:t>
          </a:r>
          <a:r>
            <a:rPr kumimoji="1" lang="ja-JP" altLang="en-US" sz="1200" b="0">
              <a:solidFill>
                <a:srgbClr val="FF0000"/>
              </a:solidFill>
              <a:latin typeface="+mn-ea"/>
              <a:ea typeface="+mn-ea"/>
            </a:rPr>
            <a:t>対象サービスは、介護老人福祉施設、地域密着型介護老人福祉施設、介護老人保健施設、介護医療院、介護療養型医療施設、認知症対応型共同生活介護事業所（短期利用認知症対応型共同生活介護を除く）、養護老人ホーム、軽費老人ホーム、有料老人ホーム及びサービス付き高齢者向け住宅です。</a:t>
          </a:r>
          <a:endParaRPr kumimoji="1" lang="en-US" altLang="ja-JP" sz="1200" b="0">
            <a:solidFill>
              <a:srgbClr val="FF0000"/>
            </a:solidFill>
            <a:latin typeface="+mn-ea"/>
            <a:ea typeface="+mn-ea"/>
          </a:endParaRPr>
        </a:p>
        <a:p>
          <a:pPr algn="l"/>
          <a:r>
            <a:rPr kumimoji="1" lang="en-US" altLang="ja-JP" sz="1200" b="0">
              <a:solidFill>
                <a:srgbClr val="FF0000"/>
              </a:solidFill>
              <a:latin typeface="+mn-ea"/>
              <a:ea typeface="+mn-ea"/>
            </a:rPr>
            <a:t>※</a:t>
          </a:r>
          <a:r>
            <a:rPr kumimoji="1" lang="ja-JP" altLang="en-US" sz="1200" b="0">
              <a:solidFill>
                <a:srgbClr val="FF0000"/>
              </a:solidFill>
              <a:latin typeface="+mn-ea"/>
              <a:ea typeface="+mn-ea"/>
            </a:rPr>
            <a:t>陽性者判明以降の検査費用は対象となりません。</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38100</xdr:colOff>
          <xdr:row>7</xdr:row>
          <xdr:rowOff>50800</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38100</xdr:colOff>
          <xdr:row>8</xdr:row>
          <xdr:rowOff>50800</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9</xdr:row>
          <xdr:rowOff>50800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241300</xdr:rowOff>
        </xdr:from>
        <xdr:to>
          <xdr:col>3</xdr:col>
          <xdr:colOff>38100</xdr:colOff>
          <xdr:row>11</xdr:row>
          <xdr:rowOff>228600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9</xdr:row>
          <xdr:rowOff>50800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9</xdr:row>
          <xdr:rowOff>50800</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11</xdr:row>
          <xdr:rowOff>50800</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11</xdr:row>
          <xdr:rowOff>50800</xdr:rowOff>
        </xdr:to>
        <xdr:sp macro="" textlink="">
          <xdr:nvSpPr>
            <xdr:cNvPr id="69640" name="Check Box 8" hidden="1">
              <a:extLst>
                <a:ext uri="{63B3BB69-23CF-44E3-9099-C40C66FF867C}">
                  <a14:compatExt spid="_x0000_s69640"/>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241300</xdr:rowOff>
        </xdr:from>
        <xdr:to>
          <xdr:col>3</xdr:col>
          <xdr:colOff>38100</xdr:colOff>
          <xdr:row>12</xdr:row>
          <xdr:rowOff>228600</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10</xdr:row>
          <xdr:rowOff>50800</xdr:rowOff>
        </xdr:to>
        <xdr:sp macro="" textlink="">
          <xdr:nvSpPr>
            <xdr:cNvPr id="69642" name="Check Box 10" hidden="1">
              <a:extLst>
                <a:ext uri="{63B3BB69-23CF-44E3-9099-C40C66FF867C}">
                  <a14:compatExt spid="_x0000_s69642"/>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10</xdr:row>
          <xdr:rowOff>50800</xdr:rowOff>
        </xdr:to>
        <xdr:sp macro="" textlink="">
          <xdr:nvSpPr>
            <xdr:cNvPr id="69643" name="Check Box 11" hidden="1">
              <a:extLst>
                <a:ext uri="{63B3BB69-23CF-44E3-9099-C40C66FF867C}">
                  <a14:compatExt spid="_x0000_s69643"/>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10</xdr:row>
          <xdr:rowOff>50800</xdr:rowOff>
        </xdr:to>
        <xdr:sp macro="" textlink="">
          <xdr:nvSpPr>
            <xdr:cNvPr id="69644" name="Check Box 12" hidden="1">
              <a:extLst>
                <a:ext uri="{63B3BB69-23CF-44E3-9099-C40C66FF867C}">
                  <a14:compatExt spid="_x0000_s69644"/>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485775</xdr:colOff>
      <xdr:row>3</xdr:row>
      <xdr:rowOff>85725</xdr:rowOff>
    </xdr:from>
    <xdr:to>
      <xdr:col>42</xdr:col>
      <xdr:colOff>590550</xdr:colOff>
      <xdr:row>10</xdr:row>
      <xdr:rowOff>85725</xdr:rowOff>
    </xdr:to>
    <xdr:sp macro="" textlink="">
      <xdr:nvSpPr>
        <xdr:cNvPr id="2" name="テキスト ボックス 1"/>
        <xdr:cNvSpPr txBox="1"/>
      </xdr:nvSpPr>
      <xdr:spPr>
        <a:xfrm>
          <a:off x="7486650" y="600075"/>
          <a:ext cx="4219575"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a:solidFill>
                <a:schemeClr val="dk1"/>
              </a:solidFill>
              <a:effectLst/>
              <a:latin typeface="+mn-lt"/>
              <a:ea typeface="+mn-ea"/>
              <a:cs typeface="+mn-cs"/>
            </a:rPr>
            <a:t>　令和</a:t>
          </a:r>
          <a:r>
            <a:rPr lang="en-US" altLang="ja-JP" sz="1100" b="0" i="0">
              <a:solidFill>
                <a:schemeClr val="dk1"/>
              </a:solidFill>
              <a:effectLst/>
              <a:latin typeface="+mn-lt"/>
              <a:ea typeface="+mn-ea"/>
              <a:cs typeface="+mn-cs"/>
            </a:rPr>
            <a:t>5</a:t>
          </a:r>
          <a:r>
            <a:rPr lang="ja-JP" altLang="en-US" sz="1100" b="0" i="0">
              <a:solidFill>
                <a:schemeClr val="dk1"/>
              </a:solidFill>
              <a:effectLst/>
              <a:latin typeface="+mn-lt"/>
              <a:ea typeface="+mn-ea"/>
              <a:cs typeface="+mn-cs"/>
            </a:rPr>
            <a:t>年</a:t>
          </a:r>
          <a:r>
            <a:rPr lang="en-US" altLang="ja-JP" sz="1100" b="0" i="0">
              <a:solidFill>
                <a:schemeClr val="dk1"/>
              </a:solidFill>
              <a:effectLst/>
              <a:latin typeface="+mn-lt"/>
              <a:ea typeface="+mn-ea"/>
              <a:cs typeface="+mn-cs"/>
            </a:rPr>
            <a:t>5</a:t>
          </a:r>
          <a:r>
            <a:rPr lang="ja-JP" altLang="en-US" sz="1100" b="0" i="0">
              <a:solidFill>
                <a:schemeClr val="dk1"/>
              </a:solidFill>
              <a:effectLst/>
              <a:latin typeface="+mn-lt"/>
              <a:ea typeface="+mn-ea"/>
              <a:cs typeface="+mn-cs"/>
            </a:rPr>
            <a:t>月</a:t>
          </a:r>
          <a:r>
            <a:rPr lang="en-US" altLang="ja-JP" sz="1100" b="0" i="0">
              <a:solidFill>
                <a:schemeClr val="dk1"/>
              </a:solidFill>
              <a:effectLst/>
              <a:latin typeface="+mn-lt"/>
              <a:ea typeface="+mn-ea"/>
              <a:cs typeface="+mn-cs"/>
            </a:rPr>
            <a:t>8</a:t>
          </a:r>
          <a:r>
            <a:rPr lang="ja-JP" altLang="en-US" sz="1100" b="0" i="0">
              <a:solidFill>
                <a:schemeClr val="dk1"/>
              </a:solidFill>
              <a:effectLst/>
              <a:latin typeface="+mn-lt"/>
              <a:ea typeface="+mn-ea"/>
              <a:cs typeface="+mn-cs"/>
            </a:rPr>
            <a:t>日以降の施設内療養費用については、国実施要綱</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別添</a:t>
          </a:r>
          <a:r>
            <a:rPr lang="en-US" altLang="ja-JP" sz="1100" b="0" i="0">
              <a:solidFill>
                <a:schemeClr val="dk1"/>
              </a:solidFill>
              <a:effectLst/>
              <a:latin typeface="+mn-lt"/>
              <a:ea typeface="+mn-ea"/>
              <a:cs typeface="+mn-cs"/>
            </a:rPr>
            <a:t>2</a:t>
          </a:r>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2】2</a:t>
          </a:r>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1</a:t>
          </a:r>
          <a:r>
            <a:rPr lang="ja-JP" altLang="en-US" sz="1100" b="0" i="0">
              <a:solidFill>
                <a:schemeClr val="dk1"/>
              </a:solidFill>
              <a:effectLst/>
              <a:latin typeface="+mn-lt"/>
              <a:ea typeface="+mn-ea"/>
              <a:cs typeface="+mn-cs"/>
            </a:rPr>
            <a:t>）から（</a:t>
          </a:r>
          <a:r>
            <a:rPr lang="en-US" altLang="ja-JP" sz="1100" b="0" i="0">
              <a:solidFill>
                <a:schemeClr val="dk1"/>
              </a:solidFill>
              <a:effectLst/>
              <a:latin typeface="+mn-lt"/>
              <a:ea typeface="+mn-ea"/>
              <a:cs typeface="+mn-cs"/>
            </a:rPr>
            <a:t>5</a:t>
          </a:r>
          <a:r>
            <a:rPr lang="ja-JP" altLang="en-US" sz="1100" b="0" i="0">
              <a:solidFill>
                <a:schemeClr val="dk1"/>
              </a:solidFill>
              <a:effectLst/>
              <a:latin typeface="+mn-lt"/>
              <a:ea typeface="+mn-ea"/>
              <a:cs typeface="+mn-cs"/>
            </a:rPr>
            <a:t>）の要件をすべて満たす施設のみが補助対象となります。</a:t>
          </a:r>
          <a:r>
            <a:rPr lang="ja-JP" altLang="en-US"/>
            <a:t/>
          </a:r>
          <a:br>
            <a:rPr lang="ja-JP" altLang="en-US"/>
          </a:b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3</a:t>
          </a:r>
          <a:r>
            <a:rPr lang="ja-JP" altLang="en-US" sz="1100" b="0" i="0">
              <a:solidFill>
                <a:schemeClr val="dk1"/>
              </a:solidFill>
              <a:effectLst/>
              <a:latin typeface="+mn-lt"/>
              <a:ea typeface="+mn-ea"/>
              <a:cs typeface="+mn-cs"/>
            </a:rPr>
            <a:t>）から（</a:t>
          </a:r>
          <a:r>
            <a:rPr lang="en-US" altLang="ja-JP" sz="1100" b="0" i="0">
              <a:solidFill>
                <a:schemeClr val="dk1"/>
              </a:solidFill>
              <a:effectLst/>
              <a:latin typeface="+mn-lt"/>
              <a:ea typeface="+mn-ea"/>
              <a:cs typeface="+mn-cs"/>
            </a:rPr>
            <a:t>5</a:t>
          </a:r>
          <a:r>
            <a:rPr lang="ja-JP" altLang="en-US" sz="1100" b="0" i="0">
              <a:solidFill>
                <a:schemeClr val="dk1"/>
              </a:solidFill>
              <a:effectLst/>
              <a:latin typeface="+mn-lt"/>
              <a:ea typeface="+mn-ea"/>
              <a:cs typeface="+mn-cs"/>
            </a:rPr>
            <a:t>）については、令和</a:t>
          </a:r>
          <a:r>
            <a:rPr lang="en-US" altLang="ja-JP" sz="1100" b="0" i="0">
              <a:solidFill>
                <a:schemeClr val="dk1"/>
              </a:solidFill>
              <a:effectLst/>
              <a:latin typeface="+mn-lt"/>
              <a:ea typeface="+mn-ea"/>
              <a:cs typeface="+mn-cs"/>
            </a:rPr>
            <a:t>5</a:t>
          </a:r>
          <a:r>
            <a:rPr lang="ja-JP" altLang="en-US" sz="1100" b="0" i="0">
              <a:solidFill>
                <a:schemeClr val="dk1"/>
              </a:solidFill>
              <a:effectLst/>
              <a:latin typeface="+mn-lt"/>
              <a:ea typeface="+mn-ea"/>
              <a:cs typeface="+mn-cs"/>
            </a:rPr>
            <a:t>年</a:t>
          </a:r>
          <a:r>
            <a:rPr lang="en-US" altLang="ja-JP" sz="1100" b="0" i="0">
              <a:solidFill>
                <a:schemeClr val="dk1"/>
              </a:solidFill>
              <a:effectLst/>
              <a:latin typeface="+mn-lt"/>
              <a:ea typeface="+mn-ea"/>
              <a:cs typeface="+mn-cs"/>
            </a:rPr>
            <a:t>4</a:t>
          </a:r>
          <a:r>
            <a:rPr lang="ja-JP" altLang="en-US" sz="1100" b="0" i="0">
              <a:solidFill>
                <a:schemeClr val="dk1"/>
              </a:solidFill>
              <a:effectLst/>
              <a:latin typeface="+mn-lt"/>
              <a:ea typeface="+mn-ea"/>
              <a:cs typeface="+mn-cs"/>
            </a:rPr>
            <a:t>月</a:t>
          </a:r>
          <a:r>
            <a:rPr lang="en-US" altLang="ja-JP" sz="1100" b="0" i="0">
              <a:solidFill>
                <a:schemeClr val="dk1"/>
              </a:solidFill>
              <a:effectLst/>
              <a:latin typeface="+mn-lt"/>
              <a:ea typeface="+mn-ea"/>
              <a:cs typeface="+mn-cs"/>
            </a:rPr>
            <a:t>3</a:t>
          </a:r>
          <a:r>
            <a:rPr lang="ja-JP" altLang="en-US" sz="1100" b="0" i="0">
              <a:solidFill>
                <a:schemeClr val="dk1"/>
              </a:solidFill>
              <a:effectLst/>
              <a:latin typeface="+mn-lt"/>
              <a:ea typeface="+mn-ea"/>
              <a:cs typeface="+mn-cs"/>
            </a:rPr>
            <a:t>日付け</a:t>
          </a:r>
          <a:r>
            <a:rPr lang="en-US" altLang="ja-JP" sz="1100" b="0" i="0" u="none" strike="noStrike" baseline="0" smtClean="0">
              <a:solidFill>
                <a:schemeClr val="dk1"/>
              </a:solidFill>
              <a:effectLst/>
              <a:latin typeface="+mn-lt"/>
              <a:ea typeface="+mn-ea"/>
              <a:cs typeface="+mn-cs"/>
            </a:rPr>
            <a:t>5</a:t>
          </a:r>
          <a:r>
            <a:rPr lang="ja-JP" altLang="en-US" sz="1100" b="0" i="0" u="none" strike="noStrike" baseline="0" smtClean="0">
              <a:solidFill>
                <a:schemeClr val="dk1"/>
              </a:solidFill>
              <a:latin typeface="+mn-lt"/>
              <a:ea typeface="+mn-ea"/>
              <a:cs typeface="+mn-cs"/>
            </a:rPr>
            <a:t>川健高事 第 </a:t>
          </a:r>
          <a:r>
            <a:rPr lang="en-US" altLang="ja-JP" sz="1100" b="0" i="0" u="none" strike="noStrike" baseline="0" smtClean="0">
              <a:solidFill>
                <a:schemeClr val="dk1"/>
              </a:solidFill>
              <a:latin typeface="+mn-lt"/>
              <a:ea typeface="+mn-ea"/>
              <a:cs typeface="+mn-cs"/>
            </a:rPr>
            <a:t>42</a:t>
          </a:r>
          <a:r>
            <a:rPr lang="ja-JP" altLang="en-US" sz="1100" b="0" i="0" u="none" strike="noStrike" baseline="0" smtClean="0">
              <a:solidFill>
                <a:schemeClr val="dk1"/>
              </a:solidFill>
              <a:latin typeface="+mn-lt"/>
              <a:ea typeface="+mn-ea"/>
              <a:cs typeface="+mn-cs"/>
            </a:rPr>
            <a:t>号「高齢者施設における新型コロナ対応体制等調査の実施について（依頼）」に対する回答により</a:t>
          </a:r>
          <a:r>
            <a:rPr lang="ja-JP" altLang="en-US" sz="1100" b="0" i="0">
              <a:solidFill>
                <a:schemeClr val="dk1"/>
              </a:solidFill>
              <a:effectLst/>
              <a:latin typeface="+mn-lt"/>
              <a:ea typeface="+mn-ea"/>
              <a:cs typeface="+mn-cs"/>
            </a:rPr>
            <a:t>、確認を行います。</a:t>
          </a:r>
          <a:endParaRPr kumimoji="1" lang="ja-JP" altLang="en-US" sz="1100"/>
        </a:p>
      </xdr:txBody>
    </xdr:sp>
    <xdr:clientData/>
  </xdr:twoCellAnchor>
  <xdr:twoCellAnchor>
    <xdr:from>
      <xdr:col>36</xdr:col>
      <xdr:colOff>200025</xdr:colOff>
      <xdr:row>12</xdr:row>
      <xdr:rowOff>219075</xdr:rowOff>
    </xdr:from>
    <xdr:to>
      <xdr:col>43</xdr:col>
      <xdr:colOff>504825</xdr:colOff>
      <xdr:row>25</xdr:row>
      <xdr:rowOff>47625</xdr:rowOff>
    </xdr:to>
    <xdr:sp macro="" textlink="">
      <xdr:nvSpPr>
        <xdr:cNvPr id="17" name="テキスト ボックス 16"/>
        <xdr:cNvSpPr txBox="1"/>
      </xdr:nvSpPr>
      <xdr:spPr>
        <a:xfrm>
          <a:off x="7200900" y="2476500"/>
          <a:ext cx="5105400" cy="3324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a:solidFill>
                <a:schemeClr val="dk1"/>
              </a:solidFill>
              <a:effectLst/>
              <a:latin typeface="+mn-lt"/>
              <a:ea typeface="+mn-ea"/>
              <a:cs typeface="+mn-cs"/>
            </a:rPr>
            <a:t>（参考）</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国実施要綱</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別添</a:t>
          </a:r>
          <a:r>
            <a:rPr lang="en-US" altLang="ja-JP" sz="1100" b="0" i="0">
              <a:solidFill>
                <a:schemeClr val="dk1"/>
              </a:solidFill>
              <a:effectLst/>
              <a:latin typeface="+mn-lt"/>
              <a:ea typeface="+mn-ea"/>
              <a:cs typeface="+mn-cs"/>
            </a:rPr>
            <a:t>2</a:t>
          </a:r>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2】2</a:t>
          </a:r>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1</a:t>
          </a:r>
          <a:r>
            <a:rPr lang="ja-JP" altLang="en-US" sz="1100" b="0" i="0">
              <a:solidFill>
                <a:schemeClr val="dk1"/>
              </a:solidFill>
              <a:effectLst/>
              <a:latin typeface="+mn-lt"/>
              <a:ea typeface="+mn-ea"/>
              <a:cs typeface="+mn-cs"/>
            </a:rPr>
            <a:t>）から（</a:t>
          </a:r>
          <a:r>
            <a:rPr lang="en-US" altLang="ja-JP" sz="1100" b="0" i="0">
              <a:solidFill>
                <a:schemeClr val="dk1"/>
              </a:solidFill>
              <a:effectLst/>
              <a:latin typeface="+mn-lt"/>
              <a:ea typeface="+mn-ea"/>
              <a:cs typeface="+mn-cs"/>
            </a:rPr>
            <a:t>5</a:t>
          </a:r>
          <a:r>
            <a:rPr lang="ja-JP" altLang="en-US" sz="1100" b="0" i="0">
              <a:solidFill>
                <a:schemeClr val="dk1"/>
              </a:solidFill>
              <a:effectLst/>
              <a:latin typeface="+mn-lt"/>
              <a:ea typeface="+mn-ea"/>
              <a:cs typeface="+mn-cs"/>
            </a:rPr>
            <a:t>）の要件</a:t>
          </a:r>
          <a:endParaRPr lang="en-US" altLang="ja-JP" sz="1100" b="0" i="0">
            <a:solidFill>
              <a:schemeClr val="dk1"/>
            </a:solidFill>
            <a:effectLst/>
            <a:latin typeface="+mn-lt"/>
            <a:ea typeface="+mn-ea"/>
            <a:cs typeface="+mn-cs"/>
          </a:endParaRPr>
        </a:p>
        <a:p>
          <a:endParaRPr kumimoji="1" lang="en-US" altLang="ja-JP" sz="1100"/>
        </a:p>
        <a:p>
          <a:r>
            <a:rPr kumimoji="1" lang="en-US" altLang="ja-JP" sz="1100"/>
            <a:t>(1) </a:t>
          </a:r>
          <a:r>
            <a:rPr kumimoji="1" lang="ja-JP" altLang="en-US" sz="1100"/>
            <a:t>施設内療養することとなった高齢者施設等であること。 </a:t>
          </a:r>
        </a:p>
        <a:p>
          <a:r>
            <a:rPr kumimoji="1" lang="en-US" altLang="ja-JP" sz="1100"/>
            <a:t>(2) </a:t>
          </a:r>
          <a:r>
            <a:rPr kumimoji="1" lang="ja-JP" altLang="en-US" sz="1100"/>
            <a:t>施設内療養時の対応の手引きを参考に、①～⑥を実施した高齢者施設等であること。 </a:t>
          </a:r>
        </a:p>
        <a:p>
          <a:r>
            <a:rPr kumimoji="1" lang="en-US" altLang="ja-JP" sz="1100"/>
            <a:t>※</a:t>
          </a:r>
          <a:r>
            <a:rPr kumimoji="1" lang="ja-JP" altLang="en-US" sz="1100"/>
            <a:t>なお、</a:t>
          </a:r>
          <a:r>
            <a:rPr kumimoji="1" lang="en-US" altLang="ja-JP" sz="1100"/>
            <a:t>(1)</a:t>
          </a:r>
          <a:r>
            <a:rPr kumimoji="1" lang="ja-JP" altLang="en-US" sz="1100"/>
            <a:t>及び</a:t>
          </a:r>
          <a:r>
            <a:rPr kumimoji="1" lang="en-US" altLang="ja-JP" sz="1100"/>
            <a:t>(2)</a:t>
          </a:r>
          <a:r>
            <a:rPr kumimoji="1" lang="ja-JP" altLang="en-US" sz="1100"/>
            <a:t>については、チェックリストに記載し、本事業の申請書と併せて　提出すること。必要に応じて保健所等にも確認し、</a:t>
          </a:r>
          <a:r>
            <a:rPr kumimoji="1" lang="en-US" altLang="ja-JP" sz="1100"/>
            <a:t>(1)</a:t>
          </a:r>
          <a:r>
            <a:rPr kumimoji="1" lang="ja-JP" altLang="en-US" sz="1100"/>
            <a:t>及び</a:t>
          </a:r>
          <a:r>
            <a:rPr kumimoji="1" lang="en-US" altLang="ja-JP" sz="1100"/>
            <a:t>(2)</a:t>
          </a:r>
          <a:r>
            <a:rPr kumimoji="1" lang="ja-JP" altLang="en-US" sz="1100"/>
            <a:t>の確認を行うこと。 </a:t>
          </a:r>
        </a:p>
        <a:p>
          <a:r>
            <a:rPr kumimoji="1" lang="en-US" altLang="ja-JP" sz="1100"/>
            <a:t>(3) </a:t>
          </a:r>
          <a:r>
            <a:rPr kumimoji="1" lang="ja-JP" altLang="en-US" sz="1100"/>
            <a:t>利用者に新型コロナウイルス感染者が発生した際に、主に以下の対応を行う医療機関を確保している高齢者施設等であること（自施設の医師が対応を行う場合も含む）。 ・施設からの電話等による相談への対応 ・施設への往診（オンライン診療を含む） ・入院の要否の判断や入院調整 </a:t>
          </a:r>
        </a:p>
        <a:p>
          <a:r>
            <a:rPr kumimoji="1" lang="en-US" altLang="ja-JP" sz="1100"/>
            <a:t>(4) </a:t>
          </a:r>
          <a:r>
            <a:rPr kumimoji="1" lang="ja-JP" altLang="en-US" sz="1100"/>
            <a:t>感染症の予防及びまん延防止のための研修及び訓練を実施している高齢者施設等であること。 </a:t>
          </a:r>
        </a:p>
        <a:p>
          <a:r>
            <a:rPr kumimoji="1" lang="en-US" altLang="ja-JP" sz="1100"/>
            <a:t>(5) </a:t>
          </a:r>
          <a:r>
            <a:rPr kumimoji="1" lang="ja-JP" altLang="en-US" sz="1100"/>
            <a:t>希望する利用者へのオミクロン株対応ワクチンの接種を実施している高齢者施設等であること。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0</xdr:colOff>
      <xdr:row>0</xdr:row>
      <xdr:rowOff>0</xdr:rowOff>
    </xdr:from>
    <xdr:to>
      <xdr:col>198</xdr:col>
      <xdr:colOff>606549</xdr:colOff>
      <xdr:row>4</xdr:row>
      <xdr:rowOff>1062196</xdr:rowOff>
    </xdr:to>
    <xdr:sp macro="" textlink="">
      <xdr:nvSpPr>
        <xdr:cNvPr id="4" name="テキスト ボックス 3"/>
        <xdr:cNvSpPr txBox="1"/>
      </xdr:nvSpPr>
      <xdr:spPr>
        <a:xfrm>
          <a:off x="9263063" y="0"/>
          <a:ext cx="51053330" cy="25266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助成対象、助成要件等については、国実施要綱</a:t>
          </a:r>
          <a:r>
            <a:rPr kumimoji="1" lang="en-US" altLang="ja-JP" sz="1100"/>
            <a:t>【</a:t>
          </a:r>
          <a:r>
            <a:rPr kumimoji="1" lang="ja-JP" altLang="en-US" sz="1100"/>
            <a:t>別添２－１</a:t>
          </a:r>
          <a:r>
            <a:rPr kumimoji="1" lang="en-US" altLang="ja-JP" sz="1100"/>
            <a:t>】【</a:t>
          </a:r>
          <a:r>
            <a:rPr kumimoji="1" lang="ja-JP" altLang="en-US" sz="1100"/>
            <a:t>別添２ー２</a:t>
          </a:r>
          <a:r>
            <a:rPr kumimoji="1" lang="en-US" altLang="ja-JP" sz="1100"/>
            <a:t>】</a:t>
          </a:r>
          <a:r>
            <a:rPr kumimoji="1" lang="ja-JP" altLang="en-US" sz="1100"/>
            <a:t>を確認してください。 </a:t>
          </a:r>
          <a:endParaRPr kumimoji="1" lang="en-US" altLang="ja-JP" sz="1100"/>
        </a:p>
        <a:p>
          <a:r>
            <a:rPr kumimoji="1" lang="ja-JP" altLang="en-US" sz="1100"/>
            <a:t>・　追加補助については、大規模施設等（定員</a:t>
          </a:r>
          <a:r>
            <a:rPr kumimoji="1" lang="en-US" altLang="ja-JP" sz="1100"/>
            <a:t>30</a:t>
          </a:r>
          <a:r>
            <a:rPr kumimoji="1" lang="ja-JP" altLang="en-US" sz="1100"/>
            <a:t>人以上）は１施設あたり</a:t>
          </a:r>
          <a:r>
            <a:rPr kumimoji="1" lang="en-US" altLang="ja-JP" sz="1100"/>
            <a:t>500</a:t>
          </a:r>
          <a:r>
            <a:rPr kumimoji="1" lang="ja-JP" altLang="en-US" sz="1100"/>
            <a:t>万円、小規模施設等（定員</a:t>
          </a:r>
          <a:r>
            <a:rPr kumimoji="1" lang="en-US" altLang="ja-JP" sz="1100"/>
            <a:t>29</a:t>
          </a:r>
          <a:r>
            <a:rPr kumimoji="1" lang="ja-JP" altLang="en-US" sz="1100"/>
            <a:t>人以下）は１施設あたり</a:t>
          </a:r>
          <a:r>
            <a:rPr kumimoji="1" lang="en-US" altLang="ja-JP" sz="1100"/>
            <a:t>200</a:t>
          </a:r>
          <a:r>
            <a:rPr kumimoji="1" lang="ja-JP" altLang="en-US" sz="1100"/>
            <a:t>万円を限度額とします。 </a:t>
          </a:r>
        </a:p>
        <a:p>
          <a:r>
            <a:rPr kumimoji="1" lang="ja-JP" altLang="en-US" sz="1100"/>
            <a:t>・　追加補助の要件は、施設内療養者が同一日に大規模施設は１日に</a:t>
          </a:r>
          <a:r>
            <a:rPr kumimoji="1" lang="en-US" altLang="ja-JP" sz="1100"/>
            <a:t>10</a:t>
          </a:r>
          <a:r>
            <a:rPr kumimoji="1" lang="ja-JP" altLang="en-US" sz="1100"/>
            <a:t>人以上、小規模施設は１日に４人以上いること。</a:t>
          </a:r>
          <a:endParaRPr kumimoji="1" lang="en-US" altLang="ja-JP" sz="1100"/>
        </a:p>
        <a:p>
          <a:r>
            <a:rPr kumimoji="1" lang="ja-JP" altLang="en-US" sz="1100"/>
            <a:t>・　発症日から起算して</a:t>
          </a:r>
          <a:r>
            <a:rPr kumimoji="1" lang="en-US" altLang="ja-JP" sz="1100"/>
            <a:t>10 </a:t>
          </a:r>
          <a:r>
            <a:rPr kumimoji="1" lang="ja-JP" altLang="en-US" sz="1100"/>
            <a:t>日以内の者（</a:t>
          </a:r>
          <a:r>
            <a:rPr kumimoji="1" lang="ja-JP" altLang="en-US" sz="1100">
              <a:solidFill>
                <a:srgbClr val="FF0000"/>
              </a:solidFill>
            </a:rPr>
            <a:t>発症日を含めて</a:t>
          </a:r>
          <a:r>
            <a:rPr kumimoji="1" lang="en-US" altLang="ja-JP" sz="1100">
              <a:solidFill>
                <a:srgbClr val="FF0000"/>
              </a:solidFill>
            </a:rPr>
            <a:t>10 </a:t>
          </a:r>
          <a:r>
            <a:rPr kumimoji="1" lang="ja-JP" altLang="en-US" sz="1100">
              <a:solidFill>
                <a:srgbClr val="FF0000"/>
              </a:solidFill>
            </a:rPr>
            <a:t>日間</a:t>
          </a:r>
          <a:r>
            <a:rPr kumimoji="1" lang="ja-JP" altLang="en-US" sz="1100"/>
            <a:t>）とする。</a:t>
          </a:r>
          <a:endParaRPr kumimoji="1" lang="en-US" altLang="ja-JP" sz="1100"/>
        </a:p>
        <a:p>
          <a:r>
            <a:rPr kumimoji="1" lang="en-US" altLang="ja-JP" sz="1100"/>
            <a:t>     </a:t>
          </a:r>
          <a:r>
            <a:rPr kumimoji="1" lang="ja-JP" altLang="en-US" sz="1100"/>
            <a:t>　</a:t>
          </a:r>
          <a:r>
            <a:rPr kumimoji="1" lang="en-US" altLang="ja-JP" sz="1100"/>
            <a:t> </a:t>
          </a:r>
          <a:r>
            <a:rPr kumimoji="1" lang="ja-JP" altLang="en-US" sz="1100"/>
            <a:t>ただし、発症日から</a:t>
          </a:r>
          <a:r>
            <a:rPr kumimoji="1" lang="en-US" altLang="ja-JP" sz="1100"/>
            <a:t>10</a:t>
          </a:r>
          <a:r>
            <a:rPr kumimoji="1" lang="ja-JP" altLang="en-US" sz="1100"/>
            <a:t>日間を経過していなくても、発症後５日を経過し、かつ、症状軽快＊１から</a:t>
          </a:r>
          <a:r>
            <a:rPr kumimoji="1" lang="en-US" altLang="ja-JP" sz="1100"/>
            <a:t>24</a:t>
          </a:r>
          <a:r>
            <a:rPr kumimoji="1" lang="ja-JP" altLang="en-US" sz="1100"/>
            <a:t>時間経過した者であって、当該療養者や高齢者施設等の個別の状況を踏まえて、国実施要綱</a:t>
          </a:r>
          <a:r>
            <a:rPr kumimoji="1" lang="en-US" altLang="ja-JP" sz="1100"/>
            <a:t>【</a:t>
          </a:r>
          <a:r>
            <a:rPr kumimoji="1" lang="ja-JP" altLang="en-US" sz="1100"/>
            <a:t>別添２－２</a:t>
          </a:r>
          <a:r>
            <a:rPr kumimoji="1" lang="en-US" altLang="ja-JP" sz="1100"/>
            <a:t>】</a:t>
          </a:r>
          <a:r>
            <a:rPr kumimoji="1" lang="ja-JP" altLang="en-US" sz="1100"/>
            <a:t>２①～⑥の　　</a:t>
          </a:r>
          <a:endParaRPr kumimoji="1" lang="en-US" altLang="ja-JP" sz="1100"/>
        </a:p>
        <a:p>
          <a:r>
            <a:rPr kumimoji="1" lang="ja-JP" altLang="en-US" sz="1100"/>
            <a:t>　　当該基準を満たす日まで「施設内療養者」であるものとする（令和５年５月８日以降）。</a:t>
          </a:r>
          <a:endParaRPr kumimoji="1" lang="en-US" altLang="ja-JP" sz="1100"/>
        </a:p>
        <a:p>
          <a:r>
            <a:rPr kumimoji="1" lang="ja-JP" altLang="en-US" sz="1100"/>
            <a:t>　　　また。発症日から</a:t>
          </a:r>
          <a:r>
            <a:rPr kumimoji="1" lang="en-US" altLang="ja-JP" sz="1100"/>
            <a:t>10 </a:t>
          </a:r>
          <a:r>
            <a:rPr kumimoji="1" lang="ja-JP" altLang="en-US" sz="1100"/>
            <a:t>日間経過しても、症状軽快＊後</a:t>
          </a:r>
          <a:r>
            <a:rPr kumimoji="1" lang="en-US" altLang="ja-JP" sz="1100"/>
            <a:t>72 </a:t>
          </a:r>
          <a:r>
            <a:rPr kumimoji="1" lang="ja-JP" altLang="en-US" sz="1100"/>
            <a:t>時間経過していないために、基本となる療養解除基準（発症日から</a:t>
          </a:r>
          <a:r>
            <a:rPr kumimoji="1" lang="en-US" altLang="ja-JP" sz="1100"/>
            <a:t>10 </a:t>
          </a:r>
          <a:r>
            <a:rPr kumimoji="1" lang="ja-JP" altLang="en-US" sz="1100"/>
            <a:t>日間経過し、かつ、症状軽快＊後</a:t>
          </a:r>
          <a:r>
            <a:rPr kumimoji="1" lang="en-US" altLang="ja-JP" sz="1100"/>
            <a:t>72 </a:t>
          </a:r>
          <a:r>
            <a:rPr kumimoji="1" lang="ja-JP" altLang="en-US" sz="1100"/>
            <a:t>時間経過）を満たさない者については、</a:t>
          </a:r>
        </a:p>
        <a:p>
          <a:r>
            <a:rPr kumimoji="1" lang="ja-JP" altLang="en-US" sz="1100"/>
            <a:t>　当該基準を満たす日まで「施設内療養者」であるものとする（ただし、発症日から起算して</a:t>
          </a:r>
          <a:r>
            <a:rPr kumimoji="1" lang="en-US" altLang="ja-JP" sz="1100"/>
            <a:t>15 </a:t>
          </a:r>
          <a:r>
            <a:rPr kumimoji="1" lang="ja-JP" altLang="en-US" sz="1100"/>
            <a:t>日目までを上限とする）。 </a:t>
          </a:r>
          <a:endParaRPr kumimoji="1" lang="en-US" altLang="ja-JP" sz="1100"/>
        </a:p>
        <a:p>
          <a:r>
            <a:rPr kumimoji="1" lang="ja-JP" altLang="en-US" sz="1100"/>
            <a:t>　なお、いずれの場合も、途中で入院した場合は、発症日から入院日までの間に限り「施設内療養者」とする。 </a:t>
          </a:r>
        </a:p>
        <a:p>
          <a:endParaRPr kumimoji="1" lang="en-US" altLang="ja-JP" sz="1100"/>
        </a:p>
        <a:p>
          <a:r>
            <a:rPr kumimoji="1" lang="ja-JP" altLang="en-US" sz="1100"/>
            <a:t>　＊　 無症状患者（無症状病原体保有者）について、陽性確定に係る検体採取日が令和５年１月１日以降の場合は、当該検体採取日から起算して７日以内の者（当該検体採取日を含めて７日間）を「施設内療養者」とする。なお、</a:t>
          </a:r>
          <a:endParaRPr kumimoji="1" lang="en-US" altLang="ja-JP" sz="1100"/>
        </a:p>
        <a:p>
          <a:r>
            <a:rPr kumimoji="1" lang="ja-JP" altLang="en-US" sz="1100"/>
            <a:t>　　　陽性確定に係る検体採取日が令和４年</a:t>
          </a:r>
          <a:r>
            <a:rPr kumimoji="1" lang="en-US" altLang="ja-JP" sz="1100"/>
            <a:t>12 </a:t>
          </a:r>
          <a:r>
            <a:rPr kumimoji="1" lang="ja-JP" altLang="en-US" sz="1100"/>
            <a:t>月末日までの場合は、当該検体採取日を発症日として取り扱って差し支えない。</a:t>
          </a:r>
          <a:endParaRPr kumimoji="1" lang="en-US" altLang="ja-JP" sz="1100"/>
        </a:p>
        <a:p>
          <a:r>
            <a:rPr kumimoji="1" lang="ja-JP" altLang="en-US" sz="1100"/>
            <a:t>　</a:t>
          </a:r>
          <a:r>
            <a:rPr kumimoji="1" lang="ja-JP" altLang="en-US" sz="1100" baseline="0"/>
            <a:t>   </a:t>
          </a:r>
          <a:r>
            <a:rPr kumimoji="1" lang="ja-JP" altLang="en-US" sz="1100"/>
            <a:t> ＊ 症状軽快とは、解熱剤を使用せずに解熱し、かつ、呼吸器症状が改善傾向にあることとする。 </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23</xdr:col>
      <xdr:colOff>53512</xdr:colOff>
      <xdr:row>0</xdr:row>
      <xdr:rowOff>63279</xdr:rowOff>
    </xdr:from>
    <xdr:to>
      <xdr:col>197</xdr:col>
      <xdr:colOff>35719</xdr:colOff>
      <xdr:row>4</xdr:row>
      <xdr:rowOff>1113034</xdr:rowOff>
    </xdr:to>
    <xdr:sp macro="" textlink="">
      <xdr:nvSpPr>
        <xdr:cNvPr id="2" name="テキスト ボックス 1"/>
        <xdr:cNvSpPr txBox="1"/>
      </xdr:nvSpPr>
      <xdr:spPr>
        <a:xfrm>
          <a:off x="8561799" y="63279"/>
          <a:ext cx="51053330" cy="25266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助成対象、助成要件等については、国実施要綱</a:t>
          </a:r>
          <a:r>
            <a:rPr kumimoji="1" lang="en-US" altLang="ja-JP" sz="1100"/>
            <a:t>【</a:t>
          </a:r>
          <a:r>
            <a:rPr kumimoji="1" lang="ja-JP" altLang="en-US" sz="1100"/>
            <a:t>別添２ー２</a:t>
          </a:r>
          <a:r>
            <a:rPr kumimoji="1" lang="en-US" altLang="ja-JP" sz="1100"/>
            <a:t>】</a:t>
          </a:r>
          <a:r>
            <a:rPr kumimoji="1" lang="ja-JP" altLang="en-US" sz="1100"/>
            <a:t>を確認してください。 </a:t>
          </a:r>
          <a:endParaRPr kumimoji="1" lang="en-US" altLang="ja-JP" sz="1100"/>
        </a:p>
        <a:p>
          <a:r>
            <a:rPr kumimoji="1" lang="ja-JP" altLang="en-US" sz="1100"/>
            <a:t>・　追加補助については、大規模施設等（定員</a:t>
          </a:r>
          <a:r>
            <a:rPr kumimoji="1" lang="en-US" altLang="ja-JP" sz="1100"/>
            <a:t>30</a:t>
          </a:r>
          <a:r>
            <a:rPr kumimoji="1" lang="ja-JP" altLang="en-US" sz="1100"/>
            <a:t>人以上）は１施設あたり</a:t>
          </a:r>
          <a:r>
            <a:rPr kumimoji="1" lang="en-US" altLang="ja-JP" sz="1100"/>
            <a:t>500</a:t>
          </a:r>
          <a:r>
            <a:rPr kumimoji="1" lang="ja-JP" altLang="en-US" sz="1100"/>
            <a:t>万円、小規模施設等（定員</a:t>
          </a:r>
          <a:r>
            <a:rPr kumimoji="1" lang="en-US" altLang="ja-JP" sz="1100"/>
            <a:t>29</a:t>
          </a:r>
          <a:r>
            <a:rPr kumimoji="1" lang="ja-JP" altLang="en-US" sz="1100"/>
            <a:t>人以下）は１施設あたり</a:t>
          </a:r>
          <a:r>
            <a:rPr kumimoji="1" lang="en-US" altLang="ja-JP" sz="1100"/>
            <a:t>200</a:t>
          </a:r>
          <a:r>
            <a:rPr kumimoji="1" lang="ja-JP" altLang="en-US" sz="1100"/>
            <a:t>万円を限度額とします。 </a:t>
          </a:r>
        </a:p>
        <a:p>
          <a:r>
            <a:rPr kumimoji="1" lang="ja-JP" altLang="en-US" sz="1100"/>
            <a:t>・　追加補助の要件は、施設内療養者が同一日に大規模施設は１日に</a:t>
          </a:r>
          <a:r>
            <a:rPr kumimoji="1" lang="en-US" altLang="ja-JP" sz="1100"/>
            <a:t>10</a:t>
          </a:r>
          <a:r>
            <a:rPr kumimoji="1" lang="ja-JP" altLang="en-US" sz="1100"/>
            <a:t>人以上、小規模施設は１日に４人以上いること。</a:t>
          </a:r>
          <a:endParaRPr kumimoji="1" lang="en-US" altLang="ja-JP" sz="1100"/>
        </a:p>
        <a:p>
          <a:r>
            <a:rPr kumimoji="1" lang="ja-JP" altLang="en-US" sz="1100"/>
            <a:t>・　発症日から起算して</a:t>
          </a:r>
          <a:r>
            <a:rPr kumimoji="1" lang="en-US" altLang="ja-JP" sz="1100"/>
            <a:t>10 </a:t>
          </a:r>
          <a:r>
            <a:rPr kumimoji="1" lang="ja-JP" altLang="en-US" sz="1100"/>
            <a:t>日以内の者（</a:t>
          </a:r>
          <a:r>
            <a:rPr kumimoji="1" lang="ja-JP" altLang="en-US" sz="1100">
              <a:solidFill>
                <a:srgbClr val="FF0000"/>
              </a:solidFill>
            </a:rPr>
            <a:t>発症日を含めて</a:t>
          </a:r>
          <a:r>
            <a:rPr kumimoji="1" lang="en-US" altLang="ja-JP" sz="1100">
              <a:solidFill>
                <a:srgbClr val="FF0000"/>
              </a:solidFill>
            </a:rPr>
            <a:t>10 </a:t>
          </a:r>
          <a:r>
            <a:rPr kumimoji="1" lang="ja-JP" altLang="en-US" sz="1100">
              <a:solidFill>
                <a:srgbClr val="FF0000"/>
              </a:solidFill>
            </a:rPr>
            <a:t>日間</a:t>
          </a:r>
          <a:r>
            <a:rPr kumimoji="1" lang="ja-JP" altLang="en-US" sz="1100"/>
            <a:t>）とする。</a:t>
          </a:r>
          <a:endParaRPr kumimoji="1" lang="en-US" altLang="ja-JP" sz="1100"/>
        </a:p>
        <a:p>
          <a:r>
            <a:rPr kumimoji="1" lang="en-US" altLang="ja-JP" sz="1100"/>
            <a:t>     </a:t>
          </a:r>
          <a:r>
            <a:rPr kumimoji="1" lang="ja-JP" altLang="en-US" sz="1100"/>
            <a:t>　</a:t>
          </a:r>
          <a:r>
            <a:rPr kumimoji="1" lang="en-US" altLang="ja-JP" sz="1100"/>
            <a:t> </a:t>
          </a:r>
          <a:r>
            <a:rPr kumimoji="1" lang="ja-JP" altLang="en-US" sz="1100"/>
            <a:t>ただし、発症日から</a:t>
          </a:r>
          <a:r>
            <a:rPr kumimoji="1" lang="en-US" altLang="ja-JP" sz="1100"/>
            <a:t>10</a:t>
          </a:r>
          <a:r>
            <a:rPr kumimoji="1" lang="ja-JP" altLang="en-US" sz="1100"/>
            <a:t>日間を経過していなくても、発症後５日を経過し、かつ、症状軽快＊１から</a:t>
          </a:r>
          <a:r>
            <a:rPr kumimoji="1" lang="en-US" altLang="ja-JP" sz="1100"/>
            <a:t>24</a:t>
          </a:r>
          <a:r>
            <a:rPr kumimoji="1" lang="ja-JP" altLang="en-US" sz="1100"/>
            <a:t>時間経過した者であって、当該療養者や高齢者施設等の個別の状況を踏まえて、国実施要綱</a:t>
          </a:r>
          <a:r>
            <a:rPr kumimoji="1" lang="en-US" altLang="ja-JP" sz="1100"/>
            <a:t>【</a:t>
          </a:r>
          <a:r>
            <a:rPr kumimoji="1" lang="ja-JP" altLang="en-US" sz="1100"/>
            <a:t>別添２－２</a:t>
          </a:r>
          <a:r>
            <a:rPr kumimoji="1" lang="en-US" altLang="ja-JP" sz="1100"/>
            <a:t>】</a:t>
          </a:r>
          <a:r>
            <a:rPr kumimoji="1" lang="ja-JP" altLang="en-US" sz="1100"/>
            <a:t>２①～⑥の　　</a:t>
          </a:r>
          <a:endParaRPr kumimoji="1" lang="en-US" altLang="ja-JP" sz="1100"/>
        </a:p>
        <a:p>
          <a:r>
            <a:rPr kumimoji="1" lang="ja-JP" altLang="en-US" sz="1100"/>
            <a:t>　　当該基準を満たす日まで「施設内療養者」であるものとする（令和５年５月８日以降）。</a:t>
          </a:r>
          <a:endParaRPr kumimoji="1" lang="en-US" altLang="ja-JP" sz="1100"/>
        </a:p>
        <a:p>
          <a:r>
            <a:rPr kumimoji="1" lang="ja-JP" altLang="en-US" sz="1100"/>
            <a:t>　　　また。発症日から</a:t>
          </a:r>
          <a:r>
            <a:rPr kumimoji="1" lang="en-US" altLang="ja-JP" sz="1100"/>
            <a:t>10 </a:t>
          </a:r>
          <a:r>
            <a:rPr kumimoji="1" lang="ja-JP" altLang="en-US" sz="1100"/>
            <a:t>日間経過しても、症状軽快＊後</a:t>
          </a:r>
          <a:r>
            <a:rPr kumimoji="1" lang="en-US" altLang="ja-JP" sz="1100"/>
            <a:t>72 </a:t>
          </a:r>
          <a:r>
            <a:rPr kumimoji="1" lang="ja-JP" altLang="en-US" sz="1100"/>
            <a:t>時間経過していないために、基本となる療養解除基準（発症日から</a:t>
          </a:r>
          <a:r>
            <a:rPr kumimoji="1" lang="en-US" altLang="ja-JP" sz="1100"/>
            <a:t>10 </a:t>
          </a:r>
          <a:r>
            <a:rPr kumimoji="1" lang="ja-JP" altLang="en-US" sz="1100"/>
            <a:t>日間経過し、かつ、症状軽快＊後</a:t>
          </a:r>
          <a:r>
            <a:rPr kumimoji="1" lang="en-US" altLang="ja-JP" sz="1100"/>
            <a:t>72 </a:t>
          </a:r>
          <a:r>
            <a:rPr kumimoji="1" lang="ja-JP" altLang="en-US" sz="1100"/>
            <a:t>時間経過）を満たさない者については、</a:t>
          </a:r>
        </a:p>
        <a:p>
          <a:r>
            <a:rPr kumimoji="1" lang="ja-JP" altLang="en-US" sz="1100"/>
            <a:t>　当該基準を満たす日まで「施設内療養者」であるものとする（ただし、発症日から起算して</a:t>
          </a:r>
          <a:r>
            <a:rPr kumimoji="1" lang="en-US" altLang="ja-JP" sz="1100"/>
            <a:t>15 </a:t>
          </a:r>
          <a:r>
            <a:rPr kumimoji="1" lang="ja-JP" altLang="en-US" sz="1100"/>
            <a:t>日目までを上限とする）。 </a:t>
          </a:r>
          <a:endParaRPr kumimoji="1" lang="en-US" altLang="ja-JP" sz="1100"/>
        </a:p>
        <a:p>
          <a:r>
            <a:rPr kumimoji="1" lang="ja-JP" altLang="en-US" sz="1100"/>
            <a:t>　なお、いずれの場合も、途中で入院した場合は、発症日から入院日までの間に限り「施設内療養者」とする。 </a:t>
          </a:r>
        </a:p>
        <a:p>
          <a:endParaRPr kumimoji="1" lang="en-US" altLang="ja-JP" sz="1100"/>
        </a:p>
        <a:p>
          <a:r>
            <a:rPr kumimoji="1" lang="ja-JP" altLang="en-US" sz="1100"/>
            <a:t>　＊　 無症状患者（無症状病原体保有者）について、陽性確定に係る検体採取日が令和５年１月１日以降の場合は、当該検体採取日から起算して７日以内の者（当該検体採取日を含めて７日間）を「施設内療養者」とする。なお、</a:t>
          </a:r>
          <a:endParaRPr kumimoji="1" lang="en-US" altLang="ja-JP" sz="1100"/>
        </a:p>
        <a:p>
          <a:r>
            <a:rPr kumimoji="1" lang="ja-JP" altLang="en-US" sz="1100"/>
            <a:t>　　　陽性確定に係る検体採取日が令和４年</a:t>
          </a:r>
          <a:r>
            <a:rPr kumimoji="1" lang="en-US" altLang="ja-JP" sz="1100"/>
            <a:t>12 </a:t>
          </a:r>
          <a:r>
            <a:rPr kumimoji="1" lang="ja-JP" altLang="en-US" sz="1100"/>
            <a:t>月末日までの場合は、当該検体採取日を発症日として取り扱って差し支えない。</a:t>
          </a:r>
          <a:endParaRPr kumimoji="1" lang="en-US" altLang="ja-JP" sz="1100"/>
        </a:p>
        <a:p>
          <a:r>
            <a:rPr kumimoji="1" lang="ja-JP" altLang="en-US" sz="1100"/>
            <a:t>　</a:t>
          </a:r>
          <a:r>
            <a:rPr kumimoji="1" lang="ja-JP" altLang="en-US" sz="1100" baseline="0"/>
            <a:t>   </a:t>
          </a:r>
          <a:r>
            <a:rPr kumimoji="1" lang="ja-JP" altLang="en-US" sz="1100"/>
            <a:t> ＊ 症状軽快とは、解熱剤を使用せずに解熱し、かつ、呼吸器症状が改善傾向にあることとする。 </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6</xdr:col>
      <xdr:colOff>738465</xdr:colOff>
      <xdr:row>18</xdr:row>
      <xdr:rowOff>56028</xdr:rowOff>
    </xdr:from>
    <xdr:to>
      <xdr:col>14</xdr:col>
      <xdr:colOff>0</xdr:colOff>
      <xdr:row>22</xdr:row>
      <xdr:rowOff>11204</xdr:rowOff>
    </xdr:to>
    <xdr:sp macro="" textlink="">
      <xdr:nvSpPr>
        <xdr:cNvPr id="2" name="線吹き出し 1 (枠付き) 1"/>
        <xdr:cNvSpPr/>
      </xdr:nvSpPr>
      <xdr:spPr>
        <a:xfrm>
          <a:off x="4796115" y="3142128"/>
          <a:ext cx="4805085" cy="640976"/>
        </a:xfrm>
        <a:prstGeom prst="borderCallout1">
          <a:avLst>
            <a:gd name="adj1" fmla="val -101070"/>
            <a:gd name="adj2" fmla="val 105342"/>
            <a:gd name="adj3" fmla="val -2328"/>
            <a:gd name="adj4" fmla="val 76340"/>
          </a:avLst>
        </a:prstGeom>
        <a:solidFill>
          <a:srgbClr val="0000FF">
            <a:alpha val="30196"/>
          </a:srgbClr>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200" b="1">
              <a:solidFill>
                <a:srgbClr val="0000FF"/>
              </a:solidFill>
              <a:latin typeface="+mn-ea"/>
              <a:ea typeface="+mn-ea"/>
              <a:cs typeface="+mn-cs"/>
            </a:rPr>
            <a:t>この欄の数字が申請額になります（電子申請に記載が必要です）。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02007386\Desktop\&#35352;&#36617;&#20363;\&#65288;&#35352;&#36617;&#20363;&#65289;&#27096;&#24335;&#21450;&#12403;&#21029;&#28155;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状況一覧"/>
      <sheetName val="別紙2所要額内訳"/>
      <sheetName val="Sheet2"/>
      <sheetName val="費目内訳①衛生"/>
      <sheetName val="費目内訳②時間外"/>
      <sheetName val="費目内訳③手当"/>
      <sheetName val="費目内訳④その他"/>
      <sheetName val="別添1誓約書"/>
      <sheetName val="別添２自費検査 "/>
      <sheetName val="別添3施設内療養"/>
      <sheetName val="療養費計算シート"/>
      <sheetName val="(5.8～)別添4施設内療養"/>
      <sheetName val="別紙1所要額調書"/>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F1" t="str">
            <v>サービス種別</v>
          </cell>
          <cell r="G1" t="str">
            <v>ア、イ</v>
          </cell>
          <cell r="H1" t="str">
            <v>ウ</v>
          </cell>
        </row>
        <row r="2">
          <cell r="F2" t="str">
            <v>通所介護事業所（通常規模型）</v>
          </cell>
          <cell r="G2">
            <v>537000</v>
          </cell>
          <cell r="H2">
            <v>268000</v>
          </cell>
          <cell r="I2" t="str">
            <v>/事業所</v>
          </cell>
          <cell r="J2" t="str">
            <v>通所系</v>
          </cell>
        </row>
        <row r="3">
          <cell r="F3" t="str">
            <v>通所介護事業所（大規模型（Ⅰ））</v>
          </cell>
          <cell r="G3">
            <v>684000</v>
          </cell>
          <cell r="H3">
            <v>342000</v>
          </cell>
          <cell r="I3" t="str">
            <v>/事業所</v>
          </cell>
          <cell r="J3" t="str">
            <v>通所系</v>
          </cell>
        </row>
        <row r="4">
          <cell r="F4" t="str">
            <v>通所介護事業所（大規模型（Ⅱ））</v>
          </cell>
          <cell r="G4">
            <v>889000</v>
          </cell>
          <cell r="H4">
            <v>445000</v>
          </cell>
          <cell r="I4" t="str">
            <v>/事業所</v>
          </cell>
          <cell r="J4" t="str">
            <v>通所系</v>
          </cell>
        </row>
        <row r="5">
          <cell r="F5" t="str">
            <v>地域密着型通所介護事業所(療養通所介護事業所を含む)</v>
          </cell>
          <cell r="G5">
            <v>231000</v>
          </cell>
          <cell r="H5">
            <v>115000</v>
          </cell>
          <cell r="I5" t="str">
            <v>/事業所</v>
          </cell>
          <cell r="J5" t="str">
            <v>通所系</v>
          </cell>
        </row>
        <row r="6">
          <cell r="F6" t="str">
            <v>認知症対応型通所介護事業所</v>
          </cell>
          <cell r="G6">
            <v>226000</v>
          </cell>
          <cell r="H6">
            <v>113000</v>
          </cell>
          <cell r="I6" t="str">
            <v>/事業所</v>
          </cell>
          <cell r="J6" t="str">
            <v>通所系</v>
          </cell>
        </row>
        <row r="7">
          <cell r="F7" t="str">
            <v>通所リハビリテーション事業所（通常規模型）</v>
          </cell>
          <cell r="G7">
            <v>564000</v>
          </cell>
          <cell r="H7">
            <v>282000</v>
          </cell>
          <cell r="I7" t="str">
            <v>/事業所</v>
          </cell>
          <cell r="J7" t="str">
            <v>通所系</v>
          </cell>
        </row>
        <row r="8">
          <cell r="F8" t="str">
            <v>通所リハビリテーション事業所（大規模型（Ⅰ））</v>
          </cell>
          <cell r="G8">
            <v>710000</v>
          </cell>
          <cell r="H8">
            <v>355000</v>
          </cell>
          <cell r="I8" t="str">
            <v>/事業所</v>
          </cell>
          <cell r="J8" t="str">
            <v>通所系</v>
          </cell>
        </row>
        <row r="9">
          <cell r="F9" t="str">
            <v>通所リハビリテーション事業所（大規模型（Ⅱ））</v>
          </cell>
          <cell r="G9">
            <v>1133000</v>
          </cell>
          <cell r="H9">
            <v>567000</v>
          </cell>
          <cell r="I9" t="str">
            <v>/事業所</v>
          </cell>
          <cell r="J9" t="str">
            <v>通所系</v>
          </cell>
        </row>
        <row r="10">
          <cell r="F10" t="str">
            <v>短期入所生活介護事業所</v>
          </cell>
          <cell r="G10">
            <v>27000</v>
          </cell>
          <cell r="H10">
            <v>13000</v>
          </cell>
          <cell r="I10" t="str">
            <v>/定員</v>
          </cell>
        </row>
        <row r="11">
          <cell r="F11" t="str">
            <v>短期入所療養介護事業所</v>
          </cell>
          <cell r="G11">
            <v>27000</v>
          </cell>
          <cell r="H11">
            <v>13000</v>
          </cell>
          <cell r="I11" t="str">
            <v>/定員</v>
          </cell>
        </row>
        <row r="12">
          <cell r="F12" t="str">
            <v>訪問介護事業所</v>
          </cell>
          <cell r="G12">
            <v>320000</v>
          </cell>
          <cell r="H12">
            <v>160000</v>
          </cell>
          <cell r="I12" t="str">
            <v>/事業所</v>
          </cell>
        </row>
        <row r="13">
          <cell r="F13" t="str">
            <v>訪問入浴介護事業所</v>
          </cell>
          <cell r="G13">
            <v>339000</v>
          </cell>
          <cell r="H13">
            <v>169000</v>
          </cell>
          <cell r="I13" t="str">
            <v>/事業所</v>
          </cell>
        </row>
        <row r="14">
          <cell r="F14" t="str">
            <v>訪問看護事業所</v>
          </cell>
          <cell r="G14">
            <v>311000</v>
          </cell>
          <cell r="H14">
            <v>156000</v>
          </cell>
          <cell r="I14" t="str">
            <v>/事業所</v>
          </cell>
        </row>
        <row r="15">
          <cell r="F15" t="str">
            <v>訪問リハビリテーション事業所</v>
          </cell>
          <cell r="G15">
            <v>137000</v>
          </cell>
          <cell r="H15">
            <v>68000</v>
          </cell>
          <cell r="I15" t="str">
            <v>/事業所</v>
          </cell>
        </row>
        <row r="16">
          <cell r="F16" t="str">
            <v>定期巡回・随時対応型訪問介護看護事業所</v>
          </cell>
          <cell r="G16">
            <v>508000</v>
          </cell>
          <cell r="H16">
            <v>254000</v>
          </cell>
          <cell r="I16" t="str">
            <v>/事業所</v>
          </cell>
        </row>
        <row r="17">
          <cell r="F17" t="str">
            <v>夜間対応型訪問介護事業所</v>
          </cell>
          <cell r="G17">
            <v>204000</v>
          </cell>
          <cell r="H17">
            <v>102000</v>
          </cell>
          <cell r="I17" t="str">
            <v>/事業所</v>
          </cell>
        </row>
        <row r="18">
          <cell r="F18" t="str">
            <v>居宅介護支援事業所</v>
          </cell>
          <cell r="G18">
            <v>148000</v>
          </cell>
          <cell r="H18">
            <v>74000</v>
          </cell>
          <cell r="I18" t="str">
            <v>/事業所</v>
          </cell>
        </row>
        <row r="19">
          <cell r="F19" t="str">
            <v>福祉用具貸与事業所</v>
          </cell>
          <cell r="G19">
            <v>0</v>
          </cell>
          <cell r="H19">
            <v>282000</v>
          </cell>
          <cell r="I19" t="str">
            <v>/事業所</v>
          </cell>
        </row>
        <row r="20">
          <cell r="F20" t="str">
            <v>居宅療養管理指導事業所</v>
          </cell>
          <cell r="G20">
            <v>33000</v>
          </cell>
          <cell r="H20">
            <v>16000</v>
          </cell>
          <cell r="I20" t="str">
            <v>/事業所</v>
          </cell>
        </row>
        <row r="21">
          <cell r="F21" t="str">
            <v>小規模多機能型居宅介護事業所</v>
          </cell>
          <cell r="G21">
            <v>475000</v>
          </cell>
          <cell r="H21">
            <v>237000</v>
          </cell>
          <cell r="I21" t="str">
            <v>/事業所</v>
          </cell>
        </row>
        <row r="22">
          <cell r="F22" t="str">
            <v>看護小規模多機能型居宅介護事業所</v>
          </cell>
          <cell r="G22">
            <v>638000</v>
          </cell>
          <cell r="H22">
            <v>319000</v>
          </cell>
          <cell r="I22" t="str">
            <v>/事業所</v>
          </cell>
        </row>
        <row r="23">
          <cell r="F23" t="str">
            <v>介護老人福祉施設</v>
          </cell>
          <cell r="G23">
            <v>38000</v>
          </cell>
          <cell r="H23">
            <v>19000</v>
          </cell>
          <cell r="I23" t="str">
            <v>/定員</v>
          </cell>
        </row>
        <row r="24">
          <cell r="F24" t="str">
            <v>地域密着型介護老人福祉施設</v>
          </cell>
          <cell r="G24">
            <v>40000</v>
          </cell>
          <cell r="H24">
            <v>20000</v>
          </cell>
          <cell r="I24" t="str">
            <v>/定員</v>
          </cell>
        </row>
        <row r="25">
          <cell r="F25" t="str">
            <v>介護老人保健施設</v>
          </cell>
          <cell r="G25">
            <v>38000</v>
          </cell>
          <cell r="H25">
            <v>19000</v>
          </cell>
          <cell r="I25" t="str">
            <v>/定員</v>
          </cell>
        </row>
        <row r="26">
          <cell r="F26" t="str">
            <v>介護医療院</v>
          </cell>
          <cell r="G26">
            <v>48000</v>
          </cell>
          <cell r="H26">
            <v>24000</v>
          </cell>
          <cell r="I26" t="str">
            <v>/定員</v>
          </cell>
        </row>
        <row r="27">
          <cell r="F27" t="str">
            <v>介護療養型医療施設</v>
          </cell>
          <cell r="G27">
            <v>43000</v>
          </cell>
          <cell r="H27">
            <v>21000</v>
          </cell>
          <cell r="I27" t="str">
            <v>/定員</v>
          </cell>
        </row>
        <row r="28">
          <cell r="F28" t="str">
            <v>認知症対応型共同生活介護事業所</v>
          </cell>
          <cell r="G28">
            <v>36000</v>
          </cell>
          <cell r="H28">
            <v>18000</v>
          </cell>
          <cell r="I28" t="str">
            <v>/定員</v>
          </cell>
        </row>
        <row r="29">
          <cell r="F29" t="str">
            <v>養護老人ホーム（定員30人以上）</v>
          </cell>
          <cell r="G29">
            <v>37000</v>
          </cell>
          <cell r="H29">
            <v>19000</v>
          </cell>
          <cell r="I29" t="str">
            <v>/定員</v>
          </cell>
        </row>
        <row r="30">
          <cell r="F30" t="str">
            <v>養護老人ホーム（定員29人以下）</v>
          </cell>
          <cell r="G30">
            <v>35000</v>
          </cell>
          <cell r="H30">
            <v>18000</v>
          </cell>
          <cell r="I30" t="str">
            <v>/定員</v>
          </cell>
        </row>
        <row r="31">
          <cell r="F31" t="str">
            <v>軽費老人ホーム（定員30人以上）</v>
          </cell>
          <cell r="G31">
            <v>37000</v>
          </cell>
          <cell r="H31">
            <v>19000</v>
          </cell>
          <cell r="I31" t="str">
            <v>/定員</v>
          </cell>
        </row>
        <row r="32">
          <cell r="F32" t="str">
            <v>軽費老人ホーム（定員29人以下）</v>
          </cell>
          <cell r="G32">
            <v>35000</v>
          </cell>
          <cell r="H32">
            <v>18000</v>
          </cell>
          <cell r="I32" t="str">
            <v>/定員</v>
          </cell>
        </row>
        <row r="33">
          <cell r="F33" t="str">
            <v>有料老人ホーム（定員30人以上）</v>
          </cell>
          <cell r="G33">
            <v>37000</v>
          </cell>
          <cell r="H33">
            <v>19000</v>
          </cell>
          <cell r="I33" t="str">
            <v>/定員</v>
          </cell>
        </row>
        <row r="34">
          <cell r="F34" t="str">
            <v>有料老人ホーム（定員29人以下）</v>
          </cell>
          <cell r="G34">
            <v>35000</v>
          </cell>
          <cell r="H34">
            <v>18000</v>
          </cell>
          <cell r="I34" t="str">
            <v>/定員</v>
          </cell>
        </row>
        <row r="35">
          <cell r="F35" t="str">
            <v>サービス付き高齢者向け住宅（定員30人以上）</v>
          </cell>
          <cell r="G35">
            <v>37000</v>
          </cell>
          <cell r="H35">
            <v>19000</v>
          </cell>
          <cell r="I35" t="str">
            <v>/定員</v>
          </cell>
        </row>
        <row r="36">
          <cell r="F36" t="str">
            <v>サービス付き高齢者向け住宅（定員29人以下）</v>
          </cell>
          <cell r="G36">
            <v>35000</v>
          </cell>
          <cell r="H36">
            <v>18000</v>
          </cell>
          <cell r="I36" t="str">
            <v>/定員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abSelected="1" view="pageBreakPreview" zoomScaleNormal="100" zoomScaleSheetLayoutView="100" workbookViewId="0">
      <selection activeCell="B23" sqref="B23"/>
    </sheetView>
  </sheetViews>
  <sheetFormatPr defaultColWidth="9" defaultRowHeight="13"/>
  <cols>
    <col min="1" max="1" width="3.453125" style="233" bestFit="1" customWidth="1"/>
    <col min="2" max="2" width="73.08984375" style="233" customWidth="1"/>
    <col min="3" max="3" width="70.08984375" style="233" customWidth="1"/>
    <col min="4" max="16384" width="9" style="233"/>
  </cols>
  <sheetData>
    <row r="1" spans="1:3" ht="24" customHeight="1">
      <c r="B1" s="244" t="s">
        <v>314</v>
      </c>
    </row>
    <row r="2" spans="1:3">
      <c r="A2" s="237"/>
      <c r="B2" s="236" t="s">
        <v>337</v>
      </c>
      <c r="C2" s="236" t="s">
        <v>338</v>
      </c>
    </row>
    <row r="3" spans="1:3" ht="20.149999999999999" customHeight="1">
      <c r="A3" s="241">
        <v>1</v>
      </c>
      <c r="B3" s="242" t="s">
        <v>307</v>
      </c>
      <c r="C3" s="241"/>
    </row>
    <row r="4" spans="1:3" ht="20.149999999999999" customHeight="1">
      <c r="A4" s="241">
        <v>2</v>
      </c>
      <c r="B4" s="242" t="s">
        <v>308</v>
      </c>
      <c r="C4" s="243" t="s">
        <v>336</v>
      </c>
    </row>
    <row r="5" spans="1:3" ht="20.149999999999999" customHeight="1">
      <c r="A5" s="241">
        <v>3</v>
      </c>
      <c r="B5" s="243" t="s">
        <v>309</v>
      </c>
      <c r="C5" s="243"/>
    </row>
    <row r="6" spans="1:3" ht="20.149999999999999" customHeight="1">
      <c r="A6" s="241">
        <v>4</v>
      </c>
      <c r="B6" s="243" t="s">
        <v>310</v>
      </c>
      <c r="C6" s="243"/>
    </row>
    <row r="7" spans="1:3" ht="20.149999999999999" customHeight="1">
      <c r="A7" s="241">
        <v>5</v>
      </c>
      <c r="B7" s="243" t="s">
        <v>311</v>
      </c>
      <c r="C7" s="243" t="s">
        <v>304</v>
      </c>
    </row>
    <row r="8" spans="1:3" ht="34.5" customHeight="1">
      <c r="A8" s="241">
        <v>6</v>
      </c>
      <c r="B8" s="243" t="s">
        <v>313</v>
      </c>
      <c r="C8" s="243" t="s">
        <v>304</v>
      </c>
    </row>
    <row r="9" spans="1:3" ht="45.75" customHeight="1">
      <c r="A9" s="241">
        <v>7</v>
      </c>
      <c r="B9" s="243" t="s">
        <v>312</v>
      </c>
      <c r="C9" s="243" t="s">
        <v>339</v>
      </c>
    </row>
    <row r="10" spans="1:3" ht="117.75" customHeight="1">
      <c r="A10" s="241">
        <v>8</v>
      </c>
      <c r="B10" s="243" t="s">
        <v>305</v>
      </c>
      <c r="C10" s="243" t="s">
        <v>315</v>
      </c>
    </row>
    <row r="11" spans="1:3" ht="25" customHeight="1">
      <c r="A11" s="241">
        <v>9</v>
      </c>
      <c r="B11" s="243" t="s">
        <v>306</v>
      </c>
      <c r="C11" s="243"/>
    </row>
    <row r="12" spans="1:3" ht="25" customHeight="1">
      <c r="A12" s="245"/>
      <c r="B12" s="246"/>
      <c r="C12" s="246"/>
    </row>
    <row r="13" spans="1:3" ht="33.75" customHeight="1">
      <c r="B13" s="244" t="s">
        <v>302</v>
      </c>
    </row>
    <row r="14" spans="1:3">
      <c r="A14" s="237"/>
      <c r="B14" s="236" t="s">
        <v>301</v>
      </c>
      <c r="C14" s="236" t="s">
        <v>300</v>
      </c>
    </row>
    <row r="15" spans="1:3">
      <c r="A15" s="234">
        <v>1</v>
      </c>
      <c r="B15" s="234" t="s">
        <v>299</v>
      </c>
      <c r="C15" s="234" t="s">
        <v>297</v>
      </c>
    </row>
    <row r="16" spans="1:3" ht="26">
      <c r="A16" s="234">
        <v>2</v>
      </c>
      <c r="B16" s="235" t="s">
        <v>298</v>
      </c>
      <c r="C16" s="234" t="s">
        <v>297</v>
      </c>
    </row>
    <row r="17" spans="1:3" ht="26">
      <c r="A17" s="234">
        <v>3</v>
      </c>
      <c r="B17" s="235" t="s">
        <v>296</v>
      </c>
      <c r="C17" s="234" t="s">
        <v>295</v>
      </c>
    </row>
    <row r="18" spans="1:3" ht="26">
      <c r="A18" s="234">
        <v>4</v>
      </c>
      <c r="B18" s="235" t="s">
        <v>294</v>
      </c>
      <c r="C18" s="234" t="s">
        <v>293</v>
      </c>
    </row>
    <row r="19" spans="1:3" ht="39">
      <c r="A19" s="234">
        <v>5</v>
      </c>
      <c r="B19" s="235" t="s">
        <v>292</v>
      </c>
      <c r="C19" s="234" t="s">
        <v>291</v>
      </c>
    </row>
  </sheetData>
  <sheetProtection password="8581" sheet="1" objects="1" scenarios="1"/>
  <phoneticPr fontId="7"/>
  <pageMargins left="0.7" right="0.7" top="0.75" bottom="0.75" header="0.3" footer="0.3"/>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defaultGridColor="0" view="pageBreakPreview" colorId="8" zoomScale="140" zoomScaleNormal="140" zoomScaleSheetLayoutView="140" workbookViewId="0"/>
  </sheetViews>
  <sheetFormatPr defaultColWidth="2.26953125" defaultRowHeight="13"/>
  <cols>
    <col min="1" max="1" width="12.7265625" style="205" customWidth="1"/>
    <col min="2" max="2" width="13.90625" style="205" customWidth="1"/>
    <col min="3" max="3" width="12.90625" style="205" customWidth="1"/>
    <col min="4" max="4" width="12.6328125" style="205" customWidth="1"/>
    <col min="5" max="5" width="43.6328125" style="205" customWidth="1"/>
    <col min="6" max="16384" width="2.26953125" style="204"/>
  </cols>
  <sheetData>
    <row r="1" spans="1:5" ht="30" customHeight="1">
      <c r="A1" s="232" t="s">
        <v>340</v>
      </c>
    </row>
    <row r="2" spans="1:5">
      <c r="A2" s="238" t="s">
        <v>303</v>
      </c>
    </row>
    <row r="4" spans="1:5" ht="18" customHeight="1">
      <c r="A4" s="231" t="s">
        <v>290</v>
      </c>
      <c r="E4" s="229"/>
    </row>
    <row r="5" spans="1:5" ht="18" customHeight="1">
      <c r="A5" s="284" t="s">
        <v>285</v>
      </c>
      <c r="B5" s="279" t="s">
        <v>289</v>
      </c>
      <c r="C5" s="279" t="s">
        <v>288</v>
      </c>
      <c r="D5" s="281" t="s">
        <v>287</v>
      </c>
      <c r="E5" s="283" t="s">
        <v>17</v>
      </c>
    </row>
    <row r="6" spans="1:5" ht="27.75" customHeight="1">
      <c r="A6" s="285"/>
      <c r="B6" s="280"/>
      <c r="C6" s="280"/>
      <c r="D6" s="282"/>
      <c r="E6" s="283"/>
    </row>
    <row r="7" spans="1:5" ht="22.5" customHeight="1">
      <c r="A7" s="247" t="s">
        <v>281</v>
      </c>
      <c r="B7" s="226"/>
      <c r="C7" s="225"/>
      <c r="D7" s="225" t="s">
        <v>280</v>
      </c>
      <c r="E7" s="224"/>
    </row>
    <row r="8" spans="1:5" ht="22.5" customHeight="1">
      <c r="A8" s="247" t="s">
        <v>281</v>
      </c>
      <c r="B8" s="226"/>
      <c r="C8" s="225"/>
      <c r="D8" s="225" t="s">
        <v>280</v>
      </c>
      <c r="E8" s="224"/>
    </row>
    <row r="9" spans="1:5" ht="22.5" customHeight="1" thickBot="1">
      <c r="A9" s="248" t="s">
        <v>281</v>
      </c>
      <c r="B9" s="223"/>
      <c r="C9" s="222"/>
      <c r="D9" s="222" t="s">
        <v>280</v>
      </c>
      <c r="E9" s="221"/>
    </row>
    <row r="10" spans="1:5" ht="22.5" customHeight="1" thickTop="1" thickBot="1">
      <c r="A10" s="220">
        <f ca="1">IF(B10&lt;&gt;0,IFERROR(INDIRECT("個票"&amp;#REF!&amp;"！$AA$13"),""),0)</f>
        <v>0</v>
      </c>
      <c r="B10" s="220">
        <f>SUM(B7:B9)</f>
        <v>0</v>
      </c>
      <c r="C10" s="220">
        <f>SUM(C7:C9)</f>
        <v>0</v>
      </c>
      <c r="D10" s="219"/>
      <c r="E10" s="218"/>
    </row>
    <row r="11" spans="1:5" ht="22.5" customHeight="1">
      <c r="A11" s="217"/>
      <c r="B11" s="217"/>
      <c r="C11" s="217"/>
      <c r="D11" s="217"/>
      <c r="E11" s="217"/>
    </row>
    <row r="12" spans="1:5" ht="18" customHeight="1">
      <c r="A12" s="230" t="s">
        <v>286</v>
      </c>
      <c r="E12" s="229"/>
    </row>
    <row r="13" spans="1:5" ht="18" customHeight="1">
      <c r="A13" s="284" t="s">
        <v>285</v>
      </c>
      <c r="B13" s="286"/>
      <c r="C13" s="287"/>
      <c r="D13" s="281" t="s">
        <v>284</v>
      </c>
      <c r="E13" s="283" t="s">
        <v>17</v>
      </c>
    </row>
    <row r="14" spans="1:5" ht="27.75" customHeight="1">
      <c r="A14" s="285"/>
      <c r="B14" s="228" t="s">
        <v>283</v>
      </c>
      <c r="C14" s="227" t="s">
        <v>282</v>
      </c>
      <c r="D14" s="282"/>
      <c r="E14" s="283"/>
    </row>
    <row r="15" spans="1:5" ht="22.5" customHeight="1">
      <c r="A15" s="247" t="s">
        <v>281</v>
      </c>
      <c r="B15" s="226"/>
      <c r="C15" s="225"/>
      <c r="D15" s="225" t="s">
        <v>280</v>
      </c>
      <c r="E15" s="224"/>
    </row>
    <row r="16" spans="1:5" ht="22.5" customHeight="1">
      <c r="A16" s="247" t="s">
        <v>281</v>
      </c>
      <c r="B16" s="226"/>
      <c r="C16" s="225"/>
      <c r="D16" s="225" t="s">
        <v>280</v>
      </c>
      <c r="E16" s="224"/>
    </row>
    <row r="17" spans="1:5" ht="22.5" customHeight="1" thickBot="1">
      <c r="A17" s="248" t="s">
        <v>281</v>
      </c>
      <c r="B17" s="223"/>
      <c r="C17" s="222"/>
      <c r="D17" s="222" t="s">
        <v>280</v>
      </c>
      <c r="E17" s="221"/>
    </row>
    <row r="18" spans="1:5" ht="22.5" customHeight="1" thickTop="1" thickBot="1">
      <c r="A18" s="220">
        <f ca="1">IF(B18&lt;&gt;0,IFERROR(INDIRECT("個票"&amp;#REF!&amp;"！$AA$13"),""),0)</f>
        <v>0</v>
      </c>
      <c r="B18" s="220">
        <f>SUM(B15:B17)</f>
        <v>0</v>
      </c>
      <c r="C18" s="220">
        <f>SUM(C15:C17)</f>
        <v>0</v>
      </c>
      <c r="D18" s="219"/>
      <c r="E18" s="218"/>
    </row>
    <row r="19" spans="1:5" ht="22.5" customHeight="1">
      <c r="A19" s="205" t="s">
        <v>279</v>
      </c>
      <c r="E19" s="217"/>
    </row>
    <row r="20" spans="1:5" s="206" customFormat="1" ht="18" customHeight="1">
      <c r="A20" s="216" t="s">
        <v>341</v>
      </c>
      <c r="B20" s="215"/>
      <c r="D20" s="205"/>
      <c r="E20" s="207"/>
    </row>
    <row r="21" spans="1:5" s="206" customFormat="1" ht="18" customHeight="1">
      <c r="A21" s="214" t="s">
        <v>278</v>
      </c>
      <c r="B21" s="213"/>
      <c r="D21" s="210"/>
      <c r="E21" s="207"/>
    </row>
    <row r="22" spans="1:5" s="208" customFormat="1" ht="16.5" customHeight="1">
      <c r="A22" s="212" t="s">
        <v>277</v>
      </c>
      <c r="B22" s="211"/>
      <c r="D22" s="210"/>
      <c r="E22" s="209"/>
    </row>
    <row r="23" spans="1:5" s="208" customFormat="1" ht="16.5" customHeight="1">
      <c r="A23" s="209"/>
      <c r="B23" s="209"/>
      <c r="C23" s="209"/>
      <c r="D23" s="209"/>
      <c r="E23" s="209"/>
    </row>
    <row r="24" spans="1:5" s="206" customFormat="1" ht="22.5" customHeight="1">
      <c r="A24" s="207"/>
      <c r="B24" s="207"/>
      <c r="C24" s="207"/>
      <c r="D24" s="207"/>
      <c r="E24" s="207"/>
    </row>
    <row r="25" spans="1:5" s="206" customFormat="1" ht="22.5" customHeight="1">
      <c r="A25" s="207"/>
      <c r="B25" s="207"/>
      <c r="C25" s="207"/>
      <c r="D25" s="207"/>
      <c r="E25" s="207"/>
    </row>
    <row r="26" spans="1:5" s="206" customFormat="1" ht="22.5" customHeight="1">
      <c r="A26" s="207"/>
      <c r="B26" s="207"/>
      <c r="C26" s="207"/>
      <c r="D26" s="207"/>
      <c r="E26" s="207"/>
    </row>
    <row r="27" spans="1:5" s="206" customFormat="1" ht="22.5" customHeight="1">
      <c r="A27" s="207"/>
      <c r="B27" s="207"/>
      <c r="C27" s="207"/>
      <c r="D27" s="207"/>
      <c r="E27" s="207"/>
    </row>
    <row r="28" spans="1:5" s="206" customFormat="1" ht="22.5" customHeight="1">
      <c r="A28" s="207"/>
      <c r="B28" s="207"/>
      <c r="C28" s="207"/>
      <c r="D28" s="207"/>
      <c r="E28" s="207"/>
    </row>
    <row r="29" spans="1:5" s="206" customFormat="1" ht="22.5" customHeight="1">
      <c r="A29" s="207"/>
      <c r="B29" s="207"/>
      <c r="C29" s="207"/>
      <c r="D29" s="207"/>
      <c r="E29" s="207"/>
    </row>
    <row r="30" spans="1:5" s="206" customFormat="1" ht="22.5" customHeight="1">
      <c r="A30" s="207"/>
      <c r="B30" s="207"/>
      <c r="C30" s="207"/>
      <c r="D30" s="207"/>
      <c r="E30" s="207"/>
    </row>
    <row r="31" spans="1:5" s="206" customFormat="1" ht="22.5" customHeight="1">
      <c r="A31" s="207"/>
      <c r="B31" s="207"/>
      <c r="C31" s="207"/>
      <c r="D31" s="207"/>
      <c r="E31" s="207"/>
    </row>
    <row r="32" spans="1:5" s="206" customFormat="1" ht="22.5" customHeight="1">
      <c r="A32" s="207"/>
      <c r="B32" s="207"/>
      <c r="C32" s="207"/>
      <c r="D32" s="207"/>
      <c r="E32" s="207"/>
    </row>
  </sheetData>
  <mergeCells count="9">
    <mergeCell ref="C5:C6"/>
    <mergeCell ref="D13:D14"/>
    <mergeCell ref="E13:E14"/>
    <mergeCell ref="A13:A14"/>
    <mergeCell ref="B13:C13"/>
    <mergeCell ref="D5:D6"/>
    <mergeCell ref="E5:E6"/>
    <mergeCell ref="A5:A6"/>
    <mergeCell ref="B5:B6"/>
  </mergeCells>
  <phoneticPr fontId="7"/>
  <pageMargins left="0.19685039370078741" right="0.19685039370078741" top="0.39370078740157483" bottom="0.39370078740157483"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104"/>
  <sheetViews>
    <sheetView showGridLines="0" view="pageBreakPreview" topLeftCell="A19" zoomScaleNormal="100" zoomScaleSheetLayoutView="100" workbookViewId="0"/>
  </sheetViews>
  <sheetFormatPr defaultColWidth="9" defaultRowHeight="12"/>
  <cols>
    <col min="1" max="53" width="4.6328125" style="128" customWidth="1"/>
    <col min="54" max="16384" width="9" style="128"/>
  </cols>
  <sheetData>
    <row r="1" spans="1:19" ht="13.5" customHeight="1">
      <c r="A1" s="32" t="s">
        <v>207</v>
      </c>
    </row>
    <row r="2" spans="1:19" ht="14">
      <c r="A2" s="336" t="s">
        <v>206</v>
      </c>
      <c r="B2" s="336"/>
      <c r="C2" s="336"/>
      <c r="D2" s="336"/>
      <c r="E2" s="336"/>
      <c r="F2" s="336"/>
      <c r="G2" s="336"/>
      <c r="H2" s="336"/>
      <c r="I2" s="336"/>
      <c r="J2" s="336"/>
      <c r="K2" s="336"/>
      <c r="L2" s="336"/>
      <c r="M2" s="336"/>
      <c r="N2" s="336"/>
      <c r="O2" s="336"/>
      <c r="P2" s="336"/>
      <c r="Q2" s="336"/>
      <c r="R2" s="336"/>
      <c r="S2" s="336"/>
    </row>
    <row r="3" spans="1:19" ht="6" customHeight="1"/>
    <row r="4" spans="1:19" ht="45.75" customHeight="1">
      <c r="A4" s="337" t="s">
        <v>205</v>
      </c>
      <c r="B4" s="337"/>
      <c r="C4" s="337"/>
      <c r="D4" s="337"/>
      <c r="E4" s="337"/>
      <c r="F4" s="337"/>
      <c r="G4" s="337"/>
      <c r="H4" s="337"/>
      <c r="I4" s="337"/>
      <c r="J4" s="337"/>
      <c r="K4" s="337"/>
      <c r="L4" s="337"/>
      <c r="M4" s="337"/>
      <c r="N4" s="337"/>
      <c r="O4" s="337"/>
      <c r="P4" s="337"/>
      <c r="Q4" s="337"/>
      <c r="R4" s="337"/>
      <c r="S4" s="337"/>
    </row>
    <row r="5" spans="1:19" ht="6" customHeight="1"/>
    <row r="6" spans="1:19" ht="18.75" customHeight="1">
      <c r="M6" s="338" t="s">
        <v>204</v>
      </c>
      <c r="N6" s="338"/>
      <c r="O6" s="338"/>
      <c r="P6" s="338"/>
      <c r="Q6" s="338"/>
      <c r="R6" s="338"/>
    </row>
    <row r="7" spans="1:19" ht="6" customHeight="1"/>
    <row r="8" spans="1:19" ht="21" customHeight="1">
      <c r="B8" s="335" t="s">
        <v>203</v>
      </c>
      <c r="C8" s="335"/>
      <c r="D8" s="335"/>
      <c r="E8" s="335"/>
      <c r="F8" s="339"/>
      <c r="G8" s="339"/>
      <c r="H8" s="339"/>
      <c r="I8" s="339"/>
      <c r="J8" s="339"/>
      <c r="K8" s="339"/>
      <c r="L8" s="339"/>
      <c r="M8" s="339"/>
      <c r="N8" s="339"/>
      <c r="O8" s="339"/>
      <c r="P8" s="339"/>
      <c r="Q8" s="339"/>
      <c r="R8" s="339"/>
    </row>
    <row r="9" spans="1:19" ht="11.25" customHeight="1"/>
    <row r="10" spans="1:19" ht="21" customHeight="1">
      <c r="B10" s="335" t="s">
        <v>202</v>
      </c>
      <c r="C10" s="335"/>
      <c r="D10" s="335"/>
      <c r="E10" s="335"/>
      <c r="F10" s="339"/>
      <c r="G10" s="339"/>
      <c r="H10" s="339"/>
      <c r="I10" s="339"/>
      <c r="J10" s="339"/>
      <c r="K10" s="339"/>
      <c r="L10" s="339"/>
      <c r="M10" s="339"/>
      <c r="N10" s="339"/>
      <c r="O10" s="339"/>
      <c r="P10" s="339"/>
      <c r="Q10" s="339"/>
      <c r="R10" s="339"/>
    </row>
    <row r="11" spans="1:19" ht="9.75" customHeight="1"/>
    <row r="12" spans="1:19" ht="21" customHeight="1">
      <c r="A12" s="138" t="s">
        <v>201</v>
      </c>
    </row>
    <row r="13" spans="1:19" ht="6" customHeight="1"/>
    <row r="14" spans="1:19" ht="21" customHeight="1">
      <c r="B14" s="342" t="s">
        <v>200</v>
      </c>
      <c r="C14" s="342"/>
      <c r="D14" s="342"/>
      <c r="E14" s="342"/>
      <c r="F14" s="308"/>
      <c r="G14" s="308"/>
      <c r="H14" s="308"/>
      <c r="I14" s="308"/>
      <c r="J14" s="308"/>
      <c r="K14" s="308"/>
      <c r="L14" s="308"/>
      <c r="M14" s="308"/>
      <c r="N14" s="308"/>
      <c r="O14" s="308"/>
      <c r="P14" s="308"/>
      <c r="Q14" s="308"/>
      <c r="R14" s="308"/>
    </row>
    <row r="15" spans="1:19" ht="21" customHeight="1">
      <c r="B15" s="342" t="s">
        <v>199</v>
      </c>
      <c r="C15" s="342"/>
      <c r="D15" s="342"/>
      <c r="E15" s="342"/>
      <c r="F15" s="308"/>
      <c r="G15" s="308"/>
      <c r="H15" s="308"/>
      <c r="I15" s="308"/>
      <c r="J15" s="308"/>
      <c r="K15" s="308"/>
      <c r="L15" s="308"/>
      <c r="M15" s="308"/>
      <c r="N15" s="308"/>
      <c r="O15" s="308"/>
      <c r="P15" s="308"/>
      <c r="Q15" s="308"/>
      <c r="R15" s="308"/>
    </row>
    <row r="16" spans="1:19" ht="21" customHeight="1">
      <c r="B16" s="342" t="s">
        <v>198</v>
      </c>
      <c r="C16" s="342"/>
      <c r="D16" s="342"/>
      <c r="E16" s="342"/>
      <c r="F16" s="308"/>
      <c r="G16" s="308"/>
      <c r="H16" s="308"/>
      <c r="I16" s="308"/>
      <c r="J16" s="308"/>
      <c r="K16" s="308"/>
      <c r="L16" s="308"/>
      <c r="M16" s="308"/>
      <c r="N16" s="308"/>
      <c r="O16" s="308"/>
      <c r="P16" s="308"/>
      <c r="Q16" s="308"/>
      <c r="R16" s="308"/>
    </row>
    <row r="17" spans="1:22" ht="6" customHeight="1"/>
    <row r="18" spans="1:22" ht="21" customHeight="1">
      <c r="A18" s="138" t="s">
        <v>197</v>
      </c>
      <c r="F18" s="340" t="s">
        <v>196</v>
      </c>
      <c r="G18" s="341"/>
      <c r="H18" s="341"/>
      <c r="I18" s="341"/>
      <c r="J18" s="341"/>
      <c r="K18" s="341"/>
      <c r="L18" s="341"/>
      <c r="M18" s="341"/>
      <c r="N18" s="341"/>
      <c r="O18" s="341"/>
      <c r="P18" s="341"/>
      <c r="Q18" s="341"/>
      <c r="R18" s="341"/>
      <c r="S18" s="159"/>
      <c r="T18" s="159"/>
      <c r="U18" s="159"/>
      <c r="V18" s="159"/>
    </row>
    <row r="19" spans="1:22" ht="40.5" customHeight="1">
      <c r="B19" s="343" t="s">
        <v>234</v>
      </c>
      <c r="C19" s="344"/>
      <c r="D19" s="344"/>
      <c r="E19" s="344"/>
      <c r="F19" s="344"/>
      <c r="G19" s="344"/>
      <c r="H19" s="344"/>
      <c r="I19" s="344"/>
      <c r="J19" s="344"/>
      <c r="K19" s="344"/>
      <c r="L19" s="344"/>
      <c r="M19" s="344"/>
      <c r="N19" s="344"/>
      <c r="O19" s="344"/>
      <c r="P19" s="344"/>
      <c r="Q19" s="344"/>
    </row>
    <row r="20" spans="1:22" ht="27.25" customHeight="1">
      <c r="B20" s="312" t="s">
        <v>220</v>
      </c>
      <c r="C20" s="312"/>
      <c r="D20" s="312"/>
      <c r="E20" s="312"/>
      <c r="F20" s="312"/>
      <c r="G20" s="312"/>
      <c r="H20" s="312"/>
      <c r="I20" s="312"/>
      <c r="J20" s="312"/>
      <c r="K20" s="312"/>
      <c r="L20" s="312"/>
      <c r="M20" s="312"/>
      <c r="N20" s="312"/>
      <c r="O20" s="312"/>
      <c r="P20" s="312"/>
      <c r="Q20" s="308" t="s">
        <v>186</v>
      </c>
      <c r="R20" s="308"/>
    </row>
    <row r="21" spans="1:22" ht="30" customHeight="1">
      <c r="B21" s="135" t="s">
        <v>195</v>
      </c>
      <c r="C21" s="313" t="s">
        <v>238</v>
      </c>
      <c r="D21" s="309"/>
      <c r="E21" s="309"/>
      <c r="F21" s="309"/>
      <c r="G21" s="309"/>
      <c r="H21" s="309"/>
      <c r="I21" s="309"/>
      <c r="J21" s="309"/>
      <c r="K21" s="309"/>
      <c r="L21" s="309"/>
      <c r="M21" s="309"/>
      <c r="N21" s="309"/>
      <c r="O21" s="309"/>
      <c r="P21" s="314"/>
      <c r="Q21" s="292"/>
      <c r="R21" s="293"/>
    </row>
    <row r="22" spans="1:22" ht="28.5" customHeight="1">
      <c r="B22" s="137"/>
      <c r="C22" s="323" t="s">
        <v>194</v>
      </c>
      <c r="D22" s="324"/>
      <c r="E22" s="324"/>
      <c r="F22" s="325" t="s">
        <v>235</v>
      </c>
      <c r="G22" s="325"/>
      <c r="H22" s="325"/>
      <c r="I22" s="324" t="s">
        <v>208</v>
      </c>
      <c r="J22" s="324"/>
      <c r="K22" s="324"/>
      <c r="L22" s="324" t="s">
        <v>191</v>
      </c>
      <c r="M22" s="324"/>
      <c r="N22" s="324"/>
      <c r="O22" s="324"/>
      <c r="P22" s="326"/>
      <c r="Q22" s="294"/>
      <c r="R22" s="295"/>
    </row>
    <row r="23" spans="1:22" ht="21" customHeight="1">
      <c r="B23" s="137"/>
      <c r="C23" s="315"/>
      <c r="D23" s="315"/>
      <c r="E23" s="315"/>
      <c r="F23" s="315"/>
      <c r="G23" s="315"/>
      <c r="H23" s="315"/>
      <c r="I23" s="316"/>
      <c r="J23" s="316"/>
      <c r="K23" s="316"/>
      <c r="L23" s="315"/>
      <c r="M23" s="315"/>
      <c r="N23" s="315"/>
      <c r="O23" s="315"/>
      <c r="P23" s="317"/>
      <c r="Q23" s="294"/>
      <c r="R23" s="295"/>
    </row>
    <row r="24" spans="1:22" ht="21" customHeight="1">
      <c r="B24" s="137"/>
      <c r="C24" s="315"/>
      <c r="D24" s="315"/>
      <c r="E24" s="315"/>
      <c r="F24" s="315"/>
      <c r="G24" s="315"/>
      <c r="H24" s="315"/>
      <c r="I24" s="316"/>
      <c r="J24" s="316"/>
      <c r="K24" s="316"/>
      <c r="L24" s="315"/>
      <c r="M24" s="315"/>
      <c r="N24" s="315"/>
      <c r="O24" s="315"/>
      <c r="P24" s="317"/>
      <c r="Q24" s="294"/>
      <c r="R24" s="295"/>
    </row>
    <row r="25" spans="1:22" ht="21" customHeight="1">
      <c r="B25" s="134"/>
      <c r="C25" s="315"/>
      <c r="D25" s="315"/>
      <c r="E25" s="315"/>
      <c r="F25" s="318"/>
      <c r="G25" s="318"/>
      <c r="H25" s="318"/>
      <c r="I25" s="327"/>
      <c r="J25" s="327"/>
      <c r="K25" s="327"/>
      <c r="L25" s="318"/>
      <c r="M25" s="318"/>
      <c r="N25" s="318"/>
      <c r="O25" s="318"/>
      <c r="P25" s="328"/>
      <c r="Q25" s="296"/>
      <c r="R25" s="297"/>
    </row>
    <row r="26" spans="1:22" ht="21" customHeight="1">
      <c r="B26" s="135" t="s">
        <v>193</v>
      </c>
      <c r="C26" s="330" t="s">
        <v>236</v>
      </c>
      <c r="D26" s="330"/>
      <c r="E26" s="330"/>
      <c r="F26" s="330"/>
      <c r="G26" s="330"/>
      <c r="H26" s="330"/>
      <c r="I26" s="330"/>
      <c r="J26" s="330"/>
      <c r="K26" s="330"/>
      <c r="L26" s="330"/>
      <c r="M26" s="330"/>
      <c r="N26" s="330"/>
      <c r="O26" s="330"/>
      <c r="P26" s="331"/>
      <c r="Q26" s="292"/>
      <c r="R26" s="293"/>
    </row>
    <row r="27" spans="1:22" ht="28.5" customHeight="1">
      <c r="B27" s="137"/>
      <c r="C27" s="332"/>
      <c r="D27" s="332"/>
      <c r="E27" s="332"/>
      <c r="F27" s="323" t="s">
        <v>237</v>
      </c>
      <c r="G27" s="333"/>
      <c r="H27" s="333"/>
      <c r="I27" s="333" t="s">
        <v>192</v>
      </c>
      <c r="J27" s="333"/>
      <c r="K27" s="333"/>
      <c r="L27" s="333" t="s">
        <v>191</v>
      </c>
      <c r="M27" s="333"/>
      <c r="N27" s="333"/>
      <c r="O27" s="333"/>
      <c r="P27" s="334"/>
      <c r="Q27" s="294"/>
      <c r="R27" s="295"/>
    </row>
    <row r="28" spans="1:22" ht="21" customHeight="1">
      <c r="B28" s="137"/>
      <c r="C28" s="131"/>
      <c r="D28" s="131"/>
      <c r="E28" s="131"/>
      <c r="F28" s="351"/>
      <c r="G28" s="315"/>
      <c r="H28" s="315"/>
      <c r="I28" s="352"/>
      <c r="J28" s="352"/>
      <c r="K28" s="352"/>
      <c r="L28" s="315"/>
      <c r="M28" s="315"/>
      <c r="N28" s="315"/>
      <c r="O28" s="315"/>
      <c r="P28" s="317"/>
      <c r="Q28" s="294"/>
      <c r="R28" s="295"/>
      <c r="V28" s="128" t="s">
        <v>190</v>
      </c>
    </row>
    <row r="29" spans="1:22" ht="21" customHeight="1">
      <c r="B29" s="134"/>
      <c r="C29" s="136"/>
      <c r="D29" s="136"/>
      <c r="E29" s="136"/>
      <c r="F29" s="353"/>
      <c r="G29" s="318"/>
      <c r="H29" s="318"/>
      <c r="I29" s="329"/>
      <c r="J29" s="329"/>
      <c r="K29" s="329"/>
      <c r="L29" s="318"/>
      <c r="M29" s="318"/>
      <c r="N29" s="318"/>
      <c r="O29" s="318"/>
      <c r="P29" s="328"/>
      <c r="Q29" s="296"/>
      <c r="R29" s="297"/>
    </row>
    <row r="30" spans="1:22" ht="23.25" customHeight="1">
      <c r="B30" s="135" t="s">
        <v>219</v>
      </c>
      <c r="C30" s="345" t="s">
        <v>239</v>
      </c>
      <c r="D30" s="346"/>
      <c r="E30" s="346"/>
      <c r="F30" s="346"/>
      <c r="G30" s="346"/>
      <c r="H30" s="346"/>
      <c r="I30" s="346"/>
      <c r="J30" s="346"/>
      <c r="K30" s="346"/>
      <c r="L30" s="346"/>
      <c r="M30" s="346"/>
      <c r="N30" s="346"/>
      <c r="O30" s="346"/>
      <c r="P30" s="347"/>
      <c r="Q30" s="292"/>
      <c r="R30" s="293"/>
      <c r="V30" s="128" t="s">
        <v>190</v>
      </c>
    </row>
    <row r="31" spans="1:22" ht="21" customHeight="1">
      <c r="B31" s="134"/>
      <c r="C31" s="348" t="s">
        <v>218</v>
      </c>
      <c r="D31" s="349"/>
      <c r="E31" s="349"/>
      <c r="F31" s="349"/>
      <c r="G31" s="349"/>
      <c r="H31" s="349"/>
      <c r="I31" s="349"/>
      <c r="J31" s="349" t="s">
        <v>217</v>
      </c>
      <c r="K31" s="349"/>
      <c r="L31" s="349"/>
      <c r="M31" s="349"/>
      <c r="N31" s="349"/>
      <c r="O31" s="349"/>
      <c r="P31" s="350"/>
      <c r="Q31" s="296"/>
      <c r="R31" s="297"/>
    </row>
    <row r="32" spans="1:22" ht="113.25" customHeight="1">
      <c r="B32" s="169" t="s">
        <v>189</v>
      </c>
      <c r="C32" s="319" t="s">
        <v>233</v>
      </c>
      <c r="D32" s="319"/>
      <c r="E32" s="319"/>
      <c r="F32" s="319"/>
      <c r="G32" s="319"/>
      <c r="H32" s="319"/>
      <c r="I32" s="319"/>
      <c r="J32" s="319"/>
      <c r="K32" s="319"/>
      <c r="L32" s="319"/>
      <c r="M32" s="319"/>
      <c r="N32" s="319"/>
      <c r="O32" s="319"/>
      <c r="P32" s="320"/>
      <c r="Q32" s="321"/>
      <c r="R32" s="322"/>
    </row>
    <row r="33" spans="2:18" ht="12.75" customHeight="1">
      <c r="B33" s="133"/>
      <c r="C33" s="132"/>
      <c r="D33" s="132"/>
      <c r="E33" s="132"/>
      <c r="F33" s="132"/>
      <c r="G33" s="132"/>
      <c r="H33" s="132"/>
      <c r="I33" s="132"/>
      <c r="J33" s="132"/>
      <c r="K33" s="132"/>
      <c r="L33" s="132"/>
      <c r="M33" s="132"/>
      <c r="N33" s="132"/>
      <c r="O33" s="132"/>
      <c r="P33" s="132"/>
      <c r="Q33" s="131"/>
      <c r="R33" s="131"/>
    </row>
    <row r="34" spans="2:18" ht="40.5" customHeight="1">
      <c r="B34" s="168" t="s">
        <v>188</v>
      </c>
      <c r="C34" s="309" t="s">
        <v>187</v>
      </c>
      <c r="D34" s="310"/>
      <c r="E34" s="310"/>
      <c r="F34" s="310"/>
      <c r="G34" s="310"/>
      <c r="H34" s="310"/>
      <c r="I34" s="310"/>
      <c r="J34" s="310"/>
      <c r="K34" s="310"/>
      <c r="L34" s="310"/>
      <c r="M34" s="310"/>
      <c r="N34" s="310"/>
      <c r="O34" s="310"/>
      <c r="P34" s="311"/>
      <c r="Q34" s="308" t="s">
        <v>186</v>
      </c>
      <c r="R34" s="308"/>
    </row>
    <row r="35" spans="2:18" ht="21" customHeight="1">
      <c r="B35" s="288" t="s">
        <v>185</v>
      </c>
      <c r="C35" s="289"/>
      <c r="D35" s="289"/>
      <c r="E35" s="289"/>
      <c r="F35" s="289"/>
      <c r="G35" s="289"/>
      <c r="H35" s="289"/>
      <c r="I35" s="289"/>
      <c r="J35" s="290" t="s">
        <v>184</v>
      </c>
      <c r="K35" s="290"/>
      <c r="L35" s="290"/>
      <c r="M35" s="130" t="s">
        <v>183</v>
      </c>
      <c r="N35" s="290" t="s">
        <v>182</v>
      </c>
      <c r="O35" s="290"/>
      <c r="P35" s="291"/>
      <c r="Q35" s="292"/>
      <c r="R35" s="293"/>
    </row>
    <row r="36" spans="2:18" ht="21" customHeight="1">
      <c r="B36" s="294" t="s">
        <v>180</v>
      </c>
      <c r="C36" s="299" t="s">
        <v>216</v>
      </c>
      <c r="D36" s="299"/>
      <c r="E36" s="299"/>
      <c r="F36" s="299"/>
      <c r="G36" s="299"/>
      <c r="H36" s="299"/>
      <c r="I36" s="299"/>
      <c r="J36" s="299"/>
      <c r="K36" s="299"/>
      <c r="L36" s="299"/>
      <c r="M36" s="299"/>
      <c r="N36" s="299"/>
      <c r="O36" s="299"/>
      <c r="P36" s="300"/>
      <c r="Q36" s="294"/>
      <c r="R36" s="295"/>
    </row>
    <row r="37" spans="2:18" ht="21" customHeight="1">
      <c r="B37" s="298"/>
      <c r="C37" s="301" t="s">
        <v>181</v>
      </c>
      <c r="D37" s="301"/>
      <c r="E37" s="301"/>
      <c r="F37" s="301"/>
      <c r="G37" s="301"/>
      <c r="H37" s="301"/>
      <c r="I37" s="301"/>
      <c r="J37" s="301"/>
      <c r="K37" s="301"/>
      <c r="L37" s="301"/>
      <c r="M37" s="301"/>
      <c r="N37" s="301"/>
      <c r="O37" s="301"/>
      <c r="P37" s="302"/>
      <c r="Q37" s="294"/>
      <c r="R37" s="295"/>
    </row>
    <row r="38" spans="2:18" ht="21" customHeight="1">
      <c r="B38" s="129" t="s">
        <v>180</v>
      </c>
      <c r="C38" s="303" t="s">
        <v>179</v>
      </c>
      <c r="D38" s="303"/>
      <c r="E38" s="303"/>
      <c r="F38" s="303"/>
      <c r="G38" s="303"/>
      <c r="H38" s="303"/>
      <c r="I38" s="303"/>
      <c r="J38" s="303"/>
      <c r="K38" s="303"/>
      <c r="L38" s="303"/>
      <c r="M38" s="303"/>
      <c r="N38" s="303"/>
      <c r="O38" s="303"/>
      <c r="P38" s="304"/>
      <c r="Q38" s="294"/>
      <c r="R38" s="295"/>
    </row>
    <row r="39" spans="2:18" ht="21" customHeight="1">
      <c r="B39" s="305" t="s">
        <v>178</v>
      </c>
      <c r="C39" s="306"/>
      <c r="D39" s="306"/>
      <c r="E39" s="306"/>
      <c r="F39" s="306"/>
      <c r="G39" s="306"/>
      <c r="H39" s="306"/>
      <c r="I39" s="306"/>
      <c r="J39" s="306"/>
      <c r="K39" s="306"/>
      <c r="L39" s="306"/>
      <c r="M39" s="306"/>
      <c r="N39" s="306"/>
      <c r="O39" s="306"/>
      <c r="P39" s="307"/>
      <c r="Q39" s="296"/>
      <c r="R39" s="297"/>
    </row>
    <row r="40" spans="2:18" ht="21" customHeight="1"/>
    <row r="41" spans="2:18" ht="21" customHeight="1"/>
    <row r="42" spans="2:18" ht="21" customHeight="1"/>
    <row r="43" spans="2:18" ht="21" customHeight="1"/>
    <row r="44" spans="2:18" ht="21" customHeight="1"/>
    <row r="45" spans="2:18" ht="21" customHeight="1"/>
    <row r="46" spans="2:18" ht="21" customHeight="1"/>
    <row r="47" spans="2:18" ht="21" customHeight="1"/>
    <row r="48" spans="2:1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sheetData>
  <mergeCells count="64">
    <mergeCell ref="F18:R18"/>
    <mergeCell ref="B14:E14"/>
    <mergeCell ref="F14:R14"/>
    <mergeCell ref="B19:Q19"/>
    <mergeCell ref="C30:P30"/>
    <mergeCell ref="Q30:R31"/>
    <mergeCell ref="C31:I31"/>
    <mergeCell ref="J31:P31"/>
    <mergeCell ref="B15:E15"/>
    <mergeCell ref="F15:R15"/>
    <mergeCell ref="B16:E16"/>
    <mergeCell ref="F16:R16"/>
    <mergeCell ref="F28:H28"/>
    <mergeCell ref="I28:K28"/>
    <mergeCell ref="L28:P28"/>
    <mergeCell ref="F29:H29"/>
    <mergeCell ref="B10:E10"/>
    <mergeCell ref="A2:S2"/>
    <mergeCell ref="A4:S4"/>
    <mergeCell ref="M6:R6"/>
    <mergeCell ref="B8:E8"/>
    <mergeCell ref="F8:R8"/>
    <mergeCell ref="F10:R10"/>
    <mergeCell ref="C32:P32"/>
    <mergeCell ref="Q32:R32"/>
    <mergeCell ref="C22:E22"/>
    <mergeCell ref="F22:H22"/>
    <mergeCell ref="I22:K22"/>
    <mergeCell ref="L22:P22"/>
    <mergeCell ref="I25:K25"/>
    <mergeCell ref="L25:P25"/>
    <mergeCell ref="I29:K29"/>
    <mergeCell ref="L29:P29"/>
    <mergeCell ref="C26:P26"/>
    <mergeCell ref="Q26:R29"/>
    <mergeCell ref="C27:E27"/>
    <mergeCell ref="F27:H27"/>
    <mergeCell ref="I27:K27"/>
    <mergeCell ref="L27:P27"/>
    <mergeCell ref="Q34:R34"/>
    <mergeCell ref="C34:P34"/>
    <mergeCell ref="B20:P20"/>
    <mergeCell ref="Q20:R20"/>
    <mergeCell ref="C21:P21"/>
    <mergeCell ref="Q21:R25"/>
    <mergeCell ref="C23:E23"/>
    <mergeCell ref="F23:H23"/>
    <mergeCell ref="I23:K23"/>
    <mergeCell ref="L23:P23"/>
    <mergeCell ref="C24:E24"/>
    <mergeCell ref="F24:H24"/>
    <mergeCell ref="I24:K24"/>
    <mergeCell ref="L24:P24"/>
    <mergeCell ref="C25:E25"/>
    <mergeCell ref="F25:H25"/>
    <mergeCell ref="B35:I35"/>
    <mergeCell ref="J35:L35"/>
    <mergeCell ref="N35:P35"/>
    <mergeCell ref="Q35:R39"/>
    <mergeCell ref="B36:B37"/>
    <mergeCell ref="C36:P36"/>
    <mergeCell ref="C37:P37"/>
    <mergeCell ref="C38:P38"/>
    <mergeCell ref="B39:P39"/>
  </mergeCells>
  <phoneticPr fontId="7"/>
  <dataValidations count="6">
    <dataValidation type="list" allowBlank="1" showInputMessage="1" showErrorMessage="1" sqref="C25:E25">
      <formula1>"職員(感染者),職員(濃厚接触者),利用者(感染者)"</formula1>
    </dataValidation>
    <dataValidation type="list" allowBlank="1" showInputMessage="1" showErrorMessage="1" sqref="Q35 Q26:R29 Q32:R32">
      <formula1>#REF!</formula1>
    </dataValidation>
    <dataValidation type="list" allowBlank="1" showInputMessage="1" showErrorMessage="1" sqref="Q21:R25">
      <formula1>$V$28:$V$29</formula1>
    </dataValidation>
    <dataValidation type="list" allowBlank="1" showInputMessage="1" showErrorMessage="1" sqref="Q30:R31">
      <formula1>$V$30:$V$31</formula1>
    </dataValidation>
    <dataValidation type="list" allowBlank="1" showInputMessage="1" showErrorMessage="1" sqref="C23:E23 C24:E24">
      <formula1>"職員(感染者),職員(濃厚接触者),利用者(感染者)"</formula1>
    </dataValidation>
    <dataValidation type="list" allowBlank="1" showInputMessage="1" showErrorMessage="1" sqref="F16:R16">
      <formula1>種別</formula1>
    </dataValidation>
  </dataValidations>
  <pageMargins left="0.70866141732283472" right="0.70866141732283472" top="0.59055118110236227" bottom="0.59055118110236227"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view="pageBreakPreview" zoomScaleNormal="100" zoomScaleSheetLayoutView="100" workbookViewId="0">
      <selection activeCell="D6" sqref="D6"/>
    </sheetView>
  </sheetViews>
  <sheetFormatPr defaultColWidth="9" defaultRowHeight="30" customHeight="1"/>
  <cols>
    <col min="1" max="2" width="3.08984375" style="5" customWidth="1"/>
    <col min="3" max="3" width="30.26953125" style="5" customWidth="1"/>
    <col min="4" max="4" width="26.6328125" style="5" customWidth="1"/>
    <col min="5" max="5" width="14.453125" style="5" customWidth="1"/>
    <col min="6" max="6" width="3.36328125" style="5" customWidth="1"/>
    <col min="7" max="16384" width="9" style="5"/>
  </cols>
  <sheetData>
    <row r="1" spans="1:8" ht="30" customHeight="1">
      <c r="A1" s="264" t="s">
        <v>172</v>
      </c>
      <c r="B1" s="265"/>
      <c r="C1" s="265"/>
      <c r="D1" s="265"/>
      <c r="E1" s="265"/>
      <c r="F1" s="265"/>
    </row>
    <row r="2" spans="1:8" ht="7.5" customHeight="1">
      <c r="A2" s="264"/>
      <c r="B2" s="265"/>
      <c r="C2" s="265"/>
      <c r="D2" s="265"/>
      <c r="E2" s="265"/>
      <c r="F2" s="265"/>
    </row>
    <row r="3" spans="1:8" ht="25" customHeight="1">
      <c r="A3" s="265"/>
      <c r="B3" s="265"/>
      <c r="C3" s="266" t="s">
        <v>99</v>
      </c>
      <c r="D3" s="26"/>
      <c r="E3" s="267"/>
      <c r="F3" s="265"/>
    </row>
    <row r="4" spans="1:8" ht="25" customHeight="1">
      <c r="A4" s="265"/>
      <c r="B4" s="265"/>
      <c r="C4" s="265" t="s">
        <v>88</v>
      </c>
      <c r="D4" s="27"/>
      <c r="E4" s="265"/>
      <c r="F4" s="265"/>
    </row>
    <row r="5" spans="1:8" ht="25" customHeight="1">
      <c r="A5" s="265"/>
      <c r="B5" s="265"/>
      <c r="C5" s="265" t="s">
        <v>89</v>
      </c>
      <c r="D5" s="28"/>
      <c r="E5" s="265"/>
      <c r="F5" s="265"/>
    </row>
    <row r="6" spans="1:8" ht="25" customHeight="1">
      <c r="A6" s="265"/>
      <c r="B6" s="265"/>
      <c r="C6" s="265" t="s">
        <v>24</v>
      </c>
      <c r="D6" s="29"/>
      <c r="E6" s="265"/>
      <c r="F6" s="265"/>
    </row>
    <row r="7" spans="1:8" ht="25" customHeight="1">
      <c r="A7" s="265"/>
      <c r="B7" s="265"/>
      <c r="C7" s="265" t="s">
        <v>19</v>
      </c>
      <c r="D7" s="31"/>
      <c r="E7" s="265" t="s">
        <v>100</v>
      </c>
      <c r="F7" s="265"/>
    </row>
    <row r="8" spans="1:8" ht="25" customHeight="1">
      <c r="A8" s="265"/>
      <c r="B8" s="265"/>
      <c r="C8" s="265" t="s">
        <v>90</v>
      </c>
      <c r="D8" s="30"/>
      <c r="E8" s="265"/>
      <c r="F8" s="265"/>
    </row>
    <row r="9" spans="1:8" ht="141" customHeight="1">
      <c r="A9" s="265"/>
      <c r="B9" s="265"/>
      <c r="C9" s="356" t="s">
        <v>241</v>
      </c>
      <c r="D9" s="356"/>
      <c r="E9" s="356"/>
      <c r="F9" s="269"/>
      <c r="G9" s="9"/>
      <c r="H9" s="9"/>
    </row>
    <row r="10" spans="1:8" ht="30" customHeight="1">
      <c r="A10" s="265"/>
      <c r="B10" s="265"/>
      <c r="C10" s="265" t="s">
        <v>20</v>
      </c>
      <c r="D10" s="270" t="e">
        <f>IF(VLOOKUP(D6,単価表,4,FALSE)="/定員",IF(OR(D8="ア",D8="イ"),VLOOKUP(D6,単価表,2,FALSE)*D7,VLOOKUP(D6,単価表,3,FALSE)*D7),IF(OR(D8="ア",D8="イ"),VLOOKUP(D6,単価表,2,FALSE),VLOOKUP(D6,単価表,3,FALSE)))</f>
        <v>#N/A</v>
      </c>
      <c r="E10" s="265" t="s">
        <v>101</v>
      </c>
      <c r="F10" s="265"/>
    </row>
    <row r="11" spans="1:8" ht="30" customHeight="1">
      <c r="A11" s="265"/>
      <c r="B11" s="265"/>
      <c r="C11" s="265" t="s">
        <v>91</v>
      </c>
      <c r="D11" s="270">
        <f>ROUNDDOWN(E34,-3)</f>
        <v>0</v>
      </c>
      <c r="E11" s="265" t="s">
        <v>101</v>
      </c>
      <c r="F11" s="265"/>
    </row>
    <row r="12" spans="1:8" ht="30" customHeight="1">
      <c r="A12" s="265"/>
      <c r="B12" s="265"/>
      <c r="C12" s="265" t="s">
        <v>94</v>
      </c>
      <c r="D12" s="265"/>
      <c r="E12" s="265"/>
      <c r="F12" s="265"/>
    </row>
    <row r="13" spans="1:8" ht="50.25" customHeight="1">
      <c r="A13" s="265"/>
      <c r="B13" s="271" t="s">
        <v>177</v>
      </c>
      <c r="C13" s="361" t="s">
        <v>242</v>
      </c>
      <c r="D13" s="362"/>
      <c r="E13" s="268" t="s">
        <v>95</v>
      </c>
      <c r="F13" s="265"/>
    </row>
    <row r="14" spans="1:8" ht="25" customHeight="1">
      <c r="A14" s="265"/>
      <c r="B14" s="272">
        <v>1</v>
      </c>
      <c r="C14" s="363" t="s">
        <v>127</v>
      </c>
      <c r="D14" s="364"/>
      <c r="E14" s="170"/>
      <c r="F14" s="265"/>
    </row>
    <row r="15" spans="1:8" ht="25" customHeight="1">
      <c r="A15" s="265"/>
      <c r="B15" s="273">
        <v>2</v>
      </c>
      <c r="C15" s="354"/>
      <c r="D15" s="355"/>
      <c r="E15" s="171"/>
      <c r="F15" s="265"/>
    </row>
    <row r="16" spans="1:8" ht="25" customHeight="1">
      <c r="A16" s="265"/>
      <c r="B16" s="273">
        <v>3</v>
      </c>
      <c r="C16" s="354"/>
      <c r="D16" s="355"/>
      <c r="E16" s="171"/>
      <c r="F16" s="265"/>
    </row>
    <row r="17" spans="1:6" ht="25" customHeight="1">
      <c r="A17" s="265"/>
      <c r="B17" s="273">
        <v>4</v>
      </c>
      <c r="C17" s="354"/>
      <c r="D17" s="355"/>
      <c r="E17" s="171"/>
      <c r="F17" s="265"/>
    </row>
    <row r="18" spans="1:6" ht="25" customHeight="1">
      <c r="A18" s="265"/>
      <c r="B18" s="273">
        <v>5</v>
      </c>
      <c r="C18" s="354"/>
      <c r="D18" s="355"/>
      <c r="E18" s="171"/>
      <c r="F18" s="265"/>
    </row>
    <row r="19" spans="1:6" ht="25" customHeight="1">
      <c r="A19" s="265"/>
      <c r="B19" s="273">
        <v>6</v>
      </c>
      <c r="C19" s="354"/>
      <c r="D19" s="355"/>
      <c r="E19" s="171"/>
      <c r="F19" s="265"/>
    </row>
    <row r="20" spans="1:6" ht="25" customHeight="1">
      <c r="A20" s="265"/>
      <c r="B20" s="273">
        <v>7</v>
      </c>
      <c r="C20" s="354"/>
      <c r="D20" s="355"/>
      <c r="E20" s="171"/>
      <c r="F20" s="265"/>
    </row>
    <row r="21" spans="1:6" ht="25" hidden="1" customHeight="1">
      <c r="A21" s="265"/>
      <c r="B21" s="273">
        <v>8</v>
      </c>
      <c r="C21" s="354"/>
      <c r="D21" s="355"/>
      <c r="E21" s="171"/>
      <c r="F21" s="265"/>
    </row>
    <row r="22" spans="1:6" ht="25" hidden="1" customHeight="1">
      <c r="A22" s="265"/>
      <c r="B22" s="273">
        <v>9</v>
      </c>
      <c r="C22" s="354"/>
      <c r="D22" s="355"/>
      <c r="E22" s="171"/>
      <c r="F22" s="265"/>
    </row>
    <row r="23" spans="1:6" ht="25" hidden="1" customHeight="1">
      <c r="A23" s="265"/>
      <c r="B23" s="274">
        <v>10</v>
      </c>
      <c r="C23" s="359"/>
      <c r="D23" s="360"/>
      <c r="E23" s="172"/>
      <c r="F23" s="265"/>
    </row>
    <row r="24" spans="1:6" ht="25" hidden="1" customHeight="1">
      <c r="A24" s="265"/>
      <c r="B24" s="273">
        <v>11</v>
      </c>
      <c r="C24" s="354"/>
      <c r="D24" s="355"/>
      <c r="E24" s="171"/>
      <c r="F24" s="265"/>
    </row>
    <row r="25" spans="1:6" ht="25" hidden="1" customHeight="1">
      <c r="A25" s="265"/>
      <c r="B25" s="273">
        <v>12</v>
      </c>
      <c r="C25" s="354"/>
      <c r="D25" s="355"/>
      <c r="E25" s="171"/>
      <c r="F25" s="265"/>
    </row>
    <row r="26" spans="1:6" ht="25" hidden="1" customHeight="1">
      <c r="A26" s="265"/>
      <c r="B26" s="273">
        <v>13</v>
      </c>
      <c r="C26" s="354"/>
      <c r="D26" s="355"/>
      <c r="E26" s="171"/>
      <c r="F26" s="265"/>
    </row>
    <row r="27" spans="1:6" ht="25" hidden="1" customHeight="1">
      <c r="A27" s="265"/>
      <c r="B27" s="273">
        <v>14</v>
      </c>
      <c r="C27" s="354"/>
      <c r="D27" s="355"/>
      <c r="E27" s="171"/>
      <c r="F27" s="265"/>
    </row>
    <row r="28" spans="1:6" ht="25" hidden="1" customHeight="1">
      <c r="A28" s="265"/>
      <c r="B28" s="273">
        <v>15</v>
      </c>
      <c r="C28" s="354"/>
      <c r="D28" s="355"/>
      <c r="E28" s="171"/>
      <c r="F28" s="265"/>
    </row>
    <row r="29" spans="1:6" ht="25" hidden="1" customHeight="1">
      <c r="A29" s="265"/>
      <c r="B29" s="273">
        <v>16</v>
      </c>
      <c r="C29" s="354"/>
      <c r="D29" s="355"/>
      <c r="E29" s="171"/>
      <c r="F29" s="265"/>
    </row>
    <row r="30" spans="1:6" ht="25" hidden="1" customHeight="1">
      <c r="A30" s="265"/>
      <c r="B30" s="273">
        <v>17</v>
      </c>
      <c r="C30" s="354"/>
      <c r="D30" s="355"/>
      <c r="E30" s="171"/>
      <c r="F30" s="265"/>
    </row>
    <row r="31" spans="1:6" ht="25" hidden="1" customHeight="1">
      <c r="A31" s="265"/>
      <c r="B31" s="273">
        <v>18</v>
      </c>
      <c r="C31" s="354"/>
      <c r="D31" s="355"/>
      <c r="E31" s="171"/>
      <c r="F31" s="265"/>
    </row>
    <row r="32" spans="1:6" ht="25" hidden="1" customHeight="1">
      <c r="A32" s="265"/>
      <c r="B32" s="273">
        <v>19</v>
      </c>
      <c r="C32" s="354"/>
      <c r="D32" s="355"/>
      <c r="E32" s="171"/>
      <c r="F32" s="265"/>
    </row>
    <row r="33" spans="1:6" ht="25" hidden="1" customHeight="1">
      <c r="A33" s="265"/>
      <c r="B33" s="273">
        <v>20</v>
      </c>
      <c r="C33" s="354"/>
      <c r="D33" s="355"/>
      <c r="E33" s="171"/>
      <c r="F33" s="265"/>
    </row>
    <row r="34" spans="1:6" ht="30" customHeight="1">
      <c r="A34" s="265"/>
      <c r="B34" s="275"/>
      <c r="C34" s="357" t="s">
        <v>96</v>
      </c>
      <c r="D34" s="358"/>
      <c r="E34" s="276">
        <f>SUM(E14:E33)</f>
        <v>0</v>
      </c>
      <c r="F34" s="265"/>
    </row>
    <row r="35" spans="1:6" ht="30" customHeight="1">
      <c r="A35" s="265"/>
      <c r="B35" s="265"/>
      <c r="C35" s="265"/>
      <c r="D35" s="265"/>
      <c r="E35" s="265"/>
      <c r="F35" s="265"/>
    </row>
    <row r="36" spans="1:6" ht="30" customHeight="1">
      <c r="A36" s="265"/>
      <c r="B36" s="265"/>
      <c r="C36" s="265"/>
      <c r="D36" s="265"/>
      <c r="E36" s="265"/>
      <c r="F36" s="265"/>
    </row>
  </sheetData>
  <sheetProtection password="8581" sheet="1" formatColumns="0" formatRows="0"/>
  <mergeCells count="23">
    <mergeCell ref="C16:D16"/>
    <mergeCell ref="C9:E9"/>
    <mergeCell ref="C34:D34"/>
    <mergeCell ref="C21:D21"/>
    <mergeCell ref="C22:D22"/>
    <mergeCell ref="C23:D23"/>
    <mergeCell ref="C13:D13"/>
    <mergeCell ref="C14:D14"/>
    <mergeCell ref="C15:D15"/>
    <mergeCell ref="C17:D17"/>
    <mergeCell ref="C18:D18"/>
    <mergeCell ref="C19:D19"/>
    <mergeCell ref="C20:D20"/>
    <mergeCell ref="C24:D24"/>
    <mergeCell ref="C25:D25"/>
    <mergeCell ref="C26:D26"/>
    <mergeCell ref="C27:D27"/>
    <mergeCell ref="C33:D33"/>
    <mergeCell ref="C28:D28"/>
    <mergeCell ref="C29:D29"/>
    <mergeCell ref="C30:D30"/>
    <mergeCell ref="C31:D31"/>
    <mergeCell ref="C32:D32"/>
  </mergeCells>
  <phoneticPr fontId="7"/>
  <conditionalFormatting sqref="D7">
    <cfRule type="expression" dxfId="109" priority="2">
      <formula>VLOOKUP(D6,単価表,4,FALSE)="/事業所"</formula>
    </cfRule>
  </conditionalFormatting>
  <conditionalFormatting sqref="D8">
    <cfRule type="expression" dxfId="108" priority="1">
      <formula>IF(AND(D8="イ",VLOOKUP(D6,単価表,5,FALSE)&lt;&gt;"通所系"),1,0)</formula>
    </cfRule>
  </conditionalFormatting>
  <dataValidations count="7">
    <dataValidation type="list" allowBlank="1" showInputMessage="1" showErrorMessage="1" sqref="D6">
      <formula1>種別</formula1>
    </dataValidation>
    <dataValidation type="whole" errorStyle="warning" imeMode="halfAlpha" allowBlank="1" showInputMessage="1" showErrorMessage="1" error="介護保険事業所番号は、14から始まる10ケタの数字です" prompt="有料老人ホーム、サービス付き高齢者向け住宅、軽費老人ホーム、養護老人ホームなど、介護保険事業所でない場合は記載不要です" sqref="D5">
      <formula1>1400000000</formula1>
      <formula2>1499999999</formula2>
    </dataValidation>
    <dataValidation type="whole" allowBlank="1" showInputMessage="1" showErrorMessage="1" error="数字のみ入力してください" prompt="入所施設・居住系、短期入所系のみ記載してください" sqref="D7">
      <formula1>1</formula1>
      <formula2>9999</formula2>
    </dataValidation>
    <dataValidation type="list" allowBlank="1" showInputMessage="1" showErrorMessage="1" prompt="下の区分の説明を読み、いずれかを選択してください" sqref="D8">
      <formula1>"ア,イ,ウ"</formula1>
    </dataValidation>
    <dataValidation type="whole" operator="greaterThanOrEqual" allowBlank="1" showInputMessage="1" showErrorMessage="1" sqref="E14:E17 E19:E26 E28:E32">
      <formula1>1</formula1>
    </dataValidation>
    <dataValidation allowBlank="1" showInputMessage="1" showErrorMessage="1" prompt="サービス種別と定員、申請区分を入力すると、自動的に計算されます" sqref="D10"/>
    <dataValidation operator="greaterThanOrEqual" allowBlank="1" showInputMessage="1" showErrorMessage="1" sqref="E18 E27 E33"/>
  </dataValidations>
  <pageMargins left="0.70866141732283472" right="0.59055118110236227" top="0.74803149606299213" bottom="0.74803149606299213" header="0.31496062992125984" footer="0.31496062992125984"/>
  <pageSetup paperSize="9" scale="9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Sheet2!$B$2:$B$25</xm:f>
          </x14:formula1>
          <xm:sqref>C14:D33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5"/>
  <sheetViews>
    <sheetView workbookViewId="0"/>
  </sheetViews>
  <sheetFormatPr defaultRowHeight="13"/>
  <sheetData>
    <row r="2" spans="2:2">
      <c r="B2" t="s">
        <v>118</v>
      </c>
    </row>
    <row r="3" spans="2:2">
      <c r="B3" t="s">
        <v>274</v>
      </c>
    </row>
    <row r="4" spans="2:2">
      <c r="B4" t="s">
        <v>119</v>
      </c>
    </row>
    <row r="5" spans="2:2">
      <c r="B5" t="s">
        <v>120</v>
      </c>
    </row>
    <row r="6" spans="2:2">
      <c r="B6" t="s">
        <v>121</v>
      </c>
    </row>
    <row r="7" spans="2:2">
      <c r="B7" t="s">
        <v>122</v>
      </c>
    </row>
    <row r="8" spans="2:2">
      <c r="B8" t="s">
        <v>123</v>
      </c>
    </row>
    <row r="9" spans="2:2">
      <c r="B9" t="s">
        <v>126</v>
      </c>
    </row>
    <row r="10" spans="2:2">
      <c r="B10" t="s">
        <v>335</v>
      </c>
    </row>
    <row r="11" spans="2:2">
      <c r="B11" t="s">
        <v>124</v>
      </c>
    </row>
    <row r="12" spans="2:2">
      <c r="B12" t="s">
        <v>125</v>
      </c>
    </row>
    <row r="13" spans="2:2">
      <c r="B13" t="s">
        <v>127</v>
      </c>
    </row>
    <row r="14" spans="2:2">
      <c r="B14" t="s">
        <v>275</v>
      </c>
    </row>
    <row r="15" spans="2:2">
      <c r="B15" t="s">
        <v>151</v>
      </c>
    </row>
    <row r="16" spans="2:2">
      <c r="B16" t="s">
        <v>150</v>
      </c>
    </row>
    <row r="17" spans="2:2">
      <c r="B17" t="s">
        <v>149</v>
      </c>
    </row>
    <row r="18" spans="2:2">
      <c r="B18" t="s">
        <v>148</v>
      </c>
    </row>
    <row r="19" spans="2:2">
      <c r="B19" t="s">
        <v>147</v>
      </c>
    </row>
    <row r="20" spans="2:2">
      <c r="B20" t="s">
        <v>276</v>
      </c>
    </row>
    <row r="21" spans="2:2">
      <c r="B21" t="s">
        <v>157</v>
      </c>
    </row>
    <row r="22" spans="2:2">
      <c r="B22" t="s">
        <v>156</v>
      </c>
    </row>
    <row r="23" spans="2:2">
      <c r="B23" t="s">
        <v>155</v>
      </c>
    </row>
    <row r="24" spans="2:2">
      <c r="B24" t="s">
        <v>154</v>
      </c>
    </row>
    <row r="25" spans="2:2">
      <c r="B25" t="s">
        <v>153</v>
      </c>
    </row>
  </sheetData>
  <phoneticPr fontId="7"/>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27"/>
  <sheetViews>
    <sheetView view="pageBreakPreview" zoomScale="80" zoomScaleNormal="100" zoomScaleSheetLayoutView="80" workbookViewId="0">
      <selection activeCell="J7" sqref="J7"/>
    </sheetView>
  </sheetViews>
  <sheetFormatPr defaultColWidth="9" defaultRowHeight="13"/>
  <cols>
    <col min="1" max="1" width="15.6328125" style="55" customWidth="1"/>
    <col min="2" max="2" width="25.6328125" style="55" customWidth="1"/>
    <col min="3" max="3" width="16.6328125" style="55" customWidth="1"/>
    <col min="4" max="5" width="10.6328125" style="55" customWidth="1"/>
    <col min="6" max="16384" width="9" style="55"/>
  </cols>
  <sheetData>
    <row r="1" spans="1:6" ht="19">
      <c r="A1" s="75" t="s">
        <v>243</v>
      </c>
      <c r="D1" s="367"/>
      <c r="E1" s="368"/>
    </row>
    <row r="2" spans="1:6" ht="19">
      <c r="A2" s="75"/>
      <c r="D2" s="201"/>
      <c r="E2" s="201"/>
    </row>
    <row r="3" spans="1:6" ht="23.5">
      <c r="A3" s="74" t="s">
        <v>146</v>
      </c>
      <c r="D3" s="369"/>
      <c r="E3" s="369"/>
    </row>
    <row r="5" spans="1:6" ht="20.149999999999999" customHeight="1">
      <c r="A5" s="73" t="s">
        <v>145</v>
      </c>
    </row>
    <row r="6" spans="1:6" ht="13.5" customHeight="1">
      <c r="A6" s="365" t="s">
        <v>343</v>
      </c>
      <c r="B6" s="366"/>
      <c r="C6" s="366"/>
      <c r="D6" s="366"/>
      <c r="E6" s="366"/>
      <c r="F6" s="95"/>
    </row>
    <row r="7" spans="1:6" ht="75.75" customHeight="1">
      <c r="A7" s="366"/>
      <c r="B7" s="366"/>
      <c r="C7" s="366"/>
      <c r="D7" s="366"/>
      <c r="E7" s="366"/>
      <c r="F7" s="95"/>
    </row>
    <row r="8" spans="1:6" ht="16.5" customHeight="1">
      <c r="A8" s="94"/>
      <c r="B8" s="94"/>
      <c r="C8" s="94"/>
      <c r="D8" s="94"/>
      <c r="E8" s="94"/>
      <c r="F8" s="94"/>
    </row>
    <row r="9" spans="1:6">
      <c r="A9" s="58"/>
      <c r="B9" s="58"/>
      <c r="C9" s="58"/>
      <c r="D9" s="58"/>
      <c r="F9" s="58"/>
    </row>
    <row r="10" spans="1:6" ht="14">
      <c r="A10" s="58"/>
      <c r="B10" s="58"/>
      <c r="C10" s="93"/>
      <c r="E10" s="58"/>
    </row>
    <row r="11" spans="1:6" ht="28">
      <c r="A11" s="79" t="s">
        <v>144</v>
      </c>
      <c r="B11" s="79" t="s">
        <v>143</v>
      </c>
      <c r="C11" s="92" t="s">
        <v>176</v>
      </c>
      <c r="D11" s="91" t="s">
        <v>142</v>
      </c>
      <c r="E11" s="91" t="s">
        <v>141</v>
      </c>
    </row>
    <row r="12" spans="1:6" ht="20.149999999999999" customHeight="1">
      <c r="A12" s="87"/>
      <c r="B12" s="69"/>
      <c r="C12" s="90"/>
      <c r="D12" s="80"/>
      <c r="E12" s="239"/>
    </row>
    <row r="13" spans="1:6" ht="20.149999999999999" customHeight="1">
      <c r="A13" s="84"/>
      <c r="B13" s="82"/>
      <c r="C13" s="90"/>
      <c r="D13" s="80"/>
      <c r="E13" s="240"/>
    </row>
    <row r="14" spans="1:6" ht="20.149999999999999" customHeight="1">
      <c r="A14" s="84"/>
      <c r="B14" s="82"/>
      <c r="C14" s="86"/>
      <c r="D14" s="80"/>
      <c r="E14" s="239"/>
    </row>
    <row r="15" spans="1:6" ht="20.149999999999999" customHeight="1">
      <c r="A15" s="83"/>
      <c r="B15" s="82"/>
      <c r="C15" s="86"/>
      <c r="D15" s="80"/>
      <c r="E15" s="240"/>
    </row>
    <row r="16" spans="1:6" ht="20.149999999999999" customHeight="1">
      <c r="A16" s="89"/>
      <c r="B16" s="82"/>
      <c r="C16" s="86"/>
      <c r="D16" s="80"/>
      <c r="E16" s="240"/>
    </row>
    <row r="17" spans="1:5" ht="20.149999999999999" customHeight="1">
      <c r="A17" s="88"/>
      <c r="B17" s="82"/>
      <c r="C17" s="86"/>
      <c r="D17" s="80"/>
      <c r="E17" s="240"/>
    </row>
    <row r="18" spans="1:5" ht="20.149999999999999" customHeight="1">
      <c r="A18" s="88"/>
      <c r="B18" s="82"/>
      <c r="C18" s="86"/>
      <c r="D18" s="80"/>
      <c r="E18" s="240"/>
    </row>
    <row r="19" spans="1:5" ht="20.149999999999999" customHeight="1">
      <c r="A19" s="88"/>
      <c r="B19" s="82"/>
      <c r="C19" s="86"/>
      <c r="D19" s="80"/>
      <c r="E19" s="240"/>
    </row>
    <row r="20" spans="1:5" ht="20.149999999999999" customHeight="1">
      <c r="A20" s="87"/>
      <c r="B20" s="82"/>
      <c r="C20" s="86"/>
      <c r="D20" s="80"/>
      <c r="E20" s="240"/>
    </row>
    <row r="21" spans="1:5" ht="20.149999999999999" customHeight="1">
      <c r="A21" s="84"/>
      <c r="B21" s="82"/>
      <c r="C21" s="85"/>
      <c r="D21" s="80"/>
      <c r="E21" s="240"/>
    </row>
    <row r="22" spans="1:5" ht="20.149999999999999" customHeight="1">
      <c r="A22" s="84"/>
      <c r="B22" s="82"/>
      <c r="C22" s="81"/>
      <c r="D22" s="80"/>
      <c r="E22" s="240"/>
    </row>
    <row r="23" spans="1:5" ht="20.149999999999999" customHeight="1">
      <c r="A23" s="84"/>
      <c r="B23" s="82"/>
      <c r="C23" s="81"/>
      <c r="D23" s="80"/>
      <c r="E23" s="240"/>
    </row>
    <row r="24" spans="1:5" ht="20.149999999999999" customHeight="1">
      <c r="A24" s="83"/>
      <c r="B24" s="82"/>
      <c r="C24" s="81"/>
      <c r="D24" s="80"/>
      <c r="E24" s="240"/>
    </row>
    <row r="25" spans="1:5" ht="20.149999999999999" customHeight="1">
      <c r="A25" s="77"/>
      <c r="B25" s="77"/>
      <c r="C25" s="62"/>
      <c r="D25" s="78">
        <f>SUM(D12:D24)</f>
        <v>0</v>
      </c>
      <c r="E25" s="77"/>
    </row>
    <row r="27" spans="1:5">
      <c r="D27" s="76"/>
    </row>
  </sheetData>
  <mergeCells count="3">
    <mergeCell ref="A6:E7"/>
    <mergeCell ref="D1:E1"/>
    <mergeCell ref="D3:E3"/>
  </mergeCells>
  <phoneticPr fontId="7"/>
  <pageMargins left="0.7" right="0.7" top="0.75" bottom="0.75" header="0.3" footer="0.3"/>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8"/>
  <sheetViews>
    <sheetView view="pageBreakPreview" zoomScale="90" zoomScaleNormal="100" zoomScaleSheetLayoutView="90" workbookViewId="0">
      <selection activeCell="E20" sqref="E20"/>
    </sheetView>
  </sheetViews>
  <sheetFormatPr defaultColWidth="9" defaultRowHeight="13"/>
  <cols>
    <col min="1" max="1" width="21.90625" style="55" customWidth="1"/>
    <col min="2" max="2" width="24.08984375" style="55" customWidth="1"/>
    <col min="3" max="3" width="10.08984375" style="55" customWidth="1"/>
    <col min="4" max="4" width="19.36328125" style="55" customWidth="1"/>
    <col min="5" max="5" width="20.90625" style="55" customWidth="1"/>
    <col min="6" max="6" width="9" style="55"/>
    <col min="7" max="7" width="9.36328125" style="55" bestFit="1" customWidth="1"/>
    <col min="8" max="9" width="18" style="55" bestFit="1" customWidth="1"/>
    <col min="10" max="10" width="5.6328125" style="55" bestFit="1" customWidth="1"/>
    <col min="11" max="11" width="8.453125" style="55" bestFit="1" customWidth="1"/>
    <col min="12" max="13" width="9" style="55"/>
    <col min="14" max="14" width="15.08984375" style="55" bestFit="1" customWidth="1"/>
    <col min="15" max="15" width="17.26953125" style="55" bestFit="1" customWidth="1"/>
    <col min="16" max="16384" width="9" style="55"/>
  </cols>
  <sheetData>
    <row r="1" spans="1:11" ht="26.25" customHeight="1">
      <c r="A1" s="173" t="s">
        <v>244</v>
      </c>
      <c r="D1" s="370"/>
      <c r="E1" s="369"/>
    </row>
    <row r="2" spans="1:11" ht="23.5">
      <c r="A2" s="75" t="s">
        <v>138</v>
      </c>
      <c r="B2" s="74"/>
      <c r="C2" s="74"/>
    </row>
    <row r="4" spans="1:11" s="73" customFormat="1" ht="20.149999999999999" customHeight="1">
      <c r="A4" s="73" t="s">
        <v>137</v>
      </c>
    </row>
    <row r="5" spans="1:11">
      <c r="A5" s="72"/>
      <c r="B5" s="72"/>
      <c r="C5" s="72"/>
      <c r="D5" s="72"/>
      <c r="E5" s="72"/>
      <c r="F5" s="72"/>
      <c r="G5" s="72"/>
      <c r="H5" s="72"/>
    </row>
    <row r="6" spans="1:11" ht="20.25" customHeight="1">
      <c r="A6" s="72"/>
      <c r="B6" s="72"/>
      <c r="C6" s="72"/>
      <c r="D6" s="72"/>
      <c r="E6" s="72"/>
      <c r="F6" s="72"/>
      <c r="G6" s="72"/>
      <c r="H6" s="72"/>
    </row>
    <row r="7" spans="1:11" s="62" customFormat="1" ht="25.5" customHeight="1">
      <c r="A7" s="371" t="s">
        <v>136</v>
      </c>
      <c r="B7" s="71" t="s">
        <v>135</v>
      </c>
      <c r="C7" s="371" t="s">
        <v>134</v>
      </c>
      <c r="D7" s="371" t="s">
        <v>246</v>
      </c>
      <c r="E7" s="373" t="s">
        <v>132</v>
      </c>
      <c r="F7" s="64"/>
      <c r="G7" s="64"/>
      <c r="H7" s="64"/>
      <c r="I7" s="64"/>
      <c r="J7" s="64"/>
      <c r="K7" s="64"/>
    </row>
    <row r="8" spans="1:11" s="62" customFormat="1" ht="69" customHeight="1">
      <c r="A8" s="372"/>
      <c r="B8" s="70" t="s">
        <v>131</v>
      </c>
      <c r="C8" s="372"/>
      <c r="D8" s="372"/>
      <c r="E8" s="374"/>
      <c r="F8" s="64"/>
      <c r="G8" s="64"/>
      <c r="H8" s="64"/>
      <c r="I8" s="64"/>
      <c r="J8" s="64"/>
      <c r="K8" s="64"/>
    </row>
    <row r="9" spans="1:11" s="62" customFormat="1" ht="20.149999999999999" customHeight="1">
      <c r="A9" s="69"/>
      <c r="B9" s="68" t="s">
        <v>273</v>
      </c>
      <c r="C9" s="67" t="s">
        <v>130</v>
      </c>
      <c r="D9" s="66"/>
      <c r="E9" s="65"/>
      <c r="F9" s="64"/>
      <c r="G9" s="64"/>
      <c r="H9" s="64"/>
      <c r="I9" s="64"/>
      <c r="J9" s="63"/>
      <c r="K9" s="63"/>
    </row>
    <row r="10" spans="1:11" s="62" customFormat="1" ht="20.149999999999999" customHeight="1">
      <c r="A10" s="69"/>
      <c r="B10" s="68" t="s">
        <v>273</v>
      </c>
      <c r="C10" s="67" t="s">
        <v>130</v>
      </c>
      <c r="D10" s="66"/>
      <c r="E10" s="65"/>
      <c r="F10" s="64"/>
      <c r="G10" s="64"/>
      <c r="H10" s="64"/>
      <c r="I10" s="64"/>
      <c r="J10" s="63"/>
      <c r="K10" s="63"/>
    </row>
    <row r="11" spans="1:11" s="62" customFormat="1" ht="20.149999999999999" customHeight="1">
      <c r="A11" s="69"/>
      <c r="B11" s="68" t="s">
        <v>273</v>
      </c>
      <c r="C11" s="67" t="s">
        <v>130</v>
      </c>
      <c r="D11" s="66"/>
      <c r="E11" s="65"/>
      <c r="F11" s="64"/>
      <c r="G11" s="64"/>
      <c r="H11" s="64"/>
      <c r="I11" s="64"/>
      <c r="J11" s="63"/>
      <c r="K11" s="63"/>
    </row>
    <row r="12" spans="1:11" s="62" customFormat="1" ht="20.149999999999999" customHeight="1">
      <c r="A12" s="69"/>
      <c r="B12" s="68" t="s">
        <v>273</v>
      </c>
      <c r="C12" s="67" t="s">
        <v>130</v>
      </c>
      <c r="D12" s="66"/>
      <c r="E12" s="65"/>
      <c r="F12" s="64"/>
      <c r="G12" s="64"/>
      <c r="H12" s="64"/>
      <c r="I12" s="64"/>
      <c r="J12" s="63"/>
      <c r="K12" s="63"/>
    </row>
    <row r="13" spans="1:11" s="62" customFormat="1" ht="20.149999999999999" customHeight="1">
      <c r="A13" s="69"/>
      <c r="B13" s="68" t="s">
        <v>273</v>
      </c>
      <c r="C13" s="67" t="s">
        <v>130</v>
      </c>
      <c r="D13" s="66"/>
      <c r="E13" s="65"/>
      <c r="F13" s="64"/>
      <c r="G13" s="64"/>
      <c r="H13" s="64"/>
      <c r="I13" s="64"/>
      <c r="J13" s="63"/>
      <c r="K13" s="63"/>
    </row>
    <row r="14" spans="1:11" s="62" customFormat="1" ht="20.149999999999999" customHeight="1">
      <c r="A14" s="69"/>
      <c r="B14" s="68" t="s">
        <v>273</v>
      </c>
      <c r="C14" s="67" t="s">
        <v>130</v>
      </c>
      <c r="D14" s="66"/>
      <c r="E14" s="65"/>
      <c r="F14" s="64"/>
      <c r="G14" s="64"/>
      <c r="H14" s="64"/>
      <c r="I14" s="64"/>
      <c r="J14" s="63"/>
      <c r="K14" s="63"/>
    </row>
    <row r="15" spans="1:11" ht="25.5" customHeight="1">
      <c r="A15" s="61"/>
      <c r="B15" s="59" t="s">
        <v>129</v>
      </c>
      <c r="C15" s="59"/>
      <c r="D15" s="60">
        <f>SUM(D9:D14)</f>
        <v>0</v>
      </c>
      <c r="E15" s="59" t="s">
        <v>128</v>
      </c>
      <c r="F15" s="58"/>
      <c r="G15" s="58"/>
      <c r="H15" s="58"/>
      <c r="I15" s="58"/>
      <c r="J15" s="58"/>
      <c r="K15" s="58"/>
    </row>
    <row r="16" spans="1:11">
      <c r="D16" s="56"/>
    </row>
    <row r="17" spans="4:11">
      <c r="D17" s="57"/>
      <c r="K17" s="57"/>
    </row>
    <row r="18" spans="4:11">
      <c r="D18" s="56"/>
      <c r="K18" s="56"/>
    </row>
  </sheetData>
  <mergeCells count="5">
    <mergeCell ref="D1:E1"/>
    <mergeCell ref="A7:A8"/>
    <mergeCell ref="C7:C8"/>
    <mergeCell ref="D7:D8"/>
    <mergeCell ref="E7:E8"/>
  </mergeCells>
  <phoneticPr fontId="7"/>
  <pageMargins left="0.7" right="0.7"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8"/>
  <sheetViews>
    <sheetView view="pageBreakPreview" zoomScale="80" zoomScaleNormal="100" zoomScaleSheetLayoutView="80" workbookViewId="0">
      <selection activeCell="D4" sqref="D4"/>
    </sheetView>
  </sheetViews>
  <sheetFormatPr defaultColWidth="9" defaultRowHeight="13"/>
  <cols>
    <col min="1" max="1" width="38.6328125" style="55" customWidth="1"/>
    <col min="2" max="2" width="26.26953125" style="55" customWidth="1"/>
    <col min="3" max="3" width="10.08984375" style="55" customWidth="1"/>
    <col min="4" max="4" width="26.453125" style="55" customWidth="1"/>
    <col min="5" max="5" width="20.90625" style="55" customWidth="1"/>
    <col min="6" max="6" width="9" style="55"/>
    <col min="7" max="7" width="9.36328125" style="55" bestFit="1" customWidth="1"/>
    <col min="8" max="9" width="18" style="55" bestFit="1" customWidth="1"/>
    <col min="10" max="10" width="5.6328125" style="55" bestFit="1" customWidth="1"/>
    <col min="11" max="11" width="8.453125" style="55" bestFit="1" customWidth="1"/>
    <col min="12" max="13" width="9" style="55"/>
    <col min="14" max="14" width="15.08984375" style="55" bestFit="1" customWidth="1"/>
    <col min="15" max="15" width="17.26953125" style="55" bestFit="1" customWidth="1"/>
    <col min="16" max="16384" width="9" style="55"/>
  </cols>
  <sheetData>
    <row r="1" spans="1:11" ht="26.25" customHeight="1">
      <c r="A1" s="173" t="s">
        <v>245</v>
      </c>
      <c r="D1" s="370"/>
      <c r="E1" s="369"/>
    </row>
    <row r="2" spans="1:11" ht="23.5">
      <c r="A2" s="75" t="s">
        <v>329</v>
      </c>
      <c r="B2" s="74"/>
      <c r="C2" s="74"/>
    </row>
    <row r="4" spans="1:11" s="73" customFormat="1" ht="20.149999999999999" customHeight="1">
      <c r="A4" s="73" t="s">
        <v>137</v>
      </c>
    </row>
    <row r="5" spans="1:11">
      <c r="A5" s="72"/>
      <c r="B5" s="72"/>
      <c r="C5" s="72"/>
      <c r="D5" s="72"/>
      <c r="E5" s="72"/>
      <c r="F5" s="72"/>
      <c r="G5" s="72"/>
      <c r="H5" s="72"/>
    </row>
    <row r="6" spans="1:11" ht="45.75" customHeight="1">
      <c r="A6" s="375" t="s">
        <v>140</v>
      </c>
      <c r="B6" s="375"/>
      <c r="C6" s="375"/>
      <c r="D6" s="375"/>
      <c r="E6" s="72"/>
      <c r="F6" s="72"/>
      <c r="G6" s="72"/>
    </row>
    <row r="7" spans="1:11" s="62" customFormat="1" ht="42.75" customHeight="1">
      <c r="A7" s="371" t="s">
        <v>136</v>
      </c>
      <c r="B7" s="376" t="s">
        <v>139</v>
      </c>
      <c r="C7" s="371" t="s">
        <v>134</v>
      </c>
      <c r="D7" s="371" t="s">
        <v>133</v>
      </c>
      <c r="E7" s="373" t="s">
        <v>132</v>
      </c>
      <c r="F7" s="64"/>
      <c r="G7" s="64"/>
      <c r="H7" s="64"/>
      <c r="I7" s="64"/>
      <c r="J7" s="64"/>
      <c r="K7" s="64"/>
    </row>
    <row r="8" spans="1:11" s="62" customFormat="1" ht="52.5" customHeight="1">
      <c r="A8" s="372"/>
      <c r="B8" s="377"/>
      <c r="C8" s="372"/>
      <c r="D8" s="372"/>
      <c r="E8" s="374"/>
      <c r="F8" s="64"/>
      <c r="G8" s="64"/>
      <c r="H8" s="64"/>
      <c r="I8" s="64"/>
      <c r="J8" s="64"/>
      <c r="K8" s="64"/>
    </row>
    <row r="9" spans="1:11" s="62" customFormat="1" ht="20.149999999999999" customHeight="1">
      <c r="A9" s="69"/>
      <c r="B9" s="68" t="s">
        <v>247</v>
      </c>
      <c r="C9" s="67" t="s">
        <v>130</v>
      </c>
      <c r="D9" s="66"/>
      <c r="E9" s="65"/>
      <c r="F9" s="64"/>
      <c r="G9" s="64"/>
      <c r="H9" s="64"/>
      <c r="I9" s="64"/>
      <c r="J9" s="63"/>
      <c r="K9" s="63"/>
    </row>
    <row r="10" spans="1:11" s="62" customFormat="1" ht="20.149999999999999" customHeight="1">
      <c r="A10" s="69"/>
      <c r="B10" s="68" t="s">
        <v>247</v>
      </c>
      <c r="C10" s="67" t="s">
        <v>130</v>
      </c>
      <c r="D10" s="66"/>
      <c r="E10" s="65"/>
      <c r="F10" s="64"/>
      <c r="G10" s="64"/>
      <c r="H10" s="64"/>
      <c r="I10" s="64"/>
      <c r="J10" s="63"/>
      <c r="K10" s="63"/>
    </row>
    <row r="11" spans="1:11" s="62" customFormat="1" ht="20.149999999999999" customHeight="1">
      <c r="A11" s="69"/>
      <c r="B11" s="68" t="s">
        <v>247</v>
      </c>
      <c r="C11" s="67" t="s">
        <v>130</v>
      </c>
      <c r="D11" s="66"/>
      <c r="E11" s="65"/>
      <c r="F11" s="64"/>
      <c r="G11" s="64"/>
      <c r="H11" s="64"/>
      <c r="I11" s="64"/>
      <c r="J11" s="63"/>
      <c r="K11" s="63"/>
    </row>
    <row r="12" spans="1:11" s="62" customFormat="1" ht="20.149999999999999" customHeight="1">
      <c r="A12" s="69"/>
      <c r="B12" s="68" t="s">
        <v>247</v>
      </c>
      <c r="C12" s="67" t="s">
        <v>130</v>
      </c>
      <c r="D12" s="66"/>
      <c r="E12" s="65"/>
      <c r="F12" s="64"/>
      <c r="G12" s="64"/>
      <c r="H12" s="64"/>
      <c r="I12" s="64"/>
      <c r="J12" s="63"/>
      <c r="K12" s="63"/>
    </row>
    <row r="13" spans="1:11" s="62" customFormat="1" ht="20.149999999999999" customHeight="1">
      <c r="A13" s="69"/>
      <c r="B13" s="68" t="s">
        <v>247</v>
      </c>
      <c r="C13" s="67" t="s">
        <v>130</v>
      </c>
      <c r="D13" s="66"/>
      <c r="E13" s="65"/>
      <c r="F13" s="64"/>
      <c r="G13" s="64"/>
      <c r="H13" s="64"/>
      <c r="I13" s="64"/>
      <c r="J13" s="63"/>
      <c r="K13" s="63"/>
    </row>
    <row r="14" spans="1:11" s="62" customFormat="1" ht="20.149999999999999" customHeight="1">
      <c r="A14" s="69"/>
      <c r="B14" s="68" t="s">
        <v>247</v>
      </c>
      <c r="C14" s="67" t="s">
        <v>130</v>
      </c>
      <c r="D14" s="66"/>
      <c r="E14" s="65"/>
      <c r="F14" s="64"/>
      <c r="G14" s="64"/>
      <c r="H14" s="64"/>
      <c r="I14" s="64"/>
      <c r="J14" s="63"/>
      <c r="K14" s="63"/>
    </row>
    <row r="15" spans="1:11" ht="25.5" customHeight="1">
      <c r="A15" s="61"/>
      <c r="B15" s="59" t="s">
        <v>129</v>
      </c>
      <c r="C15" s="59"/>
      <c r="D15" s="60">
        <f>SUM(D9:D14)</f>
        <v>0</v>
      </c>
      <c r="E15" s="59" t="s">
        <v>128</v>
      </c>
      <c r="F15" s="58"/>
      <c r="G15" s="58"/>
      <c r="H15" s="58"/>
      <c r="I15" s="58"/>
      <c r="J15" s="58"/>
      <c r="K15" s="58"/>
    </row>
    <row r="16" spans="1:11">
      <c r="D16" s="56"/>
    </row>
    <row r="17" spans="4:11">
      <c r="D17" s="57"/>
      <c r="K17" s="57"/>
    </row>
    <row r="18" spans="4:11">
      <c r="D18" s="56"/>
      <c r="K18" s="56"/>
    </row>
  </sheetData>
  <mergeCells count="7">
    <mergeCell ref="D1:E1"/>
    <mergeCell ref="A7:A8"/>
    <mergeCell ref="C7:C8"/>
    <mergeCell ref="D7:D8"/>
    <mergeCell ref="E7:E8"/>
    <mergeCell ref="A6:D6"/>
    <mergeCell ref="B7:B8"/>
  </mergeCells>
  <phoneticPr fontId="7"/>
  <pageMargins left="0.7" right="0.7" top="0.75" bottom="0.75" header="0.3" footer="0.3"/>
  <pageSetup paperSize="9" scale="6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9"/>
  <sheetViews>
    <sheetView view="pageBreakPreview" zoomScale="80" zoomScaleNormal="100" zoomScaleSheetLayoutView="80" workbookViewId="0">
      <selection activeCell="K6" sqref="K6"/>
    </sheetView>
  </sheetViews>
  <sheetFormatPr defaultColWidth="9" defaultRowHeight="13"/>
  <cols>
    <col min="1" max="1" width="32.6328125" style="55" customWidth="1"/>
    <col min="2" max="2" width="33.26953125" style="55" customWidth="1"/>
    <col min="3" max="3" width="10.08984375" style="55" customWidth="1"/>
    <col min="4" max="4" width="19.36328125" style="55" customWidth="1"/>
    <col min="5" max="5" width="27.26953125" style="55" customWidth="1"/>
    <col min="6" max="6" width="9" style="55"/>
    <col min="7" max="7" width="9.36328125" style="55" bestFit="1" customWidth="1"/>
    <col min="8" max="9" width="18" style="55" bestFit="1" customWidth="1"/>
    <col min="10" max="10" width="5.6328125" style="55" bestFit="1" customWidth="1"/>
    <col min="11" max="11" width="8.453125" style="55" bestFit="1" customWidth="1"/>
    <col min="12" max="13" width="9" style="55"/>
    <col min="14" max="14" width="15.08984375" style="55" bestFit="1" customWidth="1"/>
    <col min="15" max="15" width="17.26953125" style="55" bestFit="1" customWidth="1"/>
    <col min="16" max="16384" width="9" style="55"/>
  </cols>
  <sheetData>
    <row r="1" spans="1:11" ht="26.25" customHeight="1">
      <c r="A1" s="173" t="s">
        <v>245</v>
      </c>
      <c r="D1" s="370"/>
      <c r="E1" s="369"/>
    </row>
    <row r="2" spans="1:11" ht="23.5">
      <c r="A2" s="75" t="s">
        <v>330</v>
      </c>
      <c r="B2" s="74"/>
      <c r="C2" s="74"/>
    </row>
    <row r="3" spans="1:11" ht="74.5" customHeight="1">
      <c r="A3" s="378" t="s">
        <v>342</v>
      </c>
      <c r="B3" s="341"/>
      <c r="C3" s="341"/>
      <c r="D3" s="341"/>
      <c r="E3" s="341"/>
    </row>
    <row r="5" spans="1:11" s="73" customFormat="1" ht="20.149999999999999" customHeight="1">
      <c r="A5" s="73" t="s">
        <v>137</v>
      </c>
    </row>
    <row r="6" spans="1:11">
      <c r="A6" s="72"/>
      <c r="B6" s="72"/>
      <c r="C6" s="72"/>
      <c r="D6" s="72"/>
      <c r="E6" s="72"/>
      <c r="F6" s="72"/>
      <c r="G6" s="72"/>
      <c r="H6" s="72"/>
    </row>
    <row r="7" spans="1:11" ht="45.75" customHeight="1">
      <c r="A7" s="375" t="s">
        <v>140</v>
      </c>
      <c r="B7" s="375"/>
      <c r="C7" s="375"/>
      <c r="D7" s="375"/>
      <c r="E7" s="72"/>
      <c r="F7" s="72"/>
      <c r="G7" s="72"/>
    </row>
    <row r="8" spans="1:11" s="62" customFormat="1" ht="42.75" customHeight="1">
      <c r="A8" s="371" t="s">
        <v>136</v>
      </c>
      <c r="B8" s="376" t="s">
        <v>139</v>
      </c>
      <c r="C8" s="371" t="s">
        <v>134</v>
      </c>
      <c r="D8" s="371" t="s">
        <v>133</v>
      </c>
      <c r="E8" s="373" t="s">
        <v>132</v>
      </c>
      <c r="F8" s="64"/>
      <c r="G8" s="64"/>
      <c r="H8" s="64"/>
      <c r="I8" s="64"/>
      <c r="J8" s="64"/>
      <c r="K8" s="64"/>
    </row>
    <row r="9" spans="1:11" s="62" customFormat="1" ht="52.5" customHeight="1">
      <c r="A9" s="372"/>
      <c r="B9" s="377"/>
      <c r="C9" s="372"/>
      <c r="D9" s="372"/>
      <c r="E9" s="374"/>
      <c r="F9" s="64"/>
      <c r="G9" s="64"/>
      <c r="H9" s="64"/>
      <c r="I9" s="64"/>
      <c r="J9" s="64"/>
      <c r="K9" s="64"/>
    </row>
    <row r="10" spans="1:11" s="62" customFormat="1" ht="20.149999999999999" customHeight="1">
      <c r="A10" s="69"/>
      <c r="B10" s="68" t="s">
        <v>247</v>
      </c>
      <c r="C10" s="67" t="s">
        <v>130</v>
      </c>
      <c r="D10" s="66"/>
      <c r="E10" s="65"/>
      <c r="F10" s="64"/>
      <c r="G10" s="64"/>
      <c r="H10" s="64"/>
      <c r="I10" s="64"/>
      <c r="J10" s="63"/>
      <c r="K10" s="63"/>
    </row>
    <row r="11" spans="1:11" s="62" customFormat="1" ht="20.149999999999999" customHeight="1">
      <c r="A11" s="69"/>
      <c r="B11" s="68" t="s">
        <v>247</v>
      </c>
      <c r="C11" s="67" t="s">
        <v>130</v>
      </c>
      <c r="D11" s="66"/>
      <c r="E11" s="65"/>
      <c r="F11" s="64"/>
      <c r="G11" s="64"/>
      <c r="H11" s="64"/>
      <c r="I11" s="64"/>
      <c r="J11" s="63"/>
      <c r="K11" s="63"/>
    </row>
    <row r="12" spans="1:11" s="62" customFormat="1" ht="20.149999999999999" customHeight="1">
      <c r="A12" s="69"/>
      <c r="B12" s="68" t="s">
        <v>247</v>
      </c>
      <c r="C12" s="67" t="s">
        <v>130</v>
      </c>
      <c r="D12" s="66"/>
      <c r="E12" s="65"/>
      <c r="F12" s="64"/>
      <c r="G12" s="64"/>
      <c r="H12" s="64"/>
      <c r="I12" s="64"/>
      <c r="J12" s="63"/>
      <c r="K12" s="63"/>
    </row>
    <row r="13" spans="1:11" s="62" customFormat="1" ht="20.149999999999999" customHeight="1">
      <c r="A13" s="69"/>
      <c r="B13" s="68" t="s">
        <v>247</v>
      </c>
      <c r="C13" s="67" t="s">
        <v>130</v>
      </c>
      <c r="D13" s="66"/>
      <c r="E13" s="65"/>
      <c r="F13" s="64"/>
      <c r="G13" s="64"/>
      <c r="H13" s="64"/>
      <c r="I13" s="64"/>
      <c r="J13" s="63"/>
      <c r="K13" s="63"/>
    </row>
    <row r="14" spans="1:11" s="62" customFormat="1" ht="20.149999999999999" customHeight="1">
      <c r="A14" s="69"/>
      <c r="B14" s="68" t="s">
        <v>247</v>
      </c>
      <c r="C14" s="67" t="s">
        <v>130</v>
      </c>
      <c r="D14" s="66"/>
      <c r="E14" s="65"/>
      <c r="F14" s="64"/>
      <c r="G14" s="64"/>
      <c r="H14" s="64"/>
      <c r="I14" s="64"/>
      <c r="J14" s="63"/>
      <c r="K14" s="63"/>
    </row>
    <row r="15" spans="1:11" s="62" customFormat="1" ht="20.149999999999999" customHeight="1">
      <c r="A15" s="69"/>
      <c r="B15" s="68" t="s">
        <v>247</v>
      </c>
      <c r="C15" s="67" t="s">
        <v>130</v>
      </c>
      <c r="D15" s="66"/>
      <c r="E15" s="65"/>
      <c r="F15" s="64"/>
      <c r="G15" s="64"/>
      <c r="H15" s="64"/>
      <c r="I15" s="64"/>
      <c r="J15" s="63"/>
      <c r="K15" s="63"/>
    </row>
    <row r="16" spans="1:11" ht="25.5" customHeight="1">
      <c r="A16" s="61"/>
      <c r="B16" s="59" t="s">
        <v>129</v>
      </c>
      <c r="C16" s="59"/>
      <c r="D16" s="60">
        <f>SUM(D10:D15)</f>
        <v>0</v>
      </c>
      <c r="E16" s="59" t="s">
        <v>128</v>
      </c>
      <c r="F16" s="58"/>
      <c r="G16" s="58"/>
      <c r="H16" s="58"/>
      <c r="I16" s="58"/>
      <c r="J16" s="58"/>
      <c r="K16" s="58"/>
    </row>
    <row r="17" spans="4:11">
      <c r="D17" s="56"/>
    </row>
    <row r="18" spans="4:11">
      <c r="D18" s="57"/>
      <c r="K18" s="57"/>
    </row>
    <row r="19" spans="4:11">
      <c r="D19" s="56"/>
      <c r="K19" s="56"/>
    </row>
  </sheetData>
  <mergeCells count="8">
    <mergeCell ref="D1:E1"/>
    <mergeCell ref="A7:D7"/>
    <mergeCell ref="A8:A9"/>
    <mergeCell ref="B8:B9"/>
    <mergeCell ref="C8:C9"/>
    <mergeCell ref="D8:D9"/>
    <mergeCell ref="E8:E9"/>
    <mergeCell ref="A3:E3"/>
  </mergeCells>
  <phoneticPr fontId="7"/>
  <pageMargins left="0.7" right="0.7" top="0.75" bottom="0.75" header="0.3" footer="0.3"/>
  <pageSetup paperSize="9" scale="63"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E55"/>
  <sheetViews>
    <sheetView view="pageBreakPreview" zoomScale="120" zoomScaleNormal="120" zoomScaleSheetLayoutView="120" workbookViewId="0">
      <selection activeCell="Q10" sqref="Q10"/>
    </sheetView>
  </sheetViews>
  <sheetFormatPr defaultColWidth="2.26953125" defaultRowHeight="12"/>
  <cols>
    <col min="1" max="1" width="5.453125" style="96" customWidth="1"/>
    <col min="2" max="2" width="13.7265625" style="96" customWidth="1"/>
    <col min="3" max="3" width="10" style="96" customWidth="1"/>
    <col min="4" max="4" width="11.26953125" style="96" customWidth="1"/>
    <col min="5" max="5" width="13.26953125" style="96" customWidth="1"/>
    <col min="6" max="6" width="13.6328125" style="96" customWidth="1"/>
    <col min="7" max="11" width="2.26953125" style="96" customWidth="1"/>
    <col min="12" max="16384" width="2.26953125" style="96"/>
  </cols>
  <sheetData>
    <row r="1" spans="1:20" ht="19.5" customHeight="1">
      <c r="A1" s="96" t="s">
        <v>272</v>
      </c>
    </row>
    <row r="2" spans="1:20" ht="16.5" customHeight="1">
      <c r="A2" s="118"/>
    </row>
    <row r="3" spans="1:20" ht="18" customHeight="1">
      <c r="A3" s="117"/>
      <c r="B3" s="175" t="s">
        <v>252</v>
      </c>
      <c r="C3" s="380"/>
      <c r="D3" s="381"/>
      <c r="E3" s="116"/>
      <c r="F3" s="116"/>
    </row>
    <row r="4" spans="1:20" ht="55.5" customHeight="1">
      <c r="A4" s="111" t="s">
        <v>170</v>
      </c>
      <c r="B4" s="110" t="s">
        <v>169</v>
      </c>
      <c r="C4" s="110" t="s">
        <v>168</v>
      </c>
      <c r="D4" s="110" t="s">
        <v>167</v>
      </c>
      <c r="E4" s="119" t="s">
        <v>249</v>
      </c>
      <c r="F4" s="115" t="s">
        <v>248</v>
      </c>
    </row>
    <row r="5" spans="1:20" ht="12.75" customHeight="1">
      <c r="A5" s="105">
        <v>1</v>
      </c>
      <c r="B5" s="107"/>
      <c r="C5" s="104"/>
      <c r="D5" s="106"/>
      <c r="E5" s="202"/>
      <c r="F5" s="102">
        <v>11</v>
      </c>
    </row>
    <row r="6" spans="1:20" ht="9.75" customHeight="1">
      <c r="A6" s="105">
        <v>2</v>
      </c>
      <c r="B6" s="103"/>
      <c r="C6" s="104"/>
      <c r="D6" s="103"/>
      <c r="E6" s="202"/>
      <c r="F6" s="114">
        <v>12</v>
      </c>
    </row>
    <row r="7" spans="1:20" ht="9.75" customHeight="1">
      <c r="A7" s="105">
        <v>3</v>
      </c>
      <c r="B7" s="103"/>
      <c r="C7" s="104"/>
      <c r="D7" s="103"/>
      <c r="E7" s="202"/>
      <c r="F7" s="114">
        <v>13</v>
      </c>
    </row>
    <row r="8" spans="1:20" ht="9.75" customHeight="1">
      <c r="A8" s="105">
        <v>4</v>
      </c>
      <c r="B8" s="103"/>
      <c r="C8" s="104"/>
      <c r="D8" s="103"/>
      <c r="E8" s="202"/>
      <c r="F8" s="114">
        <v>14</v>
      </c>
    </row>
    <row r="9" spans="1:20" ht="9.75" customHeight="1">
      <c r="A9" s="105">
        <v>5</v>
      </c>
      <c r="B9" s="103"/>
      <c r="C9" s="104"/>
      <c r="D9" s="103"/>
      <c r="E9" s="202"/>
      <c r="F9" s="114">
        <v>15</v>
      </c>
    </row>
    <row r="10" spans="1:20" ht="22.5" customHeight="1">
      <c r="A10" s="379" t="s">
        <v>166</v>
      </c>
      <c r="B10" s="379"/>
      <c r="C10" s="101"/>
      <c r="D10" s="101"/>
      <c r="E10" s="203">
        <f>SUM(E5:E9)</f>
        <v>0</v>
      </c>
      <c r="F10" s="101"/>
      <c r="G10" s="97"/>
      <c r="H10" s="97"/>
      <c r="I10" s="97"/>
      <c r="J10" s="97"/>
      <c r="K10" s="97"/>
      <c r="L10" s="97"/>
      <c r="M10" s="97"/>
      <c r="N10" s="97"/>
      <c r="O10" s="97"/>
      <c r="P10" s="97"/>
      <c r="Q10" s="97"/>
      <c r="R10" s="97"/>
      <c r="S10" s="97"/>
      <c r="T10" s="97"/>
    </row>
    <row r="11" spans="1:20" ht="22.5" customHeight="1">
      <c r="A11" s="113"/>
      <c r="B11" s="113"/>
      <c r="C11" s="113"/>
      <c r="D11" s="113"/>
      <c r="E11" s="112"/>
      <c r="F11" s="112"/>
      <c r="G11" s="97"/>
      <c r="H11" s="97"/>
      <c r="I11" s="97"/>
      <c r="J11" s="97"/>
      <c r="K11" s="97"/>
      <c r="L11" s="97"/>
      <c r="M11" s="97"/>
      <c r="N11" s="97"/>
      <c r="O11" s="97"/>
      <c r="P11" s="97"/>
      <c r="Q11" s="97"/>
      <c r="R11" s="97"/>
      <c r="S11" s="97"/>
      <c r="T11" s="97"/>
    </row>
    <row r="12" spans="1:20" ht="18" customHeight="1">
      <c r="A12" s="174"/>
      <c r="B12" s="175" t="s">
        <v>253</v>
      </c>
      <c r="C12" s="382"/>
      <c r="D12" s="383"/>
      <c r="E12" s="112"/>
      <c r="F12" s="112"/>
      <c r="G12" s="97"/>
      <c r="H12" s="97"/>
      <c r="I12" s="97"/>
      <c r="J12" s="97"/>
      <c r="K12" s="97"/>
      <c r="L12" s="97"/>
      <c r="M12" s="97"/>
      <c r="N12" s="97"/>
      <c r="O12" s="97"/>
      <c r="P12" s="97"/>
      <c r="Q12" s="97"/>
      <c r="R12" s="97"/>
      <c r="S12" s="97"/>
      <c r="T12" s="97"/>
    </row>
    <row r="13" spans="1:20" ht="50.25" customHeight="1">
      <c r="A13" s="111" t="s">
        <v>170</v>
      </c>
      <c r="B13" s="110" t="s">
        <v>169</v>
      </c>
      <c r="C13" s="110" t="s">
        <v>168</v>
      </c>
      <c r="D13" s="110" t="s">
        <v>167</v>
      </c>
      <c r="E13" s="109" t="s">
        <v>249</v>
      </c>
      <c r="F13" s="108" t="s">
        <v>248</v>
      </c>
      <c r="G13" s="97"/>
      <c r="H13" s="97"/>
      <c r="I13" s="97"/>
      <c r="J13" s="97"/>
      <c r="K13" s="97"/>
      <c r="L13" s="97"/>
      <c r="M13" s="97"/>
      <c r="N13" s="97"/>
      <c r="O13" s="97"/>
      <c r="P13" s="97"/>
      <c r="Q13" s="97"/>
      <c r="R13" s="97"/>
      <c r="S13" s="97"/>
      <c r="T13" s="97"/>
    </row>
    <row r="14" spans="1:20" ht="12.75" customHeight="1">
      <c r="A14" s="105">
        <v>6</v>
      </c>
      <c r="B14" s="107"/>
      <c r="C14" s="104"/>
      <c r="D14" s="106"/>
      <c r="E14" s="202"/>
      <c r="F14" s="102">
        <v>16</v>
      </c>
      <c r="G14" s="97"/>
      <c r="H14" s="97"/>
      <c r="I14" s="97"/>
      <c r="J14" s="97"/>
      <c r="K14" s="97"/>
      <c r="L14" s="97"/>
      <c r="M14" s="97"/>
      <c r="N14" s="97"/>
      <c r="O14" s="97"/>
      <c r="P14" s="97"/>
      <c r="Q14" s="97"/>
      <c r="R14" s="97"/>
      <c r="S14" s="97"/>
      <c r="T14" s="97"/>
    </row>
    <row r="15" spans="1:20" ht="9.75" customHeight="1">
      <c r="A15" s="105">
        <v>7</v>
      </c>
      <c r="B15" s="103"/>
      <c r="C15" s="104"/>
      <c r="D15" s="103"/>
      <c r="E15" s="202"/>
      <c r="F15" s="102">
        <v>17</v>
      </c>
      <c r="G15" s="97"/>
      <c r="H15" s="97"/>
      <c r="I15" s="97"/>
      <c r="J15" s="97"/>
      <c r="K15" s="97"/>
      <c r="L15" s="97"/>
      <c r="M15" s="97"/>
      <c r="N15" s="97"/>
      <c r="O15" s="97"/>
      <c r="P15" s="97"/>
      <c r="Q15" s="97"/>
      <c r="R15" s="97"/>
      <c r="S15" s="97"/>
      <c r="T15" s="97"/>
    </row>
    <row r="16" spans="1:20" ht="9.75" customHeight="1">
      <c r="A16" s="105">
        <v>8</v>
      </c>
      <c r="B16" s="103"/>
      <c r="C16" s="104"/>
      <c r="D16" s="103"/>
      <c r="E16" s="202"/>
      <c r="F16" s="102">
        <v>18</v>
      </c>
      <c r="G16" s="97"/>
      <c r="H16" s="97"/>
      <c r="I16" s="97"/>
      <c r="J16" s="97"/>
      <c r="K16" s="97"/>
      <c r="L16" s="97"/>
      <c r="M16" s="97"/>
      <c r="N16" s="97"/>
      <c r="O16" s="97"/>
      <c r="P16" s="97"/>
      <c r="Q16" s="97"/>
      <c r="R16" s="97"/>
      <c r="S16" s="97"/>
      <c r="T16" s="97"/>
    </row>
    <row r="17" spans="1:83" ht="9.75" customHeight="1">
      <c r="A17" s="105">
        <v>9</v>
      </c>
      <c r="B17" s="103"/>
      <c r="C17" s="104"/>
      <c r="D17" s="103"/>
      <c r="E17" s="202"/>
      <c r="F17" s="102">
        <v>19</v>
      </c>
      <c r="G17" s="97"/>
      <c r="H17" s="97"/>
      <c r="I17" s="97"/>
      <c r="J17" s="97"/>
      <c r="K17" s="97"/>
      <c r="L17" s="97"/>
      <c r="M17" s="97"/>
      <c r="N17" s="97"/>
      <c r="O17" s="97"/>
      <c r="P17" s="97"/>
      <c r="Q17" s="97"/>
      <c r="R17" s="97"/>
      <c r="S17" s="97"/>
      <c r="T17" s="97"/>
    </row>
    <row r="18" spans="1:83" ht="9.75" customHeight="1">
      <c r="A18" s="105">
        <v>10</v>
      </c>
      <c r="B18" s="103"/>
      <c r="C18" s="104"/>
      <c r="D18" s="103"/>
      <c r="E18" s="202"/>
      <c r="F18" s="102">
        <v>20</v>
      </c>
      <c r="G18" s="97"/>
      <c r="H18" s="97"/>
      <c r="I18" s="97"/>
      <c r="J18" s="97"/>
      <c r="K18" s="97"/>
      <c r="L18" s="97"/>
      <c r="M18" s="97"/>
      <c r="N18" s="97"/>
      <c r="O18" s="97"/>
      <c r="P18" s="97"/>
      <c r="Q18" s="97"/>
      <c r="R18" s="97"/>
      <c r="S18" s="97"/>
      <c r="T18" s="97"/>
    </row>
    <row r="19" spans="1:83" ht="22.5" customHeight="1">
      <c r="A19" s="379" t="s">
        <v>166</v>
      </c>
      <c r="B19" s="379"/>
      <c r="C19" s="101"/>
      <c r="D19" s="101"/>
      <c r="E19" s="203">
        <f>SUM(E14:E18)</f>
        <v>0</v>
      </c>
      <c r="F19" s="101"/>
      <c r="G19" s="97"/>
      <c r="H19" s="97"/>
      <c r="I19" s="97"/>
      <c r="J19" s="97"/>
      <c r="K19" s="97"/>
      <c r="L19" s="97"/>
      <c r="M19" s="97"/>
      <c r="N19" s="97"/>
      <c r="O19" s="97"/>
      <c r="P19" s="97"/>
      <c r="Q19" s="97"/>
      <c r="R19" s="97"/>
      <c r="S19" s="97"/>
      <c r="T19" s="97"/>
    </row>
    <row r="20" spans="1:83" ht="22.5" customHeight="1">
      <c r="A20" s="113"/>
      <c r="B20" s="113"/>
      <c r="C20" s="113"/>
      <c r="D20" s="113"/>
      <c r="E20" s="112"/>
      <c r="F20" s="112"/>
      <c r="G20" s="97"/>
      <c r="H20" s="97"/>
      <c r="I20" s="97"/>
      <c r="J20" s="97"/>
      <c r="K20" s="97"/>
      <c r="L20" s="97"/>
      <c r="M20" s="97"/>
      <c r="N20" s="97"/>
      <c r="O20" s="97"/>
      <c r="P20" s="97"/>
      <c r="Q20" s="97"/>
      <c r="R20" s="97"/>
      <c r="S20" s="97"/>
      <c r="T20" s="97"/>
    </row>
    <row r="21" spans="1:83">
      <c r="E21" s="97"/>
      <c r="F21" s="97"/>
      <c r="G21" s="97"/>
      <c r="H21" s="97"/>
      <c r="CE21" s="96" t="s">
        <v>165</v>
      </c>
    </row>
    <row r="22" spans="1:83">
      <c r="A22" s="96" t="s">
        <v>164</v>
      </c>
      <c r="E22" s="97"/>
      <c r="F22" s="97"/>
      <c r="G22" s="97"/>
      <c r="H22" s="97"/>
    </row>
    <row r="23" spans="1:83">
      <c r="E23" s="97"/>
      <c r="F23" s="97"/>
      <c r="G23" s="97"/>
      <c r="H23" s="97"/>
    </row>
    <row r="24" spans="1:83">
      <c r="E24" s="97"/>
      <c r="F24" s="97"/>
      <c r="G24" s="97"/>
      <c r="H24" s="97"/>
    </row>
    <row r="25" spans="1:83">
      <c r="B25" s="100" t="s">
        <v>163</v>
      </c>
      <c r="E25" s="97"/>
      <c r="F25" s="97"/>
      <c r="G25" s="97"/>
      <c r="H25" s="97"/>
    </row>
    <row r="26" spans="1:83">
      <c r="B26" s="100" t="s">
        <v>162</v>
      </c>
      <c r="E26" s="97"/>
      <c r="F26" s="97"/>
      <c r="G26" s="97"/>
      <c r="H26" s="97"/>
    </row>
    <row r="27" spans="1:83">
      <c r="B27" s="100" t="s">
        <v>161</v>
      </c>
      <c r="E27" s="97"/>
      <c r="F27" s="97"/>
      <c r="G27" s="97"/>
      <c r="H27" s="97"/>
    </row>
    <row r="28" spans="1:83">
      <c r="B28" s="100" t="s">
        <v>160</v>
      </c>
      <c r="E28" s="97"/>
      <c r="F28" s="97"/>
      <c r="G28" s="97"/>
      <c r="H28" s="97"/>
    </row>
    <row r="29" spans="1:83">
      <c r="B29" s="100" t="s">
        <v>159</v>
      </c>
      <c r="E29" s="97"/>
      <c r="F29" s="97"/>
      <c r="G29" s="97"/>
      <c r="H29" s="97"/>
    </row>
    <row r="30" spans="1:83">
      <c r="B30" s="100" t="s">
        <v>251</v>
      </c>
      <c r="E30" s="97"/>
      <c r="F30" s="97"/>
      <c r="G30" s="97"/>
      <c r="H30" s="97"/>
    </row>
    <row r="31" spans="1:83">
      <c r="B31" s="100" t="s">
        <v>250</v>
      </c>
      <c r="E31" s="97"/>
      <c r="F31" s="97"/>
      <c r="G31" s="97"/>
      <c r="H31" s="97"/>
    </row>
    <row r="32" spans="1:83">
      <c r="B32" s="100" t="s">
        <v>158</v>
      </c>
      <c r="E32" s="97"/>
      <c r="F32" s="97"/>
      <c r="G32" s="97"/>
      <c r="H32" s="97"/>
    </row>
    <row r="33" spans="2:8">
      <c r="B33" s="100" t="s">
        <v>157</v>
      </c>
      <c r="E33" s="97"/>
      <c r="F33" s="97"/>
      <c r="G33" s="97"/>
      <c r="H33" s="97"/>
    </row>
    <row r="34" spans="2:8">
      <c r="B34" s="100" t="s">
        <v>156</v>
      </c>
      <c r="E34" s="97"/>
      <c r="F34" s="97"/>
      <c r="G34" s="97"/>
      <c r="H34" s="97"/>
    </row>
    <row r="35" spans="2:8">
      <c r="B35" s="100" t="s">
        <v>155</v>
      </c>
    </row>
    <row r="36" spans="2:8">
      <c r="B36" s="100" t="s">
        <v>154</v>
      </c>
    </row>
    <row r="37" spans="2:8">
      <c r="B37" s="100" t="s">
        <v>153</v>
      </c>
    </row>
    <row r="38" spans="2:8">
      <c r="B38" s="100" t="s">
        <v>152</v>
      </c>
    </row>
    <row r="39" spans="2:8">
      <c r="B39" s="100" t="s">
        <v>151</v>
      </c>
    </row>
    <row r="40" spans="2:8">
      <c r="B40" s="100" t="s">
        <v>150</v>
      </c>
    </row>
    <row r="41" spans="2:8">
      <c r="B41" s="100" t="s">
        <v>149</v>
      </c>
    </row>
    <row r="42" spans="2:8">
      <c r="B42" s="100" t="s">
        <v>148</v>
      </c>
    </row>
    <row r="43" spans="2:8">
      <c r="B43" s="100" t="s">
        <v>147</v>
      </c>
      <c r="E43" s="97"/>
      <c r="F43" s="97"/>
      <c r="G43" s="97"/>
      <c r="H43" s="97"/>
    </row>
    <row r="44" spans="2:8">
      <c r="E44" s="97"/>
      <c r="F44" s="97"/>
      <c r="G44" s="97"/>
      <c r="H44" s="97"/>
    </row>
    <row r="45" spans="2:8">
      <c r="E45" s="97"/>
      <c r="F45" s="97"/>
      <c r="G45" s="97"/>
      <c r="H45" s="97"/>
    </row>
    <row r="46" spans="2:8">
      <c r="E46" s="97"/>
      <c r="F46" s="97"/>
      <c r="G46" s="97"/>
      <c r="H46" s="97"/>
    </row>
    <row r="47" spans="2:8">
      <c r="B47" s="99"/>
      <c r="C47" s="99"/>
      <c r="D47" s="99"/>
      <c r="E47" s="98"/>
      <c r="F47" s="98"/>
      <c r="G47" s="97"/>
      <c r="H47" s="97"/>
    </row>
    <row r="48" spans="2:8">
      <c r="E48" s="97"/>
      <c r="F48" s="97"/>
      <c r="G48" s="97"/>
      <c r="H48" s="97"/>
    </row>
    <row r="49" spans="5:8">
      <c r="E49" s="97"/>
      <c r="F49" s="97"/>
      <c r="G49" s="97"/>
      <c r="H49" s="97"/>
    </row>
    <row r="50" spans="5:8">
      <c r="E50" s="97"/>
      <c r="F50" s="97"/>
      <c r="G50" s="97"/>
      <c r="H50" s="97"/>
    </row>
    <row r="51" spans="5:8">
      <c r="E51" s="97"/>
      <c r="F51" s="97"/>
      <c r="G51" s="97"/>
      <c r="H51" s="97"/>
    </row>
    <row r="52" spans="5:8">
      <c r="E52" s="97"/>
      <c r="F52" s="97"/>
      <c r="G52" s="97"/>
      <c r="H52" s="97"/>
    </row>
    <row r="53" spans="5:8">
      <c r="E53" s="97"/>
      <c r="F53" s="97"/>
      <c r="G53" s="97"/>
      <c r="H53" s="97"/>
    </row>
    <row r="54" spans="5:8">
      <c r="E54" s="97"/>
      <c r="F54" s="97"/>
      <c r="G54" s="97"/>
      <c r="H54" s="97"/>
    </row>
    <row r="55" spans="5:8">
      <c r="E55" s="97"/>
      <c r="F55" s="97"/>
      <c r="G55" s="97"/>
      <c r="H55" s="97"/>
    </row>
  </sheetData>
  <sheetProtection formatCells="0" formatColumns="0" formatRows="0" insertColumns="0" insertRows="0" insertHyperlinks="0" deleteColumns="0" deleteRows="0" sort="0" autoFilter="0" pivotTables="0"/>
  <mergeCells count="4">
    <mergeCell ref="A10:B10"/>
    <mergeCell ref="A19:B19"/>
    <mergeCell ref="C3:D3"/>
    <mergeCell ref="C12:D12"/>
  </mergeCells>
  <phoneticPr fontId="7"/>
  <dataValidations count="4">
    <dataValidation errorStyle="information" allowBlank="1" showInputMessage="1" showErrorMessage="1" sqref="B3 B12"/>
    <dataValidation type="whole" errorStyle="warning" operator="greaterThanOrEqual" allowBlank="1" showInputMessage="1" showErrorMessage="1" error="数字のみ入力してください" sqref="E14:E18 E5:E9">
      <formula1>0</formula1>
    </dataValidation>
    <dataValidation type="list" errorStyle="information" allowBlank="1" showInputMessage="1" showErrorMessage="1" sqref="C3 C12">
      <formula1>$B$25:$B$43</formula1>
    </dataValidation>
    <dataValidation errorStyle="warning" operator="greaterThanOrEqual" allowBlank="1" showInputMessage="1" showErrorMessage="1" error="数字のみ入力してください" sqref="F5 F6:F9 F14:F18"/>
  </dataValidations>
  <printOptions horizontalCentered="1"/>
  <pageMargins left="0.55118110236220474" right="0.55118110236220474" top="0.82677165354330717" bottom="0.23622047244094491" header="0.51181102362204722" footer="0.35433070866141736"/>
  <pageSetup paperSize="9" scale="74"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2"/>
  <sheetViews>
    <sheetView showGridLines="0" showZeros="0" view="pageBreakPreview" zoomScaleNormal="100" zoomScaleSheetLayoutView="100" workbookViewId="0"/>
  </sheetViews>
  <sheetFormatPr defaultColWidth="9" defaultRowHeight="13"/>
  <cols>
    <col min="1" max="4" width="2.453125" style="36" customWidth="1"/>
    <col min="5" max="5" width="4" style="36" customWidth="1"/>
    <col min="6" max="14" width="2.453125" style="36" customWidth="1"/>
    <col min="15" max="15" width="4.36328125" style="36" customWidth="1"/>
    <col min="16" max="26" width="2.453125" style="36" customWidth="1"/>
    <col min="27" max="27" width="2.36328125" style="36" customWidth="1"/>
    <col min="28" max="36" width="2.453125" style="36" customWidth="1"/>
    <col min="37" max="16384" width="9" style="36"/>
  </cols>
  <sheetData>
    <row r="1" spans="1:36">
      <c r="A1" s="32" t="s">
        <v>225</v>
      </c>
      <c r="B1" s="33"/>
      <c r="C1" s="33"/>
      <c r="D1" s="33"/>
      <c r="E1" s="33"/>
      <c r="F1" s="33"/>
      <c r="G1" s="33"/>
      <c r="H1" s="33"/>
      <c r="I1" s="33"/>
      <c r="J1" s="33"/>
      <c r="K1" s="33"/>
      <c r="L1" s="33"/>
      <c r="M1" s="33"/>
      <c r="N1" s="33"/>
      <c r="O1" s="33"/>
      <c r="P1" s="33"/>
      <c r="Q1" s="33"/>
      <c r="R1" s="33"/>
      <c r="S1" s="33"/>
      <c r="T1" s="33"/>
      <c r="U1" s="33"/>
      <c r="V1" s="33"/>
      <c r="W1" s="33"/>
      <c r="X1" s="33"/>
      <c r="Y1" s="34"/>
      <c r="Z1" s="34"/>
      <c r="AA1" s="34"/>
      <c r="AB1" s="34"/>
      <c r="AC1" s="34"/>
      <c r="AD1" s="34"/>
      <c r="AE1" s="34"/>
      <c r="AF1" s="34"/>
      <c r="AG1" s="34"/>
      <c r="AH1" s="34"/>
      <c r="AI1" s="34"/>
      <c r="AJ1" s="35"/>
    </row>
    <row r="2" spans="1:36">
      <c r="A2" s="388" t="s">
        <v>222</v>
      </c>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row>
    <row r="3" spans="1:36">
      <c r="A3" s="389"/>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row>
    <row r="4" spans="1:36">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5"/>
    </row>
    <row r="5" spans="1:36">
      <c r="A5" s="37" t="s">
        <v>102</v>
      </c>
      <c r="B5" s="33"/>
      <c r="C5" s="33"/>
      <c r="D5" s="33"/>
      <c r="E5" s="33"/>
      <c r="F5" s="33"/>
      <c r="G5" s="33"/>
      <c r="H5" s="33"/>
      <c r="I5" s="33"/>
      <c r="J5" s="33"/>
      <c r="K5" s="33"/>
      <c r="L5" s="33"/>
      <c r="M5" s="33"/>
      <c r="N5" s="33"/>
      <c r="O5" s="33"/>
      <c r="P5" s="33"/>
      <c r="Q5" s="33"/>
      <c r="R5" s="34"/>
      <c r="S5" s="34"/>
      <c r="T5" s="34"/>
      <c r="U5" s="34"/>
      <c r="V5" s="34"/>
      <c r="W5" s="34"/>
      <c r="X5" s="34"/>
      <c r="Y5" s="34"/>
      <c r="Z5" s="34"/>
      <c r="AA5" s="38"/>
      <c r="AB5" s="38"/>
      <c r="AC5" s="39"/>
      <c r="AD5" s="39"/>
      <c r="AE5" s="39"/>
      <c r="AF5" s="39"/>
      <c r="AG5" s="39"/>
      <c r="AH5" s="39"/>
      <c r="AI5" s="39"/>
      <c r="AJ5" s="40"/>
    </row>
    <row r="6" spans="1:36">
      <c r="A6" s="41"/>
      <c r="B6" s="390"/>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2"/>
      <c r="AJ6" s="41"/>
    </row>
    <row r="7" spans="1:36">
      <c r="A7" s="41"/>
      <c r="B7" s="393"/>
      <c r="C7" s="394"/>
      <c r="D7" s="394"/>
      <c r="E7" s="394"/>
      <c r="F7" s="394"/>
      <c r="G7" s="394"/>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5"/>
      <c r="AJ7" s="41"/>
    </row>
    <row r="8" spans="1:36">
      <c r="A8" s="41"/>
      <c r="B8" s="393"/>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5"/>
      <c r="AJ8" s="41"/>
    </row>
    <row r="9" spans="1:36">
      <c r="A9" s="41"/>
      <c r="B9" s="393"/>
      <c r="C9" s="394"/>
      <c r="D9" s="394"/>
      <c r="E9" s="394"/>
      <c r="F9" s="394"/>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5"/>
      <c r="AJ9" s="41"/>
    </row>
    <row r="10" spans="1:36">
      <c r="A10" s="41"/>
      <c r="B10" s="393"/>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5"/>
      <c r="AJ10" s="41"/>
    </row>
    <row r="11" spans="1:36">
      <c r="A11" s="41"/>
      <c r="B11" s="393"/>
      <c r="C11" s="394"/>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5"/>
      <c r="AJ11" s="41"/>
    </row>
    <row r="12" spans="1:36">
      <c r="A12" s="41"/>
      <c r="B12" s="396"/>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8"/>
      <c r="AJ12" s="41"/>
    </row>
    <row r="14" spans="1:36">
      <c r="A14" s="37" t="s">
        <v>103</v>
      </c>
    </row>
    <row r="15" spans="1:36">
      <c r="A15" s="37"/>
    </row>
    <row r="16" spans="1:36">
      <c r="A16" s="37"/>
      <c r="B16" s="399" t="s">
        <v>104</v>
      </c>
      <c r="C16" s="399"/>
      <c r="D16" s="399"/>
      <c r="E16" s="399"/>
      <c r="F16" s="399"/>
      <c r="G16" s="399"/>
      <c r="H16" s="399"/>
      <c r="I16" s="399"/>
      <c r="J16" s="399"/>
      <c r="K16" s="399"/>
      <c r="L16" s="399"/>
      <c r="M16" s="399"/>
      <c r="N16" s="399"/>
      <c r="O16" s="399"/>
      <c r="P16" s="399"/>
      <c r="Q16" s="399"/>
      <c r="R16" s="399"/>
      <c r="S16" s="399"/>
      <c r="T16" s="399"/>
      <c r="U16" s="399"/>
      <c r="V16" s="399"/>
      <c r="W16" s="399"/>
      <c r="X16" s="399"/>
      <c r="Y16" s="399" t="s">
        <v>105</v>
      </c>
      <c r="Z16" s="399"/>
      <c r="AA16" s="399"/>
      <c r="AB16" s="399" t="s">
        <v>106</v>
      </c>
      <c r="AC16" s="399"/>
      <c r="AD16" s="399"/>
      <c r="AE16" s="399"/>
      <c r="AF16" s="399" t="s">
        <v>107</v>
      </c>
      <c r="AG16" s="399"/>
      <c r="AH16" s="399"/>
      <c r="AI16" s="399"/>
    </row>
    <row r="17" spans="1:37" ht="30" customHeight="1">
      <c r="A17" s="37"/>
      <c r="B17" s="384" t="s">
        <v>224</v>
      </c>
      <c r="C17" s="384"/>
      <c r="D17" s="384"/>
      <c r="E17" s="384"/>
      <c r="F17" s="384"/>
      <c r="G17" s="384"/>
      <c r="H17" s="384"/>
      <c r="I17" s="384"/>
      <c r="J17" s="384"/>
      <c r="K17" s="384"/>
      <c r="L17" s="384"/>
      <c r="M17" s="384"/>
      <c r="N17" s="384"/>
      <c r="O17" s="384"/>
      <c r="P17" s="384"/>
      <c r="Q17" s="384"/>
      <c r="R17" s="384"/>
      <c r="S17" s="384"/>
      <c r="T17" s="384"/>
      <c r="U17" s="384"/>
      <c r="V17" s="384"/>
      <c r="W17" s="384"/>
      <c r="X17" s="384"/>
      <c r="Y17" s="385"/>
      <c r="Z17" s="385"/>
      <c r="AA17" s="385"/>
      <c r="AB17" s="386"/>
      <c r="AC17" s="386"/>
      <c r="AD17" s="386"/>
      <c r="AE17" s="386"/>
      <c r="AF17" s="387"/>
      <c r="AG17" s="387"/>
      <c r="AH17" s="387"/>
      <c r="AI17" s="387"/>
    </row>
    <row r="18" spans="1:37" ht="30" customHeight="1">
      <c r="A18" s="37"/>
      <c r="B18" s="384" t="s">
        <v>223</v>
      </c>
      <c r="C18" s="384"/>
      <c r="D18" s="384"/>
      <c r="E18" s="384"/>
      <c r="F18" s="384"/>
      <c r="G18" s="384"/>
      <c r="H18" s="384"/>
      <c r="I18" s="384"/>
      <c r="J18" s="384"/>
      <c r="K18" s="384"/>
      <c r="L18" s="384"/>
      <c r="M18" s="384"/>
      <c r="N18" s="384"/>
      <c r="O18" s="384"/>
      <c r="P18" s="384"/>
      <c r="Q18" s="384"/>
      <c r="R18" s="384"/>
      <c r="S18" s="384"/>
      <c r="T18" s="384"/>
      <c r="U18" s="384"/>
      <c r="V18" s="384"/>
      <c r="W18" s="384"/>
      <c r="X18" s="384"/>
      <c r="Y18" s="385"/>
      <c r="Z18" s="385"/>
      <c r="AA18" s="385"/>
      <c r="AB18" s="387"/>
      <c r="AC18" s="387"/>
      <c r="AD18" s="387"/>
      <c r="AE18" s="387"/>
      <c r="AF18" s="387">
        <f t="shared" ref="AF18" si="0">Y18*AB18</f>
        <v>0</v>
      </c>
      <c r="AG18" s="387"/>
      <c r="AH18" s="387"/>
      <c r="AI18" s="387"/>
    </row>
    <row r="19" spans="1:37" ht="57" customHeight="1">
      <c r="A19" s="37"/>
      <c r="B19" s="412" t="s">
        <v>240</v>
      </c>
      <c r="C19" s="413"/>
      <c r="D19" s="413"/>
      <c r="E19" s="413"/>
      <c r="F19" s="413"/>
      <c r="G19" s="413"/>
      <c r="H19" s="413"/>
      <c r="I19" s="413"/>
      <c r="J19" s="413"/>
      <c r="K19" s="413"/>
      <c r="L19" s="413"/>
      <c r="M19" s="413"/>
      <c r="N19" s="413"/>
      <c r="O19" s="413"/>
      <c r="P19" s="413"/>
      <c r="Q19" s="413"/>
      <c r="R19" s="413"/>
      <c r="S19" s="413"/>
      <c r="T19" s="413"/>
      <c r="U19" s="413"/>
      <c r="V19" s="413"/>
      <c r="W19" s="413"/>
      <c r="X19" s="414"/>
      <c r="Y19" s="415"/>
      <c r="Z19" s="416"/>
      <c r="AA19" s="417"/>
      <c r="AB19" s="418"/>
      <c r="AC19" s="419"/>
      <c r="AD19" s="419"/>
      <c r="AE19" s="420"/>
      <c r="AF19" s="418"/>
      <c r="AG19" s="419"/>
      <c r="AH19" s="419"/>
      <c r="AI19" s="420"/>
    </row>
    <row r="20" spans="1:37" ht="30" customHeight="1">
      <c r="A20" s="37"/>
      <c r="B20" s="421" t="s">
        <v>108</v>
      </c>
      <c r="C20" s="421"/>
      <c r="D20" s="421"/>
      <c r="E20" s="421"/>
      <c r="F20" s="421"/>
      <c r="G20" s="421"/>
      <c r="H20" s="421"/>
      <c r="I20" s="421"/>
      <c r="J20" s="421"/>
      <c r="K20" s="421"/>
      <c r="L20" s="421"/>
      <c r="M20" s="421"/>
      <c r="N20" s="421"/>
      <c r="O20" s="421"/>
      <c r="P20" s="421"/>
      <c r="Q20" s="421"/>
      <c r="R20" s="421"/>
      <c r="S20" s="421"/>
      <c r="T20" s="421"/>
      <c r="U20" s="421"/>
      <c r="V20" s="421"/>
      <c r="W20" s="421"/>
      <c r="X20" s="421"/>
      <c r="Y20" s="385"/>
      <c r="Z20" s="385"/>
      <c r="AA20" s="385"/>
      <c r="AB20" s="387"/>
      <c r="AC20" s="387"/>
      <c r="AD20" s="387"/>
      <c r="AE20" s="387"/>
      <c r="AF20" s="387">
        <f t="shared" ref="AF20" si="1">Y20*AB20</f>
        <v>0</v>
      </c>
      <c r="AG20" s="387"/>
      <c r="AH20" s="387"/>
      <c r="AI20" s="387"/>
    </row>
    <row r="21" spans="1:37" ht="37.15" customHeight="1">
      <c r="A21" s="37"/>
      <c r="B21" s="422"/>
      <c r="C21" s="422"/>
      <c r="D21" s="422"/>
      <c r="E21" s="422"/>
      <c r="F21" s="422"/>
      <c r="G21" s="422"/>
      <c r="H21" s="422"/>
      <c r="I21" s="422"/>
      <c r="J21" s="422"/>
      <c r="K21" s="422"/>
      <c r="L21" s="422"/>
      <c r="M21" s="422"/>
      <c r="N21" s="422"/>
      <c r="O21" s="422"/>
      <c r="P21" s="422"/>
      <c r="Q21" s="422"/>
      <c r="R21" s="422"/>
      <c r="S21" s="422"/>
      <c r="T21" s="422"/>
      <c r="U21" s="422"/>
      <c r="V21" s="422"/>
      <c r="W21" s="422"/>
      <c r="X21" s="422"/>
      <c r="Y21" s="385"/>
      <c r="Z21" s="385"/>
      <c r="AA21" s="385"/>
      <c r="AB21" s="387"/>
      <c r="AC21" s="387"/>
      <c r="AD21" s="387"/>
      <c r="AE21" s="387"/>
      <c r="AF21" s="387"/>
      <c r="AG21" s="387"/>
      <c r="AH21" s="387"/>
      <c r="AI21" s="387"/>
    </row>
    <row r="22" spans="1:37">
      <c r="A22" s="37"/>
    </row>
    <row r="23" spans="1:37">
      <c r="A23" s="37"/>
    </row>
    <row r="24" spans="1:37">
      <c r="A24" s="37" t="s">
        <v>109</v>
      </c>
    </row>
    <row r="25" spans="1:37" ht="30.65" customHeight="1">
      <c r="C25" s="42" t="s">
        <v>229</v>
      </c>
      <c r="D25" s="401" t="s">
        <v>110</v>
      </c>
      <c r="E25" s="401"/>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row>
    <row r="26" spans="1:37" ht="18.75" customHeight="1">
      <c r="A26" s="43"/>
      <c r="B26" s="43"/>
      <c r="C26" s="44" t="s">
        <v>111</v>
      </c>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row>
    <row r="27" spans="1:37" ht="31.5" customHeight="1">
      <c r="A27" s="411" t="s">
        <v>112</v>
      </c>
      <c r="B27" s="411"/>
      <c r="C27" s="411"/>
      <c r="D27" s="411"/>
      <c r="E27" s="411"/>
      <c r="F27" s="411"/>
      <c r="G27" s="411"/>
      <c r="H27" s="411"/>
      <c r="I27" s="411"/>
      <c r="J27" s="411"/>
      <c r="K27" s="411"/>
      <c r="L27" s="411"/>
      <c r="M27" s="411"/>
      <c r="N27" s="411"/>
      <c r="O27" s="411"/>
      <c r="P27" s="411"/>
      <c r="Q27" s="411"/>
      <c r="R27" s="411"/>
      <c r="S27" s="411"/>
      <c r="T27" s="411"/>
      <c r="U27" s="411"/>
      <c r="V27" s="411"/>
      <c r="W27" s="411"/>
      <c r="X27" s="411"/>
      <c r="Y27" s="411"/>
      <c r="Z27" s="411"/>
      <c r="AA27" s="411"/>
      <c r="AB27" s="411"/>
      <c r="AC27" s="411"/>
      <c r="AD27" s="411"/>
      <c r="AE27" s="411"/>
      <c r="AF27" s="411"/>
      <c r="AG27" s="411"/>
      <c r="AH27" s="411"/>
      <c r="AI27" s="411"/>
    </row>
    <row r="28" spans="1:37" ht="18.75" hidden="1" customHeight="1">
      <c r="A28" s="411"/>
      <c r="B28" s="411"/>
      <c r="C28" s="411"/>
      <c r="D28" s="411"/>
      <c r="E28" s="411"/>
      <c r="F28" s="411"/>
      <c r="G28" s="411"/>
      <c r="H28" s="411"/>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1"/>
      <c r="AI28" s="411"/>
    </row>
    <row r="29" spans="1:37">
      <c r="A29" s="45"/>
      <c r="B29" s="46"/>
      <c r="C29" s="46"/>
      <c r="D29" s="46"/>
      <c r="E29" s="46"/>
      <c r="F29" s="46"/>
      <c r="G29" s="46"/>
      <c r="H29" s="46"/>
      <c r="I29" s="46"/>
      <c r="J29" s="46"/>
      <c r="K29" s="46"/>
      <c r="L29" s="46"/>
      <c r="M29" s="46"/>
      <c r="N29" s="46"/>
      <c r="O29" s="160"/>
      <c r="P29" s="46"/>
      <c r="Q29" s="47"/>
      <c r="R29" s="47"/>
      <c r="S29" s="47"/>
      <c r="T29" s="47"/>
      <c r="U29" s="47"/>
      <c r="V29" s="161"/>
      <c r="W29" s="161"/>
      <c r="X29" s="161"/>
      <c r="Y29" s="161"/>
      <c r="Z29" s="161"/>
      <c r="AA29" s="161"/>
      <c r="AB29" s="161"/>
      <c r="AC29" s="161"/>
      <c r="AD29" s="161"/>
      <c r="AE29" s="161"/>
      <c r="AF29" s="161"/>
      <c r="AG29" s="161"/>
      <c r="AH29" s="48"/>
      <c r="AI29" s="162"/>
      <c r="AJ29" s="163"/>
    </row>
    <row r="30" spans="1:37" ht="21" customHeight="1">
      <c r="A30" s="45"/>
      <c r="B30" s="46"/>
      <c r="C30" s="46"/>
      <c r="D30" s="46"/>
      <c r="E30" s="46"/>
      <c r="F30" s="46"/>
      <c r="G30" s="46"/>
      <c r="H30" s="46"/>
      <c r="I30" s="46"/>
      <c r="J30" s="46"/>
      <c r="K30" s="46"/>
      <c r="L30" s="46"/>
      <c r="M30" s="46"/>
      <c r="N30" s="46"/>
      <c r="O30" s="160"/>
      <c r="P30" s="46"/>
      <c r="Q30" s="47"/>
      <c r="R30" s="47"/>
      <c r="S30" s="47"/>
      <c r="T30" s="47"/>
      <c r="U30" s="47"/>
      <c r="V30" s="161"/>
      <c r="W30" s="161"/>
      <c r="X30" s="338" t="s">
        <v>204</v>
      </c>
      <c r="Y30" s="338"/>
      <c r="Z30" s="338"/>
      <c r="AA30" s="338"/>
      <c r="AB30" s="338"/>
      <c r="AC30" s="338"/>
      <c r="AD30" s="402"/>
      <c r="AE30" s="402"/>
      <c r="AF30" s="402"/>
      <c r="AG30" s="402"/>
      <c r="AH30" s="402"/>
      <c r="AI30" s="402"/>
      <c r="AJ30" s="163"/>
    </row>
    <row r="31" spans="1:37" ht="6" customHeight="1">
      <c r="A31" s="45"/>
      <c r="B31" s="46"/>
      <c r="C31" s="46"/>
      <c r="D31" s="46"/>
      <c r="E31" s="46"/>
      <c r="F31" s="46"/>
      <c r="G31" s="46"/>
      <c r="H31" s="46"/>
      <c r="I31" s="46"/>
      <c r="J31" s="46"/>
      <c r="K31" s="46"/>
      <c r="L31" s="46"/>
      <c r="M31" s="46"/>
      <c r="N31" s="46"/>
      <c r="O31" s="160"/>
      <c r="P31" s="46"/>
      <c r="Q31" s="47"/>
      <c r="R31" s="47"/>
      <c r="S31" s="47"/>
      <c r="T31" s="47"/>
      <c r="U31" s="47"/>
      <c r="V31" s="161"/>
      <c r="W31" s="161"/>
      <c r="X31" s="161"/>
      <c r="Y31" s="161"/>
      <c r="Z31" s="161"/>
      <c r="AA31" s="161"/>
      <c r="AB31" s="161"/>
      <c r="AC31" s="161"/>
      <c r="AD31" s="161"/>
      <c r="AE31" s="161"/>
      <c r="AF31" s="161"/>
      <c r="AG31" s="161"/>
      <c r="AH31" s="48"/>
      <c r="AI31" s="162"/>
      <c r="AJ31" s="163"/>
    </row>
    <row r="32" spans="1:37" ht="21" customHeight="1">
      <c r="A32" s="45"/>
      <c r="B32" s="403" t="s">
        <v>86</v>
      </c>
      <c r="C32" s="404"/>
      <c r="D32" s="404"/>
      <c r="E32" s="404"/>
      <c r="F32" s="404"/>
      <c r="G32" s="404"/>
      <c r="H32" s="404"/>
      <c r="I32" s="404"/>
      <c r="J32" s="46"/>
      <c r="K32" s="405"/>
      <c r="L32" s="406"/>
      <c r="M32" s="406"/>
      <c r="N32" s="406"/>
      <c r="O32" s="406"/>
      <c r="P32" s="406"/>
      <c r="Q32" s="406"/>
      <c r="R32" s="406"/>
      <c r="S32" s="406"/>
      <c r="T32" s="406"/>
      <c r="U32" s="406"/>
      <c r="V32" s="406"/>
      <c r="W32" s="406"/>
      <c r="X32" s="406"/>
      <c r="Y32" s="406"/>
      <c r="Z32" s="406"/>
      <c r="AA32" s="406"/>
      <c r="AB32" s="406"/>
      <c r="AC32" s="406"/>
      <c r="AD32" s="406"/>
      <c r="AE32" s="406"/>
      <c r="AF32" s="406"/>
      <c r="AG32" s="406"/>
      <c r="AH32" s="406"/>
      <c r="AI32" s="406"/>
      <c r="AJ32" s="163"/>
    </row>
    <row r="33" spans="1:36" ht="21" customHeight="1">
      <c r="A33" s="45"/>
      <c r="B33" s="46"/>
      <c r="C33" s="46"/>
      <c r="D33" s="46"/>
      <c r="E33" s="46"/>
      <c r="F33" s="46"/>
      <c r="G33" s="46"/>
      <c r="H33" s="46"/>
      <c r="I33" s="46"/>
      <c r="J33" s="46"/>
      <c r="K33" s="46"/>
      <c r="L33" s="46"/>
      <c r="M33" s="46"/>
      <c r="N33" s="46"/>
      <c r="O33" s="160"/>
      <c r="P33" s="46"/>
      <c r="Q33" s="47"/>
      <c r="R33" s="47"/>
      <c r="S33" s="47"/>
      <c r="T33" s="47"/>
      <c r="U33" s="47"/>
      <c r="V33" s="161"/>
      <c r="W33" s="161"/>
      <c r="X33" s="161"/>
      <c r="Y33" s="161"/>
      <c r="Z33" s="161"/>
      <c r="AA33" s="161"/>
      <c r="AB33" s="161"/>
      <c r="AC33" s="161"/>
      <c r="AD33" s="161"/>
      <c r="AE33" s="161"/>
      <c r="AF33" s="161"/>
      <c r="AG33" s="161"/>
      <c r="AH33" s="48"/>
      <c r="AI33" s="162"/>
      <c r="AJ33" s="163"/>
    </row>
    <row r="34" spans="1:36" ht="21" customHeight="1">
      <c r="B34" s="407" t="s">
        <v>226</v>
      </c>
      <c r="C34" s="408"/>
      <c r="D34" s="408"/>
      <c r="E34" s="408"/>
      <c r="F34" s="408"/>
      <c r="G34" s="408"/>
      <c r="H34" s="408"/>
      <c r="I34" s="408"/>
      <c r="J34" s="163"/>
      <c r="K34" s="405"/>
      <c r="L34" s="406"/>
      <c r="M34" s="406"/>
      <c r="N34" s="406"/>
      <c r="O34" s="406"/>
      <c r="P34" s="406"/>
      <c r="Q34" s="406"/>
      <c r="R34" s="406"/>
      <c r="S34" s="406"/>
      <c r="T34" s="406"/>
      <c r="U34" s="406"/>
      <c r="V34" s="406"/>
      <c r="W34" s="406"/>
      <c r="X34" s="406"/>
      <c r="Y34" s="406"/>
      <c r="Z34" s="406"/>
      <c r="AA34" s="406"/>
      <c r="AB34" s="406"/>
      <c r="AC34" s="406"/>
      <c r="AD34" s="406"/>
      <c r="AE34" s="406"/>
      <c r="AF34" s="406"/>
      <c r="AG34" s="406"/>
      <c r="AH34" s="406"/>
      <c r="AI34" s="406"/>
      <c r="AJ34" s="163"/>
    </row>
    <row r="35" spans="1:36" ht="21" customHeight="1">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row>
    <row r="36" spans="1:36" ht="21" customHeight="1">
      <c r="A36" s="138" t="s">
        <v>201</v>
      </c>
      <c r="B36" s="163"/>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row>
    <row r="37" spans="1:36" ht="6" customHeight="1">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row>
    <row r="38" spans="1:36" ht="21" customHeight="1">
      <c r="B38" s="409" t="s">
        <v>227</v>
      </c>
      <c r="C38" s="410"/>
      <c r="D38" s="410"/>
      <c r="E38" s="410"/>
      <c r="F38" s="410"/>
      <c r="G38" s="410"/>
      <c r="H38" s="410"/>
      <c r="I38" s="410"/>
      <c r="J38" s="409"/>
      <c r="K38" s="410"/>
      <c r="L38" s="410"/>
      <c r="M38" s="410"/>
      <c r="N38" s="410"/>
      <c r="O38" s="410"/>
      <c r="P38" s="410"/>
      <c r="Q38" s="410"/>
      <c r="R38" s="410"/>
      <c r="S38" s="410"/>
      <c r="T38" s="410"/>
      <c r="U38" s="410"/>
      <c r="V38" s="410"/>
      <c r="W38" s="410"/>
      <c r="X38" s="410"/>
      <c r="Y38" s="410"/>
      <c r="Z38" s="410"/>
      <c r="AA38" s="410"/>
      <c r="AB38" s="410"/>
      <c r="AC38" s="410"/>
      <c r="AD38" s="410"/>
      <c r="AE38" s="410"/>
      <c r="AF38" s="410"/>
      <c r="AG38" s="410"/>
      <c r="AH38" s="410"/>
      <c r="AI38" s="410"/>
    </row>
    <row r="39" spans="1:36" ht="21" customHeight="1">
      <c r="B39" s="409" t="s">
        <v>228</v>
      </c>
      <c r="C39" s="410"/>
      <c r="D39" s="410"/>
      <c r="E39" s="410"/>
      <c r="F39" s="410"/>
      <c r="G39" s="410"/>
      <c r="H39" s="410"/>
      <c r="I39" s="410"/>
      <c r="J39" s="409"/>
      <c r="K39" s="410"/>
      <c r="L39" s="410"/>
      <c r="M39" s="410"/>
      <c r="N39" s="410"/>
      <c r="O39" s="410"/>
      <c r="P39" s="410"/>
      <c r="Q39" s="410"/>
      <c r="R39" s="410"/>
      <c r="S39" s="410"/>
      <c r="T39" s="410"/>
      <c r="U39" s="410"/>
      <c r="V39" s="410"/>
      <c r="W39" s="410"/>
      <c r="X39" s="410"/>
      <c r="Y39" s="410"/>
      <c r="Z39" s="410"/>
      <c r="AA39" s="410"/>
      <c r="AB39" s="410"/>
      <c r="AC39" s="410"/>
      <c r="AD39" s="410"/>
      <c r="AE39" s="410"/>
      <c r="AF39" s="410"/>
      <c r="AG39" s="410"/>
      <c r="AH39" s="410"/>
      <c r="AI39" s="410"/>
    </row>
    <row r="40" spans="1:36" ht="21" customHeight="1">
      <c r="B40" s="409" t="s">
        <v>24</v>
      </c>
      <c r="C40" s="410"/>
      <c r="D40" s="410"/>
      <c r="E40" s="410"/>
      <c r="F40" s="410"/>
      <c r="G40" s="410"/>
      <c r="H40" s="410"/>
      <c r="I40" s="410"/>
      <c r="J40" s="409"/>
      <c r="K40" s="410"/>
      <c r="L40" s="410"/>
      <c r="M40" s="410"/>
      <c r="N40" s="410"/>
      <c r="O40" s="410"/>
      <c r="P40" s="410"/>
      <c r="Q40" s="410"/>
      <c r="R40" s="410"/>
      <c r="S40" s="410"/>
      <c r="T40" s="410"/>
      <c r="U40" s="410"/>
      <c r="V40" s="410"/>
      <c r="W40" s="410"/>
      <c r="X40" s="410"/>
      <c r="Y40" s="410"/>
      <c r="Z40" s="410"/>
      <c r="AA40" s="410"/>
      <c r="AB40" s="410"/>
      <c r="AC40" s="410"/>
      <c r="AD40" s="410"/>
      <c r="AE40" s="410"/>
      <c r="AF40" s="410"/>
      <c r="AG40" s="410"/>
      <c r="AH40" s="410"/>
      <c r="AI40" s="410"/>
    </row>
    <row r="41" spans="1:36">
      <c r="B41" s="49"/>
      <c r="C41" s="50"/>
      <c r="D41" s="51"/>
      <c r="E41" s="51"/>
      <c r="F41" s="51"/>
      <c r="G41" s="51"/>
      <c r="H41" s="51"/>
      <c r="I41" s="51"/>
      <c r="J41" s="51"/>
      <c r="K41" s="51"/>
      <c r="L41" s="51"/>
      <c r="M41" s="51"/>
      <c r="N41" s="51"/>
      <c r="O41" s="51"/>
      <c r="P41" s="51"/>
      <c r="Q41" s="51"/>
      <c r="R41" s="51"/>
      <c r="S41" s="51"/>
      <c r="T41" s="51"/>
      <c r="U41" s="51"/>
      <c r="V41" s="51"/>
      <c r="W41" s="51"/>
      <c r="X41" s="51"/>
      <c r="Y41" s="51"/>
      <c r="Z41" s="52"/>
      <c r="AA41" s="52"/>
      <c r="AB41" s="52"/>
      <c r="AC41" s="52"/>
      <c r="AD41" s="52"/>
      <c r="AE41" s="52"/>
      <c r="AF41" s="52"/>
      <c r="AG41" s="52"/>
      <c r="AH41" s="52"/>
      <c r="AI41" s="51"/>
      <c r="AJ41" s="53"/>
    </row>
    <row r="42" spans="1:36">
      <c r="B42" s="54"/>
      <c r="C42" s="400"/>
      <c r="D42" s="400"/>
      <c r="E42" s="400"/>
      <c r="F42" s="400"/>
      <c r="G42" s="400"/>
      <c r="H42" s="400"/>
      <c r="I42" s="400"/>
      <c r="J42" s="400"/>
      <c r="K42" s="400"/>
      <c r="L42" s="400"/>
      <c r="M42" s="400"/>
      <c r="N42" s="400"/>
      <c r="O42" s="400"/>
      <c r="P42" s="400"/>
      <c r="Q42" s="400"/>
      <c r="R42" s="400"/>
      <c r="S42" s="400"/>
      <c r="T42" s="400"/>
      <c r="U42" s="400"/>
      <c r="V42" s="400"/>
      <c r="W42" s="400"/>
      <c r="X42" s="400"/>
      <c r="Y42" s="400"/>
      <c r="Z42" s="400"/>
      <c r="AA42" s="400"/>
      <c r="AB42" s="400"/>
      <c r="AC42" s="400"/>
      <c r="AD42" s="400"/>
      <c r="AE42" s="400"/>
      <c r="AF42" s="400"/>
      <c r="AG42" s="400"/>
      <c r="AH42" s="400"/>
      <c r="AI42" s="400"/>
      <c r="AJ42" s="400"/>
    </row>
  </sheetData>
  <mergeCells count="37">
    <mergeCell ref="B18:X18"/>
    <mergeCell ref="Y18:AA18"/>
    <mergeCell ref="AB18:AE18"/>
    <mergeCell ref="AF18:AI18"/>
    <mergeCell ref="A27:AI28"/>
    <mergeCell ref="B19:X19"/>
    <mergeCell ref="Y19:AA19"/>
    <mergeCell ref="AB19:AE19"/>
    <mergeCell ref="AF19:AI19"/>
    <mergeCell ref="B20:X20"/>
    <mergeCell ref="Y20:AA21"/>
    <mergeCell ref="AB20:AE21"/>
    <mergeCell ref="AF20:AI21"/>
    <mergeCell ref="B21:X21"/>
    <mergeCell ref="C42:AJ42"/>
    <mergeCell ref="D25:AI25"/>
    <mergeCell ref="X30:AI30"/>
    <mergeCell ref="B32:I32"/>
    <mergeCell ref="K32:AI32"/>
    <mergeCell ref="B34:I34"/>
    <mergeCell ref="K34:AI34"/>
    <mergeCell ref="B38:I38"/>
    <mergeCell ref="J38:AI38"/>
    <mergeCell ref="B39:I39"/>
    <mergeCell ref="J39:AI39"/>
    <mergeCell ref="B40:I40"/>
    <mergeCell ref="J40:AI40"/>
    <mergeCell ref="B17:X17"/>
    <mergeCell ref="Y17:AA17"/>
    <mergeCell ref="AB17:AE17"/>
    <mergeCell ref="AF17:AI17"/>
    <mergeCell ref="A2:AJ3"/>
    <mergeCell ref="B6:AI12"/>
    <mergeCell ref="B16:X16"/>
    <mergeCell ref="Y16:AA16"/>
    <mergeCell ref="AB16:AE16"/>
    <mergeCell ref="AF16:AI16"/>
  </mergeCells>
  <phoneticPr fontId="7"/>
  <dataValidations count="2">
    <dataValidation imeMode="hiragana" allowBlank="1" showInputMessage="1" showErrorMessage="1" sqref="V29:V31 V33"/>
    <dataValidation type="list" allowBlank="1" showInputMessage="1" showErrorMessage="1" sqref="C25">
      <formula1>"□,■"</formula1>
    </dataValidation>
  </dataValidations>
  <pageMargins left="0.7" right="0.7" top="0.75" bottom="0.75" header="0.3" footer="0.3"/>
  <pageSetup paperSize="9" scale="96"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43"/>
  <sheetViews>
    <sheetView showGridLines="0" view="pageBreakPreview" zoomScaleNormal="100" zoomScaleSheetLayoutView="100" workbookViewId="0">
      <selection activeCell="A2" sqref="A2:AJ3"/>
    </sheetView>
  </sheetViews>
  <sheetFormatPr defaultColWidth="9" defaultRowHeight="13"/>
  <cols>
    <col min="1" max="14" width="2.453125" style="139" customWidth="1"/>
    <col min="15" max="15" width="4.36328125" style="139" customWidth="1"/>
    <col min="16" max="36" width="2.453125" style="139" customWidth="1"/>
    <col min="37" max="16384" width="9" style="139"/>
  </cols>
  <sheetData>
    <row r="1" spans="1:36" s="36" customFormat="1">
      <c r="A1" s="32" t="s">
        <v>209</v>
      </c>
      <c r="B1" s="33"/>
      <c r="C1" s="33"/>
      <c r="D1" s="33"/>
      <c r="E1" s="33"/>
      <c r="F1" s="33"/>
      <c r="G1" s="33"/>
      <c r="H1" s="33"/>
      <c r="I1" s="33"/>
      <c r="J1" s="33"/>
      <c r="K1" s="33"/>
      <c r="L1" s="33"/>
      <c r="M1" s="33"/>
      <c r="N1" s="33"/>
      <c r="O1" s="33"/>
      <c r="P1" s="33"/>
      <c r="Q1" s="33"/>
      <c r="R1" s="33"/>
      <c r="S1" s="33"/>
      <c r="T1" s="33"/>
      <c r="U1" s="33"/>
      <c r="V1" s="33"/>
      <c r="W1" s="33"/>
      <c r="X1" s="33"/>
      <c r="Y1" s="34"/>
      <c r="Z1" s="34"/>
      <c r="AA1" s="34"/>
      <c r="AB1" s="34"/>
      <c r="AC1" s="34"/>
      <c r="AD1" s="34"/>
      <c r="AE1" s="34"/>
      <c r="AF1" s="34"/>
      <c r="AG1" s="34"/>
      <c r="AH1" s="34"/>
      <c r="AI1" s="34"/>
      <c r="AJ1" s="35"/>
    </row>
    <row r="2" spans="1:36">
      <c r="A2" s="423" t="s">
        <v>221</v>
      </c>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row>
    <row r="3" spans="1:36">
      <c r="A3" s="424"/>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row>
    <row r="4" spans="1:36">
      <c r="A4" s="158"/>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7"/>
    </row>
    <row r="5" spans="1:36" ht="13.5" thickBot="1">
      <c r="A5" s="151" t="s">
        <v>215</v>
      </c>
    </row>
    <row r="6" spans="1:36" ht="19.5" customHeight="1" thickBot="1">
      <c r="C6" s="425" t="s">
        <v>113</v>
      </c>
      <c r="D6" s="426"/>
      <c r="E6" s="426"/>
      <c r="F6" s="426"/>
      <c r="G6" s="426"/>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7"/>
    </row>
    <row r="7" spans="1:36" ht="14">
      <c r="C7" s="156"/>
      <c r="D7" s="428" t="s">
        <v>114</v>
      </c>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9"/>
    </row>
    <row r="8" spans="1:36" ht="14">
      <c r="C8" s="155"/>
      <c r="D8" s="430" t="s">
        <v>115</v>
      </c>
      <c r="E8" s="431"/>
      <c r="F8" s="431"/>
      <c r="G8" s="431"/>
      <c r="H8" s="431"/>
      <c r="I8" s="431"/>
      <c r="J8" s="431"/>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432"/>
    </row>
    <row r="9" spans="1:36" ht="14">
      <c r="C9" s="155"/>
      <c r="D9" s="433" t="s">
        <v>214</v>
      </c>
      <c r="E9" s="434"/>
      <c r="F9" s="434"/>
      <c r="G9" s="434"/>
      <c r="H9" s="434"/>
      <c r="I9" s="434"/>
      <c r="J9" s="434"/>
      <c r="K9" s="434"/>
      <c r="L9" s="434"/>
      <c r="M9" s="434"/>
      <c r="N9" s="434"/>
      <c r="O9" s="434"/>
      <c r="P9" s="434"/>
      <c r="Q9" s="434"/>
      <c r="R9" s="434"/>
      <c r="S9" s="434"/>
      <c r="T9" s="434"/>
      <c r="U9" s="434"/>
      <c r="V9" s="434"/>
      <c r="W9" s="434"/>
      <c r="X9" s="434"/>
      <c r="Y9" s="434"/>
      <c r="Z9" s="434"/>
      <c r="AA9" s="434"/>
      <c r="AB9" s="434"/>
      <c r="AC9" s="434"/>
      <c r="AD9" s="434"/>
      <c r="AE9" s="434"/>
      <c r="AF9" s="434"/>
      <c r="AG9" s="434"/>
      <c r="AH9" s="434"/>
      <c r="AI9" s="435"/>
    </row>
    <row r="10" spans="1:36" ht="14">
      <c r="C10" s="155"/>
      <c r="D10" s="433" t="s">
        <v>213</v>
      </c>
      <c r="E10" s="434"/>
      <c r="F10" s="434"/>
      <c r="G10" s="434"/>
      <c r="H10" s="434"/>
      <c r="I10" s="434"/>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5"/>
    </row>
    <row r="11" spans="1:36" ht="14">
      <c r="C11" s="155"/>
      <c r="D11" s="430" t="s">
        <v>116</v>
      </c>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2"/>
    </row>
    <row r="12" spans="1:36" ht="18.75" customHeight="1">
      <c r="C12" s="154"/>
      <c r="D12" s="447" t="s">
        <v>212</v>
      </c>
      <c r="E12" s="448"/>
      <c r="F12" s="448"/>
      <c r="G12" s="448"/>
      <c r="H12" s="448"/>
      <c r="I12" s="448"/>
      <c r="J12" s="448"/>
      <c r="K12" s="448"/>
      <c r="L12" s="448"/>
      <c r="M12" s="448"/>
      <c r="N12" s="448"/>
      <c r="O12" s="448"/>
      <c r="P12" s="448"/>
      <c r="Q12" s="448"/>
      <c r="R12" s="448"/>
      <c r="S12" s="448"/>
      <c r="T12" s="448"/>
      <c r="U12" s="448"/>
      <c r="V12" s="448"/>
      <c r="W12" s="448"/>
      <c r="X12" s="448"/>
      <c r="Y12" s="448"/>
      <c r="Z12" s="448"/>
      <c r="AA12" s="448"/>
      <c r="AB12" s="448"/>
      <c r="AC12" s="448"/>
      <c r="AD12" s="448"/>
      <c r="AE12" s="448"/>
      <c r="AF12" s="448"/>
      <c r="AG12" s="448"/>
      <c r="AH12" s="448"/>
      <c r="AI12" s="449"/>
    </row>
    <row r="13" spans="1:36" ht="62.25" customHeight="1" thickBot="1">
      <c r="C13" s="153"/>
      <c r="D13" s="450" t="s">
        <v>211</v>
      </c>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51"/>
      <c r="AC13" s="451"/>
      <c r="AD13" s="451"/>
      <c r="AE13" s="451"/>
      <c r="AF13" s="451"/>
      <c r="AG13" s="451"/>
      <c r="AH13" s="451"/>
      <c r="AI13" s="452"/>
    </row>
    <row r="14" spans="1:36" ht="18.75" customHeight="1">
      <c r="C14" s="152"/>
      <c r="D14" s="453" t="s">
        <v>210</v>
      </c>
      <c r="E14" s="453"/>
      <c r="F14" s="453"/>
      <c r="G14" s="453"/>
      <c r="H14" s="453"/>
      <c r="I14" s="453"/>
      <c r="J14" s="453"/>
      <c r="K14" s="453"/>
      <c r="L14" s="453"/>
      <c r="M14" s="453"/>
      <c r="N14" s="453"/>
      <c r="O14" s="453"/>
      <c r="P14" s="453"/>
      <c r="Q14" s="453"/>
      <c r="R14" s="453"/>
      <c r="S14" s="453"/>
      <c r="T14" s="453"/>
      <c r="U14" s="453"/>
      <c r="V14" s="453"/>
      <c r="W14" s="453"/>
      <c r="X14" s="453"/>
      <c r="Y14" s="453"/>
      <c r="Z14" s="453"/>
      <c r="AA14" s="453"/>
      <c r="AB14" s="453"/>
      <c r="AC14" s="453"/>
      <c r="AD14" s="453"/>
      <c r="AE14" s="453"/>
      <c r="AF14" s="453"/>
      <c r="AG14" s="453"/>
      <c r="AH14" s="453"/>
      <c r="AI14" s="453"/>
    </row>
    <row r="15" spans="1:36" ht="18.75" customHeight="1">
      <c r="C15" s="152"/>
      <c r="D15" s="437" t="s">
        <v>117</v>
      </c>
      <c r="E15" s="437"/>
      <c r="F15" s="437"/>
      <c r="G15" s="437"/>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7"/>
    </row>
    <row r="16" spans="1:36" ht="6.75" customHeight="1">
      <c r="C16" s="150"/>
      <c r="D16" s="437"/>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7"/>
      <c r="AH16" s="437"/>
      <c r="AI16" s="437"/>
    </row>
    <row r="17" spans="1:37" s="36" customFormat="1" ht="18.75" customHeight="1">
      <c r="A17" s="37" t="s">
        <v>230</v>
      </c>
      <c r="C17" s="164"/>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row>
    <row r="18" spans="1:37" s="36" customFormat="1" ht="18.75" customHeight="1">
      <c r="B18" s="166" t="s">
        <v>231</v>
      </c>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row>
    <row r="19" spans="1:37" s="36" customFormat="1" ht="18.75" customHeight="1">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row>
    <row r="20" spans="1:37" ht="18.75" customHeight="1" thickBot="1">
      <c r="A20" s="151" t="s">
        <v>232</v>
      </c>
      <c r="C20" s="150"/>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row>
    <row r="21" spans="1:37" ht="18.75" customHeight="1">
      <c r="B21" s="438"/>
      <c r="C21" s="439"/>
      <c r="D21" s="439"/>
      <c r="E21" s="439"/>
      <c r="F21" s="439"/>
      <c r="G21" s="439"/>
      <c r="H21" s="439"/>
      <c r="I21" s="439"/>
      <c r="J21" s="439"/>
      <c r="K21" s="439"/>
      <c r="L21" s="439"/>
      <c r="M21" s="439"/>
      <c r="N21" s="439"/>
      <c r="O21" s="439"/>
      <c r="P21" s="439"/>
      <c r="Q21" s="439"/>
      <c r="R21" s="439"/>
      <c r="S21" s="439"/>
      <c r="T21" s="439"/>
      <c r="U21" s="439"/>
      <c r="V21" s="439"/>
      <c r="W21" s="439"/>
      <c r="X21" s="439"/>
      <c r="Y21" s="439"/>
      <c r="Z21" s="439"/>
      <c r="AA21" s="439"/>
      <c r="AB21" s="439"/>
      <c r="AC21" s="439"/>
      <c r="AD21" s="439"/>
      <c r="AE21" s="439"/>
      <c r="AF21" s="439"/>
      <c r="AG21" s="439"/>
      <c r="AH21" s="439"/>
      <c r="AI21" s="440"/>
    </row>
    <row r="22" spans="1:37" ht="18.75" customHeight="1">
      <c r="B22" s="441"/>
      <c r="C22" s="442"/>
      <c r="D22" s="442"/>
      <c r="E22" s="442"/>
      <c r="F22" s="442"/>
      <c r="G22" s="442"/>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c r="AG22" s="442"/>
      <c r="AH22" s="442"/>
      <c r="AI22" s="443"/>
    </row>
    <row r="23" spans="1:37" ht="18.75" customHeight="1">
      <c r="B23" s="441"/>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c r="AG23" s="442"/>
      <c r="AH23" s="442"/>
      <c r="AI23" s="443"/>
    </row>
    <row r="24" spans="1:37" ht="18.75" customHeight="1" thickBot="1">
      <c r="B24" s="444"/>
      <c r="C24" s="445"/>
      <c r="D24" s="445"/>
      <c r="E24" s="445"/>
      <c r="F24" s="445"/>
      <c r="G24" s="445"/>
      <c r="H24" s="445"/>
      <c r="I24" s="445"/>
      <c r="J24" s="445"/>
      <c r="K24" s="445"/>
      <c r="L24" s="445"/>
      <c r="M24" s="445"/>
      <c r="N24" s="445"/>
      <c r="O24" s="445"/>
      <c r="P24" s="445"/>
      <c r="Q24" s="445"/>
      <c r="R24" s="445"/>
      <c r="S24" s="445"/>
      <c r="T24" s="445"/>
      <c r="U24" s="445"/>
      <c r="V24" s="445"/>
      <c r="W24" s="445"/>
      <c r="X24" s="445"/>
      <c r="Y24" s="445"/>
      <c r="Z24" s="445"/>
      <c r="AA24" s="445"/>
      <c r="AB24" s="445"/>
      <c r="AC24" s="445"/>
      <c r="AD24" s="445"/>
      <c r="AE24" s="445"/>
      <c r="AF24" s="445"/>
      <c r="AG24" s="445"/>
      <c r="AH24" s="445"/>
      <c r="AI24" s="446"/>
    </row>
    <row r="25" spans="1:37" ht="18.75" customHeight="1">
      <c r="A25" s="147"/>
      <c r="B25" s="147"/>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row>
    <row r="26" spans="1:37" ht="18.75" customHeight="1">
      <c r="A26" s="147"/>
      <c r="B26" s="147"/>
      <c r="C26" s="148" t="s">
        <v>111</v>
      </c>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row>
    <row r="27" spans="1:37" ht="18.75" customHeight="1">
      <c r="B27" s="146"/>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row>
    <row r="28" spans="1:37" s="36" customFormat="1" ht="31.5" customHeight="1">
      <c r="A28" s="411" t="s">
        <v>112</v>
      </c>
      <c r="B28" s="411"/>
      <c r="C28" s="411"/>
      <c r="D28" s="411"/>
      <c r="E28" s="411"/>
      <c r="F28" s="411"/>
      <c r="G28" s="411"/>
      <c r="H28" s="411"/>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1"/>
      <c r="AI28" s="411"/>
    </row>
    <row r="29" spans="1:37" s="36" customFormat="1" ht="18.75" hidden="1" customHeight="1">
      <c r="A29" s="411"/>
      <c r="B29" s="411"/>
      <c r="C29" s="411"/>
      <c r="D29" s="411"/>
      <c r="E29" s="411"/>
      <c r="F29" s="411"/>
      <c r="G29" s="411"/>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row>
    <row r="30" spans="1:37" s="36" customFormat="1" ht="6" customHeight="1">
      <c r="A30" s="160"/>
      <c r="B30" s="46"/>
      <c r="C30" s="46"/>
      <c r="D30" s="46"/>
      <c r="E30" s="46"/>
      <c r="F30" s="46"/>
      <c r="G30" s="46"/>
      <c r="H30" s="46"/>
      <c r="I30" s="46"/>
      <c r="J30" s="46"/>
      <c r="K30" s="46"/>
      <c r="L30" s="46"/>
      <c r="M30" s="46"/>
      <c r="N30" s="46"/>
      <c r="O30" s="160"/>
      <c r="P30" s="46"/>
      <c r="Q30" s="47"/>
      <c r="R30" s="47"/>
      <c r="S30" s="47"/>
      <c r="T30" s="47"/>
      <c r="U30" s="47"/>
      <c r="V30" s="161"/>
      <c r="W30" s="161"/>
      <c r="X30" s="161"/>
      <c r="Y30" s="161"/>
      <c r="Z30" s="161"/>
      <c r="AA30" s="161"/>
      <c r="AB30" s="161"/>
      <c r="AC30" s="161"/>
      <c r="AD30" s="161"/>
      <c r="AE30" s="161"/>
      <c r="AF30" s="161"/>
      <c r="AG30" s="161"/>
      <c r="AH30" s="48"/>
      <c r="AI30" s="162"/>
      <c r="AJ30" s="163"/>
    </row>
    <row r="31" spans="1:37" s="36" customFormat="1" ht="21" customHeight="1">
      <c r="A31" s="45"/>
      <c r="B31" s="46"/>
      <c r="C31" s="46"/>
      <c r="D31" s="46"/>
      <c r="E31" s="46"/>
      <c r="F31" s="46"/>
      <c r="G31" s="46"/>
      <c r="H31" s="46"/>
      <c r="I31" s="46"/>
      <c r="J31" s="46"/>
      <c r="K31" s="46"/>
      <c r="L31" s="46"/>
      <c r="M31" s="46"/>
      <c r="N31" s="46"/>
      <c r="O31" s="160"/>
      <c r="P31" s="46"/>
      <c r="Q31" s="47"/>
      <c r="R31" s="47"/>
      <c r="S31" s="47"/>
      <c r="T31" s="47"/>
      <c r="U31" s="47"/>
      <c r="V31" s="161"/>
      <c r="W31" s="161"/>
      <c r="X31" s="338" t="s">
        <v>204</v>
      </c>
      <c r="Y31" s="338"/>
      <c r="Z31" s="338"/>
      <c r="AA31" s="338"/>
      <c r="AB31" s="338"/>
      <c r="AC31" s="338"/>
      <c r="AD31" s="402"/>
      <c r="AE31" s="402"/>
      <c r="AF31" s="402"/>
      <c r="AG31" s="402"/>
      <c r="AH31" s="402"/>
      <c r="AI31" s="402"/>
      <c r="AJ31" s="163"/>
    </row>
    <row r="32" spans="1:37" s="36" customFormat="1" ht="6" customHeight="1">
      <c r="A32" s="45"/>
      <c r="B32" s="46"/>
      <c r="C32" s="46"/>
      <c r="D32" s="46"/>
      <c r="E32" s="46"/>
      <c r="F32" s="46"/>
      <c r="G32" s="46"/>
      <c r="H32" s="46"/>
      <c r="I32" s="46"/>
      <c r="J32" s="46"/>
      <c r="K32" s="46"/>
      <c r="L32" s="46"/>
      <c r="M32" s="46"/>
      <c r="N32" s="46"/>
      <c r="O32" s="160"/>
      <c r="P32" s="46"/>
      <c r="Q32" s="47"/>
      <c r="R32" s="47"/>
      <c r="S32" s="47"/>
      <c r="T32" s="47"/>
      <c r="U32" s="47"/>
      <c r="V32" s="161"/>
      <c r="W32" s="161"/>
      <c r="X32" s="161"/>
      <c r="Y32" s="161"/>
      <c r="Z32" s="161"/>
      <c r="AA32" s="161"/>
      <c r="AB32" s="161"/>
      <c r="AC32" s="161"/>
      <c r="AD32" s="161"/>
      <c r="AE32" s="161"/>
      <c r="AF32" s="161"/>
      <c r="AG32" s="161"/>
      <c r="AH32" s="48"/>
      <c r="AI32" s="162"/>
      <c r="AJ32" s="163"/>
    </row>
    <row r="33" spans="1:36" s="36" customFormat="1" ht="21" customHeight="1">
      <c r="A33" s="45"/>
      <c r="B33" s="403" t="s">
        <v>86</v>
      </c>
      <c r="C33" s="404"/>
      <c r="D33" s="404"/>
      <c r="E33" s="404"/>
      <c r="F33" s="404"/>
      <c r="G33" s="404"/>
      <c r="H33" s="404"/>
      <c r="I33" s="404"/>
      <c r="J33" s="46"/>
      <c r="K33" s="405"/>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163"/>
    </row>
    <row r="34" spans="1:36" s="36" customFormat="1" ht="21" customHeight="1">
      <c r="A34" s="45"/>
      <c r="B34" s="46"/>
      <c r="C34" s="46"/>
      <c r="D34" s="46"/>
      <c r="E34" s="46"/>
      <c r="F34" s="46"/>
      <c r="G34" s="46"/>
      <c r="H34" s="46"/>
      <c r="I34" s="46"/>
      <c r="J34" s="46"/>
      <c r="K34" s="46"/>
      <c r="L34" s="46"/>
      <c r="M34" s="46"/>
      <c r="N34" s="46"/>
      <c r="O34" s="160"/>
      <c r="P34" s="46"/>
      <c r="Q34" s="47"/>
      <c r="R34" s="47"/>
      <c r="S34" s="47"/>
      <c r="T34" s="47"/>
      <c r="U34" s="47"/>
      <c r="V34" s="161"/>
      <c r="W34" s="161"/>
      <c r="X34" s="161"/>
      <c r="Y34" s="161"/>
      <c r="Z34" s="161"/>
      <c r="AA34" s="161"/>
      <c r="AB34" s="161"/>
      <c r="AC34" s="161"/>
      <c r="AD34" s="161"/>
      <c r="AE34" s="161"/>
      <c r="AF34" s="161"/>
      <c r="AG34" s="161"/>
      <c r="AH34" s="48"/>
      <c r="AI34" s="162"/>
      <c r="AJ34" s="163"/>
    </row>
    <row r="35" spans="1:36" s="36" customFormat="1" ht="21" customHeight="1">
      <c r="B35" s="407" t="s">
        <v>226</v>
      </c>
      <c r="C35" s="408"/>
      <c r="D35" s="408"/>
      <c r="E35" s="408"/>
      <c r="F35" s="408"/>
      <c r="G35" s="408"/>
      <c r="H35" s="408"/>
      <c r="I35" s="408"/>
      <c r="J35" s="163"/>
      <c r="K35" s="405"/>
      <c r="L35" s="406"/>
      <c r="M35" s="406"/>
      <c r="N35" s="406"/>
      <c r="O35" s="406"/>
      <c r="P35" s="406"/>
      <c r="Q35" s="406"/>
      <c r="R35" s="406"/>
      <c r="S35" s="406"/>
      <c r="T35" s="406"/>
      <c r="U35" s="406"/>
      <c r="V35" s="406"/>
      <c r="W35" s="406"/>
      <c r="X35" s="406"/>
      <c r="Y35" s="406"/>
      <c r="Z35" s="406"/>
      <c r="AA35" s="406"/>
      <c r="AB35" s="406"/>
      <c r="AC35" s="406"/>
      <c r="AD35" s="406"/>
      <c r="AE35" s="406"/>
      <c r="AF35" s="406"/>
      <c r="AG35" s="406"/>
      <c r="AH35" s="406"/>
      <c r="AI35" s="406"/>
      <c r="AJ35" s="163"/>
    </row>
    <row r="36" spans="1:36" s="36" customFormat="1" ht="9" customHeight="1">
      <c r="B36" s="163"/>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row>
    <row r="37" spans="1:36" s="36" customFormat="1" ht="21" customHeight="1">
      <c r="A37" s="138" t="s">
        <v>201</v>
      </c>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row>
    <row r="38" spans="1:36" s="36" customFormat="1" ht="6" customHeight="1">
      <c r="B38" s="163"/>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row>
    <row r="39" spans="1:36" s="36" customFormat="1" ht="21" customHeight="1">
      <c r="B39" s="409" t="s">
        <v>227</v>
      </c>
      <c r="C39" s="410"/>
      <c r="D39" s="410"/>
      <c r="E39" s="410"/>
      <c r="F39" s="410"/>
      <c r="G39" s="410"/>
      <c r="H39" s="410"/>
      <c r="I39" s="410"/>
      <c r="J39" s="409"/>
      <c r="K39" s="410"/>
      <c r="L39" s="410"/>
      <c r="M39" s="410"/>
      <c r="N39" s="410"/>
      <c r="O39" s="410"/>
      <c r="P39" s="410"/>
      <c r="Q39" s="410"/>
      <c r="R39" s="410"/>
      <c r="S39" s="410"/>
      <c r="T39" s="410"/>
      <c r="U39" s="410"/>
      <c r="V39" s="410"/>
      <c r="W39" s="410"/>
      <c r="X39" s="410"/>
      <c r="Y39" s="410"/>
      <c r="Z39" s="410"/>
      <c r="AA39" s="410"/>
      <c r="AB39" s="410"/>
      <c r="AC39" s="410"/>
      <c r="AD39" s="410"/>
      <c r="AE39" s="410"/>
      <c r="AF39" s="410"/>
      <c r="AG39" s="410"/>
      <c r="AH39" s="410"/>
      <c r="AI39" s="410"/>
    </row>
    <row r="40" spans="1:36" s="36" customFormat="1" ht="21" customHeight="1">
      <c r="B40" s="409" t="s">
        <v>228</v>
      </c>
      <c r="C40" s="410"/>
      <c r="D40" s="410"/>
      <c r="E40" s="410"/>
      <c r="F40" s="410"/>
      <c r="G40" s="410"/>
      <c r="H40" s="410"/>
      <c r="I40" s="410"/>
      <c r="J40" s="409"/>
      <c r="K40" s="410"/>
      <c r="L40" s="410"/>
      <c r="M40" s="410"/>
      <c r="N40" s="410"/>
      <c r="O40" s="410"/>
      <c r="P40" s="410"/>
      <c r="Q40" s="410"/>
      <c r="R40" s="410"/>
      <c r="S40" s="410"/>
      <c r="T40" s="410"/>
      <c r="U40" s="410"/>
      <c r="V40" s="410"/>
      <c r="W40" s="410"/>
      <c r="X40" s="410"/>
      <c r="Y40" s="410"/>
      <c r="Z40" s="410"/>
      <c r="AA40" s="410"/>
      <c r="AB40" s="410"/>
      <c r="AC40" s="410"/>
      <c r="AD40" s="410"/>
      <c r="AE40" s="410"/>
      <c r="AF40" s="410"/>
      <c r="AG40" s="410"/>
      <c r="AH40" s="410"/>
      <c r="AI40" s="410"/>
    </row>
    <row r="41" spans="1:36" s="36" customFormat="1" ht="21" customHeight="1">
      <c r="B41" s="409" t="s">
        <v>24</v>
      </c>
      <c r="C41" s="410"/>
      <c r="D41" s="410"/>
      <c r="E41" s="410"/>
      <c r="F41" s="410"/>
      <c r="G41" s="410"/>
      <c r="H41" s="410"/>
      <c r="I41" s="410"/>
      <c r="J41" s="409"/>
      <c r="K41" s="410"/>
      <c r="L41" s="410"/>
      <c r="M41" s="410"/>
      <c r="N41" s="410"/>
      <c r="O41" s="410"/>
      <c r="P41" s="410"/>
      <c r="Q41" s="410"/>
      <c r="R41" s="410"/>
      <c r="S41" s="410"/>
      <c r="T41" s="410"/>
      <c r="U41" s="410"/>
      <c r="V41" s="410"/>
      <c r="W41" s="410"/>
      <c r="X41" s="410"/>
      <c r="Y41" s="410"/>
      <c r="Z41" s="410"/>
      <c r="AA41" s="410"/>
      <c r="AB41" s="410"/>
      <c r="AC41" s="410"/>
      <c r="AD41" s="410"/>
      <c r="AE41" s="410"/>
      <c r="AF41" s="410"/>
      <c r="AG41" s="410"/>
      <c r="AH41" s="410"/>
      <c r="AI41" s="410"/>
    </row>
    <row r="42" spans="1:36">
      <c r="B42" s="145"/>
      <c r="C42" s="144"/>
      <c r="D42" s="142"/>
      <c r="E42" s="142"/>
      <c r="F42" s="142"/>
      <c r="G42" s="142"/>
      <c r="H42" s="142"/>
      <c r="I42" s="142"/>
      <c r="J42" s="142"/>
      <c r="K42" s="142"/>
      <c r="L42" s="142"/>
      <c r="M42" s="142"/>
      <c r="N42" s="142"/>
      <c r="O42" s="142"/>
      <c r="P42" s="142"/>
      <c r="Q42" s="142"/>
      <c r="R42" s="142"/>
      <c r="S42" s="142"/>
      <c r="T42" s="142"/>
      <c r="U42" s="142"/>
      <c r="V42" s="142"/>
      <c r="W42" s="142"/>
      <c r="X42" s="142"/>
      <c r="Y42" s="142"/>
      <c r="Z42" s="143"/>
      <c r="AA42" s="143"/>
      <c r="AB42" s="143"/>
      <c r="AC42" s="143"/>
      <c r="AD42" s="143"/>
      <c r="AE42" s="143"/>
      <c r="AF42" s="143"/>
      <c r="AG42" s="143"/>
      <c r="AH42" s="143"/>
      <c r="AI42" s="142"/>
      <c r="AJ42" s="141"/>
    </row>
    <row r="43" spans="1:36">
      <c r="B43" s="140"/>
      <c r="C43" s="436"/>
      <c r="D43" s="436"/>
      <c r="E43" s="436"/>
      <c r="F43" s="436"/>
      <c r="G43" s="436"/>
      <c r="H43" s="436"/>
      <c r="I43" s="436"/>
      <c r="J43" s="436"/>
      <c r="K43" s="436"/>
      <c r="L43" s="436"/>
      <c r="M43" s="436"/>
      <c r="N43" s="436"/>
      <c r="O43" s="436"/>
      <c r="P43" s="436"/>
      <c r="Q43" s="436"/>
      <c r="R43" s="436"/>
      <c r="S43" s="436"/>
      <c r="T43" s="436"/>
      <c r="U43" s="436"/>
      <c r="V43" s="436"/>
      <c r="W43" s="436"/>
      <c r="X43" s="436"/>
      <c r="Y43" s="436"/>
      <c r="Z43" s="436"/>
      <c r="AA43" s="436"/>
      <c r="AB43" s="436"/>
      <c r="AC43" s="436"/>
      <c r="AD43" s="436"/>
      <c r="AE43" s="436"/>
      <c r="AF43" s="436"/>
      <c r="AG43" s="436"/>
      <c r="AH43" s="436"/>
      <c r="AI43" s="436"/>
      <c r="AJ43" s="436"/>
    </row>
  </sheetData>
  <mergeCells count="25">
    <mergeCell ref="C43:AJ43"/>
    <mergeCell ref="B41:I41"/>
    <mergeCell ref="J41:AI41"/>
    <mergeCell ref="D10:AI10"/>
    <mergeCell ref="D15:AI16"/>
    <mergeCell ref="B21:AI24"/>
    <mergeCell ref="D11:AI11"/>
    <mergeCell ref="D12:AI12"/>
    <mergeCell ref="D13:AI13"/>
    <mergeCell ref="D14:AI14"/>
    <mergeCell ref="A28:AI29"/>
    <mergeCell ref="X31:AI31"/>
    <mergeCell ref="B33:I33"/>
    <mergeCell ref="B40:I40"/>
    <mergeCell ref="J40:AI40"/>
    <mergeCell ref="K33:AI33"/>
    <mergeCell ref="B35:I35"/>
    <mergeCell ref="K35:AI35"/>
    <mergeCell ref="B39:I39"/>
    <mergeCell ref="J39:AI39"/>
    <mergeCell ref="A2:AJ3"/>
    <mergeCell ref="C6:AI6"/>
    <mergeCell ref="D7:AI7"/>
    <mergeCell ref="D8:AI8"/>
    <mergeCell ref="D9:AI9"/>
  </mergeCells>
  <phoneticPr fontId="7"/>
  <dataValidations count="1">
    <dataValidation imeMode="hiragana" allowBlank="1" showInputMessage="1" showErrorMessage="1" sqref="V30:V32 V34"/>
  </dataValidations>
  <pageMargins left="0.7" right="0.7"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2</xdr:col>
                    <xdr:colOff>0</xdr:colOff>
                    <xdr:row>6</xdr:row>
                    <xdr:rowOff>0</xdr:rowOff>
                  </from>
                  <to>
                    <xdr:col>3</xdr:col>
                    <xdr:colOff>38100</xdr:colOff>
                    <xdr:row>7</xdr:row>
                    <xdr:rowOff>50800</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2</xdr:col>
                    <xdr:colOff>0</xdr:colOff>
                    <xdr:row>7</xdr:row>
                    <xdr:rowOff>0</xdr:rowOff>
                  </from>
                  <to>
                    <xdr:col>3</xdr:col>
                    <xdr:colOff>38100</xdr:colOff>
                    <xdr:row>8</xdr:row>
                    <xdr:rowOff>50800</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2</xdr:col>
                    <xdr:colOff>0</xdr:colOff>
                    <xdr:row>8</xdr:row>
                    <xdr:rowOff>0</xdr:rowOff>
                  </from>
                  <to>
                    <xdr:col>3</xdr:col>
                    <xdr:colOff>38100</xdr:colOff>
                    <xdr:row>9</xdr:row>
                    <xdr:rowOff>50800</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2</xdr:col>
                    <xdr:colOff>0</xdr:colOff>
                    <xdr:row>10</xdr:row>
                    <xdr:rowOff>241300</xdr:rowOff>
                  </from>
                  <to>
                    <xdr:col>3</xdr:col>
                    <xdr:colOff>38100</xdr:colOff>
                    <xdr:row>11</xdr:row>
                    <xdr:rowOff>228600</xdr:rowOff>
                  </to>
                </anchor>
              </controlPr>
            </control>
          </mc:Choice>
        </mc:AlternateContent>
        <mc:AlternateContent xmlns:mc="http://schemas.openxmlformats.org/markup-compatibility/2006">
          <mc:Choice Requires="x14">
            <control shapeId="69637" r:id="rId8" name="Check Box 5">
              <controlPr defaultSize="0" autoFill="0" autoLine="0" autoPict="0">
                <anchor moveWithCells="1">
                  <from>
                    <xdr:col>2</xdr:col>
                    <xdr:colOff>0</xdr:colOff>
                    <xdr:row>8</xdr:row>
                    <xdr:rowOff>0</xdr:rowOff>
                  </from>
                  <to>
                    <xdr:col>3</xdr:col>
                    <xdr:colOff>38100</xdr:colOff>
                    <xdr:row>9</xdr:row>
                    <xdr:rowOff>50800</xdr:rowOff>
                  </to>
                </anchor>
              </controlPr>
            </control>
          </mc:Choice>
        </mc:AlternateContent>
        <mc:AlternateContent xmlns:mc="http://schemas.openxmlformats.org/markup-compatibility/2006">
          <mc:Choice Requires="x14">
            <control shapeId="69638" r:id="rId9" name="Check Box 6">
              <controlPr defaultSize="0" autoFill="0" autoLine="0" autoPict="0">
                <anchor moveWithCells="1">
                  <from>
                    <xdr:col>2</xdr:col>
                    <xdr:colOff>0</xdr:colOff>
                    <xdr:row>8</xdr:row>
                    <xdr:rowOff>0</xdr:rowOff>
                  </from>
                  <to>
                    <xdr:col>3</xdr:col>
                    <xdr:colOff>38100</xdr:colOff>
                    <xdr:row>9</xdr:row>
                    <xdr:rowOff>50800</xdr:rowOff>
                  </to>
                </anchor>
              </controlPr>
            </control>
          </mc:Choice>
        </mc:AlternateContent>
        <mc:AlternateContent xmlns:mc="http://schemas.openxmlformats.org/markup-compatibility/2006">
          <mc:Choice Requires="x14">
            <control shapeId="69639" r:id="rId10" name="Check Box 7">
              <controlPr defaultSize="0" autoFill="0" autoLine="0" autoPict="0">
                <anchor moveWithCells="1">
                  <from>
                    <xdr:col>2</xdr:col>
                    <xdr:colOff>0</xdr:colOff>
                    <xdr:row>10</xdr:row>
                    <xdr:rowOff>0</xdr:rowOff>
                  </from>
                  <to>
                    <xdr:col>3</xdr:col>
                    <xdr:colOff>38100</xdr:colOff>
                    <xdr:row>11</xdr:row>
                    <xdr:rowOff>50800</xdr:rowOff>
                  </to>
                </anchor>
              </controlPr>
            </control>
          </mc:Choice>
        </mc:AlternateContent>
        <mc:AlternateContent xmlns:mc="http://schemas.openxmlformats.org/markup-compatibility/2006">
          <mc:Choice Requires="x14">
            <control shapeId="69640" r:id="rId11" name="Check Box 8">
              <controlPr defaultSize="0" autoFill="0" autoLine="0" autoPict="0">
                <anchor moveWithCells="1">
                  <from>
                    <xdr:col>2</xdr:col>
                    <xdr:colOff>0</xdr:colOff>
                    <xdr:row>10</xdr:row>
                    <xdr:rowOff>0</xdr:rowOff>
                  </from>
                  <to>
                    <xdr:col>3</xdr:col>
                    <xdr:colOff>38100</xdr:colOff>
                    <xdr:row>11</xdr:row>
                    <xdr:rowOff>50800</xdr:rowOff>
                  </to>
                </anchor>
              </controlPr>
            </control>
          </mc:Choice>
        </mc:AlternateContent>
        <mc:AlternateContent xmlns:mc="http://schemas.openxmlformats.org/markup-compatibility/2006">
          <mc:Choice Requires="x14">
            <control shapeId="69641" r:id="rId12" name="Check Box 9">
              <controlPr defaultSize="0" autoFill="0" autoLine="0" autoPict="0">
                <anchor moveWithCells="1">
                  <from>
                    <xdr:col>2</xdr:col>
                    <xdr:colOff>0</xdr:colOff>
                    <xdr:row>11</xdr:row>
                    <xdr:rowOff>241300</xdr:rowOff>
                  </from>
                  <to>
                    <xdr:col>3</xdr:col>
                    <xdr:colOff>38100</xdr:colOff>
                    <xdr:row>12</xdr:row>
                    <xdr:rowOff>228600</xdr:rowOff>
                  </to>
                </anchor>
              </controlPr>
            </control>
          </mc:Choice>
        </mc:AlternateContent>
        <mc:AlternateContent xmlns:mc="http://schemas.openxmlformats.org/markup-compatibility/2006">
          <mc:Choice Requires="x14">
            <control shapeId="69642" r:id="rId13" name="Check Box 10">
              <controlPr defaultSize="0" autoFill="0" autoLine="0" autoPict="0">
                <anchor moveWithCells="1">
                  <from>
                    <xdr:col>2</xdr:col>
                    <xdr:colOff>0</xdr:colOff>
                    <xdr:row>9</xdr:row>
                    <xdr:rowOff>0</xdr:rowOff>
                  </from>
                  <to>
                    <xdr:col>3</xdr:col>
                    <xdr:colOff>38100</xdr:colOff>
                    <xdr:row>10</xdr:row>
                    <xdr:rowOff>50800</xdr:rowOff>
                  </to>
                </anchor>
              </controlPr>
            </control>
          </mc:Choice>
        </mc:AlternateContent>
        <mc:AlternateContent xmlns:mc="http://schemas.openxmlformats.org/markup-compatibility/2006">
          <mc:Choice Requires="x14">
            <control shapeId="69643" r:id="rId14" name="Check Box 11">
              <controlPr defaultSize="0" autoFill="0" autoLine="0" autoPict="0">
                <anchor moveWithCells="1">
                  <from>
                    <xdr:col>2</xdr:col>
                    <xdr:colOff>0</xdr:colOff>
                    <xdr:row>9</xdr:row>
                    <xdr:rowOff>0</xdr:rowOff>
                  </from>
                  <to>
                    <xdr:col>3</xdr:col>
                    <xdr:colOff>38100</xdr:colOff>
                    <xdr:row>10</xdr:row>
                    <xdr:rowOff>50800</xdr:rowOff>
                  </to>
                </anchor>
              </controlPr>
            </control>
          </mc:Choice>
        </mc:AlternateContent>
        <mc:AlternateContent xmlns:mc="http://schemas.openxmlformats.org/markup-compatibility/2006">
          <mc:Choice Requires="x14">
            <control shapeId="69644" r:id="rId15" name="Check Box 12">
              <controlPr defaultSize="0" autoFill="0" autoLine="0" autoPict="0">
                <anchor moveWithCells="1">
                  <from>
                    <xdr:col>2</xdr:col>
                    <xdr:colOff>0</xdr:colOff>
                    <xdr:row>9</xdr:row>
                    <xdr:rowOff>0</xdr:rowOff>
                  </from>
                  <to>
                    <xdr:col>3</xdr:col>
                    <xdr:colOff>38100</xdr:colOff>
                    <xdr:row>10</xdr:row>
                    <xdr:rowOff>50800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GR109"/>
  <sheetViews>
    <sheetView view="pageBreakPreview" zoomScale="80" zoomScaleNormal="50" zoomScaleSheetLayoutView="80" workbookViewId="0">
      <pane xSplit="2" ySplit="7" topLeftCell="C8" activePane="bottomRight" state="frozen"/>
      <selection activeCell="B47" sqref="B47"/>
      <selection pane="topRight" activeCell="B47" sqref="B47"/>
      <selection pane="bottomLeft" activeCell="B47" sqref="B47"/>
      <selection pane="bottomRight" activeCell="K11" sqref="K11"/>
    </sheetView>
  </sheetViews>
  <sheetFormatPr defaultColWidth="9" defaultRowHeight="13"/>
  <cols>
    <col min="1" max="1" width="3.26953125" style="176" customWidth="1"/>
    <col min="2" max="2" width="13.453125" style="176" customWidth="1"/>
    <col min="3" max="3" width="5.26953125" style="176" bestFit="1" customWidth="1"/>
    <col min="4" max="4" width="7" style="176" customWidth="1"/>
    <col min="5" max="5" width="13.453125" style="176" customWidth="1"/>
    <col min="6" max="6" width="7.08984375" style="176" bestFit="1" customWidth="1"/>
    <col min="7" max="8" width="3.6328125" style="178" customWidth="1"/>
    <col min="9" max="26" width="3.6328125" style="176" customWidth="1"/>
    <col min="27" max="28" width="3.6328125" style="178" customWidth="1"/>
    <col min="29" max="36" width="3.6328125" style="176" customWidth="1"/>
    <col min="37" max="38" width="3.6328125" style="178" customWidth="1"/>
    <col min="39" max="189" width="3.6328125" style="176" customWidth="1"/>
    <col min="190" max="193" width="8.7265625" style="176" customWidth="1"/>
    <col min="194" max="195" width="7" style="176" customWidth="1"/>
    <col min="196" max="196" width="7.90625" style="177" customWidth="1"/>
    <col min="197" max="197" width="11.6328125" style="176" customWidth="1"/>
    <col min="198" max="198" width="7.90625" style="176" customWidth="1"/>
    <col min="199" max="199" width="11.6328125" style="176" customWidth="1"/>
    <col min="200" max="200" width="19.453125" style="176" customWidth="1"/>
    <col min="201" max="16384" width="9" style="176"/>
  </cols>
  <sheetData>
    <row r="1" spans="1:200" ht="36" customHeight="1">
      <c r="A1" s="199" t="s">
        <v>271</v>
      </c>
      <c r="B1" s="199"/>
      <c r="C1" s="199"/>
      <c r="D1" s="199"/>
      <c r="E1" s="199"/>
      <c r="F1" s="199"/>
      <c r="G1" s="199"/>
      <c r="H1" s="199"/>
      <c r="I1" s="252" t="s">
        <v>326</v>
      </c>
      <c r="J1" s="253"/>
      <c r="K1" s="253"/>
      <c r="L1" s="253"/>
      <c r="M1" s="253"/>
      <c r="N1" s="253"/>
      <c r="O1" s="253"/>
      <c r="P1" s="253"/>
      <c r="Q1" s="253"/>
      <c r="R1" s="253"/>
      <c r="S1" s="253"/>
      <c r="T1" s="253"/>
      <c r="U1" s="254"/>
      <c r="V1" s="199"/>
      <c r="W1" s="199"/>
      <c r="X1" s="199"/>
      <c r="Y1" s="199"/>
      <c r="Z1" s="199"/>
      <c r="AA1" s="199"/>
      <c r="AB1" s="199"/>
      <c r="AC1" s="199"/>
      <c r="AD1" s="199"/>
      <c r="AE1" s="200"/>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199"/>
      <c r="CY1" s="199"/>
      <c r="CZ1" s="199"/>
      <c r="DA1" s="199"/>
      <c r="DB1" s="199"/>
      <c r="DC1" s="199"/>
      <c r="DD1" s="199"/>
      <c r="DE1" s="199"/>
      <c r="DF1" s="199"/>
      <c r="DG1" s="199"/>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E1" s="199"/>
      <c r="EF1" s="199"/>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D1" s="199"/>
      <c r="FE1" s="199"/>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C1" s="199"/>
      <c r="GD1" s="199"/>
      <c r="GE1" s="199"/>
      <c r="GF1" s="199"/>
      <c r="GG1" s="199"/>
      <c r="GH1" s="199"/>
      <c r="GI1" s="199"/>
      <c r="GJ1" s="199"/>
      <c r="GK1" s="199"/>
      <c r="GL1" s="199"/>
      <c r="GN1" s="176"/>
    </row>
    <row r="2" spans="1:200" ht="20.149999999999999" customHeight="1" thickBot="1">
      <c r="A2" s="193" t="s">
        <v>270</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c r="ED2" s="193"/>
      <c r="EE2" s="193"/>
      <c r="EF2" s="193"/>
      <c r="EG2" s="193"/>
      <c r="EH2" s="193"/>
      <c r="EI2" s="193"/>
      <c r="EJ2" s="193"/>
      <c r="EK2" s="193"/>
      <c r="EL2" s="193"/>
      <c r="EM2" s="193"/>
      <c r="EN2" s="193"/>
      <c r="EO2" s="193"/>
      <c r="EP2" s="193"/>
      <c r="EQ2" s="193"/>
      <c r="ER2" s="193"/>
      <c r="ES2" s="193"/>
      <c r="ET2" s="193"/>
      <c r="EU2" s="193"/>
      <c r="EV2" s="193"/>
      <c r="EW2" s="193"/>
      <c r="EX2" s="193"/>
      <c r="EY2" s="193"/>
      <c r="EZ2" s="193"/>
      <c r="FA2" s="193"/>
      <c r="FB2" s="193"/>
      <c r="FC2" s="193"/>
      <c r="FD2" s="193"/>
      <c r="FE2" s="193"/>
      <c r="FF2" s="193"/>
      <c r="FG2" s="193"/>
      <c r="FH2" s="193"/>
      <c r="FI2" s="193"/>
      <c r="FJ2" s="193"/>
      <c r="FK2" s="193"/>
      <c r="FL2" s="193"/>
      <c r="FM2" s="193"/>
      <c r="FN2" s="193"/>
      <c r="FO2" s="193"/>
      <c r="FP2" s="193"/>
      <c r="FQ2" s="193"/>
      <c r="FR2" s="193"/>
      <c r="FS2" s="193"/>
      <c r="FT2" s="193"/>
      <c r="FU2" s="193"/>
      <c r="FV2" s="193"/>
      <c r="FW2" s="193"/>
      <c r="FX2" s="193"/>
      <c r="FY2" s="193"/>
      <c r="FZ2" s="193"/>
      <c r="GA2" s="193"/>
      <c r="GB2" s="193"/>
      <c r="GC2" s="193"/>
      <c r="GD2" s="193"/>
      <c r="GE2" s="193"/>
      <c r="GF2" s="193"/>
      <c r="GG2" s="193"/>
      <c r="GH2" s="193"/>
      <c r="GI2" s="193"/>
      <c r="GJ2" s="193"/>
      <c r="GK2" s="193"/>
      <c r="GL2" s="193"/>
      <c r="GN2" s="176"/>
    </row>
    <row r="3" spans="1:200" ht="30" customHeight="1" thickBot="1">
      <c r="A3" s="193"/>
      <c r="B3" s="458" t="s">
        <v>269</v>
      </c>
      <c r="C3" s="459"/>
      <c r="D3" s="460"/>
      <c r="E3" s="460"/>
      <c r="F3" s="461"/>
      <c r="G3" s="462"/>
      <c r="H3" s="463"/>
      <c r="I3" s="463"/>
      <c r="J3" s="463"/>
      <c r="K3" s="463"/>
      <c r="L3" s="463"/>
      <c r="M3" s="463"/>
      <c r="N3" s="463"/>
      <c r="O3" s="463"/>
      <c r="P3" s="463"/>
      <c r="Q3" s="463"/>
      <c r="R3" s="463"/>
      <c r="S3" s="463"/>
      <c r="T3" s="463"/>
      <c r="U3" s="463"/>
      <c r="V3" s="463"/>
      <c r="W3" s="464"/>
      <c r="X3" s="198"/>
      <c r="Y3" s="197"/>
      <c r="Z3" s="197"/>
      <c r="AA3" s="197"/>
      <c r="AB3" s="197"/>
      <c r="AC3" s="197"/>
      <c r="AD3" s="196"/>
      <c r="AE3" s="196"/>
      <c r="AF3" s="196"/>
      <c r="AG3" s="196"/>
      <c r="AH3" s="196"/>
      <c r="AI3" s="196"/>
      <c r="AJ3" s="196"/>
      <c r="AK3" s="196"/>
      <c r="AL3" s="196"/>
      <c r="AM3" s="196"/>
      <c r="AN3" s="196"/>
      <c r="AO3" s="196"/>
      <c r="AP3" s="196"/>
      <c r="AQ3" s="196"/>
      <c r="AR3" s="196"/>
      <c r="AS3" s="196"/>
      <c r="AT3" s="196"/>
      <c r="AU3" s="196"/>
      <c r="AV3" s="196"/>
      <c r="AW3" s="196"/>
      <c r="AX3" s="196"/>
      <c r="AY3" s="196"/>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c r="BX3" s="193"/>
      <c r="BY3" s="193"/>
      <c r="BZ3" s="193"/>
      <c r="CA3" s="193"/>
      <c r="CB3" s="193"/>
      <c r="CC3" s="193"/>
      <c r="CD3" s="193"/>
      <c r="CE3" s="193"/>
      <c r="CF3" s="193"/>
      <c r="CG3" s="193"/>
      <c r="CH3" s="193"/>
      <c r="CI3" s="193"/>
      <c r="CJ3" s="193"/>
      <c r="CK3" s="193"/>
      <c r="CL3" s="193"/>
      <c r="CM3" s="193"/>
      <c r="CN3" s="193"/>
      <c r="CO3" s="193"/>
      <c r="CP3" s="193"/>
      <c r="CQ3" s="193"/>
      <c r="CR3" s="193"/>
      <c r="CS3" s="193"/>
      <c r="CT3" s="193"/>
      <c r="CU3" s="193"/>
      <c r="CV3" s="193"/>
      <c r="CW3" s="193"/>
      <c r="CX3" s="193"/>
      <c r="CY3" s="193"/>
      <c r="CZ3" s="193"/>
      <c r="DA3" s="193"/>
      <c r="DB3" s="193"/>
      <c r="DC3" s="193"/>
      <c r="DD3" s="193"/>
      <c r="DE3" s="193"/>
      <c r="DF3" s="193"/>
      <c r="DG3" s="193"/>
      <c r="DH3" s="193"/>
      <c r="DI3" s="193"/>
      <c r="DJ3" s="193"/>
      <c r="DK3" s="193"/>
      <c r="DL3" s="193"/>
      <c r="DM3" s="193"/>
      <c r="DN3" s="193"/>
      <c r="DO3" s="193"/>
      <c r="DP3" s="193"/>
      <c r="DQ3" s="193"/>
      <c r="DR3" s="193"/>
      <c r="DS3" s="193"/>
      <c r="DT3" s="193"/>
      <c r="DU3" s="193"/>
      <c r="DV3" s="193"/>
      <c r="DW3" s="193"/>
      <c r="DX3" s="193"/>
      <c r="DY3" s="193"/>
      <c r="DZ3" s="193"/>
      <c r="EA3" s="193"/>
      <c r="EB3" s="193"/>
      <c r="EC3" s="193"/>
      <c r="ED3" s="193"/>
      <c r="EE3" s="193"/>
      <c r="EF3" s="193"/>
      <c r="EG3" s="193"/>
      <c r="EH3" s="193"/>
      <c r="EI3" s="193"/>
      <c r="EJ3" s="193"/>
      <c r="EK3" s="193"/>
      <c r="EL3" s="193"/>
      <c r="EM3" s="193"/>
      <c r="EN3" s="193"/>
      <c r="EO3" s="193"/>
      <c r="EP3" s="193"/>
      <c r="EQ3" s="193"/>
      <c r="ER3" s="193"/>
      <c r="ES3" s="193"/>
      <c r="ET3" s="193"/>
      <c r="EU3" s="193"/>
      <c r="EV3" s="193"/>
      <c r="EW3" s="193"/>
      <c r="EX3" s="193"/>
      <c r="EY3" s="193"/>
      <c r="EZ3" s="193"/>
      <c r="FA3" s="193"/>
      <c r="FB3" s="193"/>
      <c r="FC3" s="193"/>
      <c r="FD3" s="193"/>
      <c r="FE3" s="193"/>
      <c r="FF3" s="193"/>
      <c r="FG3" s="193"/>
      <c r="FH3" s="193"/>
      <c r="FI3" s="193"/>
      <c r="FJ3" s="193"/>
      <c r="FK3" s="193"/>
      <c r="FL3" s="193"/>
      <c r="FM3" s="193"/>
      <c r="FN3" s="193"/>
      <c r="FO3" s="193"/>
      <c r="FP3" s="193"/>
      <c r="FQ3" s="193"/>
      <c r="FR3" s="193"/>
      <c r="FS3" s="193"/>
      <c r="FT3" s="193"/>
      <c r="FU3" s="193"/>
      <c r="FV3" s="193"/>
      <c r="FW3" s="193"/>
      <c r="FX3" s="193"/>
      <c r="FY3" s="193"/>
      <c r="FZ3" s="193"/>
      <c r="GA3" s="193"/>
      <c r="GB3" s="193"/>
      <c r="GC3" s="193"/>
      <c r="GD3" s="193"/>
      <c r="GE3" s="193"/>
      <c r="GF3" s="193"/>
      <c r="GG3" s="193"/>
      <c r="GH3" s="193"/>
      <c r="GI3" s="193"/>
      <c r="GJ3" s="193"/>
      <c r="GK3" s="193"/>
      <c r="GL3" s="193"/>
      <c r="GN3" s="176"/>
    </row>
    <row r="4" spans="1:200" ht="30" customHeight="1" thickBot="1">
      <c r="A4" s="193"/>
      <c r="B4" s="458" t="s">
        <v>268</v>
      </c>
      <c r="C4" s="459"/>
      <c r="D4" s="460"/>
      <c r="E4" s="460"/>
      <c r="F4" s="461"/>
      <c r="G4" s="462"/>
      <c r="H4" s="463"/>
      <c r="I4" s="463"/>
      <c r="J4" s="463"/>
      <c r="K4" s="463"/>
      <c r="L4" s="463"/>
      <c r="M4" s="463"/>
      <c r="N4" s="463"/>
      <c r="O4" s="463"/>
      <c r="P4" s="463"/>
      <c r="Q4" s="463"/>
      <c r="R4" s="463"/>
      <c r="S4" s="463"/>
      <c r="T4" s="463"/>
      <c r="U4" s="463"/>
      <c r="V4" s="463"/>
      <c r="W4" s="464"/>
      <c r="X4" s="198"/>
      <c r="Y4" s="197"/>
      <c r="Z4" s="197"/>
      <c r="AA4" s="197"/>
      <c r="AB4" s="197"/>
      <c r="AC4" s="197"/>
      <c r="AD4" s="196"/>
      <c r="AE4" s="196"/>
      <c r="AF4" s="196"/>
      <c r="AG4" s="196"/>
      <c r="AH4" s="196"/>
      <c r="AI4" s="196"/>
      <c r="AJ4" s="196"/>
      <c r="AK4" s="196"/>
      <c r="AL4" s="196"/>
      <c r="AM4" s="196"/>
      <c r="AN4" s="196"/>
      <c r="AO4" s="196"/>
      <c r="AP4" s="196"/>
      <c r="AQ4" s="196"/>
      <c r="AR4" s="196"/>
      <c r="AS4" s="196"/>
      <c r="AT4" s="196"/>
      <c r="AU4" s="196"/>
      <c r="AV4" s="196"/>
      <c r="AW4" s="196"/>
      <c r="AX4" s="196"/>
      <c r="AY4" s="196"/>
      <c r="AZ4" s="193"/>
      <c r="BA4" s="193"/>
      <c r="BB4" s="193"/>
      <c r="BC4" s="193"/>
      <c r="BD4" s="193"/>
      <c r="BE4" s="193"/>
      <c r="BF4" s="193"/>
      <c r="BG4" s="193"/>
      <c r="BH4" s="193"/>
      <c r="BI4" s="193"/>
      <c r="BJ4" s="193"/>
      <c r="BK4" s="193"/>
      <c r="BL4" s="193"/>
      <c r="BM4" s="193"/>
      <c r="BN4" s="193"/>
      <c r="BO4" s="193"/>
      <c r="BP4" s="193"/>
      <c r="BQ4" s="193"/>
      <c r="BR4" s="193"/>
      <c r="BS4" s="193"/>
      <c r="BT4" s="193"/>
      <c r="BU4" s="193"/>
      <c r="BV4" s="193"/>
      <c r="BW4" s="193"/>
      <c r="BX4" s="193"/>
      <c r="BY4" s="193"/>
      <c r="BZ4" s="193"/>
      <c r="CA4" s="193"/>
      <c r="CB4" s="193"/>
      <c r="CC4" s="193"/>
      <c r="CD4" s="193"/>
      <c r="CE4" s="193"/>
      <c r="CF4" s="193"/>
      <c r="CG4" s="193"/>
      <c r="CH4" s="193"/>
      <c r="CI4" s="193"/>
      <c r="CJ4" s="193"/>
      <c r="CK4" s="193"/>
      <c r="CL4" s="193"/>
      <c r="CM4" s="193"/>
      <c r="CN4" s="193"/>
      <c r="CO4" s="193"/>
      <c r="CP4" s="193"/>
      <c r="CQ4" s="193"/>
      <c r="CR4" s="193"/>
      <c r="CS4" s="193"/>
      <c r="CT4" s="193"/>
      <c r="CU4" s="193"/>
      <c r="CV4" s="193"/>
      <c r="CW4" s="193"/>
      <c r="CX4" s="193"/>
      <c r="CY4" s="193"/>
      <c r="CZ4" s="193"/>
      <c r="DA4" s="193"/>
      <c r="DB4" s="193"/>
      <c r="DC4" s="193"/>
      <c r="DD4" s="193"/>
      <c r="DE4" s="193"/>
      <c r="DF4" s="193"/>
      <c r="DG4" s="193"/>
      <c r="DH4" s="193"/>
      <c r="DI4" s="193"/>
      <c r="DJ4" s="193"/>
      <c r="DK4" s="193"/>
      <c r="DL4" s="193"/>
      <c r="DM4" s="193"/>
      <c r="DN4" s="193"/>
      <c r="DO4" s="193"/>
      <c r="DP4" s="193"/>
      <c r="DQ4" s="193"/>
      <c r="DR4" s="193"/>
      <c r="DS4" s="193"/>
      <c r="DT4" s="193"/>
      <c r="DU4" s="193"/>
      <c r="DV4" s="193"/>
      <c r="DW4" s="193"/>
      <c r="DX4" s="193"/>
      <c r="DY4" s="193"/>
      <c r="DZ4" s="193"/>
      <c r="EA4" s="193"/>
      <c r="EB4" s="193"/>
      <c r="EC4" s="193"/>
      <c r="ED4" s="193"/>
      <c r="EE4" s="193"/>
      <c r="EF4" s="193"/>
      <c r="EG4" s="193"/>
      <c r="EH4" s="193"/>
      <c r="EI4" s="193"/>
      <c r="EJ4" s="193"/>
      <c r="EK4" s="193"/>
      <c r="EL4" s="193"/>
      <c r="EM4" s="193"/>
      <c r="EN4" s="193"/>
      <c r="EO4" s="193"/>
      <c r="EP4" s="193"/>
      <c r="EQ4" s="193"/>
      <c r="ER4" s="193"/>
      <c r="ES4" s="193"/>
      <c r="ET4" s="193"/>
      <c r="EU4" s="193"/>
      <c r="EV4" s="193"/>
      <c r="EW4" s="193"/>
      <c r="EX4" s="193"/>
      <c r="EY4" s="193"/>
      <c r="EZ4" s="193"/>
      <c r="FA4" s="193"/>
      <c r="FB4" s="193"/>
      <c r="FC4" s="193"/>
      <c r="FD4" s="193"/>
      <c r="FE4" s="193"/>
      <c r="FF4" s="193"/>
      <c r="FG4" s="193"/>
      <c r="FH4" s="193"/>
      <c r="FI4" s="193"/>
      <c r="FJ4" s="193"/>
      <c r="FK4" s="193"/>
      <c r="FL4" s="193"/>
      <c r="FM4" s="193"/>
      <c r="FN4" s="193"/>
      <c r="FO4" s="193"/>
      <c r="FP4" s="193"/>
      <c r="FQ4" s="193"/>
      <c r="FR4" s="193"/>
      <c r="FS4" s="193"/>
      <c r="FT4" s="193"/>
      <c r="FU4" s="193"/>
      <c r="FV4" s="193"/>
      <c r="FW4" s="193"/>
      <c r="FX4" s="193"/>
      <c r="FY4" s="193"/>
      <c r="FZ4" s="193"/>
      <c r="GA4" s="193"/>
      <c r="GB4" s="193"/>
      <c r="GC4" s="193"/>
      <c r="GD4" s="193"/>
      <c r="GE4" s="193"/>
      <c r="GF4" s="193"/>
      <c r="GG4" s="193"/>
      <c r="GH4" s="193"/>
      <c r="GI4" s="193"/>
      <c r="GJ4" s="193"/>
      <c r="GK4" s="193"/>
      <c r="GL4" s="193"/>
      <c r="GN4" s="176"/>
    </row>
    <row r="5" spans="1:200" ht="97.5" customHeight="1" thickBot="1">
      <c r="A5" s="193"/>
      <c r="B5" s="195"/>
      <c r="C5" s="195"/>
      <c r="D5" s="195"/>
      <c r="E5" s="195"/>
      <c r="F5" s="195"/>
      <c r="G5" s="194"/>
      <c r="H5" s="194"/>
      <c r="I5" s="194"/>
      <c r="J5" s="194"/>
      <c r="K5" s="194"/>
      <c r="L5" s="194"/>
      <c r="M5" s="194"/>
      <c r="N5" s="194"/>
      <c r="O5" s="194"/>
      <c r="P5" s="194"/>
      <c r="Q5" s="194"/>
      <c r="R5" s="194"/>
      <c r="S5" s="194"/>
      <c r="T5" s="194"/>
      <c r="U5" s="194"/>
      <c r="V5" s="193"/>
      <c r="W5" s="193"/>
      <c r="X5" s="193"/>
      <c r="Y5" s="193"/>
      <c r="Z5" s="193"/>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194"/>
      <c r="AZ5" s="193"/>
      <c r="BA5" s="193"/>
      <c r="BB5" s="193"/>
      <c r="BC5" s="193"/>
      <c r="BD5" s="193"/>
      <c r="BE5" s="193"/>
      <c r="BF5" s="193"/>
      <c r="BG5" s="193"/>
      <c r="BH5" s="193"/>
      <c r="BI5" s="193"/>
      <c r="BJ5" s="193"/>
      <c r="BK5" s="193"/>
      <c r="BL5" s="193"/>
      <c r="BM5" s="193"/>
      <c r="BN5" s="193"/>
      <c r="BO5" s="193"/>
      <c r="BP5" s="193"/>
      <c r="BQ5" s="193"/>
      <c r="BR5" s="193"/>
      <c r="BS5" s="193"/>
      <c r="BT5" s="193"/>
      <c r="BU5" s="193"/>
      <c r="BV5" s="193"/>
      <c r="BW5" s="193"/>
      <c r="BX5" s="193"/>
      <c r="BY5" s="193"/>
      <c r="BZ5" s="193"/>
      <c r="CA5" s="193"/>
      <c r="CB5" s="193"/>
      <c r="CC5" s="193"/>
      <c r="CD5" s="193"/>
      <c r="CE5" s="193"/>
      <c r="CF5" s="193"/>
      <c r="CG5" s="193"/>
      <c r="CH5" s="193"/>
      <c r="CI5" s="193"/>
      <c r="CJ5" s="193"/>
      <c r="CK5" s="193"/>
      <c r="CL5" s="193"/>
      <c r="CM5" s="193"/>
      <c r="CN5" s="193"/>
      <c r="CO5" s="193"/>
      <c r="CP5" s="193"/>
      <c r="CQ5" s="193"/>
      <c r="CR5" s="193"/>
      <c r="CS5" s="193"/>
      <c r="CT5" s="193"/>
      <c r="CU5" s="193"/>
      <c r="CV5" s="193"/>
      <c r="CW5" s="193"/>
      <c r="CX5" s="193"/>
      <c r="CY5" s="193"/>
      <c r="CZ5" s="193"/>
      <c r="DA5" s="193"/>
      <c r="DB5" s="193"/>
      <c r="DC5" s="193"/>
      <c r="DD5" s="193"/>
      <c r="DE5" s="193"/>
      <c r="DF5" s="193"/>
      <c r="DG5" s="193"/>
      <c r="DH5" s="193"/>
      <c r="DI5" s="193"/>
      <c r="DJ5" s="193"/>
      <c r="DK5" s="193"/>
      <c r="DL5" s="193"/>
      <c r="DM5" s="193"/>
      <c r="DN5" s="193"/>
      <c r="DO5" s="193"/>
      <c r="DP5" s="193"/>
      <c r="DQ5" s="193"/>
      <c r="DR5" s="193"/>
      <c r="DS5" s="193"/>
      <c r="DT5" s="193"/>
      <c r="DU5" s="193"/>
      <c r="DV5" s="193"/>
      <c r="DW5" s="193"/>
      <c r="DX5" s="193"/>
      <c r="DY5" s="193"/>
      <c r="DZ5" s="193"/>
      <c r="EA5" s="193"/>
      <c r="EB5" s="193"/>
      <c r="EC5" s="193"/>
      <c r="ED5" s="193"/>
      <c r="EE5" s="193"/>
      <c r="EF5" s="193"/>
      <c r="EG5" s="193"/>
      <c r="EH5" s="193"/>
      <c r="EI5" s="193"/>
      <c r="EJ5" s="193"/>
      <c r="EK5" s="193"/>
      <c r="EL5" s="193"/>
      <c r="EM5" s="193"/>
      <c r="EN5" s="193"/>
      <c r="EO5" s="193"/>
      <c r="EP5" s="193"/>
      <c r="EQ5" s="193"/>
      <c r="ER5" s="193"/>
      <c r="ES5" s="193"/>
      <c r="ET5" s="193"/>
      <c r="EU5" s="193"/>
      <c r="EV5" s="193"/>
      <c r="EW5" s="193"/>
      <c r="EX5" s="193"/>
      <c r="EY5" s="193"/>
      <c r="EZ5" s="193"/>
      <c r="FA5" s="193"/>
      <c r="FB5" s="193"/>
      <c r="FC5" s="193"/>
      <c r="FD5" s="193"/>
      <c r="FE5" s="193"/>
      <c r="FF5" s="193"/>
      <c r="FG5" s="193"/>
      <c r="FH5" s="193"/>
      <c r="FI5" s="193"/>
      <c r="FJ5" s="193"/>
      <c r="FK5" s="193"/>
      <c r="FL5" s="193"/>
      <c r="FM5" s="193"/>
      <c r="FN5" s="193"/>
      <c r="FO5" s="193"/>
      <c r="FP5" s="193"/>
      <c r="FQ5" s="193"/>
      <c r="FR5" s="193"/>
      <c r="FS5" s="193"/>
      <c r="FT5" s="193"/>
      <c r="FU5" s="193"/>
      <c r="FV5" s="193"/>
      <c r="FW5" s="193"/>
      <c r="FX5" s="193"/>
      <c r="FY5" s="193"/>
      <c r="FZ5" s="193"/>
      <c r="GA5" s="193"/>
      <c r="GB5" s="193"/>
      <c r="GC5" s="193"/>
      <c r="GD5" s="193"/>
      <c r="GE5" s="193"/>
      <c r="GF5" s="193"/>
      <c r="GG5" s="193"/>
      <c r="GH5" s="193"/>
      <c r="GI5" s="193"/>
      <c r="GJ5" s="193"/>
      <c r="GK5" s="193"/>
      <c r="GL5" s="193"/>
      <c r="GN5" s="176"/>
    </row>
    <row r="6" spans="1:200" ht="30" customHeight="1" thickBot="1">
      <c r="A6" s="467" t="s">
        <v>267</v>
      </c>
      <c r="B6" s="468"/>
      <c r="C6" s="460"/>
      <c r="D6" s="460"/>
      <c r="E6" s="460"/>
      <c r="F6" s="461"/>
      <c r="G6" s="465"/>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75"/>
      <c r="AL6" s="466"/>
      <c r="AM6" s="466"/>
      <c r="AN6" s="466"/>
      <c r="AO6" s="466"/>
      <c r="AP6" s="466"/>
      <c r="AQ6" s="466"/>
      <c r="AR6" s="466"/>
      <c r="AS6" s="466"/>
      <c r="AT6" s="466"/>
      <c r="AU6" s="466"/>
      <c r="AV6" s="466"/>
      <c r="AW6" s="466"/>
      <c r="AX6" s="466"/>
      <c r="AY6" s="466"/>
      <c r="AZ6" s="466"/>
      <c r="BA6" s="466"/>
      <c r="BB6" s="466"/>
      <c r="BC6" s="466"/>
      <c r="BD6" s="466"/>
      <c r="BE6" s="466"/>
      <c r="BF6" s="466"/>
      <c r="BG6" s="466"/>
      <c r="BH6" s="466"/>
      <c r="BI6" s="466"/>
      <c r="BJ6" s="466"/>
      <c r="BK6" s="466"/>
      <c r="BL6" s="466"/>
      <c r="BM6" s="466"/>
      <c r="BN6" s="466"/>
      <c r="BO6" s="476"/>
      <c r="BP6" s="475"/>
      <c r="BQ6" s="465"/>
      <c r="BR6" s="465"/>
      <c r="BS6" s="465"/>
      <c r="BT6" s="465"/>
      <c r="BU6" s="465"/>
      <c r="BV6" s="465"/>
      <c r="BW6" s="465"/>
      <c r="BX6" s="465"/>
      <c r="BY6" s="465"/>
      <c r="BZ6" s="465"/>
      <c r="CA6" s="465"/>
      <c r="CB6" s="465"/>
      <c r="CC6" s="465"/>
      <c r="CD6" s="465"/>
      <c r="CE6" s="465"/>
      <c r="CF6" s="465"/>
      <c r="CG6" s="465"/>
      <c r="CH6" s="465"/>
      <c r="CI6" s="465"/>
      <c r="CJ6" s="465"/>
      <c r="CK6" s="465"/>
      <c r="CL6" s="465"/>
      <c r="CM6" s="465"/>
      <c r="CN6" s="465"/>
      <c r="CO6" s="465"/>
      <c r="CP6" s="465"/>
      <c r="CQ6" s="465"/>
      <c r="CR6" s="465"/>
      <c r="CS6" s="465"/>
      <c r="CT6" s="475"/>
      <c r="CU6" s="465"/>
      <c r="CV6" s="465"/>
      <c r="CW6" s="465"/>
      <c r="CX6" s="465"/>
      <c r="CY6" s="465"/>
      <c r="CZ6" s="465"/>
      <c r="DA6" s="465"/>
      <c r="DB6" s="465"/>
      <c r="DC6" s="465"/>
      <c r="DD6" s="465"/>
      <c r="DE6" s="465"/>
      <c r="DF6" s="465"/>
      <c r="DG6" s="465"/>
      <c r="DH6" s="465"/>
      <c r="DI6" s="465"/>
      <c r="DJ6" s="465"/>
      <c r="DK6" s="465"/>
      <c r="DL6" s="465"/>
      <c r="DM6" s="465"/>
      <c r="DN6" s="465"/>
      <c r="DO6" s="465"/>
      <c r="DP6" s="465"/>
      <c r="DQ6" s="465"/>
      <c r="DR6" s="465"/>
      <c r="DS6" s="465"/>
      <c r="DT6" s="465"/>
      <c r="DU6" s="465"/>
      <c r="DV6" s="465"/>
      <c r="DW6" s="465"/>
      <c r="DX6" s="465"/>
      <c r="DY6" s="475"/>
      <c r="DZ6" s="465"/>
      <c r="EA6" s="465"/>
      <c r="EB6" s="465"/>
      <c r="EC6" s="465"/>
      <c r="ED6" s="465"/>
      <c r="EE6" s="465"/>
      <c r="EF6" s="465"/>
      <c r="EG6" s="465"/>
      <c r="EH6" s="465"/>
      <c r="EI6" s="465"/>
      <c r="EJ6" s="465"/>
      <c r="EK6" s="465"/>
      <c r="EL6" s="465"/>
      <c r="EM6" s="465"/>
      <c r="EN6" s="465"/>
      <c r="EO6" s="465"/>
      <c r="EP6" s="465"/>
      <c r="EQ6" s="465"/>
      <c r="ER6" s="465"/>
      <c r="ES6" s="465"/>
      <c r="ET6" s="465"/>
      <c r="EU6" s="465"/>
      <c r="EV6" s="465"/>
      <c r="EW6" s="465"/>
      <c r="EX6" s="465"/>
      <c r="EY6" s="465"/>
      <c r="EZ6" s="465"/>
      <c r="FA6" s="465"/>
      <c r="FB6" s="465"/>
      <c r="FC6" s="465"/>
      <c r="FD6" s="475"/>
      <c r="FE6" s="465"/>
      <c r="FF6" s="465"/>
      <c r="FG6" s="465"/>
      <c r="FH6" s="465"/>
      <c r="FI6" s="465"/>
      <c r="FJ6" s="465"/>
      <c r="FK6" s="465"/>
      <c r="FL6" s="465"/>
      <c r="FM6" s="465"/>
      <c r="FN6" s="465"/>
      <c r="FO6" s="465"/>
      <c r="FP6" s="465"/>
      <c r="FQ6" s="465"/>
      <c r="FR6" s="465"/>
      <c r="FS6" s="465"/>
      <c r="FT6" s="465"/>
      <c r="FU6" s="465"/>
      <c r="FV6" s="465"/>
      <c r="FW6" s="465"/>
      <c r="FX6" s="465"/>
      <c r="FY6" s="465"/>
      <c r="FZ6" s="465"/>
      <c r="GA6" s="465"/>
      <c r="GB6" s="465"/>
      <c r="GC6" s="465"/>
      <c r="GD6" s="465"/>
      <c r="GE6" s="465"/>
      <c r="GF6" s="465"/>
      <c r="GG6" s="465"/>
      <c r="GH6" s="454" t="s">
        <v>332</v>
      </c>
      <c r="GI6" s="454" t="s">
        <v>333</v>
      </c>
      <c r="GJ6" s="454" t="s">
        <v>334</v>
      </c>
      <c r="GK6" s="456" t="s">
        <v>328</v>
      </c>
      <c r="GL6" s="454" t="s">
        <v>266</v>
      </c>
      <c r="GM6" s="480" t="s">
        <v>265</v>
      </c>
      <c r="GN6" s="477" t="s">
        <v>264</v>
      </c>
      <c r="GO6" s="481" t="s">
        <v>263</v>
      </c>
      <c r="GP6" s="477" t="s">
        <v>262</v>
      </c>
      <c r="GQ6" s="483" t="s">
        <v>261</v>
      </c>
      <c r="GR6" s="477" t="s">
        <v>260</v>
      </c>
    </row>
    <row r="7" spans="1:200" s="188" customFormat="1" ht="45" customHeight="1" thickBot="1">
      <c r="A7" s="192" t="s">
        <v>259</v>
      </c>
      <c r="B7" s="191" t="s">
        <v>258</v>
      </c>
      <c r="C7" s="189" t="s">
        <v>257</v>
      </c>
      <c r="D7" s="190" t="s">
        <v>256</v>
      </c>
      <c r="E7" s="189" t="s">
        <v>255</v>
      </c>
      <c r="F7" s="189" t="s">
        <v>254</v>
      </c>
      <c r="G7" s="277">
        <v>45017</v>
      </c>
      <c r="H7" s="277">
        <f t="shared" ref="H7:BS7" si="0">G7+1</f>
        <v>45018</v>
      </c>
      <c r="I7" s="277">
        <f t="shared" si="0"/>
        <v>45019</v>
      </c>
      <c r="J7" s="277">
        <f t="shared" si="0"/>
        <v>45020</v>
      </c>
      <c r="K7" s="277">
        <f t="shared" si="0"/>
        <v>45021</v>
      </c>
      <c r="L7" s="277">
        <f t="shared" si="0"/>
        <v>45022</v>
      </c>
      <c r="M7" s="277">
        <f t="shared" si="0"/>
        <v>45023</v>
      </c>
      <c r="N7" s="277">
        <f t="shared" si="0"/>
        <v>45024</v>
      </c>
      <c r="O7" s="277">
        <f t="shared" si="0"/>
        <v>45025</v>
      </c>
      <c r="P7" s="277">
        <f t="shared" si="0"/>
        <v>45026</v>
      </c>
      <c r="Q7" s="277">
        <f t="shared" si="0"/>
        <v>45027</v>
      </c>
      <c r="R7" s="277">
        <f t="shared" si="0"/>
        <v>45028</v>
      </c>
      <c r="S7" s="277">
        <f t="shared" si="0"/>
        <v>45029</v>
      </c>
      <c r="T7" s="277">
        <f t="shared" si="0"/>
        <v>45030</v>
      </c>
      <c r="U7" s="277">
        <f t="shared" si="0"/>
        <v>45031</v>
      </c>
      <c r="V7" s="277">
        <f t="shared" si="0"/>
        <v>45032</v>
      </c>
      <c r="W7" s="277">
        <f t="shared" si="0"/>
        <v>45033</v>
      </c>
      <c r="X7" s="277">
        <f t="shared" si="0"/>
        <v>45034</v>
      </c>
      <c r="Y7" s="277">
        <f t="shared" si="0"/>
        <v>45035</v>
      </c>
      <c r="Z7" s="277">
        <f t="shared" si="0"/>
        <v>45036</v>
      </c>
      <c r="AA7" s="277">
        <f t="shared" si="0"/>
        <v>45037</v>
      </c>
      <c r="AB7" s="277">
        <f t="shared" si="0"/>
        <v>45038</v>
      </c>
      <c r="AC7" s="277">
        <f t="shared" si="0"/>
        <v>45039</v>
      </c>
      <c r="AD7" s="277">
        <f t="shared" si="0"/>
        <v>45040</v>
      </c>
      <c r="AE7" s="277">
        <f t="shared" si="0"/>
        <v>45041</v>
      </c>
      <c r="AF7" s="277">
        <f t="shared" si="0"/>
        <v>45042</v>
      </c>
      <c r="AG7" s="277">
        <f t="shared" si="0"/>
        <v>45043</v>
      </c>
      <c r="AH7" s="277">
        <f t="shared" si="0"/>
        <v>45044</v>
      </c>
      <c r="AI7" s="277">
        <f t="shared" si="0"/>
        <v>45045</v>
      </c>
      <c r="AJ7" s="277">
        <f t="shared" si="0"/>
        <v>45046</v>
      </c>
      <c r="AK7" s="277">
        <f t="shared" si="0"/>
        <v>45047</v>
      </c>
      <c r="AL7" s="277">
        <f t="shared" si="0"/>
        <v>45048</v>
      </c>
      <c r="AM7" s="277">
        <f t="shared" si="0"/>
        <v>45049</v>
      </c>
      <c r="AN7" s="277">
        <f t="shared" si="0"/>
        <v>45050</v>
      </c>
      <c r="AO7" s="277">
        <f t="shared" si="0"/>
        <v>45051</v>
      </c>
      <c r="AP7" s="277">
        <f t="shared" si="0"/>
        <v>45052</v>
      </c>
      <c r="AQ7" s="277">
        <f t="shared" si="0"/>
        <v>45053</v>
      </c>
      <c r="AR7" s="277">
        <f t="shared" si="0"/>
        <v>45054</v>
      </c>
      <c r="AS7" s="277">
        <f t="shared" si="0"/>
        <v>45055</v>
      </c>
      <c r="AT7" s="277">
        <f t="shared" si="0"/>
        <v>45056</v>
      </c>
      <c r="AU7" s="277">
        <f t="shared" si="0"/>
        <v>45057</v>
      </c>
      <c r="AV7" s="277">
        <f t="shared" si="0"/>
        <v>45058</v>
      </c>
      <c r="AW7" s="277">
        <f t="shared" si="0"/>
        <v>45059</v>
      </c>
      <c r="AX7" s="277">
        <f t="shared" si="0"/>
        <v>45060</v>
      </c>
      <c r="AY7" s="277">
        <f t="shared" si="0"/>
        <v>45061</v>
      </c>
      <c r="AZ7" s="277">
        <f t="shared" si="0"/>
        <v>45062</v>
      </c>
      <c r="BA7" s="277">
        <f t="shared" si="0"/>
        <v>45063</v>
      </c>
      <c r="BB7" s="277">
        <f t="shared" si="0"/>
        <v>45064</v>
      </c>
      <c r="BC7" s="277">
        <f t="shared" si="0"/>
        <v>45065</v>
      </c>
      <c r="BD7" s="277">
        <f t="shared" si="0"/>
        <v>45066</v>
      </c>
      <c r="BE7" s="277">
        <f t="shared" si="0"/>
        <v>45067</v>
      </c>
      <c r="BF7" s="277">
        <f t="shared" si="0"/>
        <v>45068</v>
      </c>
      <c r="BG7" s="277">
        <f t="shared" si="0"/>
        <v>45069</v>
      </c>
      <c r="BH7" s="277">
        <f t="shared" si="0"/>
        <v>45070</v>
      </c>
      <c r="BI7" s="277">
        <f t="shared" si="0"/>
        <v>45071</v>
      </c>
      <c r="BJ7" s="277">
        <f t="shared" si="0"/>
        <v>45072</v>
      </c>
      <c r="BK7" s="277">
        <f t="shared" si="0"/>
        <v>45073</v>
      </c>
      <c r="BL7" s="277">
        <f t="shared" si="0"/>
        <v>45074</v>
      </c>
      <c r="BM7" s="277">
        <f t="shared" si="0"/>
        <v>45075</v>
      </c>
      <c r="BN7" s="277">
        <f t="shared" si="0"/>
        <v>45076</v>
      </c>
      <c r="BO7" s="277">
        <f t="shared" si="0"/>
        <v>45077</v>
      </c>
      <c r="BP7" s="277">
        <f t="shared" si="0"/>
        <v>45078</v>
      </c>
      <c r="BQ7" s="277">
        <f t="shared" si="0"/>
        <v>45079</v>
      </c>
      <c r="BR7" s="277">
        <f t="shared" si="0"/>
        <v>45080</v>
      </c>
      <c r="BS7" s="277">
        <f t="shared" si="0"/>
        <v>45081</v>
      </c>
      <c r="BT7" s="277">
        <f t="shared" ref="BT7:EE7" si="1">BS7+1</f>
        <v>45082</v>
      </c>
      <c r="BU7" s="277">
        <f t="shared" si="1"/>
        <v>45083</v>
      </c>
      <c r="BV7" s="277">
        <f t="shared" si="1"/>
        <v>45084</v>
      </c>
      <c r="BW7" s="277">
        <f t="shared" si="1"/>
        <v>45085</v>
      </c>
      <c r="BX7" s="277">
        <f t="shared" si="1"/>
        <v>45086</v>
      </c>
      <c r="BY7" s="277">
        <f t="shared" si="1"/>
        <v>45087</v>
      </c>
      <c r="BZ7" s="277">
        <f t="shared" si="1"/>
        <v>45088</v>
      </c>
      <c r="CA7" s="277">
        <f t="shared" si="1"/>
        <v>45089</v>
      </c>
      <c r="CB7" s="277">
        <f t="shared" si="1"/>
        <v>45090</v>
      </c>
      <c r="CC7" s="277">
        <f t="shared" si="1"/>
        <v>45091</v>
      </c>
      <c r="CD7" s="277">
        <f t="shared" si="1"/>
        <v>45092</v>
      </c>
      <c r="CE7" s="277">
        <f t="shared" si="1"/>
        <v>45093</v>
      </c>
      <c r="CF7" s="277">
        <f t="shared" si="1"/>
        <v>45094</v>
      </c>
      <c r="CG7" s="277">
        <f t="shared" si="1"/>
        <v>45095</v>
      </c>
      <c r="CH7" s="277">
        <f t="shared" si="1"/>
        <v>45096</v>
      </c>
      <c r="CI7" s="277">
        <f t="shared" si="1"/>
        <v>45097</v>
      </c>
      <c r="CJ7" s="277">
        <f t="shared" si="1"/>
        <v>45098</v>
      </c>
      <c r="CK7" s="277">
        <f t="shared" si="1"/>
        <v>45099</v>
      </c>
      <c r="CL7" s="277">
        <f t="shared" si="1"/>
        <v>45100</v>
      </c>
      <c r="CM7" s="277">
        <f t="shared" si="1"/>
        <v>45101</v>
      </c>
      <c r="CN7" s="277">
        <f t="shared" si="1"/>
        <v>45102</v>
      </c>
      <c r="CO7" s="277">
        <f t="shared" si="1"/>
        <v>45103</v>
      </c>
      <c r="CP7" s="277">
        <f t="shared" si="1"/>
        <v>45104</v>
      </c>
      <c r="CQ7" s="277">
        <f t="shared" si="1"/>
        <v>45105</v>
      </c>
      <c r="CR7" s="277">
        <f t="shared" si="1"/>
        <v>45106</v>
      </c>
      <c r="CS7" s="277">
        <f t="shared" si="1"/>
        <v>45107</v>
      </c>
      <c r="CT7" s="277">
        <f t="shared" si="1"/>
        <v>45108</v>
      </c>
      <c r="CU7" s="277">
        <f t="shared" si="1"/>
        <v>45109</v>
      </c>
      <c r="CV7" s="277">
        <f t="shared" si="1"/>
        <v>45110</v>
      </c>
      <c r="CW7" s="277">
        <f t="shared" si="1"/>
        <v>45111</v>
      </c>
      <c r="CX7" s="277">
        <f t="shared" si="1"/>
        <v>45112</v>
      </c>
      <c r="CY7" s="277">
        <f t="shared" si="1"/>
        <v>45113</v>
      </c>
      <c r="CZ7" s="277">
        <f t="shared" si="1"/>
        <v>45114</v>
      </c>
      <c r="DA7" s="277">
        <f t="shared" si="1"/>
        <v>45115</v>
      </c>
      <c r="DB7" s="277">
        <f t="shared" si="1"/>
        <v>45116</v>
      </c>
      <c r="DC7" s="277">
        <f t="shared" si="1"/>
        <v>45117</v>
      </c>
      <c r="DD7" s="277">
        <f t="shared" si="1"/>
        <v>45118</v>
      </c>
      <c r="DE7" s="277">
        <f t="shared" si="1"/>
        <v>45119</v>
      </c>
      <c r="DF7" s="277">
        <f t="shared" si="1"/>
        <v>45120</v>
      </c>
      <c r="DG7" s="277">
        <f t="shared" si="1"/>
        <v>45121</v>
      </c>
      <c r="DH7" s="277">
        <f t="shared" si="1"/>
        <v>45122</v>
      </c>
      <c r="DI7" s="277">
        <f t="shared" si="1"/>
        <v>45123</v>
      </c>
      <c r="DJ7" s="277">
        <f t="shared" si="1"/>
        <v>45124</v>
      </c>
      <c r="DK7" s="277">
        <f t="shared" si="1"/>
        <v>45125</v>
      </c>
      <c r="DL7" s="277">
        <f t="shared" si="1"/>
        <v>45126</v>
      </c>
      <c r="DM7" s="277">
        <f t="shared" si="1"/>
        <v>45127</v>
      </c>
      <c r="DN7" s="277">
        <f t="shared" si="1"/>
        <v>45128</v>
      </c>
      <c r="DO7" s="277">
        <f t="shared" si="1"/>
        <v>45129</v>
      </c>
      <c r="DP7" s="277">
        <f t="shared" si="1"/>
        <v>45130</v>
      </c>
      <c r="DQ7" s="277">
        <f t="shared" si="1"/>
        <v>45131</v>
      </c>
      <c r="DR7" s="277">
        <f t="shared" si="1"/>
        <v>45132</v>
      </c>
      <c r="DS7" s="277">
        <f t="shared" si="1"/>
        <v>45133</v>
      </c>
      <c r="DT7" s="277">
        <f t="shared" si="1"/>
        <v>45134</v>
      </c>
      <c r="DU7" s="277">
        <f t="shared" si="1"/>
        <v>45135</v>
      </c>
      <c r="DV7" s="277">
        <f t="shared" si="1"/>
        <v>45136</v>
      </c>
      <c r="DW7" s="277">
        <f t="shared" si="1"/>
        <v>45137</v>
      </c>
      <c r="DX7" s="277">
        <f t="shared" si="1"/>
        <v>45138</v>
      </c>
      <c r="DY7" s="277">
        <f t="shared" si="1"/>
        <v>45139</v>
      </c>
      <c r="DZ7" s="277">
        <f t="shared" si="1"/>
        <v>45140</v>
      </c>
      <c r="EA7" s="277">
        <f t="shared" si="1"/>
        <v>45141</v>
      </c>
      <c r="EB7" s="277">
        <f t="shared" si="1"/>
        <v>45142</v>
      </c>
      <c r="EC7" s="277">
        <f t="shared" si="1"/>
        <v>45143</v>
      </c>
      <c r="ED7" s="277">
        <f t="shared" si="1"/>
        <v>45144</v>
      </c>
      <c r="EE7" s="277">
        <f t="shared" si="1"/>
        <v>45145</v>
      </c>
      <c r="EF7" s="277">
        <f t="shared" ref="EF7:GG7" si="2">EE7+1</f>
        <v>45146</v>
      </c>
      <c r="EG7" s="277">
        <f t="shared" si="2"/>
        <v>45147</v>
      </c>
      <c r="EH7" s="277">
        <f t="shared" si="2"/>
        <v>45148</v>
      </c>
      <c r="EI7" s="277">
        <f t="shared" si="2"/>
        <v>45149</v>
      </c>
      <c r="EJ7" s="277">
        <f t="shared" si="2"/>
        <v>45150</v>
      </c>
      <c r="EK7" s="277">
        <f t="shared" si="2"/>
        <v>45151</v>
      </c>
      <c r="EL7" s="277">
        <f t="shared" si="2"/>
        <v>45152</v>
      </c>
      <c r="EM7" s="277">
        <f t="shared" si="2"/>
        <v>45153</v>
      </c>
      <c r="EN7" s="277">
        <f t="shared" si="2"/>
        <v>45154</v>
      </c>
      <c r="EO7" s="277">
        <f t="shared" si="2"/>
        <v>45155</v>
      </c>
      <c r="EP7" s="277">
        <f t="shared" si="2"/>
        <v>45156</v>
      </c>
      <c r="EQ7" s="277">
        <f t="shared" si="2"/>
        <v>45157</v>
      </c>
      <c r="ER7" s="277">
        <f t="shared" si="2"/>
        <v>45158</v>
      </c>
      <c r="ES7" s="277">
        <f t="shared" si="2"/>
        <v>45159</v>
      </c>
      <c r="ET7" s="277">
        <f t="shared" si="2"/>
        <v>45160</v>
      </c>
      <c r="EU7" s="277">
        <f t="shared" si="2"/>
        <v>45161</v>
      </c>
      <c r="EV7" s="277">
        <f t="shared" si="2"/>
        <v>45162</v>
      </c>
      <c r="EW7" s="277">
        <f t="shared" si="2"/>
        <v>45163</v>
      </c>
      <c r="EX7" s="277">
        <f t="shared" si="2"/>
        <v>45164</v>
      </c>
      <c r="EY7" s="277">
        <f t="shared" si="2"/>
        <v>45165</v>
      </c>
      <c r="EZ7" s="277">
        <f t="shared" si="2"/>
        <v>45166</v>
      </c>
      <c r="FA7" s="277">
        <f t="shared" si="2"/>
        <v>45167</v>
      </c>
      <c r="FB7" s="277">
        <f t="shared" si="2"/>
        <v>45168</v>
      </c>
      <c r="FC7" s="277">
        <f t="shared" si="2"/>
        <v>45169</v>
      </c>
      <c r="FD7" s="277">
        <f t="shared" si="2"/>
        <v>45170</v>
      </c>
      <c r="FE7" s="277">
        <f t="shared" si="2"/>
        <v>45171</v>
      </c>
      <c r="FF7" s="277">
        <f t="shared" si="2"/>
        <v>45172</v>
      </c>
      <c r="FG7" s="277">
        <f t="shared" si="2"/>
        <v>45173</v>
      </c>
      <c r="FH7" s="277">
        <f t="shared" si="2"/>
        <v>45174</v>
      </c>
      <c r="FI7" s="277">
        <f t="shared" si="2"/>
        <v>45175</v>
      </c>
      <c r="FJ7" s="277">
        <f t="shared" si="2"/>
        <v>45176</v>
      </c>
      <c r="FK7" s="277">
        <f t="shared" si="2"/>
        <v>45177</v>
      </c>
      <c r="FL7" s="277">
        <f t="shared" si="2"/>
        <v>45178</v>
      </c>
      <c r="FM7" s="277">
        <f t="shared" si="2"/>
        <v>45179</v>
      </c>
      <c r="FN7" s="277">
        <f t="shared" si="2"/>
        <v>45180</v>
      </c>
      <c r="FO7" s="277">
        <f t="shared" si="2"/>
        <v>45181</v>
      </c>
      <c r="FP7" s="277">
        <f t="shared" si="2"/>
        <v>45182</v>
      </c>
      <c r="FQ7" s="277">
        <f t="shared" si="2"/>
        <v>45183</v>
      </c>
      <c r="FR7" s="277">
        <f t="shared" si="2"/>
        <v>45184</v>
      </c>
      <c r="FS7" s="277">
        <f t="shared" si="2"/>
        <v>45185</v>
      </c>
      <c r="FT7" s="277">
        <f t="shared" si="2"/>
        <v>45186</v>
      </c>
      <c r="FU7" s="277">
        <f t="shared" si="2"/>
        <v>45187</v>
      </c>
      <c r="FV7" s="277">
        <f t="shared" si="2"/>
        <v>45188</v>
      </c>
      <c r="FW7" s="277">
        <f t="shared" si="2"/>
        <v>45189</v>
      </c>
      <c r="FX7" s="277">
        <f t="shared" si="2"/>
        <v>45190</v>
      </c>
      <c r="FY7" s="277">
        <f t="shared" si="2"/>
        <v>45191</v>
      </c>
      <c r="FZ7" s="277">
        <f t="shared" si="2"/>
        <v>45192</v>
      </c>
      <c r="GA7" s="277">
        <f t="shared" si="2"/>
        <v>45193</v>
      </c>
      <c r="GB7" s="277">
        <f t="shared" si="2"/>
        <v>45194</v>
      </c>
      <c r="GC7" s="277">
        <f t="shared" si="2"/>
        <v>45195</v>
      </c>
      <c r="GD7" s="277">
        <f t="shared" si="2"/>
        <v>45196</v>
      </c>
      <c r="GE7" s="277">
        <f t="shared" si="2"/>
        <v>45197</v>
      </c>
      <c r="GF7" s="277">
        <f t="shared" si="2"/>
        <v>45198</v>
      </c>
      <c r="GG7" s="277">
        <f t="shared" si="2"/>
        <v>45199</v>
      </c>
      <c r="GH7" s="455"/>
      <c r="GI7" s="455"/>
      <c r="GJ7" s="455"/>
      <c r="GK7" s="457"/>
      <c r="GL7" s="479"/>
      <c r="GM7" s="479"/>
      <c r="GN7" s="478"/>
      <c r="GO7" s="482"/>
      <c r="GP7" s="478"/>
      <c r="GQ7" s="484"/>
      <c r="GR7" s="478"/>
    </row>
    <row r="8" spans="1:200" ht="20.149999999999999" customHeight="1">
      <c r="A8" s="186">
        <v>1</v>
      </c>
      <c r="B8" s="256"/>
      <c r="C8" s="257"/>
      <c r="D8" s="258"/>
      <c r="E8" s="259"/>
      <c r="F8" s="259"/>
      <c r="G8" s="260"/>
      <c r="H8" s="260"/>
      <c r="I8" s="260"/>
      <c r="J8" s="260"/>
      <c r="K8" s="260"/>
      <c r="L8" s="260"/>
      <c r="M8" s="260"/>
      <c r="N8" s="260"/>
      <c r="O8" s="260"/>
      <c r="P8" s="260"/>
      <c r="Q8" s="260"/>
      <c r="R8" s="260"/>
      <c r="S8" s="260"/>
      <c r="T8" s="260"/>
      <c r="U8" s="260"/>
      <c r="V8" s="260"/>
      <c r="W8" s="260"/>
      <c r="X8" s="260"/>
      <c r="Y8" s="260"/>
      <c r="Z8" s="260"/>
      <c r="AA8" s="260"/>
      <c r="AB8" s="261"/>
      <c r="AC8" s="261"/>
      <c r="AD8" s="261"/>
      <c r="AE8" s="261"/>
      <c r="AF8" s="261"/>
      <c r="AG8" s="261"/>
      <c r="AH8" s="261"/>
      <c r="AI8" s="262"/>
      <c r="AJ8" s="262"/>
      <c r="AK8" s="261"/>
      <c r="AL8" s="261"/>
      <c r="AM8" s="261"/>
      <c r="AN8" s="261"/>
      <c r="AO8" s="261"/>
      <c r="AP8" s="261"/>
      <c r="AQ8" s="261"/>
      <c r="AR8" s="261"/>
      <c r="AS8" s="261"/>
      <c r="AT8" s="261"/>
      <c r="AU8" s="261"/>
      <c r="AV8" s="261"/>
      <c r="AW8" s="261"/>
      <c r="AX8" s="261"/>
      <c r="AY8" s="261"/>
      <c r="AZ8" s="261"/>
      <c r="BA8" s="261"/>
      <c r="BB8" s="261"/>
      <c r="BC8" s="261"/>
      <c r="BD8" s="261"/>
      <c r="BE8" s="261"/>
      <c r="BF8" s="261"/>
      <c r="BG8" s="261"/>
      <c r="BH8" s="261"/>
      <c r="BI8" s="261"/>
      <c r="BJ8" s="261"/>
      <c r="BK8" s="261"/>
      <c r="BL8" s="261"/>
      <c r="BM8" s="261"/>
      <c r="BN8" s="261"/>
      <c r="BO8" s="261"/>
      <c r="BP8" s="261"/>
      <c r="BQ8" s="261"/>
      <c r="BR8" s="261"/>
      <c r="BS8" s="261"/>
      <c r="BT8" s="261"/>
      <c r="BU8" s="261"/>
      <c r="BV8" s="261"/>
      <c r="BW8" s="261"/>
      <c r="BX8" s="261"/>
      <c r="BY8" s="261"/>
      <c r="BZ8" s="261"/>
      <c r="CA8" s="261"/>
      <c r="CB8" s="261"/>
      <c r="CC8" s="261"/>
      <c r="CD8" s="261"/>
      <c r="CE8" s="261"/>
      <c r="CF8" s="261"/>
      <c r="CG8" s="261"/>
      <c r="CH8" s="261"/>
      <c r="CI8" s="261"/>
      <c r="CJ8" s="261"/>
      <c r="CK8" s="261"/>
      <c r="CL8" s="261"/>
      <c r="CM8" s="261"/>
      <c r="CN8" s="261"/>
      <c r="CO8" s="261"/>
      <c r="CP8" s="261"/>
      <c r="CQ8" s="261"/>
      <c r="CR8" s="261"/>
      <c r="CS8" s="261"/>
      <c r="CT8" s="261"/>
      <c r="CU8" s="261"/>
      <c r="CV8" s="261"/>
      <c r="CW8" s="261"/>
      <c r="CX8" s="261"/>
      <c r="CY8" s="261"/>
      <c r="CZ8" s="261"/>
      <c r="DA8" s="261"/>
      <c r="DB8" s="261"/>
      <c r="DC8" s="261"/>
      <c r="DD8" s="261"/>
      <c r="DE8" s="261"/>
      <c r="DF8" s="261"/>
      <c r="DG8" s="261"/>
      <c r="DH8" s="261"/>
      <c r="DI8" s="261"/>
      <c r="DJ8" s="261"/>
      <c r="DK8" s="261"/>
      <c r="DL8" s="261"/>
      <c r="DM8" s="261"/>
      <c r="DN8" s="261"/>
      <c r="DO8" s="261"/>
      <c r="DP8" s="261"/>
      <c r="DQ8" s="261"/>
      <c r="DR8" s="261"/>
      <c r="DS8" s="261"/>
      <c r="DT8" s="261"/>
      <c r="DU8" s="261"/>
      <c r="DV8" s="261"/>
      <c r="DW8" s="261"/>
      <c r="DX8" s="261"/>
      <c r="DY8" s="261"/>
      <c r="DZ8" s="261"/>
      <c r="EA8" s="261"/>
      <c r="EB8" s="261"/>
      <c r="EC8" s="261"/>
      <c r="ED8" s="261"/>
      <c r="EE8" s="261"/>
      <c r="EF8" s="261"/>
      <c r="EG8" s="261"/>
      <c r="EH8" s="261"/>
      <c r="EI8" s="261"/>
      <c r="EJ8" s="261"/>
      <c r="EK8" s="261"/>
      <c r="EL8" s="261"/>
      <c r="EM8" s="261"/>
      <c r="EN8" s="261"/>
      <c r="EO8" s="261"/>
      <c r="EP8" s="261"/>
      <c r="EQ8" s="261"/>
      <c r="ER8" s="261"/>
      <c r="ES8" s="261"/>
      <c r="ET8" s="261"/>
      <c r="EU8" s="261"/>
      <c r="EV8" s="261"/>
      <c r="EW8" s="261"/>
      <c r="EX8" s="261"/>
      <c r="EY8" s="261"/>
      <c r="EZ8" s="261"/>
      <c r="FA8" s="261"/>
      <c r="FB8" s="261"/>
      <c r="FC8" s="262"/>
      <c r="FD8" s="261"/>
      <c r="FE8" s="261"/>
      <c r="FF8" s="261"/>
      <c r="FG8" s="261"/>
      <c r="FH8" s="261"/>
      <c r="FI8" s="261"/>
      <c r="FJ8" s="261"/>
      <c r="FK8" s="261"/>
      <c r="FL8" s="261"/>
      <c r="FM8" s="261"/>
      <c r="FN8" s="261"/>
      <c r="FO8" s="261"/>
      <c r="FP8" s="261"/>
      <c r="FQ8" s="261"/>
      <c r="FR8" s="261"/>
      <c r="FS8" s="261"/>
      <c r="FT8" s="261"/>
      <c r="FU8" s="261"/>
      <c r="FV8" s="261"/>
      <c r="FW8" s="261"/>
      <c r="FX8" s="261"/>
      <c r="FY8" s="261"/>
      <c r="FZ8" s="261"/>
      <c r="GA8" s="261"/>
      <c r="GB8" s="261"/>
      <c r="GC8" s="261"/>
      <c r="GD8" s="261"/>
      <c r="GE8" s="261"/>
      <c r="GF8" s="261"/>
      <c r="GG8" s="261"/>
      <c r="GH8" s="255" t="str">
        <f>IF(B8="","",IF(AND(C8="",D8=""),"×",""))</f>
        <v/>
      </c>
      <c r="GI8" s="255" t="str">
        <f>IF(AND(C8="有",D8=""),"×","")</f>
        <v/>
      </c>
      <c r="GJ8" s="255" t="str">
        <f>IF(AND(C8="無",E8=""),"×","")</f>
        <v/>
      </c>
      <c r="GK8" s="255" t="str">
        <f>IF(AND(C8="無",GL8&gt;7),"×","")</f>
        <v/>
      </c>
      <c r="GL8" s="185">
        <f t="shared" ref="GL8:GL39" si="3">COUNTA(G8:GG8)</f>
        <v>0</v>
      </c>
      <c r="GM8" s="185">
        <f t="shared" ref="GM8:GM39" si="4">COUNTIFS(G8:GG8,"●",$G$109:$GG$109,"○")</f>
        <v>0</v>
      </c>
      <c r="GN8" s="183">
        <f t="shared" ref="GN8:GN39" si="5">IF(GL8="","",IF(GL8&gt;15,150000,GL8*10000))</f>
        <v>0</v>
      </c>
      <c r="GO8" s="471">
        <f>SUM(GN8:GN107)</f>
        <v>0</v>
      </c>
      <c r="GP8" s="183">
        <f t="shared" ref="GP8:GP39" si="6">IF(GM8="","",IF(GM8&gt;15,150000,GM8*10000))</f>
        <v>0</v>
      </c>
      <c r="GQ8" s="473">
        <f>MIN(5000000,SUM(GP8:GP107))</f>
        <v>0</v>
      </c>
      <c r="GR8" s="469">
        <f>SUM(GO8+GQ8)</f>
        <v>0</v>
      </c>
    </row>
    <row r="9" spans="1:200" ht="20.149999999999999" customHeight="1">
      <c r="A9" s="186">
        <v>2</v>
      </c>
      <c r="B9" s="256"/>
      <c r="C9" s="257"/>
      <c r="D9" s="258"/>
      <c r="E9" s="259"/>
      <c r="F9" s="259"/>
      <c r="G9" s="260"/>
      <c r="H9" s="260"/>
      <c r="I9" s="260"/>
      <c r="J9" s="260"/>
      <c r="K9" s="260"/>
      <c r="L9" s="260"/>
      <c r="M9" s="260"/>
      <c r="N9" s="260"/>
      <c r="O9" s="260"/>
      <c r="P9" s="260"/>
      <c r="Q9" s="260"/>
      <c r="R9" s="260"/>
      <c r="S9" s="260"/>
      <c r="T9" s="260"/>
      <c r="U9" s="260"/>
      <c r="V9" s="260"/>
      <c r="W9" s="260"/>
      <c r="X9" s="260"/>
      <c r="Y9" s="260"/>
      <c r="Z9" s="260"/>
      <c r="AA9" s="260"/>
      <c r="AB9" s="261"/>
      <c r="AC9" s="261"/>
      <c r="AD9" s="261"/>
      <c r="AE9" s="261"/>
      <c r="AF9" s="261"/>
      <c r="AG9" s="261"/>
      <c r="AH9" s="261"/>
      <c r="AI9" s="262"/>
      <c r="AJ9" s="262"/>
      <c r="AK9" s="261"/>
      <c r="AL9" s="261"/>
      <c r="AM9" s="261"/>
      <c r="AN9" s="261"/>
      <c r="AO9" s="261"/>
      <c r="AP9" s="261"/>
      <c r="AQ9" s="261"/>
      <c r="AR9" s="261"/>
      <c r="AS9" s="261"/>
      <c r="AT9" s="261"/>
      <c r="AU9" s="261"/>
      <c r="AV9" s="261"/>
      <c r="AW9" s="261"/>
      <c r="AX9" s="261"/>
      <c r="AY9" s="261"/>
      <c r="AZ9" s="261"/>
      <c r="BA9" s="261"/>
      <c r="BB9" s="261"/>
      <c r="BC9" s="261"/>
      <c r="BD9" s="261"/>
      <c r="BE9" s="261"/>
      <c r="BF9" s="261"/>
      <c r="BG9" s="261"/>
      <c r="BH9" s="261"/>
      <c r="BI9" s="261"/>
      <c r="BJ9" s="261"/>
      <c r="BK9" s="261"/>
      <c r="BL9" s="261"/>
      <c r="BM9" s="261"/>
      <c r="BN9" s="261"/>
      <c r="BO9" s="261"/>
      <c r="BP9" s="261"/>
      <c r="BQ9" s="261"/>
      <c r="BR9" s="261"/>
      <c r="BS9" s="261"/>
      <c r="BT9" s="261"/>
      <c r="BU9" s="261"/>
      <c r="BV9" s="261"/>
      <c r="BW9" s="261"/>
      <c r="BX9" s="261"/>
      <c r="BY9" s="261"/>
      <c r="BZ9" s="261"/>
      <c r="CA9" s="261"/>
      <c r="CB9" s="261"/>
      <c r="CC9" s="261"/>
      <c r="CD9" s="261"/>
      <c r="CE9" s="261"/>
      <c r="CF9" s="261"/>
      <c r="CG9" s="261"/>
      <c r="CH9" s="261"/>
      <c r="CI9" s="261"/>
      <c r="CJ9" s="261"/>
      <c r="CK9" s="261"/>
      <c r="CL9" s="261"/>
      <c r="CM9" s="261"/>
      <c r="CN9" s="261"/>
      <c r="CO9" s="261"/>
      <c r="CP9" s="261"/>
      <c r="CQ9" s="261"/>
      <c r="CR9" s="261"/>
      <c r="CS9" s="261"/>
      <c r="CT9" s="261"/>
      <c r="CU9" s="261"/>
      <c r="CV9" s="261"/>
      <c r="CW9" s="261"/>
      <c r="CX9" s="261"/>
      <c r="CY9" s="261"/>
      <c r="CZ9" s="261"/>
      <c r="DA9" s="261"/>
      <c r="DB9" s="261"/>
      <c r="DC9" s="261"/>
      <c r="DD9" s="261"/>
      <c r="DE9" s="261"/>
      <c r="DF9" s="261"/>
      <c r="DG9" s="261"/>
      <c r="DH9" s="261"/>
      <c r="DI9" s="261"/>
      <c r="DJ9" s="261"/>
      <c r="DK9" s="261"/>
      <c r="DL9" s="261"/>
      <c r="DM9" s="261"/>
      <c r="DN9" s="261"/>
      <c r="DO9" s="261"/>
      <c r="DP9" s="261"/>
      <c r="DQ9" s="261"/>
      <c r="DR9" s="261"/>
      <c r="DS9" s="261"/>
      <c r="DT9" s="261"/>
      <c r="DU9" s="261"/>
      <c r="DV9" s="261"/>
      <c r="DW9" s="261"/>
      <c r="DX9" s="261"/>
      <c r="DY9" s="261"/>
      <c r="DZ9" s="261"/>
      <c r="EA9" s="261"/>
      <c r="EB9" s="261"/>
      <c r="EC9" s="261"/>
      <c r="ED9" s="261"/>
      <c r="EE9" s="261"/>
      <c r="EF9" s="261"/>
      <c r="EG9" s="261"/>
      <c r="EH9" s="261"/>
      <c r="EI9" s="261"/>
      <c r="EJ9" s="261"/>
      <c r="EK9" s="261"/>
      <c r="EL9" s="261"/>
      <c r="EM9" s="261"/>
      <c r="EN9" s="261"/>
      <c r="EO9" s="261"/>
      <c r="EP9" s="261"/>
      <c r="EQ9" s="261"/>
      <c r="ER9" s="261"/>
      <c r="ES9" s="261"/>
      <c r="ET9" s="261"/>
      <c r="EU9" s="261"/>
      <c r="EV9" s="261"/>
      <c r="EW9" s="261"/>
      <c r="EX9" s="261"/>
      <c r="EY9" s="261"/>
      <c r="EZ9" s="261"/>
      <c r="FA9" s="261"/>
      <c r="FB9" s="261"/>
      <c r="FC9" s="262"/>
      <c r="FD9" s="261"/>
      <c r="FE9" s="261"/>
      <c r="FF9" s="261"/>
      <c r="FG9" s="261"/>
      <c r="FH9" s="261"/>
      <c r="FI9" s="261"/>
      <c r="FJ9" s="261"/>
      <c r="FK9" s="261"/>
      <c r="FL9" s="261"/>
      <c r="FM9" s="261"/>
      <c r="FN9" s="261"/>
      <c r="FO9" s="261"/>
      <c r="FP9" s="261"/>
      <c r="FQ9" s="261"/>
      <c r="FR9" s="261"/>
      <c r="FS9" s="261"/>
      <c r="FT9" s="261"/>
      <c r="FU9" s="261"/>
      <c r="FV9" s="261"/>
      <c r="FW9" s="261"/>
      <c r="FX9" s="261"/>
      <c r="FY9" s="261"/>
      <c r="FZ9" s="261"/>
      <c r="GA9" s="261"/>
      <c r="GB9" s="261"/>
      <c r="GC9" s="261"/>
      <c r="GD9" s="261"/>
      <c r="GE9" s="261"/>
      <c r="GF9" s="261"/>
      <c r="GG9" s="261"/>
      <c r="GH9" s="255" t="str">
        <f t="shared" ref="GH9:GH72" si="7">IF(B9="","",IF(AND(C9="",D9=""),"×",""))</f>
        <v/>
      </c>
      <c r="GI9" s="255" t="str">
        <f t="shared" ref="GI9:GJ72" si="8">IF(AND(C9="有",D9=""),"×","")</f>
        <v/>
      </c>
      <c r="GJ9" s="255" t="str">
        <f t="shared" si="8"/>
        <v/>
      </c>
      <c r="GK9" s="255" t="str">
        <f t="shared" ref="GK9:GK72" si="9">IF(AND(C9="無",GL9&gt;7),"×","")</f>
        <v/>
      </c>
      <c r="GL9" s="185">
        <f t="shared" si="3"/>
        <v>0</v>
      </c>
      <c r="GM9" s="185">
        <f t="shared" si="4"/>
        <v>0</v>
      </c>
      <c r="GN9" s="183">
        <f t="shared" si="5"/>
        <v>0</v>
      </c>
      <c r="GO9" s="472"/>
      <c r="GP9" s="183">
        <f t="shared" si="6"/>
        <v>0</v>
      </c>
      <c r="GQ9" s="474"/>
      <c r="GR9" s="470"/>
    </row>
    <row r="10" spans="1:200" ht="20.149999999999999" customHeight="1">
      <c r="A10" s="186">
        <v>3</v>
      </c>
      <c r="B10" s="256"/>
      <c r="C10" s="257"/>
      <c r="D10" s="258"/>
      <c r="E10" s="259"/>
      <c r="F10" s="259"/>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2"/>
      <c r="AJ10" s="262"/>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c r="BR10" s="261"/>
      <c r="BS10" s="261"/>
      <c r="BT10" s="261"/>
      <c r="BU10" s="261"/>
      <c r="BV10" s="261"/>
      <c r="BW10" s="261"/>
      <c r="BX10" s="261"/>
      <c r="BY10" s="261"/>
      <c r="BZ10" s="261"/>
      <c r="CA10" s="261"/>
      <c r="CB10" s="261"/>
      <c r="CC10" s="261"/>
      <c r="CD10" s="261"/>
      <c r="CE10" s="261"/>
      <c r="CF10" s="261"/>
      <c r="CG10" s="261"/>
      <c r="CH10" s="261"/>
      <c r="CI10" s="261"/>
      <c r="CJ10" s="261"/>
      <c r="CK10" s="261"/>
      <c r="CL10" s="261"/>
      <c r="CM10" s="261"/>
      <c r="CN10" s="261"/>
      <c r="CO10" s="261"/>
      <c r="CP10" s="261"/>
      <c r="CQ10" s="261"/>
      <c r="CR10" s="261"/>
      <c r="CS10" s="261"/>
      <c r="CT10" s="261"/>
      <c r="CU10" s="261"/>
      <c r="CV10" s="261"/>
      <c r="CW10" s="261"/>
      <c r="CX10" s="261"/>
      <c r="CY10" s="261"/>
      <c r="CZ10" s="261"/>
      <c r="DA10" s="261"/>
      <c r="DB10" s="261"/>
      <c r="DC10" s="261"/>
      <c r="DD10" s="261"/>
      <c r="DE10" s="261"/>
      <c r="DF10" s="261"/>
      <c r="DG10" s="261"/>
      <c r="DH10" s="261"/>
      <c r="DI10" s="261"/>
      <c r="DJ10" s="261"/>
      <c r="DK10" s="261"/>
      <c r="DL10" s="261"/>
      <c r="DM10" s="261"/>
      <c r="DN10" s="261"/>
      <c r="DO10" s="261"/>
      <c r="DP10" s="261"/>
      <c r="DQ10" s="261"/>
      <c r="DR10" s="261"/>
      <c r="DS10" s="261"/>
      <c r="DT10" s="261"/>
      <c r="DU10" s="261"/>
      <c r="DV10" s="261"/>
      <c r="DW10" s="261"/>
      <c r="DX10" s="261"/>
      <c r="DY10" s="261"/>
      <c r="DZ10" s="261"/>
      <c r="EA10" s="261"/>
      <c r="EB10" s="261"/>
      <c r="EC10" s="261"/>
      <c r="ED10" s="261"/>
      <c r="EE10" s="261"/>
      <c r="EF10" s="261"/>
      <c r="EG10" s="261"/>
      <c r="EH10" s="261"/>
      <c r="EI10" s="261"/>
      <c r="EJ10" s="261"/>
      <c r="EK10" s="261"/>
      <c r="EL10" s="261"/>
      <c r="EM10" s="261"/>
      <c r="EN10" s="261"/>
      <c r="EO10" s="261"/>
      <c r="EP10" s="261"/>
      <c r="EQ10" s="261"/>
      <c r="ER10" s="261"/>
      <c r="ES10" s="261"/>
      <c r="ET10" s="261"/>
      <c r="EU10" s="261"/>
      <c r="EV10" s="261"/>
      <c r="EW10" s="261"/>
      <c r="EX10" s="261"/>
      <c r="EY10" s="261"/>
      <c r="EZ10" s="261"/>
      <c r="FA10" s="261"/>
      <c r="FB10" s="261"/>
      <c r="FC10" s="262"/>
      <c r="FD10" s="261"/>
      <c r="FE10" s="261"/>
      <c r="FF10" s="261"/>
      <c r="FG10" s="261"/>
      <c r="FH10" s="261"/>
      <c r="FI10" s="261"/>
      <c r="FJ10" s="261"/>
      <c r="FK10" s="261"/>
      <c r="FL10" s="261"/>
      <c r="FM10" s="261"/>
      <c r="FN10" s="261"/>
      <c r="FO10" s="261"/>
      <c r="FP10" s="261"/>
      <c r="FQ10" s="261"/>
      <c r="FR10" s="261"/>
      <c r="FS10" s="261"/>
      <c r="FT10" s="261"/>
      <c r="FU10" s="261"/>
      <c r="FV10" s="261"/>
      <c r="FW10" s="261"/>
      <c r="FX10" s="261"/>
      <c r="FY10" s="261"/>
      <c r="FZ10" s="261"/>
      <c r="GA10" s="261"/>
      <c r="GB10" s="261"/>
      <c r="GC10" s="261"/>
      <c r="GD10" s="261"/>
      <c r="GE10" s="261"/>
      <c r="GF10" s="261"/>
      <c r="GG10" s="261"/>
      <c r="GH10" s="255" t="str">
        <f t="shared" si="7"/>
        <v/>
      </c>
      <c r="GI10" s="255" t="str">
        <f t="shared" si="8"/>
        <v/>
      </c>
      <c r="GJ10" s="255" t="str">
        <f t="shared" si="8"/>
        <v/>
      </c>
      <c r="GK10" s="255" t="str">
        <f t="shared" si="9"/>
        <v/>
      </c>
      <c r="GL10" s="185">
        <f t="shared" si="3"/>
        <v>0</v>
      </c>
      <c r="GM10" s="185">
        <f t="shared" si="4"/>
        <v>0</v>
      </c>
      <c r="GN10" s="183">
        <f t="shared" si="5"/>
        <v>0</v>
      </c>
      <c r="GO10" s="472"/>
      <c r="GP10" s="183">
        <f t="shared" si="6"/>
        <v>0</v>
      </c>
      <c r="GQ10" s="474"/>
      <c r="GR10" s="470"/>
    </row>
    <row r="11" spans="1:200" ht="20.149999999999999" customHeight="1">
      <c r="A11" s="186">
        <v>4</v>
      </c>
      <c r="B11" s="256"/>
      <c r="C11" s="257"/>
      <c r="D11" s="258"/>
      <c r="E11" s="259"/>
      <c r="F11" s="259"/>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2"/>
      <c r="AJ11" s="262"/>
      <c r="AK11" s="261"/>
      <c r="AL11" s="261"/>
      <c r="AM11" s="261"/>
      <c r="AN11" s="261"/>
      <c r="AO11" s="261"/>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c r="BR11" s="261"/>
      <c r="BS11" s="261"/>
      <c r="BT11" s="261"/>
      <c r="BU11" s="261"/>
      <c r="BV11" s="261"/>
      <c r="BW11" s="261"/>
      <c r="BX11" s="261"/>
      <c r="BY11" s="261"/>
      <c r="BZ11" s="261"/>
      <c r="CA11" s="261"/>
      <c r="CB11" s="261"/>
      <c r="CC11" s="261"/>
      <c r="CD11" s="261"/>
      <c r="CE11" s="261"/>
      <c r="CF11" s="261"/>
      <c r="CG11" s="261"/>
      <c r="CH11" s="261"/>
      <c r="CI11" s="261"/>
      <c r="CJ11" s="261"/>
      <c r="CK11" s="261"/>
      <c r="CL11" s="261"/>
      <c r="CM11" s="261"/>
      <c r="CN11" s="261"/>
      <c r="CO11" s="261"/>
      <c r="CP11" s="261"/>
      <c r="CQ11" s="261"/>
      <c r="CR11" s="261"/>
      <c r="CS11" s="261"/>
      <c r="CT11" s="261"/>
      <c r="CU11" s="261"/>
      <c r="CV11" s="261"/>
      <c r="CW11" s="261"/>
      <c r="CX11" s="261"/>
      <c r="CY11" s="261"/>
      <c r="CZ11" s="261"/>
      <c r="DA11" s="261"/>
      <c r="DB11" s="261"/>
      <c r="DC11" s="261"/>
      <c r="DD11" s="261"/>
      <c r="DE11" s="261"/>
      <c r="DF11" s="261"/>
      <c r="DG11" s="261"/>
      <c r="DH11" s="261"/>
      <c r="DI11" s="261"/>
      <c r="DJ11" s="261"/>
      <c r="DK11" s="261"/>
      <c r="DL11" s="261"/>
      <c r="DM11" s="261"/>
      <c r="DN11" s="261"/>
      <c r="DO11" s="261"/>
      <c r="DP11" s="261"/>
      <c r="DQ11" s="261"/>
      <c r="DR11" s="261"/>
      <c r="DS11" s="261"/>
      <c r="DT11" s="261"/>
      <c r="DU11" s="261"/>
      <c r="DV11" s="261"/>
      <c r="DW11" s="261"/>
      <c r="DX11" s="261"/>
      <c r="DY11" s="261"/>
      <c r="DZ11" s="261"/>
      <c r="EA11" s="261"/>
      <c r="EB11" s="261"/>
      <c r="EC11" s="261"/>
      <c r="ED11" s="261"/>
      <c r="EE11" s="261"/>
      <c r="EF11" s="261"/>
      <c r="EG11" s="261"/>
      <c r="EH11" s="261"/>
      <c r="EI11" s="261"/>
      <c r="EJ11" s="261"/>
      <c r="EK11" s="261"/>
      <c r="EL11" s="261"/>
      <c r="EM11" s="261"/>
      <c r="EN11" s="261"/>
      <c r="EO11" s="261"/>
      <c r="EP11" s="261"/>
      <c r="EQ11" s="261"/>
      <c r="ER11" s="261"/>
      <c r="ES11" s="261"/>
      <c r="ET11" s="261"/>
      <c r="EU11" s="261"/>
      <c r="EV11" s="261"/>
      <c r="EW11" s="261"/>
      <c r="EX11" s="261"/>
      <c r="EY11" s="261"/>
      <c r="EZ11" s="261"/>
      <c r="FA11" s="261"/>
      <c r="FB11" s="261"/>
      <c r="FC11" s="262"/>
      <c r="FD11" s="261"/>
      <c r="FE11" s="261"/>
      <c r="FF11" s="261"/>
      <c r="FG11" s="261"/>
      <c r="FH11" s="261"/>
      <c r="FI11" s="261"/>
      <c r="FJ11" s="261"/>
      <c r="FK11" s="261"/>
      <c r="FL11" s="261"/>
      <c r="FM11" s="261"/>
      <c r="FN11" s="261"/>
      <c r="FO11" s="261"/>
      <c r="FP11" s="261"/>
      <c r="FQ11" s="261"/>
      <c r="FR11" s="261"/>
      <c r="FS11" s="261"/>
      <c r="FT11" s="261"/>
      <c r="FU11" s="261"/>
      <c r="FV11" s="261"/>
      <c r="FW11" s="261"/>
      <c r="FX11" s="261"/>
      <c r="FY11" s="261"/>
      <c r="FZ11" s="261"/>
      <c r="GA11" s="261"/>
      <c r="GB11" s="261"/>
      <c r="GC11" s="261"/>
      <c r="GD11" s="261"/>
      <c r="GE11" s="261"/>
      <c r="GF11" s="261"/>
      <c r="GG11" s="261"/>
      <c r="GH11" s="255" t="str">
        <f t="shared" si="7"/>
        <v/>
      </c>
      <c r="GI11" s="255" t="str">
        <f t="shared" si="8"/>
        <v/>
      </c>
      <c r="GJ11" s="255" t="str">
        <f t="shared" si="8"/>
        <v/>
      </c>
      <c r="GK11" s="255" t="str">
        <f t="shared" si="9"/>
        <v/>
      </c>
      <c r="GL11" s="185">
        <f t="shared" si="3"/>
        <v>0</v>
      </c>
      <c r="GM11" s="185">
        <f t="shared" si="4"/>
        <v>0</v>
      </c>
      <c r="GN11" s="183">
        <f t="shared" si="5"/>
        <v>0</v>
      </c>
      <c r="GO11" s="472"/>
      <c r="GP11" s="183">
        <f t="shared" si="6"/>
        <v>0</v>
      </c>
      <c r="GQ11" s="474"/>
      <c r="GR11" s="470"/>
    </row>
    <row r="12" spans="1:200" ht="20.149999999999999" customHeight="1">
      <c r="A12" s="186">
        <v>5</v>
      </c>
      <c r="B12" s="256"/>
      <c r="C12" s="257"/>
      <c r="D12" s="258"/>
      <c r="E12" s="259"/>
      <c r="F12" s="259"/>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2"/>
      <c r="AJ12" s="262"/>
      <c r="AK12" s="261"/>
      <c r="AL12" s="261"/>
      <c r="AM12" s="261"/>
      <c r="AN12" s="261"/>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c r="BW12" s="261"/>
      <c r="BX12" s="261"/>
      <c r="BY12" s="261"/>
      <c r="BZ12" s="261"/>
      <c r="CA12" s="261"/>
      <c r="CB12" s="261"/>
      <c r="CC12" s="261"/>
      <c r="CD12" s="261"/>
      <c r="CE12" s="261"/>
      <c r="CF12" s="261"/>
      <c r="CG12" s="261"/>
      <c r="CH12" s="261"/>
      <c r="CI12" s="261"/>
      <c r="CJ12" s="261"/>
      <c r="CK12" s="261"/>
      <c r="CL12" s="261"/>
      <c r="CM12" s="261"/>
      <c r="CN12" s="261"/>
      <c r="CO12" s="261"/>
      <c r="CP12" s="261"/>
      <c r="CQ12" s="261"/>
      <c r="CR12" s="261"/>
      <c r="CS12" s="261"/>
      <c r="CT12" s="261"/>
      <c r="CU12" s="261"/>
      <c r="CV12" s="261"/>
      <c r="CW12" s="261"/>
      <c r="CX12" s="261"/>
      <c r="CY12" s="261"/>
      <c r="CZ12" s="261"/>
      <c r="DA12" s="261"/>
      <c r="DB12" s="261"/>
      <c r="DC12" s="261"/>
      <c r="DD12" s="261"/>
      <c r="DE12" s="261"/>
      <c r="DF12" s="261"/>
      <c r="DG12" s="261"/>
      <c r="DH12" s="261"/>
      <c r="DI12" s="261"/>
      <c r="DJ12" s="261"/>
      <c r="DK12" s="261"/>
      <c r="DL12" s="261"/>
      <c r="DM12" s="261"/>
      <c r="DN12" s="261"/>
      <c r="DO12" s="261"/>
      <c r="DP12" s="261"/>
      <c r="DQ12" s="261"/>
      <c r="DR12" s="261"/>
      <c r="DS12" s="261"/>
      <c r="DT12" s="261"/>
      <c r="DU12" s="261"/>
      <c r="DV12" s="261"/>
      <c r="DW12" s="261"/>
      <c r="DX12" s="261"/>
      <c r="DY12" s="261"/>
      <c r="DZ12" s="261"/>
      <c r="EA12" s="261"/>
      <c r="EB12" s="261"/>
      <c r="EC12" s="261"/>
      <c r="ED12" s="261"/>
      <c r="EE12" s="261"/>
      <c r="EF12" s="261"/>
      <c r="EG12" s="261"/>
      <c r="EH12" s="261"/>
      <c r="EI12" s="261"/>
      <c r="EJ12" s="261"/>
      <c r="EK12" s="261"/>
      <c r="EL12" s="261"/>
      <c r="EM12" s="261"/>
      <c r="EN12" s="261"/>
      <c r="EO12" s="261"/>
      <c r="EP12" s="261"/>
      <c r="EQ12" s="261"/>
      <c r="ER12" s="261"/>
      <c r="ES12" s="261"/>
      <c r="ET12" s="261"/>
      <c r="EU12" s="261"/>
      <c r="EV12" s="261"/>
      <c r="EW12" s="261"/>
      <c r="EX12" s="261"/>
      <c r="EY12" s="261"/>
      <c r="EZ12" s="261"/>
      <c r="FA12" s="261"/>
      <c r="FB12" s="261"/>
      <c r="FC12" s="262"/>
      <c r="FD12" s="261"/>
      <c r="FE12" s="261"/>
      <c r="FF12" s="261"/>
      <c r="FG12" s="261"/>
      <c r="FH12" s="261"/>
      <c r="FI12" s="261"/>
      <c r="FJ12" s="261"/>
      <c r="FK12" s="261"/>
      <c r="FL12" s="261"/>
      <c r="FM12" s="261"/>
      <c r="FN12" s="261"/>
      <c r="FO12" s="261"/>
      <c r="FP12" s="261"/>
      <c r="FQ12" s="261"/>
      <c r="FR12" s="261"/>
      <c r="FS12" s="261"/>
      <c r="FT12" s="261"/>
      <c r="FU12" s="261"/>
      <c r="FV12" s="261"/>
      <c r="FW12" s="261"/>
      <c r="FX12" s="261"/>
      <c r="FY12" s="261"/>
      <c r="FZ12" s="261"/>
      <c r="GA12" s="261"/>
      <c r="GB12" s="261"/>
      <c r="GC12" s="261"/>
      <c r="GD12" s="261"/>
      <c r="GE12" s="261"/>
      <c r="GF12" s="261"/>
      <c r="GG12" s="261"/>
      <c r="GH12" s="255" t="str">
        <f t="shared" si="7"/>
        <v/>
      </c>
      <c r="GI12" s="255" t="str">
        <f t="shared" si="8"/>
        <v/>
      </c>
      <c r="GJ12" s="255" t="str">
        <f t="shared" si="8"/>
        <v/>
      </c>
      <c r="GK12" s="255" t="str">
        <f t="shared" si="9"/>
        <v/>
      </c>
      <c r="GL12" s="185">
        <f t="shared" si="3"/>
        <v>0</v>
      </c>
      <c r="GM12" s="185">
        <f t="shared" si="4"/>
        <v>0</v>
      </c>
      <c r="GN12" s="183">
        <f t="shared" si="5"/>
        <v>0</v>
      </c>
      <c r="GO12" s="184"/>
      <c r="GP12" s="183">
        <f t="shared" si="6"/>
        <v>0</v>
      </c>
      <c r="GQ12" s="182"/>
      <c r="GR12" s="187"/>
    </row>
    <row r="13" spans="1:200" ht="20.149999999999999" customHeight="1">
      <c r="A13" s="186">
        <v>6</v>
      </c>
      <c r="B13" s="256"/>
      <c r="C13" s="257"/>
      <c r="D13" s="258"/>
      <c r="E13" s="259"/>
      <c r="F13" s="259"/>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2"/>
      <c r="AJ13" s="262"/>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c r="BW13" s="261"/>
      <c r="BX13" s="261"/>
      <c r="BY13" s="261"/>
      <c r="BZ13" s="261"/>
      <c r="CA13" s="261"/>
      <c r="CB13" s="261"/>
      <c r="CC13" s="261"/>
      <c r="CD13" s="261"/>
      <c r="CE13" s="261"/>
      <c r="CF13" s="261"/>
      <c r="CG13" s="261"/>
      <c r="CH13" s="261"/>
      <c r="CI13" s="261"/>
      <c r="CJ13" s="261"/>
      <c r="CK13" s="261"/>
      <c r="CL13" s="261"/>
      <c r="CM13" s="261"/>
      <c r="CN13" s="261"/>
      <c r="CO13" s="261"/>
      <c r="CP13" s="261"/>
      <c r="CQ13" s="261"/>
      <c r="CR13" s="261"/>
      <c r="CS13" s="261"/>
      <c r="CT13" s="261"/>
      <c r="CU13" s="261"/>
      <c r="CV13" s="261"/>
      <c r="CW13" s="261"/>
      <c r="CX13" s="261"/>
      <c r="CY13" s="261"/>
      <c r="CZ13" s="261"/>
      <c r="DA13" s="261"/>
      <c r="DB13" s="261"/>
      <c r="DC13" s="261"/>
      <c r="DD13" s="261"/>
      <c r="DE13" s="261"/>
      <c r="DF13" s="261"/>
      <c r="DG13" s="261"/>
      <c r="DH13" s="261"/>
      <c r="DI13" s="261"/>
      <c r="DJ13" s="261"/>
      <c r="DK13" s="261"/>
      <c r="DL13" s="261"/>
      <c r="DM13" s="261"/>
      <c r="DN13" s="261"/>
      <c r="DO13" s="261"/>
      <c r="DP13" s="261"/>
      <c r="DQ13" s="261"/>
      <c r="DR13" s="261"/>
      <c r="DS13" s="261"/>
      <c r="DT13" s="261"/>
      <c r="DU13" s="261"/>
      <c r="DV13" s="261"/>
      <c r="DW13" s="261"/>
      <c r="DX13" s="261"/>
      <c r="DY13" s="261"/>
      <c r="DZ13" s="261"/>
      <c r="EA13" s="261"/>
      <c r="EB13" s="261"/>
      <c r="EC13" s="261"/>
      <c r="ED13" s="261"/>
      <c r="EE13" s="261"/>
      <c r="EF13" s="261"/>
      <c r="EG13" s="261"/>
      <c r="EH13" s="261"/>
      <c r="EI13" s="261"/>
      <c r="EJ13" s="261"/>
      <c r="EK13" s="261"/>
      <c r="EL13" s="261"/>
      <c r="EM13" s="261"/>
      <c r="EN13" s="261"/>
      <c r="EO13" s="261"/>
      <c r="EP13" s="261"/>
      <c r="EQ13" s="261"/>
      <c r="ER13" s="261"/>
      <c r="ES13" s="261"/>
      <c r="ET13" s="261"/>
      <c r="EU13" s="261"/>
      <c r="EV13" s="261"/>
      <c r="EW13" s="261"/>
      <c r="EX13" s="261"/>
      <c r="EY13" s="261"/>
      <c r="EZ13" s="261"/>
      <c r="FA13" s="261"/>
      <c r="FB13" s="261"/>
      <c r="FC13" s="262"/>
      <c r="FD13" s="261"/>
      <c r="FE13" s="261"/>
      <c r="FF13" s="261"/>
      <c r="FG13" s="261"/>
      <c r="FH13" s="261"/>
      <c r="FI13" s="261"/>
      <c r="FJ13" s="261"/>
      <c r="FK13" s="261"/>
      <c r="FL13" s="261"/>
      <c r="FM13" s="261"/>
      <c r="FN13" s="261"/>
      <c r="FO13" s="261"/>
      <c r="FP13" s="261"/>
      <c r="FQ13" s="261"/>
      <c r="FR13" s="261"/>
      <c r="FS13" s="261"/>
      <c r="FT13" s="261"/>
      <c r="FU13" s="261"/>
      <c r="FV13" s="261"/>
      <c r="FW13" s="261"/>
      <c r="FX13" s="261"/>
      <c r="FY13" s="261"/>
      <c r="FZ13" s="261"/>
      <c r="GA13" s="261"/>
      <c r="GB13" s="261"/>
      <c r="GC13" s="261"/>
      <c r="GD13" s="261"/>
      <c r="GE13" s="261"/>
      <c r="GF13" s="261"/>
      <c r="GG13" s="261"/>
      <c r="GH13" s="255" t="str">
        <f t="shared" si="7"/>
        <v/>
      </c>
      <c r="GI13" s="255" t="str">
        <f t="shared" si="8"/>
        <v/>
      </c>
      <c r="GJ13" s="255" t="str">
        <f t="shared" si="8"/>
        <v/>
      </c>
      <c r="GK13" s="255" t="str">
        <f t="shared" si="9"/>
        <v/>
      </c>
      <c r="GL13" s="185">
        <f t="shared" si="3"/>
        <v>0</v>
      </c>
      <c r="GM13" s="185">
        <f t="shared" si="4"/>
        <v>0</v>
      </c>
      <c r="GN13" s="183">
        <f t="shared" si="5"/>
        <v>0</v>
      </c>
      <c r="GO13" s="184"/>
      <c r="GP13" s="183">
        <f t="shared" si="6"/>
        <v>0</v>
      </c>
      <c r="GQ13" s="182"/>
      <c r="GR13" s="187"/>
    </row>
    <row r="14" spans="1:200" ht="20.149999999999999" customHeight="1">
      <c r="A14" s="186">
        <v>7</v>
      </c>
      <c r="B14" s="256"/>
      <c r="C14" s="257"/>
      <c r="D14" s="258"/>
      <c r="E14" s="259"/>
      <c r="F14" s="259"/>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2"/>
      <c r="AJ14" s="262"/>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1"/>
      <c r="BO14" s="261"/>
      <c r="BP14" s="261"/>
      <c r="BQ14" s="261"/>
      <c r="BR14" s="261"/>
      <c r="BS14" s="261"/>
      <c r="BT14" s="261"/>
      <c r="BU14" s="261"/>
      <c r="BV14" s="261"/>
      <c r="BW14" s="261"/>
      <c r="BX14" s="261"/>
      <c r="BY14" s="261"/>
      <c r="BZ14" s="261"/>
      <c r="CA14" s="261"/>
      <c r="CB14" s="261"/>
      <c r="CC14" s="261"/>
      <c r="CD14" s="261"/>
      <c r="CE14" s="261"/>
      <c r="CF14" s="261"/>
      <c r="CG14" s="261"/>
      <c r="CH14" s="261"/>
      <c r="CI14" s="261"/>
      <c r="CJ14" s="261"/>
      <c r="CK14" s="261"/>
      <c r="CL14" s="261"/>
      <c r="CM14" s="261"/>
      <c r="CN14" s="261"/>
      <c r="CO14" s="261"/>
      <c r="CP14" s="261"/>
      <c r="CQ14" s="261"/>
      <c r="CR14" s="261"/>
      <c r="CS14" s="261"/>
      <c r="CT14" s="261"/>
      <c r="CU14" s="261"/>
      <c r="CV14" s="261"/>
      <c r="CW14" s="261"/>
      <c r="CX14" s="261"/>
      <c r="CY14" s="261"/>
      <c r="CZ14" s="261"/>
      <c r="DA14" s="261"/>
      <c r="DB14" s="261"/>
      <c r="DC14" s="261"/>
      <c r="DD14" s="261"/>
      <c r="DE14" s="261"/>
      <c r="DF14" s="261"/>
      <c r="DG14" s="261"/>
      <c r="DH14" s="261"/>
      <c r="DI14" s="261"/>
      <c r="DJ14" s="261"/>
      <c r="DK14" s="261"/>
      <c r="DL14" s="261"/>
      <c r="DM14" s="261"/>
      <c r="DN14" s="261"/>
      <c r="DO14" s="261"/>
      <c r="DP14" s="261"/>
      <c r="DQ14" s="261"/>
      <c r="DR14" s="261"/>
      <c r="DS14" s="261"/>
      <c r="DT14" s="261"/>
      <c r="DU14" s="261"/>
      <c r="DV14" s="261"/>
      <c r="DW14" s="261"/>
      <c r="DX14" s="261"/>
      <c r="DY14" s="261"/>
      <c r="DZ14" s="261"/>
      <c r="EA14" s="261"/>
      <c r="EB14" s="261"/>
      <c r="EC14" s="261"/>
      <c r="ED14" s="261"/>
      <c r="EE14" s="261"/>
      <c r="EF14" s="261"/>
      <c r="EG14" s="261"/>
      <c r="EH14" s="261"/>
      <c r="EI14" s="261"/>
      <c r="EJ14" s="261"/>
      <c r="EK14" s="261"/>
      <c r="EL14" s="261"/>
      <c r="EM14" s="261"/>
      <c r="EN14" s="261"/>
      <c r="EO14" s="261"/>
      <c r="EP14" s="261"/>
      <c r="EQ14" s="261"/>
      <c r="ER14" s="261"/>
      <c r="ES14" s="261"/>
      <c r="ET14" s="261"/>
      <c r="EU14" s="261"/>
      <c r="EV14" s="261"/>
      <c r="EW14" s="261"/>
      <c r="EX14" s="261"/>
      <c r="EY14" s="261"/>
      <c r="EZ14" s="261"/>
      <c r="FA14" s="261"/>
      <c r="FB14" s="261"/>
      <c r="FC14" s="262"/>
      <c r="FD14" s="261"/>
      <c r="FE14" s="261"/>
      <c r="FF14" s="261"/>
      <c r="FG14" s="261"/>
      <c r="FH14" s="261"/>
      <c r="FI14" s="261"/>
      <c r="FJ14" s="261"/>
      <c r="FK14" s="261"/>
      <c r="FL14" s="261"/>
      <c r="FM14" s="261"/>
      <c r="FN14" s="261"/>
      <c r="FO14" s="261"/>
      <c r="FP14" s="261"/>
      <c r="FQ14" s="261"/>
      <c r="FR14" s="261"/>
      <c r="FS14" s="261"/>
      <c r="FT14" s="261"/>
      <c r="FU14" s="261"/>
      <c r="FV14" s="261"/>
      <c r="FW14" s="261"/>
      <c r="FX14" s="261"/>
      <c r="FY14" s="261"/>
      <c r="FZ14" s="261"/>
      <c r="GA14" s="261"/>
      <c r="GB14" s="261"/>
      <c r="GC14" s="261"/>
      <c r="GD14" s="261"/>
      <c r="GE14" s="261"/>
      <c r="GF14" s="261"/>
      <c r="GG14" s="261"/>
      <c r="GH14" s="255" t="str">
        <f t="shared" si="7"/>
        <v/>
      </c>
      <c r="GI14" s="255" t="str">
        <f t="shared" si="8"/>
        <v/>
      </c>
      <c r="GJ14" s="255" t="str">
        <f t="shared" si="8"/>
        <v/>
      </c>
      <c r="GK14" s="255" t="str">
        <f t="shared" si="9"/>
        <v/>
      </c>
      <c r="GL14" s="185">
        <f t="shared" si="3"/>
        <v>0</v>
      </c>
      <c r="GM14" s="185">
        <f t="shared" si="4"/>
        <v>0</v>
      </c>
      <c r="GN14" s="183">
        <f t="shared" si="5"/>
        <v>0</v>
      </c>
      <c r="GO14" s="184"/>
      <c r="GP14" s="183">
        <f t="shared" si="6"/>
        <v>0</v>
      </c>
      <c r="GQ14" s="182"/>
      <c r="GR14" s="187"/>
    </row>
    <row r="15" spans="1:200" ht="20.149999999999999" customHeight="1">
      <c r="A15" s="186">
        <v>8</v>
      </c>
      <c r="B15" s="256"/>
      <c r="C15" s="257"/>
      <c r="D15" s="258"/>
      <c r="E15" s="259"/>
      <c r="F15" s="259"/>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2"/>
      <c r="AJ15" s="262"/>
      <c r="AK15" s="261"/>
      <c r="AL15" s="261"/>
      <c r="AM15" s="261"/>
      <c r="AN15" s="261"/>
      <c r="AO15" s="261"/>
      <c r="AP15" s="261"/>
      <c r="AQ15" s="261"/>
      <c r="AR15" s="261"/>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c r="BQ15" s="261"/>
      <c r="BR15" s="261"/>
      <c r="BS15" s="261"/>
      <c r="BT15" s="261"/>
      <c r="BU15" s="261"/>
      <c r="BV15" s="261"/>
      <c r="BW15" s="261"/>
      <c r="BX15" s="261"/>
      <c r="BY15" s="261"/>
      <c r="BZ15" s="261"/>
      <c r="CA15" s="261"/>
      <c r="CB15" s="261"/>
      <c r="CC15" s="261"/>
      <c r="CD15" s="261"/>
      <c r="CE15" s="261"/>
      <c r="CF15" s="261"/>
      <c r="CG15" s="261"/>
      <c r="CH15" s="261"/>
      <c r="CI15" s="261"/>
      <c r="CJ15" s="261"/>
      <c r="CK15" s="261"/>
      <c r="CL15" s="261"/>
      <c r="CM15" s="261"/>
      <c r="CN15" s="261"/>
      <c r="CO15" s="261"/>
      <c r="CP15" s="261"/>
      <c r="CQ15" s="261"/>
      <c r="CR15" s="261"/>
      <c r="CS15" s="261"/>
      <c r="CT15" s="261"/>
      <c r="CU15" s="261"/>
      <c r="CV15" s="261"/>
      <c r="CW15" s="261"/>
      <c r="CX15" s="261"/>
      <c r="CY15" s="261"/>
      <c r="CZ15" s="261"/>
      <c r="DA15" s="261"/>
      <c r="DB15" s="261"/>
      <c r="DC15" s="261"/>
      <c r="DD15" s="261"/>
      <c r="DE15" s="261"/>
      <c r="DF15" s="261"/>
      <c r="DG15" s="261"/>
      <c r="DH15" s="261"/>
      <c r="DI15" s="261"/>
      <c r="DJ15" s="261"/>
      <c r="DK15" s="261"/>
      <c r="DL15" s="261"/>
      <c r="DM15" s="261"/>
      <c r="DN15" s="261"/>
      <c r="DO15" s="261"/>
      <c r="DP15" s="261"/>
      <c r="DQ15" s="261"/>
      <c r="DR15" s="261"/>
      <c r="DS15" s="261"/>
      <c r="DT15" s="261"/>
      <c r="DU15" s="261"/>
      <c r="DV15" s="261"/>
      <c r="DW15" s="261"/>
      <c r="DX15" s="261"/>
      <c r="DY15" s="261"/>
      <c r="DZ15" s="261"/>
      <c r="EA15" s="261"/>
      <c r="EB15" s="261"/>
      <c r="EC15" s="261"/>
      <c r="ED15" s="261"/>
      <c r="EE15" s="261"/>
      <c r="EF15" s="261"/>
      <c r="EG15" s="261"/>
      <c r="EH15" s="261"/>
      <c r="EI15" s="261"/>
      <c r="EJ15" s="261"/>
      <c r="EK15" s="261"/>
      <c r="EL15" s="261"/>
      <c r="EM15" s="261"/>
      <c r="EN15" s="261"/>
      <c r="EO15" s="261"/>
      <c r="EP15" s="261"/>
      <c r="EQ15" s="261"/>
      <c r="ER15" s="261"/>
      <c r="ES15" s="261"/>
      <c r="ET15" s="261"/>
      <c r="EU15" s="261"/>
      <c r="EV15" s="261"/>
      <c r="EW15" s="261"/>
      <c r="EX15" s="261"/>
      <c r="EY15" s="261"/>
      <c r="EZ15" s="261"/>
      <c r="FA15" s="261"/>
      <c r="FB15" s="261"/>
      <c r="FC15" s="262"/>
      <c r="FD15" s="261"/>
      <c r="FE15" s="261"/>
      <c r="FF15" s="261"/>
      <c r="FG15" s="261"/>
      <c r="FH15" s="261"/>
      <c r="FI15" s="261"/>
      <c r="FJ15" s="261"/>
      <c r="FK15" s="261"/>
      <c r="FL15" s="261"/>
      <c r="FM15" s="261"/>
      <c r="FN15" s="261"/>
      <c r="FO15" s="261"/>
      <c r="FP15" s="261"/>
      <c r="FQ15" s="261"/>
      <c r="FR15" s="261"/>
      <c r="FS15" s="261"/>
      <c r="FT15" s="261"/>
      <c r="FU15" s="261"/>
      <c r="FV15" s="261"/>
      <c r="FW15" s="261"/>
      <c r="FX15" s="261"/>
      <c r="FY15" s="261"/>
      <c r="FZ15" s="261"/>
      <c r="GA15" s="261"/>
      <c r="GB15" s="261"/>
      <c r="GC15" s="261"/>
      <c r="GD15" s="261"/>
      <c r="GE15" s="261"/>
      <c r="GF15" s="261"/>
      <c r="GG15" s="261"/>
      <c r="GH15" s="255" t="str">
        <f t="shared" si="7"/>
        <v/>
      </c>
      <c r="GI15" s="255" t="str">
        <f t="shared" si="8"/>
        <v/>
      </c>
      <c r="GJ15" s="255" t="str">
        <f t="shared" si="8"/>
        <v/>
      </c>
      <c r="GK15" s="255" t="str">
        <f t="shared" si="9"/>
        <v/>
      </c>
      <c r="GL15" s="185">
        <f t="shared" si="3"/>
        <v>0</v>
      </c>
      <c r="GM15" s="185">
        <f t="shared" si="4"/>
        <v>0</v>
      </c>
      <c r="GN15" s="183">
        <f t="shared" si="5"/>
        <v>0</v>
      </c>
      <c r="GO15" s="184"/>
      <c r="GP15" s="183">
        <f t="shared" si="6"/>
        <v>0</v>
      </c>
      <c r="GQ15" s="182"/>
      <c r="GR15" s="187"/>
    </row>
    <row r="16" spans="1:200" ht="20.149999999999999" customHeight="1">
      <c r="A16" s="186">
        <v>9</v>
      </c>
      <c r="B16" s="256"/>
      <c r="C16" s="257"/>
      <c r="D16" s="258"/>
      <c r="E16" s="259"/>
      <c r="F16" s="259"/>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2"/>
      <c r="AJ16" s="262"/>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c r="BV16" s="261"/>
      <c r="BW16" s="261"/>
      <c r="BX16" s="261"/>
      <c r="BY16" s="261"/>
      <c r="BZ16" s="261"/>
      <c r="CA16" s="261"/>
      <c r="CB16" s="261"/>
      <c r="CC16" s="261"/>
      <c r="CD16" s="261"/>
      <c r="CE16" s="261"/>
      <c r="CF16" s="261"/>
      <c r="CG16" s="261"/>
      <c r="CH16" s="261"/>
      <c r="CI16" s="261"/>
      <c r="CJ16" s="261"/>
      <c r="CK16" s="261"/>
      <c r="CL16" s="261"/>
      <c r="CM16" s="261"/>
      <c r="CN16" s="261"/>
      <c r="CO16" s="261"/>
      <c r="CP16" s="261"/>
      <c r="CQ16" s="261"/>
      <c r="CR16" s="261"/>
      <c r="CS16" s="261"/>
      <c r="CT16" s="261"/>
      <c r="CU16" s="261"/>
      <c r="CV16" s="261"/>
      <c r="CW16" s="261"/>
      <c r="CX16" s="261"/>
      <c r="CY16" s="261"/>
      <c r="CZ16" s="261"/>
      <c r="DA16" s="261"/>
      <c r="DB16" s="261"/>
      <c r="DC16" s="261"/>
      <c r="DD16" s="261"/>
      <c r="DE16" s="261"/>
      <c r="DF16" s="261"/>
      <c r="DG16" s="261"/>
      <c r="DH16" s="261"/>
      <c r="DI16" s="261"/>
      <c r="DJ16" s="261"/>
      <c r="DK16" s="261"/>
      <c r="DL16" s="261"/>
      <c r="DM16" s="261"/>
      <c r="DN16" s="261"/>
      <c r="DO16" s="261"/>
      <c r="DP16" s="261"/>
      <c r="DQ16" s="261"/>
      <c r="DR16" s="261"/>
      <c r="DS16" s="261"/>
      <c r="DT16" s="261"/>
      <c r="DU16" s="261"/>
      <c r="DV16" s="261"/>
      <c r="DW16" s="261"/>
      <c r="DX16" s="261"/>
      <c r="DY16" s="261"/>
      <c r="DZ16" s="261"/>
      <c r="EA16" s="261"/>
      <c r="EB16" s="261"/>
      <c r="EC16" s="261"/>
      <c r="ED16" s="261"/>
      <c r="EE16" s="261"/>
      <c r="EF16" s="261"/>
      <c r="EG16" s="261"/>
      <c r="EH16" s="261"/>
      <c r="EI16" s="261"/>
      <c r="EJ16" s="261"/>
      <c r="EK16" s="261"/>
      <c r="EL16" s="261"/>
      <c r="EM16" s="261"/>
      <c r="EN16" s="261"/>
      <c r="EO16" s="261"/>
      <c r="EP16" s="261"/>
      <c r="EQ16" s="261"/>
      <c r="ER16" s="261"/>
      <c r="ES16" s="261"/>
      <c r="ET16" s="261"/>
      <c r="EU16" s="261"/>
      <c r="EV16" s="261"/>
      <c r="EW16" s="261"/>
      <c r="EX16" s="261"/>
      <c r="EY16" s="261"/>
      <c r="EZ16" s="261"/>
      <c r="FA16" s="261"/>
      <c r="FB16" s="261"/>
      <c r="FC16" s="262"/>
      <c r="FD16" s="261"/>
      <c r="FE16" s="261"/>
      <c r="FF16" s="261"/>
      <c r="FG16" s="261"/>
      <c r="FH16" s="261"/>
      <c r="FI16" s="261"/>
      <c r="FJ16" s="261"/>
      <c r="FK16" s="261"/>
      <c r="FL16" s="261"/>
      <c r="FM16" s="261"/>
      <c r="FN16" s="261"/>
      <c r="FO16" s="261"/>
      <c r="FP16" s="261"/>
      <c r="FQ16" s="261"/>
      <c r="FR16" s="261"/>
      <c r="FS16" s="261"/>
      <c r="FT16" s="261"/>
      <c r="FU16" s="261"/>
      <c r="FV16" s="261"/>
      <c r="FW16" s="261"/>
      <c r="FX16" s="261"/>
      <c r="FY16" s="261"/>
      <c r="FZ16" s="261"/>
      <c r="GA16" s="261"/>
      <c r="GB16" s="261"/>
      <c r="GC16" s="261"/>
      <c r="GD16" s="261"/>
      <c r="GE16" s="261"/>
      <c r="GF16" s="261"/>
      <c r="GG16" s="261"/>
      <c r="GH16" s="255" t="str">
        <f t="shared" si="7"/>
        <v/>
      </c>
      <c r="GI16" s="255" t="str">
        <f t="shared" si="8"/>
        <v/>
      </c>
      <c r="GJ16" s="255" t="str">
        <f t="shared" si="8"/>
        <v/>
      </c>
      <c r="GK16" s="255" t="str">
        <f t="shared" si="9"/>
        <v/>
      </c>
      <c r="GL16" s="185">
        <f t="shared" si="3"/>
        <v>0</v>
      </c>
      <c r="GM16" s="185">
        <f t="shared" si="4"/>
        <v>0</v>
      </c>
      <c r="GN16" s="183">
        <f t="shared" si="5"/>
        <v>0</v>
      </c>
      <c r="GO16" s="184"/>
      <c r="GP16" s="183">
        <f t="shared" si="6"/>
        <v>0</v>
      </c>
      <c r="GQ16" s="182"/>
      <c r="GR16" s="187"/>
    </row>
    <row r="17" spans="1:200" ht="20.149999999999999" customHeight="1">
      <c r="A17" s="186">
        <v>10</v>
      </c>
      <c r="B17" s="256"/>
      <c r="C17" s="257"/>
      <c r="D17" s="258"/>
      <c r="E17" s="259"/>
      <c r="F17" s="259"/>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2"/>
      <c r="AJ17" s="262"/>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c r="BQ17" s="261"/>
      <c r="BR17" s="261"/>
      <c r="BS17" s="261"/>
      <c r="BT17" s="261"/>
      <c r="BU17" s="261"/>
      <c r="BV17" s="261"/>
      <c r="BW17" s="261"/>
      <c r="BX17" s="261"/>
      <c r="BY17" s="261"/>
      <c r="BZ17" s="261"/>
      <c r="CA17" s="261"/>
      <c r="CB17" s="261"/>
      <c r="CC17" s="261"/>
      <c r="CD17" s="261"/>
      <c r="CE17" s="261"/>
      <c r="CF17" s="261"/>
      <c r="CG17" s="261"/>
      <c r="CH17" s="261"/>
      <c r="CI17" s="261"/>
      <c r="CJ17" s="261"/>
      <c r="CK17" s="261"/>
      <c r="CL17" s="261"/>
      <c r="CM17" s="261"/>
      <c r="CN17" s="261"/>
      <c r="CO17" s="261"/>
      <c r="CP17" s="261"/>
      <c r="CQ17" s="261"/>
      <c r="CR17" s="261"/>
      <c r="CS17" s="261"/>
      <c r="CT17" s="261"/>
      <c r="CU17" s="261"/>
      <c r="CV17" s="261"/>
      <c r="CW17" s="261"/>
      <c r="CX17" s="261"/>
      <c r="CY17" s="261"/>
      <c r="CZ17" s="261"/>
      <c r="DA17" s="261"/>
      <c r="DB17" s="261"/>
      <c r="DC17" s="261"/>
      <c r="DD17" s="261"/>
      <c r="DE17" s="261"/>
      <c r="DF17" s="261"/>
      <c r="DG17" s="261"/>
      <c r="DH17" s="261"/>
      <c r="DI17" s="261"/>
      <c r="DJ17" s="261"/>
      <c r="DK17" s="261"/>
      <c r="DL17" s="261"/>
      <c r="DM17" s="261"/>
      <c r="DN17" s="261"/>
      <c r="DO17" s="261"/>
      <c r="DP17" s="261"/>
      <c r="DQ17" s="261"/>
      <c r="DR17" s="261"/>
      <c r="DS17" s="261"/>
      <c r="DT17" s="261"/>
      <c r="DU17" s="261"/>
      <c r="DV17" s="261"/>
      <c r="DW17" s="261"/>
      <c r="DX17" s="261"/>
      <c r="DY17" s="261"/>
      <c r="DZ17" s="261"/>
      <c r="EA17" s="261"/>
      <c r="EB17" s="261"/>
      <c r="EC17" s="261"/>
      <c r="ED17" s="261"/>
      <c r="EE17" s="261"/>
      <c r="EF17" s="261"/>
      <c r="EG17" s="261"/>
      <c r="EH17" s="261"/>
      <c r="EI17" s="261"/>
      <c r="EJ17" s="261"/>
      <c r="EK17" s="261"/>
      <c r="EL17" s="261"/>
      <c r="EM17" s="261"/>
      <c r="EN17" s="261"/>
      <c r="EO17" s="261"/>
      <c r="EP17" s="261"/>
      <c r="EQ17" s="261"/>
      <c r="ER17" s="261"/>
      <c r="ES17" s="261"/>
      <c r="ET17" s="261"/>
      <c r="EU17" s="261"/>
      <c r="EV17" s="261"/>
      <c r="EW17" s="261"/>
      <c r="EX17" s="261"/>
      <c r="EY17" s="261"/>
      <c r="EZ17" s="261"/>
      <c r="FA17" s="261"/>
      <c r="FB17" s="261"/>
      <c r="FC17" s="262"/>
      <c r="FD17" s="261"/>
      <c r="FE17" s="261"/>
      <c r="FF17" s="261"/>
      <c r="FG17" s="261"/>
      <c r="FH17" s="261"/>
      <c r="FI17" s="261"/>
      <c r="FJ17" s="261"/>
      <c r="FK17" s="261"/>
      <c r="FL17" s="261"/>
      <c r="FM17" s="261"/>
      <c r="FN17" s="261"/>
      <c r="FO17" s="261"/>
      <c r="FP17" s="261"/>
      <c r="FQ17" s="261"/>
      <c r="FR17" s="261"/>
      <c r="FS17" s="261"/>
      <c r="FT17" s="261"/>
      <c r="FU17" s="261"/>
      <c r="FV17" s="261"/>
      <c r="FW17" s="261"/>
      <c r="FX17" s="261"/>
      <c r="FY17" s="261"/>
      <c r="FZ17" s="261"/>
      <c r="GA17" s="261"/>
      <c r="GB17" s="261"/>
      <c r="GC17" s="261"/>
      <c r="GD17" s="261"/>
      <c r="GE17" s="261"/>
      <c r="GF17" s="261"/>
      <c r="GG17" s="261"/>
      <c r="GH17" s="255" t="str">
        <f t="shared" si="7"/>
        <v/>
      </c>
      <c r="GI17" s="255" t="str">
        <f t="shared" si="8"/>
        <v/>
      </c>
      <c r="GJ17" s="255" t="str">
        <f t="shared" si="8"/>
        <v/>
      </c>
      <c r="GK17" s="255" t="str">
        <f t="shared" si="9"/>
        <v/>
      </c>
      <c r="GL17" s="185">
        <f t="shared" si="3"/>
        <v>0</v>
      </c>
      <c r="GM17" s="185">
        <f t="shared" si="4"/>
        <v>0</v>
      </c>
      <c r="GN17" s="183">
        <f t="shared" si="5"/>
        <v>0</v>
      </c>
      <c r="GO17" s="184"/>
      <c r="GP17" s="183">
        <f t="shared" si="6"/>
        <v>0</v>
      </c>
      <c r="GQ17" s="182"/>
      <c r="GR17" s="187"/>
    </row>
    <row r="18" spans="1:200" ht="20.149999999999999" customHeight="1">
      <c r="A18" s="186">
        <v>11</v>
      </c>
      <c r="B18" s="256"/>
      <c r="C18" s="257"/>
      <c r="D18" s="258"/>
      <c r="E18" s="259"/>
      <c r="F18" s="259"/>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2"/>
      <c r="AJ18" s="262"/>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c r="DM18" s="261"/>
      <c r="DN18" s="261"/>
      <c r="DO18" s="261"/>
      <c r="DP18" s="261"/>
      <c r="DQ18" s="261"/>
      <c r="DR18" s="261"/>
      <c r="DS18" s="261"/>
      <c r="DT18" s="261"/>
      <c r="DU18" s="261"/>
      <c r="DV18" s="261"/>
      <c r="DW18" s="261"/>
      <c r="DX18" s="261"/>
      <c r="DY18" s="261"/>
      <c r="DZ18" s="261"/>
      <c r="EA18" s="261"/>
      <c r="EB18" s="261"/>
      <c r="EC18" s="261"/>
      <c r="ED18" s="261"/>
      <c r="EE18" s="261"/>
      <c r="EF18" s="261"/>
      <c r="EG18" s="261"/>
      <c r="EH18" s="261"/>
      <c r="EI18" s="261"/>
      <c r="EJ18" s="261"/>
      <c r="EK18" s="261"/>
      <c r="EL18" s="261"/>
      <c r="EM18" s="261"/>
      <c r="EN18" s="261"/>
      <c r="EO18" s="261"/>
      <c r="EP18" s="261"/>
      <c r="EQ18" s="261"/>
      <c r="ER18" s="261"/>
      <c r="ES18" s="261"/>
      <c r="ET18" s="261"/>
      <c r="EU18" s="261"/>
      <c r="EV18" s="261"/>
      <c r="EW18" s="261"/>
      <c r="EX18" s="261"/>
      <c r="EY18" s="261"/>
      <c r="EZ18" s="261"/>
      <c r="FA18" s="261"/>
      <c r="FB18" s="261"/>
      <c r="FC18" s="262"/>
      <c r="FD18" s="261"/>
      <c r="FE18" s="261"/>
      <c r="FF18" s="261"/>
      <c r="FG18" s="261"/>
      <c r="FH18" s="261"/>
      <c r="FI18" s="261"/>
      <c r="FJ18" s="261"/>
      <c r="FK18" s="261"/>
      <c r="FL18" s="261"/>
      <c r="FM18" s="261"/>
      <c r="FN18" s="261"/>
      <c r="FO18" s="261"/>
      <c r="FP18" s="261"/>
      <c r="FQ18" s="261"/>
      <c r="FR18" s="261"/>
      <c r="FS18" s="261"/>
      <c r="FT18" s="261"/>
      <c r="FU18" s="261"/>
      <c r="FV18" s="261"/>
      <c r="FW18" s="261"/>
      <c r="FX18" s="261"/>
      <c r="FY18" s="261"/>
      <c r="FZ18" s="261"/>
      <c r="GA18" s="261"/>
      <c r="GB18" s="261"/>
      <c r="GC18" s="261"/>
      <c r="GD18" s="261"/>
      <c r="GE18" s="261"/>
      <c r="GF18" s="261"/>
      <c r="GG18" s="261"/>
      <c r="GH18" s="255" t="str">
        <f t="shared" si="7"/>
        <v/>
      </c>
      <c r="GI18" s="255" t="str">
        <f t="shared" si="8"/>
        <v/>
      </c>
      <c r="GJ18" s="255" t="str">
        <f t="shared" si="8"/>
        <v/>
      </c>
      <c r="GK18" s="255" t="str">
        <f t="shared" si="9"/>
        <v/>
      </c>
      <c r="GL18" s="185">
        <f t="shared" si="3"/>
        <v>0</v>
      </c>
      <c r="GM18" s="185">
        <f t="shared" si="4"/>
        <v>0</v>
      </c>
      <c r="GN18" s="183">
        <f t="shared" si="5"/>
        <v>0</v>
      </c>
      <c r="GO18" s="184"/>
      <c r="GP18" s="183">
        <f t="shared" si="6"/>
        <v>0</v>
      </c>
      <c r="GQ18" s="182"/>
      <c r="GR18" s="187"/>
    </row>
    <row r="19" spans="1:200" ht="20.149999999999999" customHeight="1">
      <c r="A19" s="186">
        <v>12</v>
      </c>
      <c r="B19" s="256"/>
      <c r="C19" s="257"/>
      <c r="D19" s="258"/>
      <c r="E19" s="259"/>
      <c r="F19" s="259"/>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2"/>
      <c r="AJ19" s="262"/>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c r="BO19" s="261"/>
      <c r="BP19" s="261"/>
      <c r="BQ19" s="261"/>
      <c r="BR19" s="261"/>
      <c r="BS19" s="261"/>
      <c r="BT19" s="261"/>
      <c r="BU19" s="261"/>
      <c r="BV19" s="261"/>
      <c r="BW19" s="261"/>
      <c r="BX19" s="261"/>
      <c r="BY19" s="261"/>
      <c r="BZ19" s="261"/>
      <c r="CA19" s="261"/>
      <c r="CB19" s="261"/>
      <c r="CC19" s="261"/>
      <c r="CD19" s="261"/>
      <c r="CE19" s="261"/>
      <c r="CF19" s="261"/>
      <c r="CG19" s="261"/>
      <c r="CH19" s="261"/>
      <c r="CI19" s="261"/>
      <c r="CJ19" s="261"/>
      <c r="CK19" s="261"/>
      <c r="CL19" s="261"/>
      <c r="CM19" s="261"/>
      <c r="CN19" s="261"/>
      <c r="CO19" s="261"/>
      <c r="CP19" s="261"/>
      <c r="CQ19" s="261"/>
      <c r="CR19" s="261"/>
      <c r="CS19" s="261"/>
      <c r="CT19" s="261"/>
      <c r="CU19" s="261"/>
      <c r="CV19" s="261"/>
      <c r="CW19" s="261"/>
      <c r="CX19" s="261"/>
      <c r="CY19" s="261"/>
      <c r="CZ19" s="261"/>
      <c r="DA19" s="261"/>
      <c r="DB19" s="261"/>
      <c r="DC19" s="261"/>
      <c r="DD19" s="261"/>
      <c r="DE19" s="261"/>
      <c r="DF19" s="261"/>
      <c r="DG19" s="261"/>
      <c r="DH19" s="261"/>
      <c r="DI19" s="261"/>
      <c r="DJ19" s="261"/>
      <c r="DK19" s="261"/>
      <c r="DL19" s="261"/>
      <c r="DM19" s="261"/>
      <c r="DN19" s="261"/>
      <c r="DO19" s="261"/>
      <c r="DP19" s="261"/>
      <c r="DQ19" s="261"/>
      <c r="DR19" s="261"/>
      <c r="DS19" s="261"/>
      <c r="DT19" s="261"/>
      <c r="DU19" s="261"/>
      <c r="DV19" s="261"/>
      <c r="DW19" s="261"/>
      <c r="DX19" s="261"/>
      <c r="DY19" s="261"/>
      <c r="DZ19" s="261"/>
      <c r="EA19" s="261"/>
      <c r="EB19" s="261"/>
      <c r="EC19" s="261"/>
      <c r="ED19" s="261"/>
      <c r="EE19" s="261"/>
      <c r="EF19" s="261"/>
      <c r="EG19" s="261"/>
      <c r="EH19" s="261"/>
      <c r="EI19" s="261"/>
      <c r="EJ19" s="261"/>
      <c r="EK19" s="261"/>
      <c r="EL19" s="261"/>
      <c r="EM19" s="261"/>
      <c r="EN19" s="261"/>
      <c r="EO19" s="261"/>
      <c r="EP19" s="261"/>
      <c r="EQ19" s="261"/>
      <c r="ER19" s="261"/>
      <c r="ES19" s="261"/>
      <c r="ET19" s="261"/>
      <c r="EU19" s="261"/>
      <c r="EV19" s="261"/>
      <c r="EW19" s="261"/>
      <c r="EX19" s="261"/>
      <c r="EY19" s="261"/>
      <c r="EZ19" s="261"/>
      <c r="FA19" s="261"/>
      <c r="FB19" s="261"/>
      <c r="FC19" s="262"/>
      <c r="FD19" s="261"/>
      <c r="FE19" s="261"/>
      <c r="FF19" s="261"/>
      <c r="FG19" s="261"/>
      <c r="FH19" s="261"/>
      <c r="FI19" s="261"/>
      <c r="FJ19" s="261"/>
      <c r="FK19" s="261"/>
      <c r="FL19" s="261"/>
      <c r="FM19" s="261"/>
      <c r="FN19" s="261"/>
      <c r="FO19" s="261"/>
      <c r="FP19" s="261"/>
      <c r="FQ19" s="261"/>
      <c r="FR19" s="261"/>
      <c r="FS19" s="261"/>
      <c r="FT19" s="261"/>
      <c r="FU19" s="261"/>
      <c r="FV19" s="261"/>
      <c r="FW19" s="261"/>
      <c r="FX19" s="261"/>
      <c r="FY19" s="261"/>
      <c r="FZ19" s="261"/>
      <c r="GA19" s="261"/>
      <c r="GB19" s="261"/>
      <c r="GC19" s="261"/>
      <c r="GD19" s="261"/>
      <c r="GE19" s="261"/>
      <c r="GF19" s="261"/>
      <c r="GG19" s="261"/>
      <c r="GH19" s="255" t="str">
        <f t="shared" si="7"/>
        <v/>
      </c>
      <c r="GI19" s="255" t="str">
        <f t="shared" si="8"/>
        <v/>
      </c>
      <c r="GJ19" s="255" t="str">
        <f t="shared" si="8"/>
        <v/>
      </c>
      <c r="GK19" s="255" t="str">
        <f t="shared" si="9"/>
        <v/>
      </c>
      <c r="GL19" s="185">
        <f t="shared" si="3"/>
        <v>0</v>
      </c>
      <c r="GM19" s="185">
        <f t="shared" si="4"/>
        <v>0</v>
      </c>
      <c r="GN19" s="183">
        <f t="shared" si="5"/>
        <v>0</v>
      </c>
      <c r="GO19" s="184"/>
      <c r="GP19" s="183">
        <f t="shared" si="6"/>
        <v>0</v>
      </c>
      <c r="GQ19" s="182"/>
      <c r="GR19" s="187"/>
    </row>
    <row r="20" spans="1:200" ht="20.149999999999999" customHeight="1">
      <c r="A20" s="186">
        <v>13</v>
      </c>
      <c r="B20" s="256"/>
      <c r="C20" s="257"/>
      <c r="D20" s="258"/>
      <c r="E20" s="259"/>
      <c r="F20" s="259"/>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2"/>
      <c r="AJ20" s="262"/>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1"/>
      <c r="BG20" s="261"/>
      <c r="BH20" s="261"/>
      <c r="BI20" s="261"/>
      <c r="BJ20" s="261"/>
      <c r="BK20" s="261"/>
      <c r="BL20" s="261"/>
      <c r="BM20" s="261"/>
      <c r="BN20" s="261"/>
      <c r="BO20" s="261"/>
      <c r="BP20" s="261"/>
      <c r="BQ20" s="261"/>
      <c r="BR20" s="261"/>
      <c r="BS20" s="261"/>
      <c r="BT20" s="261"/>
      <c r="BU20" s="261"/>
      <c r="BV20" s="261"/>
      <c r="BW20" s="261"/>
      <c r="BX20" s="261"/>
      <c r="BY20" s="261"/>
      <c r="BZ20" s="261"/>
      <c r="CA20" s="261"/>
      <c r="CB20" s="261"/>
      <c r="CC20" s="261"/>
      <c r="CD20" s="261"/>
      <c r="CE20" s="261"/>
      <c r="CF20" s="261"/>
      <c r="CG20" s="261"/>
      <c r="CH20" s="261"/>
      <c r="CI20" s="261"/>
      <c r="CJ20" s="261"/>
      <c r="CK20" s="261"/>
      <c r="CL20" s="261"/>
      <c r="CM20" s="261"/>
      <c r="CN20" s="261"/>
      <c r="CO20" s="261"/>
      <c r="CP20" s="261"/>
      <c r="CQ20" s="261"/>
      <c r="CR20" s="261"/>
      <c r="CS20" s="261"/>
      <c r="CT20" s="261"/>
      <c r="CU20" s="261"/>
      <c r="CV20" s="261"/>
      <c r="CW20" s="261"/>
      <c r="CX20" s="261"/>
      <c r="CY20" s="261"/>
      <c r="CZ20" s="261"/>
      <c r="DA20" s="261"/>
      <c r="DB20" s="261"/>
      <c r="DC20" s="261"/>
      <c r="DD20" s="261"/>
      <c r="DE20" s="261"/>
      <c r="DF20" s="261"/>
      <c r="DG20" s="261"/>
      <c r="DH20" s="261"/>
      <c r="DI20" s="261"/>
      <c r="DJ20" s="261"/>
      <c r="DK20" s="261"/>
      <c r="DL20" s="261"/>
      <c r="DM20" s="261"/>
      <c r="DN20" s="261"/>
      <c r="DO20" s="261"/>
      <c r="DP20" s="261"/>
      <c r="DQ20" s="261"/>
      <c r="DR20" s="261"/>
      <c r="DS20" s="261"/>
      <c r="DT20" s="261"/>
      <c r="DU20" s="261"/>
      <c r="DV20" s="261"/>
      <c r="DW20" s="261"/>
      <c r="DX20" s="261"/>
      <c r="DY20" s="261"/>
      <c r="DZ20" s="261"/>
      <c r="EA20" s="261"/>
      <c r="EB20" s="261"/>
      <c r="EC20" s="261"/>
      <c r="ED20" s="261"/>
      <c r="EE20" s="261"/>
      <c r="EF20" s="261"/>
      <c r="EG20" s="261"/>
      <c r="EH20" s="261"/>
      <c r="EI20" s="261"/>
      <c r="EJ20" s="261"/>
      <c r="EK20" s="261"/>
      <c r="EL20" s="261"/>
      <c r="EM20" s="261"/>
      <c r="EN20" s="261"/>
      <c r="EO20" s="261"/>
      <c r="EP20" s="261"/>
      <c r="EQ20" s="261"/>
      <c r="ER20" s="261"/>
      <c r="ES20" s="261"/>
      <c r="ET20" s="261"/>
      <c r="EU20" s="261"/>
      <c r="EV20" s="261"/>
      <c r="EW20" s="261"/>
      <c r="EX20" s="261"/>
      <c r="EY20" s="261"/>
      <c r="EZ20" s="261"/>
      <c r="FA20" s="261"/>
      <c r="FB20" s="261"/>
      <c r="FC20" s="262"/>
      <c r="FD20" s="261"/>
      <c r="FE20" s="261"/>
      <c r="FF20" s="261"/>
      <c r="FG20" s="261"/>
      <c r="FH20" s="261"/>
      <c r="FI20" s="261"/>
      <c r="FJ20" s="261"/>
      <c r="FK20" s="261"/>
      <c r="FL20" s="261"/>
      <c r="FM20" s="261"/>
      <c r="FN20" s="261"/>
      <c r="FO20" s="261"/>
      <c r="FP20" s="261"/>
      <c r="FQ20" s="261"/>
      <c r="FR20" s="261"/>
      <c r="FS20" s="261"/>
      <c r="FT20" s="261"/>
      <c r="FU20" s="261"/>
      <c r="FV20" s="261"/>
      <c r="FW20" s="261"/>
      <c r="FX20" s="261"/>
      <c r="FY20" s="261"/>
      <c r="FZ20" s="261"/>
      <c r="GA20" s="261"/>
      <c r="GB20" s="261"/>
      <c r="GC20" s="261"/>
      <c r="GD20" s="261"/>
      <c r="GE20" s="261"/>
      <c r="GF20" s="261"/>
      <c r="GG20" s="261"/>
      <c r="GH20" s="255" t="str">
        <f t="shared" si="7"/>
        <v/>
      </c>
      <c r="GI20" s="255" t="str">
        <f t="shared" si="8"/>
        <v/>
      </c>
      <c r="GJ20" s="255" t="str">
        <f t="shared" si="8"/>
        <v/>
      </c>
      <c r="GK20" s="255" t="str">
        <f t="shared" si="9"/>
        <v/>
      </c>
      <c r="GL20" s="185">
        <f t="shared" si="3"/>
        <v>0</v>
      </c>
      <c r="GM20" s="185">
        <f t="shared" si="4"/>
        <v>0</v>
      </c>
      <c r="GN20" s="183">
        <f t="shared" si="5"/>
        <v>0</v>
      </c>
      <c r="GO20" s="184"/>
      <c r="GP20" s="183">
        <f t="shared" si="6"/>
        <v>0</v>
      </c>
      <c r="GQ20" s="182"/>
      <c r="GR20" s="187"/>
    </row>
    <row r="21" spans="1:200" ht="20.149999999999999" customHeight="1">
      <c r="A21" s="186">
        <v>14</v>
      </c>
      <c r="B21" s="256"/>
      <c r="C21" s="257"/>
      <c r="D21" s="258"/>
      <c r="E21" s="259"/>
      <c r="F21" s="259"/>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2"/>
      <c r="AJ21" s="262"/>
      <c r="AK21" s="261"/>
      <c r="AL21" s="261"/>
      <c r="AM21" s="261"/>
      <c r="AN21" s="261"/>
      <c r="AO21" s="261"/>
      <c r="AP21" s="261"/>
      <c r="AQ21" s="261"/>
      <c r="AR21" s="261"/>
      <c r="AS21" s="261"/>
      <c r="AT21" s="261"/>
      <c r="AU21" s="261"/>
      <c r="AV21" s="261"/>
      <c r="AW21" s="261"/>
      <c r="AX21" s="261"/>
      <c r="AY21" s="261"/>
      <c r="AZ21" s="261"/>
      <c r="BA21" s="261"/>
      <c r="BB21" s="261"/>
      <c r="BC21" s="261"/>
      <c r="BD21" s="261"/>
      <c r="BE21" s="261"/>
      <c r="BF21" s="261"/>
      <c r="BG21" s="261"/>
      <c r="BH21" s="261"/>
      <c r="BI21" s="261"/>
      <c r="BJ21" s="261"/>
      <c r="BK21" s="261"/>
      <c r="BL21" s="261"/>
      <c r="BM21" s="261"/>
      <c r="BN21" s="261"/>
      <c r="BO21" s="261"/>
      <c r="BP21" s="261"/>
      <c r="BQ21" s="261"/>
      <c r="BR21" s="261"/>
      <c r="BS21" s="261"/>
      <c r="BT21" s="261"/>
      <c r="BU21" s="261"/>
      <c r="BV21" s="261"/>
      <c r="BW21" s="261"/>
      <c r="BX21" s="261"/>
      <c r="BY21" s="261"/>
      <c r="BZ21" s="261"/>
      <c r="CA21" s="261"/>
      <c r="CB21" s="261"/>
      <c r="CC21" s="261"/>
      <c r="CD21" s="261"/>
      <c r="CE21" s="261"/>
      <c r="CF21" s="261"/>
      <c r="CG21" s="261"/>
      <c r="CH21" s="261"/>
      <c r="CI21" s="261"/>
      <c r="CJ21" s="261"/>
      <c r="CK21" s="261"/>
      <c r="CL21" s="261"/>
      <c r="CM21" s="261"/>
      <c r="CN21" s="261"/>
      <c r="CO21" s="261"/>
      <c r="CP21" s="261"/>
      <c r="CQ21" s="261"/>
      <c r="CR21" s="261"/>
      <c r="CS21" s="261"/>
      <c r="CT21" s="261"/>
      <c r="CU21" s="261"/>
      <c r="CV21" s="261"/>
      <c r="CW21" s="261"/>
      <c r="CX21" s="261"/>
      <c r="CY21" s="261"/>
      <c r="CZ21" s="261"/>
      <c r="DA21" s="261"/>
      <c r="DB21" s="261"/>
      <c r="DC21" s="261"/>
      <c r="DD21" s="261"/>
      <c r="DE21" s="261"/>
      <c r="DF21" s="261"/>
      <c r="DG21" s="261"/>
      <c r="DH21" s="261"/>
      <c r="DI21" s="261"/>
      <c r="DJ21" s="261"/>
      <c r="DK21" s="261"/>
      <c r="DL21" s="261"/>
      <c r="DM21" s="261"/>
      <c r="DN21" s="261"/>
      <c r="DO21" s="261"/>
      <c r="DP21" s="261"/>
      <c r="DQ21" s="261"/>
      <c r="DR21" s="261"/>
      <c r="DS21" s="261"/>
      <c r="DT21" s="261"/>
      <c r="DU21" s="261"/>
      <c r="DV21" s="261"/>
      <c r="DW21" s="261"/>
      <c r="DX21" s="261"/>
      <c r="DY21" s="261"/>
      <c r="DZ21" s="261"/>
      <c r="EA21" s="261"/>
      <c r="EB21" s="261"/>
      <c r="EC21" s="261"/>
      <c r="ED21" s="261"/>
      <c r="EE21" s="261"/>
      <c r="EF21" s="261"/>
      <c r="EG21" s="261"/>
      <c r="EH21" s="261"/>
      <c r="EI21" s="261"/>
      <c r="EJ21" s="261"/>
      <c r="EK21" s="261"/>
      <c r="EL21" s="261"/>
      <c r="EM21" s="261"/>
      <c r="EN21" s="261"/>
      <c r="EO21" s="261"/>
      <c r="EP21" s="261"/>
      <c r="EQ21" s="261"/>
      <c r="ER21" s="261"/>
      <c r="ES21" s="261"/>
      <c r="ET21" s="261"/>
      <c r="EU21" s="261"/>
      <c r="EV21" s="261"/>
      <c r="EW21" s="261"/>
      <c r="EX21" s="261"/>
      <c r="EY21" s="261"/>
      <c r="EZ21" s="261"/>
      <c r="FA21" s="261"/>
      <c r="FB21" s="261"/>
      <c r="FC21" s="262"/>
      <c r="FD21" s="261"/>
      <c r="FE21" s="261"/>
      <c r="FF21" s="261"/>
      <c r="FG21" s="261"/>
      <c r="FH21" s="261"/>
      <c r="FI21" s="261"/>
      <c r="FJ21" s="261"/>
      <c r="FK21" s="261"/>
      <c r="FL21" s="261"/>
      <c r="FM21" s="261"/>
      <c r="FN21" s="261"/>
      <c r="FO21" s="261"/>
      <c r="FP21" s="261"/>
      <c r="FQ21" s="261"/>
      <c r="FR21" s="261"/>
      <c r="FS21" s="261"/>
      <c r="FT21" s="261"/>
      <c r="FU21" s="261"/>
      <c r="FV21" s="261"/>
      <c r="FW21" s="261"/>
      <c r="FX21" s="261"/>
      <c r="FY21" s="261"/>
      <c r="FZ21" s="261"/>
      <c r="GA21" s="261"/>
      <c r="GB21" s="261"/>
      <c r="GC21" s="261"/>
      <c r="GD21" s="261"/>
      <c r="GE21" s="261"/>
      <c r="GF21" s="261"/>
      <c r="GG21" s="261"/>
      <c r="GH21" s="255" t="str">
        <f t="shared" si="7"/>
        <v/>
      </c>
      <c r="GI21" s="255" t="str">
        <f t="shared" si="8"/>
        <v/>
      </c>
      <c r="GJ21" s="255" t="str">
        <f t="shared" si="8"/>
        <v/>
      </c>
      <c r="GK21" s="255" t="str">
        <f t="shared" si="9"/>
        <v/>
      </c>
      <c r="GL21" s="185">
        <f t="shared" si="3"/>
        <v>0</v>
      </c>
      <c r="GM21" s="185">
        <f t="shared" si="4"/>
        <v>0</v>
      </c>
      <c r="GN21" s="183">
        <f t="shared" si="5"/>
        <v>0</v>
      </c>
      <c r="GO21" s="184"/>
      <c r="GP21" s="183">
        <f t="shared" si="6"/>
        <v>0</v>
      </c>
      <c r="GQ21" s="182"/>
      <c r="GR21" s="187"/>
    </row>
    <row r="22" spans="1:200" ht="20.149999999999999" customHeight="1">
      <c r="A22" s="186">
        <v>15</v>
      </c>
      <c r="B22" s="256"/>
      <c r="C22" s="257"/>
      <c r="D22" s="258"/>
      <c r="E22" s="259"/>
      <c r="F22" s="259"/>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2"/>
      <c r="AJ22" s="262"/>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261"/>
      <c r="BJ22" s="261"/>
      <c r="BK22" s="261"/>
      <c r="BL22" s="261"/>
      <c r="BM22" s="261"/>
      <c r="BN22" s="261"/>
      <c r="BO22" s="261"/>
      <c r="BP22" s="261"/>
      <c r="BQ22" s="261"/>
      <c r="BR22" s="261"/>
      <c r="BS22" s="261"/>
      <c r="BT22" s="261"/>
      <c r="BU22" s="261"/>
      <c r="BV22" s="261"/>
      <c r="BW22" s="261"/>
      <c r="BX22" s="261"/>
      <c r="BY22" s="261"/>
      <c r="BZ22" s="261"/>
      <c r="CA22" s="261"/>
      <c r="CB22" s="261"/>
      <c r="CC22" s="261"/>
      <c r="CD22" s="261"/>
      <c r="CE22" s="261"/>
      <c r="CF22" s="261"/>
      <c r="CG22" s="261"/>
      <c r="CH22" s="261"/>
      <c r="CI22" s="261"/>
      <c r="CJ22" s="261"/>
      <c r="CK22" s="261"/>
      <c r="CL22" s="261"/>
      <c r="CM22" s="261"/>
      <c r="CN22" s="261"/>
      <c r="CO22" s="261"/>
      <c r="CP22" s="261"/>
      <c r="CQ22" s="261"/>
      <c r="CR22" s="261"/>
      <c r="CS22" s="261"/>
      <c r="CT22" s="261"/>
      <c r="CU22" s="261"/>
      <c r="CV22" s="261"/>
      <c r="CW22" s="261"/>
      <c r="CX22" s="261"/>
      <c r="CY22" s="261"/>
      <c r="CZ22" s="261"/>
      <c r="DA22" s="261"/>
      <c r="DB22" s="261"/>
      <c r="DC22" s="261"/>
      <c r="DD22" s="261"/>
      <c r="DE22" s="261"/>
      <c r="DF22" s="261"/>
      <c r="DG22" s="261"/>
      <c r="DH22" s="261"/>
      <c r="DI22" s="261"/>
      <c r="DJ22" s="261"/>
      <c r="DK22" s="261"/>
      <c r="DL22" s="261"/>
      <c r="DM22" s="261"/>
      <c r="DN22" s="261"/>
      <c r="DO22" s="261"/>
      <c r="DP22" s="261"/>
      <c r="DQ22" s="261"/>
      <c r="DR22" s="261"/>
      <c r="DS22" s="261"/>
      <c r="DT22" s="261"/>
      <c r="DU22" s="261"/>
      <c r="DV22" s="261"/>
      <c r="DW22" s="261"/>
      <c r="DX22" s="261"/>
      <c r="DY22" s="261"/>
      <c r="DZ22" s="261"/>
      <c r="EA22" s="261"/>
      <c r="EB22" s="261"/>
      <c r="EC22" s="261"/>
      <c r="ED22" s="261"/>
      <c r="EE22" s="261"/>
      <c r="EF22" s="261"/>
      <c r="EG22" s="261"/>
      <c r="EH22" s="261"/>
      <c r="EI22" s="261"/>
      <c r="EJ22" s="261"/>
      <c r="EK22" s="261"/>
      <c r="EL22" s="261"/>
      <c r="EM22" s="261"/>
      <c r="EN22" s="261"/>
      <c r="EO22" s="261"/>
      <c r="EP22" s="261"/>
      <c r="EQ22" s="261"/>
      <c r="ER22" s="261"/>
      <c r="ES22" s="261"/>
      <c r="ET22" s="261"/>
      <c r="EU22" s="261"/>
      <c r="EV22" s="261"/>
      <c r="EW22" s="261"/>
      <c r="EX22" s="261"/>
      <c r="EY22" s="261"/>
      <c r="EZ22" s="261"/>
      <c r="FA22" s="261"/>
      <c r="FB22" s="261"/>
      <c r="FC22" s="262"/>
      <c r="FD22" s="261"/>
      <c r="FE22" s="261"/>
      <c r="FF22" s="261"/>
      <c r="FG22" s="261"/>
      <c r="FH22" s="261"/>
      <c r="FI22" s="261"/>
      <c r="FJ22" s="261"/>
      <c r="FK22" s="261"/>
      <c r="FL22" s="261"/>
      <c r="FM22" s="261"/>
      <c r="FN22" s="261"/>
      <c r="FO22" s="261"/>
      <c r="FP22" s="261"/>
      <c r="FQ22" s="261"/>
      <c r="FR22" s="261"/>
      <c r="FS22" s="261"/>
      <c r="FT22" s="261"/>
      <c r="FU22" s="261"/>
      <c r="FV22" s="261"/>
      <c r="FW22" s="261"/>
      <c r="FX22" s="261"/>
      <c r="FY22" s="261"/>
      <c r="FZ22" s="261"/>
      <c r="GA22" s="261"/>
      <c r="GB22" s="261"/>
      <c r="GC22" s="261"/>
      <c r="GD22" s="261"/>
      <c r="GE22" s="261"/>
      <c r="GF22" s="261"/>
      <c r="GG22" s="261"/>
      <c r="GH22" s="255" t="str">
        <f t="shared" si="7"/>
        <v/>
      </c>
      <c r="GI22" s="255" t="str">
        <f t="shared" si="8"/>
        <v/>
      </c>
      <c r="GJ22" s="255" t="str">
        <f t="shared" si="8"/>
        <v/>
      </c>
      <c r="GK22" s="255" t="str">
        <f t="shared" si="9"/>
        <v/>
      </c>
      <c r="GL22" s="185">
        <f t="shared" si="3"/>
        <v>0</v>
      </c>
      <c r="GM22" s="185">
        <f t="shared" si="4"/>
        <v>0</v>
      </c>
      <c r="GN22" s="183">
        <f t="shared" si="5"/>
        <v>0</v>
      </c>
      <c r="GO22" s="184"/>
      <c r="GP22" s="183">
        <f t="shared" si="6"/>
        <v>0</v>
      </c>
      <c r="GQ22" s="182"/>
      <c r="GR22" s="187"/>
    </row>
    <row r="23" spans="1:200" ht="20.149999999999999" customHeight="1">
      <c r="A23" s="186">
        <v>16</v>
      </c>
      <c r="B23" s="256"/>
      <c r="C23" s="257"/>
      <c r="D23" s="258"/>
      <c r="E23" s="259"/>
      <c r="F23" s="259"/>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2"/>
      <c r="AJ23" s="262"/>
      <c r="AK23" s="261"/>
      <c r="AL23" s="261"/>
      <c r="AM23" s="261"/>
      <c r="AN23" s="261"/>
      <c r="AO23" s="261"/>
      <c r="AP23" s="261"/>
      <c r="AQ23" s="261"/>
      <c r="AR23" s="261"/>
      <c r="AS23" s="261"/>
      <c r="AT23" s="261"/>
      <c r="AU23" s="261"/>
      <c r="AV23" s="261"/>
      <c r="AW23" s="261"/>
      <c r="AX23" s="261"/>
      <c r="AY23" s="261"/>
      <c r="AZ23" s="261"/>
      <c r="BA23" s="261"/>
      <c r="BB23" s="261"/>
      <c r="BC23" s="261"/>
      <c r="BD23" s="261"/>
      <c r="BE23" s="261"/>
      <c r="BF23" s="261"/>
      <c r="BG23" s="261"/>
      <c r="BH23" s="261"/>
      <c r="BI23" s="261"/>
      <c r="BJ23" s="261"/>
      <c r="BK23" s="261"/>
      <c r="BL23" s="261"/>
      <c r="BM23" s="261"/>
      <c r="BN23" s="261"/>
      <c r="BO23" s="261"/>
      <c r="BP23" s="261"/>
      <c r="BQ23" s="261"/>
      <c r="BR23" s="261"/>
      <c r="BS23" s="261"/>
      <c r="BT23" s="261"/>
      <c r="BU23" s="261"/>
      <c r="BV23" s="261"/>
      <c r="BW23" s="261"/>
      <c r="BX23" s="261"/>
      <c r="BY23" s="261"/>
      <c r="BZ23" s="261"/>
      <c r="CA23" s="261"/>
      <c r="CB23" s="261"/>
      <c r="CC23" s="261"/>
      <c r="CD23" s="261"/>
      <c r="CE23" s="261"/>
      <c r="CF23" s="261"/>
      <c r="CG23" s="261"/>
      <c r="CH23" s="261"/>
      <c r="CI23" s="261"/>
      <c r="CJ23" s="261"/>
      <c r="CK23" s="261"/>
      <c r="CL23" s="261"/>
      <c r="CM23" s="261"/>
      <c r="CN23" s="261"/>
      <c r="CO23" s="261"/>
      <c r="CP23" s="261"/>
      <c r="CQ23" s="261"/>
      <c r="CR23" s="261"/>
      <c r="CS23" s="261"/>
      <c r="CT23" s="261"/>
      <c r="CU23" s="261"/>
      <c r="CV23" s="261"/>
      <c r="CW23" s="261"/>
      <c r="CX23" s="261"/>
      <c r="CY23" s="261"/>
      <c r="CZ23" s="261"/>
      <c r="DA23" s="261"/>
      <c r="DB23" s="261"/>
      <c r="DC23" s="261"/>
      <c r="DD23" s="261"/>
      <c r="DE23" s="261"/>
      <c r="DF23" s="261"/>
      <c r="DG23" s="261"/>
      <c r="DH23" s="261"/>
      <c r="DI23" s="261"/>
      <c r="DJ23" s="261"/>
      <c r="DK23" s="261"/>
      <c r="DL23" s="261"/>
      <c r="DM23" s="261"/>
      <c r="DN23" s="261"/>
      <c r="DO23" s="261"/>
      <c r="DP23" s="261"/>
      <c r="DQ23" s="261"/>
      <c r="DR23" s="261"/>
      <c r="DS23" s="261"/>
      <c r="DT23" s="261"/>
      <c r="DU23" s="261"/>
      <c r="DV23" s="261"/>
      <c r="DW23" s="261"/>
      <c r="DX23" s="261"/>
      <c r="DY23" s="261"/>
      <c r="DZ23" s="261"/>
      <c r="EA23" s="261"/>
      <c r="EB23" s="261"/>
      <c r="EC23" s="261"/>
      <c r="ED23" s="261"/>
      <c r="EE23" s="261"/>
      <c r="EF23" s="261"/>
      <c r="EG23" s="261"/>
      <c r="EH23" s="261"/>
      <c r="EI23" s="261"/>
      <c r="EJ23" s="261"/>
      <c r="EK23" s="261"/>
      <c r="EL23" s="261"/>
      <c r="EM23" s="261"/>
      <c r="EN23" s="261"/>
      <c r="EO23" s="261"/>
      <c r="EP23" s="261"/>
      <c r="EQ23" s="261"/>
      <c r="ER23" s="261"/>
      <c r="ES23" s="261"/>
      <c r="ET23" s="261"/>
      <c r="EU23" s="261"/>
      <c r="EV23" s="261"/>
      <c r="EW23" s="261"/>
      <c r="EX23" s="261"/>
      <c r="EY23" s="261"/>
      <c r="EZ23" s="261"/>
      <c r="FA23" s="261"/>
      <c r="FB23" s="261"/>
      <c r="FC23" s="262"/>
      <c r="FD23" s="261"/>
      <c r="FE23" s="261"/>
      <c r="FF23" s="261"/>
      <c r="FG23" s="261"/>
      <c r="FH23" s="261"/>
      <c r="FI23" s="261"/>
      <c r="FJ23" s="261"/>
      <c r="FK23" s="261"/>
      <c r="FL23" s="261"/>
      <c r="FM23" s="261"/>
      <c r="FN23" s="261"/>
      <c r="FO23" s="261"/>
      <c r="FP23" s="261"/>
      <c r="FQ23" s="261"/>
      <c r="FR23" s="261"/>
      <c r="FS23" s="261"/>
      <c r="FT23" s="261"/>
      <c r="FU23" s="261"/>
      <c r="FV23" s="261"/>
      <c r="FW23" s="261"/>
      <c r="FX23" s="261"/>
      <c r="FY23" s="261"/>
      <c r="FZ23" s="261"/>
      <c r="GA23" s="261"/>
      <c r="GB23" s="261"/>
      <c r="GC23" s="261"/>
      <c r="GD23" s="261"/>
      <c r="GE23" s="261"/>
      <c r="GF23" s="261"/>
      <c r="GG23" s="261"/>
      <c r="GH23" s="255" t="str">
        <f t="shared" si="7"/>
        <v/>
      </c>
      <c r="GI23" s="255" t="str">
        <f t="shared" si="8"/>
        <v/>
      </c>
      <c r="GJ23" s="255" t="str">
        <f t="shared" si="8"/>
        <v/>
      </c>
      <c r="GK23" s="255" t="str">
        <f t="shared" si="9"/>
        <v/>
      </c>
      <c r="GL23" s="185">
        <f t="shared" si="3"/>
        <v>0</v>
      </c>
      <c r="GM23" s="185">
        <f t="shared" si="4"/>
        <v>0</v>
      </c>
      <c r="GN23" s="183">
        <f t="shared" si="5"/>
        <v>0</v>
      </c>
      <c r="GO23" s="184"/>
      <c r="GP23" s="183">
        <f t="shared" si="6"/>
        <v>0</v>
      </c>
      <c r="GQ23" s="182"/>
      <c r="GR23" s="187"/>
    </row>
    <row r="24" spans="1:200" ht="20.149999999999999" customHeight="1">
      <c r="A24" s="186">
        <v>17</v>
      </c>
      <c r="B24" s="256"/>
      <c r="C24" s="257"/>
      <c r="D24" s="258"/>
      <c r="E24" s="259"/>
      <c r="F24" s="259"/>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2"/>
      <c r="AJ24" s="262"/>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1"/>
      <c r="BQ24" s="261"/>
      <c r="BR24" s="261"/>
      <c r="BS24" s="261"/>
      <c r="BT24" s="261"/>
      <c r="BU24" s="261"/>
      <c r="BV24" s="261"/>
      <c r="BW24" s="261"/>
      <c r="BX24" s="261"/>
      <c r="BY24" s="261"/>
      <c r="BZ24" s="261"/>
      <c r="CA24" s="261"/>
      <c r="CB24" s="261"/>
      <c r="CC24" s="261"/>
      <c r="CD24" s="261"/>
      <c r="CE24" s="261"/>
      <c r="CF24" s="261"/>
      <c r="CG24" s="261"/>
      <c r="CH24" s="261"/>
      <c r="CI24" s="261"/>
      <c r="CJ24" s="261"/>
      <c r="CK24" s="261"/>
      <c r="CL24" s="261"/>
      <c r="CM24" s="261"/>
      <c r="CN24" s="261"/>
      <c r="CO24" s="261"/>
      <c r="CP24" s="261"/>
      <c r="CQ24" s="261"/>
      <c r="CR24" s="261"/>
      <c r="CS24" s="261"/>
      <c r="CT24" s="261"/>
      <c r="CU24" s="261"/>
      <c r="CV24" s="261"/>
      <c r="CW24" s="261"/>
      <c r="CX24" s="261"/>
      <c r="CY24" s="261"/>
      <c r="CZ24" s="261"/>
      <c r="DA24" s="261"/>
      <c r="DB24" s="261"/>
      <c r="DC24" s="261"/>
      <c r="DD24" s="261"/>
      <c r="DE24" s="261"/>
      <c r="DF24" s="261"/>
      <c r="DG24" s="261"/>
      <c r="DH24" s="261"/>
      <c r="DI24" s="261"/>
      <c r="DJ24" s="261"/>
      <c r="DK24" s="261"/>
      <c r="DL24" s="261"/>
      <c r="DM24" s="261"/>
      <c r="DN24" s="261"/>
      <c r="DO24" s="261"/>
      <c r="DP24" s="261"/>
      <c r="DQ24" s="261"/>
      <c r="DR24" s="261"/>
      <c r="DS24" s="261"/>
      <c r="DT24" s="261"/>
      <c r="DU24" s="261"/>
      <c r="DV24" s="261"/>
      <c r="DW24" s="261"/>
      <c r="DX24" s="261"/>
      <c r="DY24" s="261"/>
      <c r="DZ24" s="261"/>
      <c r="EA24" s="261"/>
      <c r="EB24" s="261"/>
      <c r="EC24" s="261"/>
      <c r="ED24" s="261"/>
      <c r="EE24" s="261"/>
      <c r="EF24" s="261"/>
      <c r="EG24" s="261"/>
      <c r="EH24" s="261"/>
      <c r="EI24" s="261"/>
      <c r="EJ24" s="261"/>
      <c r="EK24" s="261"/>
      <c r="EL24" s="261"/>
      <c r="EM24" s="261"/>
      <c r="EN24" s="261"/>
      <c r="EO24" s="261"/>
      <c r="EP24" s="261"/>
      <c r="EQ24" s="261"/>
      <c r="ER24" s="261"/>
      <c r="ES24" s="261"/>
      <c r="ET24" s="261"/>
      <c r="EU24" s="261"/>
      <c r="EV24" s="261"/>
      <c r="EW24" s="261"/>
      <c r="EX24" s="261"/>
      <c r="EY24" s="261"/>
      <c r="EZ24" s="261"/>
      <c r="FA24" s="261"/>
      <c r="FB24" s="261"/>
      <c r="FC24" s="262"/>
      <c r="FD24" s="261"/>
      <c r="FE24" s="261"/>
      <c r="FF24" s="261"/>
      <c r="FG24" s="261"/>
      <c r="FH24" s="261"/>
      <c r="FI24" s="261"/>
      <c r="FJ24" s="261"/>
      <c r="FK24" s="261"/>
      <c r="FL24" s="261"/>
      <c r="FM24" s="261"/>
      <c r="FN24" s="261"/>
      <c r="FO24" s="261"/>
      <c r="FP24" s="261"/>
      <c r="FQ24" s="261"/>
      <c r="FR24" s="261"/>
      <c r="FS24" s="261"/>
      <c r="FT24" s="261"/>
      <c r="FU24" s="261"/>
      <c r="FV24" s="261"/>
      <c r="FW24" s="261"/>
      <c r="FX24" s="261"/>
      <c r="FY24" s="261"/>
      <c r="FZ24" s="261"/>
      <c r="GA24" s="261"/>
      <c r="GB24" s="261"/>
      <c r="GC24" s="261"/>
      <c r="GD24" s="261"/>
      <c r="GE24" s="261"/>
      <c r="GF24" s="261"/>
      <c r="GG24" s="261"/>
      <c r="GH24" s="255" t="str">
        <f t="shared" si="7"/>
        <v/>
      </c>
      <c r="GI24" s="255" t="str">
        <f t="shared" si="8"/>
        <v/>
      </c>
      <c r="GJ24" s="255" t="str">
        <f t="shared" si="8"/>
        <v/>
      </c>
      <c r="GK24" s="255" t="str">
        <f t="shared" si="9"/>
        <v/>
      </c>
      <c r="GL24" s="185">
        <f t="shared" si="3"/>
        <v>0</v>
      </c>
      <c r="GM24" s="185">
        <f t="shared" si="4"/>
        <v>0</v>
      </c>
      <c r="GN24" s="183">
        <f t="shared" si="5"/>
        <v>0</v>
      </c>
      <c r="GO24" s="184"/>
      <c r="GP24" s="183">
        <f t="shared" si="6"/>
        <v>0</v>
      </c>
      <c r="GQ24" s="182"/>
      <c r="GR24" s="187"/>
    </row>
    <row r="25" spans="1:200" ht="20.149999999999999" customHeight="1">
      <c r="A25" s="186">
        <v>18</v>
      </c>
      <c r="B25" s="256"/>
      <c r="C25" s="257"/>
      <c r="D25" s="258"/>
      <c r="E25" s="259"/>
      <c r="F25" s="259"/>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2"/>
      <c r="AJ25" s="262"/>
      <c r="AK25" s="261"/>
      <c r="AL25" s="261"/>
      <c r="AM25" s="261"/>
      <c r="AN25" s="261"/>
      <c r="AO25" s="261"/>
      <c r="AP25" s="261"/>
      <c r="AQ25" s="261"/>
      <c r="AR25" s="261"/>
      <c r="AS25" s="261"/>
      <c r="AT25" s="261"/>
      <c r="AU25" s="261"/>
      <c r="AV25" s="261"/>
      <c r="AW25" s="261"/>
      <c r="AX25" s="261"/>
      <c r="AY25" s="261"/>
      <c r="AZ25" s="261"/>
      <c r="BA25" s="261"/>
      <c r="BB25" s="261"/>
      <c r="BC25" s="261"/>
      <c r="BD25" s="261"/>
      <c r="BE25" s="261"/>
      <c r="BF25" s="261"/>
      <c r="BG25" s="261"/>
      <c r="BH25" s="261"/>
      <c r="BI25" s="261"/>
      <c r="BJ25" s="261"/>
      <c r="BK25" s="261"/>
      <c r="BL25" s="261"/>
      <c r="BM25" s="261"/>
      <c r="BN25" s="261"/>
      <c r="BO25" s="261"/>
      <c r="BP25" s="261"/>
      <c r="BQ25" s="261"/>
      <c r="BR25" s="261"/>
      <c r="BS25" s="261"/>
      <c r="BT25" s="261"/>
      <c r="BU25" s="261"/>
      <c r="BV25" s="261"/>
      <c r="BW25" s="261"/>
      <c r="BX25" s="261"/>
      <c r="BY25" s="261"/>
      <c r="BZ25" s="261"/>
      <c r="CA25" s="261"/>
      <c r="CB25" s="261"/>
      <c r="CC25" s="261"/>
      <c r="CD25" s="261"/>
      <c r="CE25" s="261"/>
      <c r="CF25" s="261"/>
      <c r="CG25" s="261"/>
      <c r="CH25" s="261"/>
      <c r="CI25" s="261"/>
      <c r="CJ25" s="261"/>
      <c r="CK25" s="261"/>
      <c r="CL25" s="261"/>
      <c r="CM25" s="261"/>
      <c r="CN25" s="261"/>
      <c r="CO25" s="261"/>
      <c r="CP25" s="261"/>
      <c r="CQ25" s="261"/>
      <c r="CR25" s="261"/>
      <c r="CS25" s="261"/>
      <c r="CT25" s="261"/>
      <c r="CU25" s="261"/>
      <c r="CV25" s="261"/>
      <c r="CW25" s="261"/>
      <c r="CX25" s="261"/>
      <c r="CY25" s="261"/>
      <c r="CZ25" s="261"/>
      <c r="DA25" s="261"/>
      <c r="DB25" s="261"/>
      <c r="DC25" s="261"/>
      <c r="DD25" s="261"/>
      <c r="DE25" s="261"/>
      <c r="DF25" s="261"/>
      <c r="DG25" s="261"/>
      <c r="DH25" s="261"/>
      <c r="DI25" s="261"/>
      <c r="DJ25" s="261"/>
      <c r="DK25" s="261"/>
      <c r="DL25" s="261"/>
      <c r="DM25" s="261"/>
      <c r="DN25" s="261"/>
      <c r="DO25" s="261"/>
      <c r="DP25" s="261"/>
      <c r="DQ25" s="261"/>
      <c r="DR25" s="261"/>
      <c r="DS25" s="261"/>
      <c r="DT25" s="261"/>
      <c r="DU25" s="261"/>
      <c r="DV25" s="261"/>
      <c r="DW25" s="261"/>
      <c r="DX25" s="261"/>
      <c r="DY25" s="261"/>
      <c r="DZ25" s="261"/>
      <c r="EA25" s="261"/>
      <c r="EB25" s="261"/>
      <c r="EC25" s="261"/>
      <c r="ED25" s="261"/>
      <c r="EE25" s="261"/>
      <c r="EF25" s="261"/>
      <c r="EG25" s="261"/>
      <c r="EH25" s="261"/>
      <c r="EI25" s="261"/>
      <c r="EJ25" s="261"/>
      <c r="EK25" s="261"/>
      <c r="EL25" s="261"/>
      <c r="EM25" s="261"/>
      <c r="EN25" s="261"/>
      <c r="EO25" s="261"/>
      <c r="EP25" s="261"/>
      <c r="EQ25" s="261"/>
      <c r="ER25" s="261"/>
      <c r="ES25" s="261"/>
      <c r="ET25" s="261"/>
      <c r="EU25" s="261"/>
      <c r="EV25" s="261"/>
      <c r="EW25" s="261"/>
      <c r="EX25" s="261"/>
      <c r="EY25" s="261"/>
      <c r="EZ25" s="261"/>
      <c r="FA25" s="261"/>
      <c r="FB25" s="261"/>
      <c r="FC25" s="262"/>
      <c r="FD25" s="261"/>
      <c r="FE25" s="261"/>
      <c r="FF25" s="261"/>
      <c r="FG25" s="261"/>
      <c r="FH25" s="261"/>
      <c r="FI25" s="261"/>
      <c r="FJ25" s="261"/>
      <c r="FK25" s="261"/>
      <c r="FL25" s="261"/>
      <c r="FM25" s="261"/>
      <c r="FN25" s="261"/>
      <c r="FO25" s="261"/>
      <c r="FP25" s="261"/>
      <c r="FQ25" s="261"/>
      <c r="FR25" s="261"/>
      <c r="FS25" s="261"/>
      <c r="FT25" s="261"/>
      <c r="FU25" s="261"/>
      <c r="FV25" s="261"/>
      <c r="FW25" s="261"/>
      <c r="FX25" s="261"/>
      <c r="FY25" s="261"/>
      <c r="FZ25" s="261"/>
      <c r="GA25" s="261"/>
      <c r="GB25" s="261"/>
      <c r="GC25" s="261"/>
      <c r="GD25" s="261"/>
      <c r="GE25" s="261"/>
      <c r="GF25" s="261"/>
      <c r="GG25" s="261"/>
      <c r="GH25" s="255" t="str">
        <f t="shared" si="7"/>
        <v/>
      </c>
      <c r="GI25" s="255" t="str">
        <f t="shared" si="8"/>
        <v/>
      </c>
      <c r="GJ25" s="255" t="str">
        <f t="shared" si="8"/>
        <v/>
      </c>
      <c r="GK25" s="255" t="str">
        <f t="shared" si="9"/>
        <v/>
      </c>
      <c r="GL25" s="185">
        <f t="shared" si="3"/>
        <v>0</v>
      </c>
      <c r="GM25" s="185">
        <f t="shared" si="4"/>
        <v>0</v>
      </c>
      <c r="GN25" s="183">
        <f t="shared" si="5"/>
        <v>0</v>
      </c>
      <c r="GO25" s="184"/>
      <c r="GP25" s="183">
        <f t="shared" si="6"/>
        <v>0</v>
      </c>
      <c r="GQ25" s="182"/>
      <c r="GR25" s="187"/>
    </row>
    <row r="26" spans="1:200" ht="19.5" customHeight="1">
      <c r="A26" s="186">
        <v>19</v>
      </c>
      <c r="B26" s="256"/>
      <c r="C26" s="257"/>
      <c r="D26" s="258"/>
      <c r="E26" s="259"/>
      <c r="F26" s="259"/>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2"/>
      <c r="AJ26" s="262"/>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c r="BO26" s="261"/>
      <c r="BP26" s="261"/>
      <c r="BQ26" s="261"/>
      <c r="BR26" s="261"/>
      <c r="BS26" s="261"/>
      <c r="BT26" s="261"/>
      <c r="BU26" s="261"/>
      <c r="BV26" s="261"/>
      <c r="BW26" s="261"/>
      <c r="BX26" s="261"/>
      <c r="BY26" s="261"/>
      <c r="BZ26" s="261"/>
      <c r="CA26" s="261"/>
      <c r="CB26" s="261"/>
      <c r="CC26" s="261"/>
      <c r="CD26" s="261"/>
      <c r="CE26" s="261"/>
      <c r="CF26" s="261"/>
      <c r="CG26" s="261"/>
      <c r="CH26" s="261"/>
      <c r="CI26" s="261"/>
      <c r="CJ26" s="261"/>
      <c r="CK26" s="261"/>
      <c r="CL26" s="261"/>
      <c r="CM26" s="261"/>
      <c r="CN26" s="261"/>
      <c r="CO26" s="261"/>
      <c r="CP26" s="261"/>
      <c r="CQ26" s="261"/>
      <c r="CR26" s="261"/>
      <c r="CS26" s="261"/>
      <c r="CT26" s="261"/>
      <c r="CU26" s="261"/>
      <c r="CV26" s="261"/>
      <c r="CW26" s="261"/>
      <c r="CX26" s="261"/>
      <c r="CY26" s="261"/>
      <c r="CZ26" s="261"/>
      <c r="DA26" s="261"/>
      <c r="DB26" s="261"/>
      <c r="DC26" s="261"/>
      <c r="DD26" s="261"/>
      <c r="DE26" s="261"/>
      <c r="DF26" s="261"/>
      <c r="DG26" s="261"/>
      <c r="DH26" s="261"/>
      <c r="DI26" s="261"/>
      <c r="DJ26" s="261"/>
      <c r="DK26" s="261"/>
      <c r="DL26" s="261"/>
      <c r="DM26" s="261"/>
      <c r="DN26" s="261"/>
      <c r="DO26" s="261"/>
      <c r="DP26" s="261"/>
      <c r="DQ26" s="261"/>
      <c r="DR26" s="261"/>
      <c r="DS26" s="261"/>
      <c r="DT26" s="261"/>
      <c r="DU26" s="261"/>
      <c r="DV26" s="261"/>
      <c r="DW26" s="261"/>
      <c r="DX26" s="261"/>
      <c r="DY26" s="261"/>
      <c r="DZ26" s="261"/>
      <c r="EA26" s="261"/>
      <c r="EB26" s="261"/>
      <c r="EC26" s="261"/>
      <c r="ED26" s="261"/>
      <c r="EE26" s="261"/>
      <c r="EF26" s="261"/>
      <c r="EG26" s="261"/>
      <c r="EH26" s="261"/>
      <c r="EI26" s="261"/>
      <c r="EJ26" s="261"/>
      <c r="EK26" s="261"/>
      <c r="EL26" s="261"/>
      <c r="EM26" s="261"/>
      <c r="EN26" s="261"/>
      <c r="EO26" s="261"/>
      <c r="EP26" s="261"/>
      <c r="EQ26" s="261"/>
      <c r="ER26" s="261"/>
      <c r="ES26" s="261"/>
      <c r="ET26" s="261"/>
      <c r="EU26" s="261"/>
      <c r="EV26" s="261"/>
      <c r="EW26" s="261"/>
      <c r="EX26" s="261"/>
      <c r="EY26" s="261"/>
      <c r="EZ26" s="261"/>
      <c r="FA26" s="261"/>
      <c r="FB26" s="261"/>
      <c r="FC26" s="262"/>
      <c r="FD26" s="261"/>
      <c r="FE26" s="261"/>
      <c r="FF26" s="261"/>
      <c r="FG26" s="261"/>
      <c r="FH26" s="261"/>
      <c r="FI26" s="261"/>
      <c r="FJ26" s="261"/>
      <c r="FK26" s="261"/>
      <c r="FL26" s="261"/>
      <c r="FM26" s="261"/>
      <c r="FN26" s="261"/>
      <c r="FO26" s="261"/>
      <c r="FP26" s="261"/>
      <c r="FQ26" s="261"/>
      <c r="FR26" s="261"/>
      <c r="FS26" s="261"/>
      <c r="FT26" s="261"/>
      <c r="FU26" s="261"/>
      <c r="FV26" s="261"/>
      <c r="FW26" s="261"/>
      <c r="FX26" s="261"/>
      <c r="FY26" s="261"/>
      <c r="FZ26" s="261"/>
      <c r="GA26" s="261"/>
      <c r="GB26" s="261"/>
      <c r="GC26" s="261"/>
      <c r="GD26" s="261"/>
      <c r="GE26" s="261"/>
      <c r="GF26" s="261"/>
      <c r="GG26" s="261"/>
      <c r="GH26" s="255" t="str">
        <f t="shared" si="7"/>
        <v/>
      </c>
      <c r="GI26" s="255" t="str">
        <f t="shared" si="8"/>
        <v/>
      </c>
      <c r="GJ26" s="255" t="str">
        <f t="shared" si="8"/>
        <v/>
      </c>
      <c r="GK26" s="255" t="str">
        <f t="shared" si="9"/>
        <v/>
      </c>
      <c r="GL26" s="185">
        <f t="shared" si="3"/>
        <v>0</v>
      </c>
      <c r="GM26" s="185">
        <f t="shared" si="4"/>
        <v>0</v>
      </c>
      <c r="GN26" s="183">
        <f t="shared" si="5"/>
        <v>0</v>
      </c>
      <c r="GO26" s="184"/>
      <c r="GP26" s="183">
        <f t="shared" si="6"/>
        <v>0</v>
      </c>
      <c r="GQ26" s="182"/>
      <c r="GR26" s="187"/>
    </row>
    <row r="27" spans="1:200" ht="20.149999999999999" customHeight="1">
      <c r="A27" s="186">
        <v>20</v>
      </c>
      <c r="B27" s="260"/>
      <c r="C27" s="257"/>
      <c r="D27" s="258"/>
      <c r="E27" s="259"/>
      <c r="F27" s="259"/>
      <c r="G27" s="261"/>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2"/>
      <c r="AJ27" s="262"/>
      <c r="AK27" s="261"/>
      <c r="AL27" s="261"/>
      <c r="AM27" s="261"/>
      <c r="AN27" s="261"/>
      <c r="AO27" s="261"/>
      <c r="AP27" s="261"/>
      <c r="AQ27" s="261"/>
      <c r="AR27" s="261"/>
      <c r="AS27" s="261"/>
      <c r="AT27" s="261"/>
      <c r="AU27" s="261"/>
      <c r="AV27" s="261"/>
      <c r="AW27" s="261"/>
      <c r="AX27" s="261"/>
      <c r="AY27" s="261"/>
      <c r="AZ27" s="261"/>
      <c r="BA27" s="261"/>
      <c r="BB27" s="261"/>
      <c r="BC27" s="261"/>
      <c r="BD27" s="261"/>
      <c r="BE27" s="261"/>
      <c r="BF27" s="261"/>
      <c r="BG27" s="261"/>
      <c r="BH27" s="261"/>
      <c r="BI27" s="261"/>
      <c r="BJ27" s="261"/>
      <c r="BK27" s="261"/>
      <c r="BL27" s="261"/>
      <c r="BM27" s="261"/>
      <c r="BN27" s="261"/>
      <c r="BO27" s="261"/>
      <c r="BP27" s="261"/>
      <c r="BQ27" s="261"/>
      <c r="BR27" s="261"/>
      <c r="BS27" s="261"/>
      <c r="BT27" s="261"/>
      <c r="BU27" s="261"/>
      <c r="BV27" s="261"/>
      <c r="BW27" s="261"/>
      <c r="BX27" s="261"/>
      <c r="BY27" s="261"/>
      <c r="BZ27" s="261"/>
      <c r="CA27" s="261"/>
      <c r="CB27" s="261"/>
      <c r="CC27" s="261"/>
      <c r="CD27" s="261"/>
      <c r="CE27" s="261"/>
      <c r="CF27" s="261"/>
      <c r="CG27" s="261"/>
      <c r="CH27" s="261"/>
      <c r="CI27" s="261"/>
      <c r="CJ27" s="261"/>
      <c r="CK27" s="261"/>
      <c r="CL27" s="261"/>
      <c r="CM27" s="261"/>
      <c r="CN27" s="261"/>
      <c r="CO27" s="261"/>
      <c r="CP27" s="261"/>
      <c r="CQ27" s="261"/>
      <c r="CR27" s="261"/>
      <c r="CS27" s="261"/>
      <c r="CT27" s="261"/>
      <c r="CU27" s="261"/>
      <c r="CV27" s="261"/>
      <c r="CW27" s="261"/>
      <c r="CX27" s="261"/>
      <c r="CY27" s="261"/>
      <c r="CZ27" s="261"/>
      <c r="DA27" s="261"/>
      <c r="DB27" s="261"/>
      <c r="DC27" s="261"/>
      <c r="DD27" s="261"/>
      <c r="DE27" s="261"/>
      <c r="DF27" s="261"/>
      <c r="DG27" s="261"/>
      <c r="DH27" s="261"/>
      <c r="DI27" s="261"/>
      <c r="DJ27" s="261"/>
      <c r="DK27" s="261"/>
      <c r="DL27" s="261"/>
      <c r="DM27" s="261"/>
      <c r="DN27" s="261"/>
      <c r="DO27" s="261"/>
      <c r="DP27" s="261"/>
      <c r="DQ27" s="261"/>
      <c r="DR27" s="261"/>
      <c r="DS27" s="261"/>
      <c r="DT27" s="261"/>
      <c r="DU27" s="261"/>
      <c r="DV27" s="261"/>
      <c r="DW27" s="261"/>
      <c r="DX27" s="261"/>
      <c r="DY27" s="261"/>
      <c r="DZ27" s="261"/>
      <c r="EA27" s="261"/>
      <c r="EB27" s="261"/>
      <c r="EC27" s="261"/>
      <c r="ED27" s="261"/>
      <c r="EE27" s="261"/>
      <c r="EF27" s="261"/>
      <c r="EG27" s="261"/>
      <c r="EH27" s="261"/>
      <c r="EI27" s="261"/>
      <c r="EJ27" s="261"/>
      <c r="EK27" s="261"/>
      <c r="EL27" s="261"/>
      <c r="EM27" s="261"/>
      <c r="EN27" s="261"/>
      <c r="EO27" s="261"/>
      <c r="EP27" s="261"/>
      <c r="EQ27" s="261"/>
      <c r="ER27" s="261"/>
      <c r="ES27" s="261"/>
      <c r="ET27" s="261"/>
      <c r="EU27" s="261"/>
      <c r="EV27" s="261"/>
      <c r="EW27" s="261"/>
      <c r="EX27" s="261"/>
      <c r="EY27" s="261"/>
      <c r="EZ27" s="261"/>
      <c r="FA27" s="261"/>
      <c r="FB27" s="261"/>
      <c r="FC27" s="262"/>
      <c r="FD27" s="261"/>
      <c r="FE27" s="261"/>
      <c r="FF27" s="261"/>
      <c r="FG27" s="261"/>
      <c r="FH27" s="261"/>
      <c r="FI27" s="261"/>
      <c r="FJ27" s="261"/>
      <c r="FK27" s="261"/>
      <c r="FL27" s="261"/>
      <c r="FM27" s="261"/>
      <c r="FN27" s="261"/>
      <c r="FO27" s="261"/>
      <c r="FP27" s="261"/>
      <c r="FQ27" s="261"/>
      <c r="FR27" s="261"/>
      <c r="FS27" s="261"/>
      <c r="FT27" s="261"/>
      <c r="FU27" s="261"/>
      <c r="FV27" s="261"/>
      <c r="FW27" s="261"/>
      <c r="FX27" s="261"/>
      <c r="FY27" s="261"/>
      <c r="FZ27" s="261"/>
      <c r="GA27" s="261"/>
      <c r="GB27" s="261"/>
      <c r="GC27" s="261"/>
      <c r="GD27" s="261"/>
      <c r="GE27" s="261"/>
      <c r="GF27" s="261"/>
      <c r="GG27" s="261"/>
      <c r="GH27" s="255" t="str">
        <f t="shared" si="7"/>
        <v/>
      </c>
      <c r="GI27" s="255" t="str">
        <f t="shared" si="8"/>
        <v/>
      </c>
      <c r="GJ27" s="255" t="str">
        <f t="shared" si="8"/>
        <v/>
      </c>
      <c r="GK27" s="255" t="str">
        <f t="shared" si="9"/>
        <v/>
      </c>
      <c r="GL27" s="185">
        <f t="shared" si="3"/>
        <v>0</v>
      </c>
      <c r="GM27" s="185">
        <f t="shared" si="4"/>
        <v>0</v>
      </c>
      <c r="GN27" s="183">
        <f t="shared" si="5"/>
        <v>0</v>
      </c>
      <c r="GO27" s="184"/>
      <c r="GP27" s="183">
        <f t="shared" si="6"/>
        <v>0</v>
      </c>
      <c r="GQ27" s="182"/>
      <c r="GR27" s="187"/>
    </row>
    <row r="28" spans="1:200" ht="20.149999999999999" customHeight="1">
      <c r="A28" s="186">
        <v>21</v>
      </c>
      <c r="B28" s="256"/>
      <c r="C28" s="257"/>
      <c r="D28" s="258"/>
      <c r="E28" s="259"/>
      <c r="F28" s="259"/>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2"/>
      <c r="AJ28" s="262"/>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261"/>
      <c r="BJ28" s="261"/>
      <c r="BK28" s="261"/>
      <c r="BL28" s="261"/>
      <c r="BM28" s="261"/>
      <c r="BN28" s="261"/>
      <c r="BO28" s="261"/>
      <c r="BP28" s="261"/>
      <c r="BQ28" s="261"/>
      <c r="BR28" s="261"/>
      <c r="BS28" s="261"/>
      <c r="BT28" s="261"/>
      <c r="BU28" s="261"/>
      <c r="BV28" s="261"/>
      <c r="BW28" s="261"/>
      <c r="BX28" s="261"/>
      <c r="BY28" s="261"/>
      <c r="BZ28" s="261"/>
      <c r="CA28" s="261"/>
      <c r="CB28" s="261"/>
      <c r="CC28" s="261"/>
      <c r="CD28" s="261"/>
      <c r="CE28" s="261"/>
      <c r="CF28" s="261"/>
      <c r="CG28" s="261"/>
      <c r="CH28" s="261"/>
      <c r="CI28" s="261"/>
      <c r="CJ28" s="261"/>
      <c r="CK28" s="261"/>
      <c r="CL28" s="261"/>
      <c r="CM28" s="261"/>
      <c r="CN28" s="261"/>
      <c r="CO28" s="261"/>
      <c r="CP28" s="261"/>
      <c r="CQ28" s="261"/>
      <c r="CR28" s="261"/>
      <c r="CS28" s="261"/>
      <c r="CT28" s="261"/>
      <c r="CU28" s="261"/>
      <c r="CV28" s="261"/>
      <c r="CW28" s="261"/>
      <c r="CX28" s="261"/>
      <c r="CY28" s="261"/>
      <c r="CZ28" s="261"/>
      <c r="DA28" s="261"/>
      <c r="DB28" s="261"/>
      <c r="DC28" s="261"/>
      <c r="DD28" s="261"/>
      <c r="DE28" s="261"/>
      <c r="DF28" s="261"/>
      <c r="DG28" s="261"/>
      <c r="DH28" s="261"/>
      <c r="DI28" s="261"/>
      <c r="DJ28" s="261"/>
      <c r="DK28" s="261"/>
      <c r="DL28" s="261"/>
      <c r="DM28" s="261"/>
      <c r="DN28" s="261"/>
      <c r="DO28" s="261"/>
      <c r="DP28" s="261"/>
      <c r="DQ28" s="261"/>
      <c r="DR28" s="261"/>
      <c r="DS28" s="261"/>
      <c r="DT28" s="261"/>
      <c r="DU28" s="261"/>
      <c r="DV28" s="261"/>
      <c r="DW28" s="261"/>
      <c r="DX28" s="261"/>
      <c r="DY28" s="261"/>
      <c r="DZ28" s="261"/>
      <c r="EA28" s="261"/>
      <c r="EB28" s="261"/>
      <c r="EC28" s="261"/>
      <c r="ED28" s="261"/>
      <c r="EE28" s="261"/>
      <c r="EF28" s="261"/>
      <c r="EG28" s="261"/>
      <c r="EH28" s="261"/>
      <c r="EI28" s="261"/>
      <c r="EJ28" s="261"/>
      <c r="EK28" s="261"/>
      <c r="EL28" s="261"/>
      <c r="EM28" s="261"/>
      <c r="EN28" s="261"/>
      <c r="EO28" s="261"/>
      <c r="EP28" s="261"/>
      <c r="EQ28" s="261"/>
      <c r="ER28" s="261"/>
      <c r="ES28" s="261"/>
      <c r="ET28" s="261"/>
      <c r="EU28" s="261"/>
      <c r="EV28" s="261"/>
      <c r="EW28" s="261"/>
      <c r="EX28" s="261"/>
      <c r="EY28" s="261"/>
      <c r="EZ28" s="261"/>
      <c r="FA28" s="261"/>
      <c r="FB28" s="261"/>
      <c r="FC28" s="262"/>
      <c r="FD28" s="261"/>
      <c r="FE28" s="261"/>
      <c r="FF28" s="261"/>
      <c r="FG28" s="261"/>
      <c r="FH28" s="261"/>
      <c r="FI28" s="261"/>
      <c r="FJ28" s="261"/>
      <c r="FK28" s="261"/>
      <c r="FL28" s="261"/>
      <c r="FM28" s="261"/>
      <c r="FN28" s="261"/>
      <c r="FO28" s="261"/>
      <c r="FP28" s="261"/>
      <c r="FQ28" s="261"/>
      <c r="FR28" s="261"/>
      <c r="FS28" s="261"/>
      <c r="FT28" s="261"/>
      <c r="FU28" s="261"/>
      <c r="FV28" s="261"/>
      <c r="FW28" s="261"/>
      <c r="FX28" s="261"/>
      <c r="FY28" s="261"/>
      <c r="FZ28" s="261"/>
      <c r="GA28" s="261"/>
      <c r="GB28" s="261"/>
      <c r="GC28" s="261"/>
      <c r="GD28" s="261"/>
      <c r="GE28" s="261"/>
      <c r="GF28" s="261"/>
      <c r="GG28" s="261"/>
      <c r="GH28" s="255" t="str">
        <f t="shared" si="7"/>
        <v/>
      </c>
      <c r="GI28" s="255" t="str">
        <f t="shared" si="8"/>
        <v/>
      </c>
      <c r="GJ28" s="255" t="str">
        <f t="shared" si="8"/>
        <v/>
      </c>
      <c r="GK28" s="255" t="str">
        <f t="shared" si="9"/>
        <v/>
      </c>
      <c r="GL28" s="185">
        <f t="shared" si="3"/>
        <v>0</v>
      </c>
      <c r="GM28" s="185">
        <f t="shared" si="4"/>
        <v>0</v>
      </c>
      <c r="GN28" s="183">
        <f t="shared" si="5"/>
        <v>0</v>
      </c>
      <c r="GO28" s="184"/>
      <c r="GP28" s="183">
        <f t="shared" si="6"/>
        <v>0</v>
      </c>
      <c r="GQ28" s="182"/>
      <c r="GR28" s="187"/>
    </row>
    <row r="29" spans="1:200" ht="20.149999999999999" customHeight="1">
      <c r="A29" s="186">
        <v>22</v>
      </c>
      <c r="B29" s="256"/>
      <c r="C29" s="257"/>
      <c r="D29" s="258"/>
      <c r="E29" s="259"/>
      <c r="F29" s="259"/>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2"/>
      <c r="AJ29" s="262"/>
      <c r="AK29" s="261"/>
      <c r="AL29" s="261"/>
      <c r="AM29" s="261"/>
      <c r="AN29" s="261"/>
      <c r="AO29" s="261"/>
      <c r="AP29" s="261"/>
      <c r="AQ29" s="261"/>
      <c r="AR29" s="261"/>
      <c r="AS29" s="261"/>
      <c r="AT29" s="261"/>
      <c r="AU29" s="261"/>
      <c r="AV29" s="261"/>
      <c r="AW29" s="261"/>
      <c r="AX29" s="261"/>
      <c r="AY29" s="261"/>
      <c r="AZ29" s="261"/>
      <c r="BA29" s="261"/>
      <c r="BB29" s="261"/>
      <c r="BC29" s="261"/>
      <c r="BD29" s="261"/>
      <c r="BE29" s="261"/>
      <c r="BF29" s="261"/>
      <c r="BG29" s="261"/>
      <c r="BH29" s="261"/>
      <c r="BI29" s="261"/>
      <c r="BJ29" s="261"/>
      <c r="BK29" s="261"/>
      <c r="BL29" s="261"/>
      <c r="BM29" s="261"/>
      <c r="BN29" s="261"/>
      <c r="BO29" s="261"/>
      <c r="BP29" s="261"/>
      <c r="BQ29" s="261"/>
      <c r="BR29" s="261"/>
      <c r="BS29" s="261"/>
      <c r="BT29" s="261"/>
      <c r="BU29" s="261"/>
      <c r="BV29" s="261"/>
      <c r="BW29" s="261"/>
      <c r="BX29" s="261"/>
      <c r="BY29" s="261"/>
      <c r="BZ29" s="261"/>
      <c r="CA29" s="261"/>
      <c r="CB29" s="261"/>
      <c r="CC29" s="261"/>
      <c r="CD29" s="261"/>
      <c r="CE29" s="261"/>
      <c r="CF29" s="261"/>
      <c r="CG29" s="261"/>
      <c r="CH29" s="261"/>
      <c r="CI29" s="261"/>
      <c r="CJ29" s="261"/>
      <c r="CK29" s="261"/>
      <c r="CL29" s="261"/>
      <c r="CM29" s="261"/>
      <c r="CN29" s="261"/>
      <c r="CO29" s="261"/>
      <c r="CP29" s="261"/>
      <c r="CQ29" s="261"/>
      <c r="CR29" s="261"/>
      <c r="CS29" s="261"/>
      <c r="CT29" s="261"/>
      <c r="CU29" s="261"/>
      <c r="CV29" s="261"/>
      <c r="CW29" s="261"/>
      <c r="CX29" s="261"/>
      <c r="CY29" s="261"/>
      <c r="CZ29" s="261"/>
      <c r="DA29" s="261"/>
      <c r="DB29" s="261"/>
      <c r="DC29" s="261"/>
      <c r="DD29" s="261"/>
      <c r="DE29" s="261"/>
      <c r="DF29" s="261"/>
      <c r="DG29" s="261"/>
      <c r="DH29" s="261"/>
      <c r="DI29" s="261"/>
      <c r="DJ29" s="261"/>
      <c r="DK29" s="261"/>
      <c r="DL29" s="261"/>
      <c r="DM29" s="261"/>
      <c r="DN29" s="261"/>
      <c r="DO29" s="261"/>
      <c r="DP29" s="261"/>
      <c r="DQ29" s="261"/>
      <c r="DR29" s="261"/>
      <c r="DS29" s="261"/>
      <c r="DT29" s="261"/>
      <c r="DU29" s="261"/>
      <c r="DV29" s="261"/>
      <c r="DW29" s="261"/>
      <c r="DX29" s="261"/>
      <c r="DY29" s="261"/>
      <c r="DZ29" s="261"/>
      <c r="EA29" s="261"/>
      <c r="EB29" s="261"/>
      <c r="EC29" s="261"/>
      <c r="ED29" s="261"/>
      <c r="EE29" s="261"/>
      <c r="EF29" s="261"/>
      <c r="EG29" s="261"/>
      <c r="EH29" s="261"/>
      <c r="EI29" s="261"/>
      <c r="EJ29" s="261"/>
      <c r="EK29" s="261"/>
      <c r="EL29" s="261"/>
      <c r="EM29" s="261"/>
      <c r="EN29" s="261"/>
      <c r="EO29" s="261"/>
      <c r="EP29" s="261"/>
      <c r="EQ29" s="261"/>
      <c r="ER29" s="261"/>
      <c r="ES29" s="261"/>
      <c r="ET29" s="261"/>
      <c r="EU29" s="261"/>
      <c r="EV29" s="261"/>
      <c r="EW29" s="261"/>
      <c r="EX29" s="261"/>
      <c r="EY29" s="261"/>
      <c r="EZ29" s="261"/>
      <c r="FA29" s="261"/>
      <c r="FB29" s="261"/>
      <c r="FC29" s="262"/>
      <c r="FD29" s="261"/>
      <c r="FE29" s="261"/>
      <c r="FF29" s="261"/>
      <c r="FG29" s="261"/>
      <c r="FH29" s="261"/>
      <c r="FI29" s="261"/>
      <c r="FJ29" s="261"/>
      <c r="FK29" s="261"/>
      <c r="FL29" s="261"/>
      <c r="FM29" s="261"/>
      <c r="FN29" s="261"/>
      <c r="FO29" s="261"/>
      <c r="FP29" s="261"/>
      <c r="FQ29" s="261"/>
      <c r="FR29" s="261"/>
      <c r="FS29" s="261"/>
      <c r="FT29" s="261"/>
      <c r="FU29" s="261"/>
      <c r="FV29" s="261"/>
      <c r="FW29" s="261"/>
      <c r="FX29" s="261"/>
      <c r="FY29" s="261"/>
      <c r="FZ29" s="261"/>
      <c r="GA29" s="261"/>
      <c r="GB29" s="261"/>
      <c r="GC29" s="261"/>
      <c r="GD29" s="261"/>
      <c r="GE29" s="261"/>
      <c r="GF29" s="261"/>
      <c r="GG29" s="261"/>
      <c r="GH29" s="255" t="str">
        <f t="shared" si="7"/>
        <v/>
      </c>
      <c r="GI29" s="255" t="str">
        <f t="shared" si="8"/>
        <v/>
      </c>
      <c r="GJ29" s="255" t="str">
        <f t="shared" si="8"/>
        <v/>
      </c>
      <c r="GK29" s="255" t="str">
        <f t="shared" si="9"/>
        <v/>
      </c>
      <c r="GL29" s="185">
        <f t="shared" si="3"/>
        <v>0</v>
      </c>
      <c r="GM29" s="185">
        <f t="shared" si="4"/>
        <v>0</v>
      </c>
      <c r="GN29" s="183">
        <f t="shared" si="5"/>
        <v>0</v>
      </c>
      <c r="GO29" s="184"/>
      <c r="GP29" s="183">
        <f t="shared" si="6"/>
        <v>0</v>
      </c>
      <c r="GQ29" s="182"/>
      <c r="GR29" s="187"/>
    </row>
    <row r="30" spans="1:200" ht="20.149999999999999" customHeight="1">
      <c r="A30" s="186">
        <v>23</v>
      </c>
      <c r="B30" s="256"/>
      <c r="C30" s="257"/>
      <c r="D30" s="258"/>
      <c r="E30" s="259"/>
      <c r="F30" s="259"/>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2"/>
      <c r="AJ30" s="262"/>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1"/>
      <c r="BG30" s="261"/>
      <c r="BH30" s="261"/>
      <c r="BI30" s="261"/>
      <c r="BJ30" s="261"/>
      <c r="BK30" s="261"/>
      <c r="BL30" s="261"/>
      <c r="BM30" s="261"/>
      <c r="BN30" s="261"/>
      <c r="BO30" s="261"/>
      <c r="BP30" s="261"/>
      <c r="BQ30" s="261"/>
      <c r="BR30" s="261"/>
      <c r="BS30" s="261"/>
      <c r="BT30" s="261"/>
      <c r="BU30" s="261"/>
      <c r="BV30" s="261"/>
      <c r="BW30" s="261"/>
      <c r="BX30" s="261"/>
      <c r="BY30" s="261"/>
      <c r="BZ30" s="261"/>
      <c r="CA30" s="261"/>
      <c r="CB30" s="261"/>
      <c r="CC30" s="261"/>
      <c r="CD30" s="261"/>
      <c r="CE30" s="261"/>
      <c r="CF30" s="261"/>
      <c r="CG30" s="261"/>
      <c r="CH30" s="261"/>
      <c r="CI30" s="261"/>
      <c r="CJ30" s="261"/>
      <c r="CK30" s="261"/>
      <c r="CL30" s="261"/>
      <c r="CM30" s="261"/>
      <c r="CN30" s="261"/>
      <c r="CO30" s="261"/>
      <c r="CP30" s="261"/>
      <c r="CQ30" s="261"/>
      <c r="CR30" s="261"/>
      <c r="CS30" s="261"/>
      <c r="CT30" s="261"/>
      <c r="CU30" s="261"/>
      <c r="CV30" s="261"/>
      <c r="CW30" s="261"/>
      <c r="CX30" s="261"/>
      <c r="CY30" s="261"/>
      <c r="CZ30" s="261"/>
      <c r="DA30" s="261"/>
      <c r="DB30" s="261"/>
      <c r="DC30" s="261"/>
      <c r="DD30" s="261"/>
      <c r="DE30" s="261"/>
      <c r="DF30" s="261"/>
      <c r="DG30" s="261"/>
      <c r="DH30" s="261"/>
      <c r="DI30" s="261"/>
      <c r="DJ30" s="261"/>
      <c r="DK30" s="261"/>
      <c r="DL30" s="261"/>
      <c r="DM30" s="261"/>
      <c r="DN30" s="261"/>
      <c r="DO30" s="261"/>
      <c r="DP30" s="261"/>
      <c r="DQ30" s="261"/>
      <c r="DR30" s="261"/>
      <c r="DS30" s="261"/>
      <c r="DT30" s="261"/>
      <c r="DU30" s="261"/>
      <c r="DV30" s="261"/>
      <c r="DW30" s="261"/>
      <c r="DX30" s="261"/>
      <c r="DY30" s="261"/>
      <c r="DZ30" s="261"/>
      <c r="EA30" s="261"/>
      <c r="EB30" s="261"/>
      <c r="EC30" s="261"/>
      <c r="ED30" s="261"/>
      <c r="EE30" s="261"/>
      <c r="EF30" s="261"/>
      <c r="EG30" s="261"/>
      <c r="EH30" s="261"/>
      <c r="EI30" s="261"/>
      <c r="EJ30" s="261"/>
      <c r="EK30" s="261"/>
      <c r="EL30" s="261"/>
      <c r="EM30" s="261"/>
      <c r="EN30" s="261"/>
      <c r="EO30" s="261"/>
      <c r="EP30" s="261"/>
      <c r="EQ30" s="261"/>
      <c r="ER30" s="261"/>
      <c r="ES30" s="261"/>
      <c r="ET30" s="261"/>
      <c r="EU30" s="261"/>
      <c r="EV30" s="261"/>
      <c r="EW30" s="261"/>
      <c r="EX30" s="261"/>
      <c r="EY30" s="261"/>
      <c r="EZ30" s="261"/>
      <c r="FA30" s="261"/>
      <c r="FB30" s="261"/>
      <c r="FC30" s="262"/>
      <c r="FD30" s="261"/>
      <c r="FE30" s="261"/>
      <c r="FF30" s="261"/>
      <c r="FG30" s="261"/>
      <c r="FH30" s="261"/>
      <c r="FI30" s="261"/>
      <c r="FJ30" s="261"/>
      <c r="FK30" s="261"/>
      <c r="FL30" s="261"/>
      <c r="FM30" s="261"/>
      <c r="FN30" s="261"/>
      <c r="FO30" s="261"/>
      <c r="FP30" s="261"/>
      <c r="FQ30" s="261"/>
      <c r="FR30" s="261"/>
      <c r="FS30" s="261"/>
      <c r="FT30" s="261"/>
      <c r="FU30" s="261"/>
      <c r="FV30" s="261"/>
      <c r="FW30" s="261"/>
      <c r="FX30" s="261"/>
      <c r="FY30" s="261"/>
      <c r="FZ30" s="261"/>
      <c r="GA30" s="261"/>
      <c r="GB30" s="261"/>
      <c r="GC30" s="261"/>
      <c r="GD30" s="261"/>
      <c r="GE30" s="261"/>
      <c r="GF30" s="261"/>
      <c r="GG30" s="261"/>
      <c r="GH30" s="255" t="str">
        <f t="shared" si="7"/>
        <v/>
      </c>
      <c r="GI30" s="255" t="str">
        <f t="shared" si="8"/>
        <v/>
      </c>
      <c r="GJ30" s="255" t="str">
        <f t="shared" si="8"/>
        <v/>
      </c>
      <c r="GK30" s="255" t="str">
        <f t="shared" si="9"/>
        <v/>
      </c>
      <c r="GL30" s="185">
        <f t="shared" si="3"/>
        <v>0</v>
      </c>
      <c r="GM30" s="185">
        <f t="shared" si="4"/>
        <v>0</v>
      </c>
      <c r="GN30" s="183">
        <f t="shared" si="5"/>
        <v>0</v>
      </c>
      <c r="GO30" s="184"/>
      <c r="GP30" s="183">
        <f t="shared" si="6"/>
        <v>0</v>
      </c>
      <c r="GQ30" s="182"/>
      <c r="GR30" s="187"/>
    </row>
    <row r="31" spans="1:200" ht="20.149999999999999" customHeight="1">
      <c r="A31" s="186">
        <v>24</v>
      </c>
      <c r="B31" s="256"/>
      <c r="C31" s="257"/>
      <c r="D31" s="258"/>
      <c r="E31" s="259"/>
      <c r="F31" s="259"/>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2"/>
      <c r="AJ31" s="262"/>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c r="DV31" s="261"/>
      <c r="DW31" s="261"/>
      <c r="DX31" s="261"/>
      <c r="DY31" s="261"/>
      <c r="DZ31" s="261"/>
      <c r="EA31" s="261"/>
      <c r="EB31" s="261"/>
      <c r="EC31" s="261"/>
      <c r="ED31" s="261"/>
      <c r="EE31" s="261"/>
      <c r="EF31" s="261"/>
      <c r="EG31" s="261"/>
      <c r="EH31" s="261"/>
      <c r="EI31" s="261"/>
      <c r="EJ31" s="261"/>
      <c r="EK31" s="261"/>
      <c r="EL31" s="261"/>
      <c r="EM31" s="261"/>
      <c r="EN31" s="261"/>
      <c r="EO31" s="261"/>
      <c r="EP31" s="261"/>
      <c r="EQ31" s="261"/>
      <c r="ER31" s="261"/>
      <c r="ES31" s="261"/>
      <c r="ET31" s="261"/>
      <c r="EU31" s="261"/>
      <c r="EV31" s="261"/>
      <c r="EW31" s="261"/>
      <c r="EX31" s="261"/>
      <c r="EY31" s="261"/>
      <c r="EZ31" s="261"/>
      <c r="FA31" s="261"/>
      <c r="FB31" s="261"/>
      <c r="FC31" s="262"/>
      <c r="FD31" s="261"/>
      <c r="FE31" s="261"/>
      <c r="FF31" s="261"/>
      <c r="FG31" s="261"/>
      <c r="FH31" s="261"/>
      <c r="FI31" s="261"/>
      <c r="FJ31" s="261"/>
      <c r="FK31" s="261"/>
      <c r="FL31" s="261"/>
      <c r="FM31" s="261"/>
      <c r="FN31" s="261"/>
      <c r="FO31" s="261"/>
      <c r="FP31" s="261"/>
      <c r="FQ31" s="261"/>
      <c r="FR31" s="261"/>
      <c r="FS31" s="261"/>
      <c r="FT31" s="261"/>
      <c r="FU31" s="261"/>
      <c r="FV31" s="261"/>
      <c r="FW31" s="261"/>
      <c r="FX31" s="261"/>
      <c r="FY31" s="261"/>
      <c r="FZ31" s="261"/>
      <c r="GA31" s="261"/>
      <c r="GB31" s="261"/>
      <c r="GC31" s="261"/>
      <c r="GD31" s="261"/>
      <c r="GE31" s="261"/>
      <c r="GF31" s="261"/>
      <c r="GG31" s="261"/>
      <c r="GH31" s="255" t="str">
        <f t="shared" si="7"/>
        <v/>
      </c>
      <c r="GI31" s="255" t="str">
        <f t="shared" si="8"/>
        <v/>
      </c>
      <c r="GJ31" s="255" t="str">
        <f t="shared" si="8"/>
        <v/>
      </c>
      <c r="GK31" s="255" t="str">
        <f t="shared" si="9"/>
        <v/>
      </c>
      <c r="GL31" s="185">
        <f t="shared" si="3"/>
        <v>0</v>
      </c>
      <c r="GM31" s="185">
        <f t="shared" si="4"/>
        <v>0</v>
      </c>
      <c r="GN31" s="183">
        <f t="shared" si="5"/>
        <v>0</v>
      </c>
      <c r="GO31" s="184"/>
      <c r="GP31" s="183">
        <f t="shared" si="6"/>
        <v>0</v>
      </c>
      <c r="GQ31" s="182"/>
      <c r="GR31" s="187"/>
    </row>
    <row r="32" spans="1:200" ht="20.149999999999999" customHeight="1">
      <c r="A32" s="186">
        <v>25</v>
      </c>
      <c r="B32" s="256"/>
      <c r="C32" s="257"/>
      <c r="D32" s="258"/>
      <c r="E32" s="259"/>
      <c r="F32" s="259"/>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2"/>
      <c r="AJ32" s="262"/>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S32" s="261"/>
      <c r="BT32" s="261"/>
      <c r="BU32" s="261"/>
      <c r="BV32" s="261"/>
      <c r="BW32" s="261"/>
      <c r="BX32" s="261"/>
      <c r="BY32" s="261"/>
      <c r="BZ32" s="261"/>
      <c r="CA32" s="261"/>
      <c r="CB32" s="261"/>
      <c r="CC32" s="261"/>
      <c r="CD32" s="261"/>
      <c r="CE32" s="261"/>
      <c r="CF32" s="261"/>
      <c r="CG32" s="261"/>
      <c r="CH32" s="261"/>
      <c r="CI32" s="261"/>
      <c r="CJ32" s="261"/>
      <c r="CK32" s="261"/>
      <c r="CL32" s="261"/>
      <c r="CM32" s="261"/>
      <c r="CN32" s="261"/>
      <c r="CO32" s="261"/>
      <c r="CP32" s="261"/>
      <c r="CQ32" s="261"/>
      <c r="CR32" s="261"/>
      <c r="CS32" s="261"/>
      <c r="CT32" s="261"/>
      <c r="CU32" s="261"/>
      <c r="CV32" s="261"/>
      <c r="CW32" s="261"/>
      <c r="CX32" s="261"/>
      <c r="CY32" s="261"/>
      <c r="CZ32" s="261"/>
      <c r="DA32" s="261"/>
      <c r="DB32" s="261"/>
      <c r="DC32" s="261"/>
      <c r="DD32" s="261"/>
      <c r="DE32" s="261"/>
      <c r="DF32" s="261"/>
      <c r="DG32" s="261"/>
      <c r="DH32" s="261"/>
      <c r="DI32" s="261"/>
      <c r="DJ32" s="261"/>
      <c r="DK32" s="261"/>
      <c r="DL32" s="261"/>
      <c r="DM32" s="261"/>
      <c r="DN32" s="261"/>
      <c r="DO32" s="261"/>
      <c r="DP32" s="261"/>
      <c r="DQ32" s="261"/>
      <c r="DR32" s="261"/>
      <c r="DS32" s="261"/>
      <c r="DT32" s="261"/>
      <c r="DU32" s="261"/>
      <c r="DV32" s="261"/>
      <c r="DW32" s="261"/>
      <c r="DX32" s="261"/>
      <c r="DY32" s="261"/>
      <c r="DZ32" s="261"/>
      <c r="EA32" s="261"/>
      <c r="EB32" s="261"/>
      <c r="EC32" s="261"/>
      <c r="ED32" s="261"/>
      <c r="EE32" s="261"/>
      <c r="EF32" s="261"/>
      <c r="EG32" s="261"/>
      <c r="EH32" s="261"/>
      <c r="EI32" s="261"/>
      <c r="EJ32" s="261"/>
      <c r="EK32" s="261"/>
      <c r="EL32" s="261"/>
      <c r="EM32" s="261"/>
      <c r="EN32" s="261"/>
      <c r="EO32" s="261"/>
      <c r="EP32" s="261"/>
      <c r="EQ32" s="261"/>
      <c r="ER32" s="261"/>
      <c r="ES32" s="261"/>
      <c r="ET32" s="261"/>
      <c r="EU32" s="261"/>
      <c r="EV32" s="261"/>
      <c r="EW32" s="261"/>
      <c r="EX32" s="261"/>
      <c r="EY32" s="261"/>
      <c r="EZ32" s="261"/>
      <c r="FA32" s="261"/>
      <c r="FB32" s="261"/>
      <c r="FC32" s="262"/>
      <c r="FD32" s="261"/>
      <c r="FE32" s="261"/>
      <c r="FF32" s="261"/>
      <c r="FG32" s="261"/>
      <c r="FH32" s="261"/>
      <c r="FI32" s="261"/>
      <c r="FJ32" s="261"/>
      <c r="FK32" s="261"/>
      <c r="FL32" s="261"/>
      <c r="FM32" s="261"/>
      <c r="FN32" s="261"/>
      <c r="FO32" s="261"/>
      <c r="FP32" s="261"/>
      <c r="FQ32" s="261"/>
      <c r="FR32" s="261"/>
      <c r="FS32" s="261"/>
      <c r="FT32" s="261"/>
      <c r="FU32" s="261"/>
      <c r="FV32" s="261"/>
      <c r="FW32" s="261"/>
      <c r="FX32" s="261"/>
      <c r="FY32" s="261"/>
      <c r="FZ32" s="261"/>
      <c r="GA32" s="261"/>
      <c r="GB32" s="261"/>
      <c r="GC32" s="261"/>
      <c r="GD32" s="261"/>
      <c r="GE32" s="261"/>
      <c r="GF32" s="261"/>
      <c r="GG32" s="261"/>
      <c r="GH32" s="255" t="str">
        <f t="shared" si="7"/>
        <v/>
      </c>
      <c r="GI32" s="255" t="str">
        <f t="shared" si="8"/>
        <v/>
      </c>
      <c r="GJ32" s="255" t="str">
        <f t="shared" si="8"/>
        <v/>
      </c>
      <c r="GK32" s="255" t="str">
        <f t="shared" si="9"/>
        <v/>
      </c>
      <c r="GL32" s="185">
        <f t="shared" si="3"/>
        <v>0</v>
      </c>
      <c r="GM32" s="185">
        <f t="shared" si="4"/>
        <v>0</v>
      </c>
      <c r="GN32" s="183">
        <f t="shared" si="5"/>
        <v>0</v>
      </c>
      <c r="GO32" s="184"/>
      <c r="GP32" s="183">
        <f t="shared" si="6"/>
        <v>0</v>
      </c>
      <c r="GQ32" s="182"/>
      <c r="GR32" s="187"/>
    </row>
    <row r="33" spans="1:200" ht="20.149999999999999" customHeight="1">
      <c r="A33" s="186">
        <v>26</v>
      </c>
      <c r="B33" s="256"/>
      <c r="C33" s="257"/>
      <c r="D33" s="258"/>
      <c r="E33" s="259"/>
      <c r="F33" s="259"/>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2"/>
      <c r="AJ33" s="262"/>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S33" s="261"/>
      <c r="BT33" s="261"/>
      <c r="BU33" s="261"/>
      <c r="BV33" s="261"/>
      <c r="BW33" s="261"/>
      <c r="BX33" s="261"/>
      <c r="BY33" s="261"/>
      <c r="BZ33" s="261"/>
      <c r="CA33" s="261"/>
      <c r="CB33" s="261"/>
      <c r="CC33" s="261"/>
      <c r="CD33" s="261"/>
      <c r="CE33" s="261"/>
      <c r="CF33" s="261"/>
      <c r="CG33" s="261"/>
      <c r="CH33" s="261"/>
      <c r="CI33" s="261"/>
      <c r="CJ33" s="261"/>
      <c r="CK33" s="261"/>
      <c r="CL33" s="261"/>
      <c r="CM33" s="261"/>
      <c r="CN33" s="261"/>
      <c r="CO33" s="261"/>
      <c r="CP33" s="261"/>
      <c r="CQ33" s="261"/>
      <c r="CR33" s="261"/>
      <c r="CS33" s="261"/>
      <c r="CT33" s="261"/>
      <c r="CU33" s="261"/>
      <c r="CV33" s="261"/>
      <c r="CW33" s="261"/>
      <c r="CX33" s="261"/>
      <c r="CY33" s="261"/>
      <c r="CZ33" s="261"/>
      <c r="DA33" s="261"/>
      <c r="DB33" s="261"/>
      <c r="DC33" s="261"/>
      <c r="DD33" s="261"/>
      <c r="DE33" s="261"/>
      <c r="DF33" s="261"/>
      <c r="DG33" s="261"/>
      <c r="DH33" s="261"/>
      <c r="DI33" s="261"/>
      <c r="DJ33" s="261"/>
      <c r="DK33" s="261"/>
      <c r="DL33" s="261"/>
      <c r="DM33" s="261"/>
      <c r="DN33" s="261"/>
      <c r="DO33" s="261"/>
      <c r="DP33" s="261"/>
      <c r="DQ33" s="261"/>
      <c r="DR33" s="261"/>
      <c r="DS33" s="261"/>
      <c r="DT33" s="261"/>
      <c r="DU33" s="261"/>
      <c r="DV33" s="261"/>
      <c r="DW33" s="261"/>
      <c r="DX33" s="261"/>
      <c r="DY33" s="261"/>
      <c r="DZ33" s="261"/>
      <c r="EA33" s="261"/>
      <c r="EB33" s="261"/>
      <c r="EC33" s="261"/>
      <c r="ED33" s="261"/>
      <c r="EE33" s="261"/>
      <c r="EF33" s="261"/>
      <c r="EG33" s="261"/>
      <c r="EH33" s="261"/>
      <c r="EI33" s="261"/>
      <c r="EJ33" s="261"/>
      <c r="EK33" s="261"/>
      <c r="EL33" s="261"/>
      <c r="EM33" s="261"/>
      <c r="EN33" s="261"/>
      <c r="EO33" s="261"/>
      <c r="EP33" s="261"/>
      <c r="EQ33" s="261"/>
      <c r="ER33" s="261"/>
      <c r="ES33" s="261"/>
      <c r="ET33" s="261"/>
      <c r="EU33" s="261"/>
      <c r="EV33" s="261"/>
      <c r="EW33" s="261"/>
      <c r="EX33" s="261"/>
      <c r="EY33" s="261"/>
      <c r="EZ33" s="261"/>
      <c r="FA33" s="261"/>
      <c r="FB33" s="261"/>
      <c r="FC33" s="262"/>
      <c r="FD33" s="261"/>
      <c r="FE33" s="261"/>
      <c r="FF33" s="261"/>
      <c r="FG33" s="261"/>
      <c r="FH33" s="261"/>
      <c r="FI33" s="261"/>
      <c r="FJ33" s="261"/>
      <c r="FK33" s="261"/>
      <c r="FL33" s="261"/>
      <c r="FM33" s="261"/>
      <c r="FN33" s="261"/>
      <c r="FO33" s="261"/>
      <c r="FP33" s="261"/>
      <c r="FQ33" s="261"/>
      <c r="FR33" s="261"/>
      <c r="FS33" s="261"/>
      <c r="FT33" s="261"/>
      <c r="FU33" s="261"/>
      <c r="FV33" s="261"/>
      <c r="FW33" s="261"/>
      <c r="FX33" s="261"/>
      <c r="FY33" s="261"/>
      <c r="FZ33" s="261"/>
      <c r="GA33" s="261"/>
      <c r="GB33" s="261"/>
      <c r="GC33" s="261"/>
      <c r="GD33" s="261"/>
      <c r="GE33" s="261"/>
      <c r="GF33" s="261"/>
      <c r="GG33" s="261"/>
      <c r="GH33" s="255" t="str">
        <f t="shared" si="7"/>
        <v/>
      </c>
      <c r="GI33" s="255" t="str">
        <f t="shared" si="8"/>
        <v/>
      </c>
      <c r="GJ33" s="255" t="str">
        <f t="shared" si="8"/>
        <v/>
      </c>
      <c r="GK33" s="255" t="str">
        <f t="shared" si="9"/>
        <v/>
      </c>
      <c r="GL33" s="185">
        <f t="shared" si="3"/>
        <v>0</v>
      </c>
      <c r="GM33" s="185">
        <f t="shared" si="4"/>
        <v>0</v>
      </c>
      <c r="GN33" s="183">
        <f t="shared" si="5"/>
        <v>0</v>
      </c>
      <c r="GO33" s="184"/>
      <c r="GP33" s="183">
        <f t="shared" si="6"/>
        <v>0</v>
      </c>
      <c r="GQ33" s="182"/>
      <c r="GR33" s="187"/>
    </row>
    <row r="34" spans="1:200" ht="20.149999999999999" customHeight="1">
      <c r="A34" s="186">
        <v>27</v>
      </c>
      <c r="B34" s="256"/>
      <c r="C34" s="257"/>
      <c r="D34" s="258"/>
      <c r="E34" s="259"/>
      <c r="F34" s="259"/>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2"/>
      <c r="AJ34" s="262"/>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S34" s="261"/>
      <c r="BT34" s="261"/>
      <c r="BU34" s="261"/>
      <c r="BV34" s="261"/>
      <c r="BW34" s="261"/>
      <c r="BX34" s="261"/>
      <c r="BY34" s="261"/>
      <c r="BZ34" s="261"/>
      <c r="CA34" s="261"/>
      <c r="CB34" s="261"/>
      <c r="CC34" s="261"/>
      <c r="CD34" s="261"/>
      <c r="CE34" s="261"/>
      <c r="CF34" s="261"/>
      <c r="CG34" s="261"/>
      <c r="CH34" s="261"/>
      <c r="CI34" s="261"/>
      <c r="CJ34" s="261"/>
      <c r="CK34" s="261"/>
      <c r="CL34" s="261"/>
      <c r="CM34" s="261"/>
      <c r="CN34" s="261"/>
      <c r="CO34" s="261"/>
      <c r="CP34" s="261"/>
      <c r="CQ34" s="261"/>
      <c r="CR34" s="261"/>
      <c r="CS34" s="261"/>
      <c r="CT34" s="261"/>
      <c r="CU34" s="261"/>
      <c r="CV34" s="261"/>
      <c r="CW34" s="261"/>
      <c r="CX34" s="261"/>
      <c r="CY34" s="261"/>
      <c r="CZ34" s="261"/>
      <c r="DA34" s="261"/>
      <c r="DB34" s="261"/>
      <c r="DC34" s="261"/>
      <c r="DD34" s="261"/>
      <c r="DE34" s="261"/>
      <c r="DF34" s="261"/>
      <c r="DG34" s="261"/>
      <c r="DH34" s="261"/>
      <c r="DI34" s="261"/>
      <c r="DJ34" s="261"/>
      <c r="DK34" s="261"/>
      <c r="DL34" s="261"/>
      <c r="DM34" s="261"/>
      <c r="DN34" s="261"/>
      <c r="DO34" s="261"/>
      <c r="DP34" s="261"/>
      <c r="DQ34" s="261"/>
      <c r="DR34" s="261"/>
      <c r="DS34" s="261"/>
      <c r="DT34" s="261"/>
      <c r="DU34" s="261"/>
      <c r="DV34" s="261"/>
      <c r="DW34" s="261"/>
      <c r="DX34" s="261"/>
      <c r="DY34" s="261"/>
      <c r="DZ34" s="261"/>
      <c r="EA34" s="261"/>
      <c r="EB34" s="261"/>
      <c r="EC34" s="261"/>
      <c r="ED34" s="261"/>
      <c r="EE34" s="261"/>
      <c r="EF34" s="261"/>
      <c r="EG34" s="261"/>
      <c r="EH34" s="261"/>
      <c r="EI34" s="261"/>
      <c r="EJ34" s="261"/>
      <c r="EK34" s="261"/>
      <c r="EL34" s="261"/>
      <c r="EM34" s="261"/>
      <c r="EN34" s="261"/>
      <c r="EO34" s="261"/>
      <c r="EP34" s="261"/>
      <c r="EQ34" s="261"/>
      <c r="ER34" s="261"/>
      <c r="ES34" s="261"/>
      <c r="ET34" s="261"/>
      <c r="EU34" s="261"/>
      <c r="EV34" s="261"/>
      <c r="EW34" s="261"/>
      <c r="EX34" s="261"/>
      <c r="EY34" s="261"/>
      <c r="EZ34" s="261"/>
      <c r="FA34" s="261"/>
      <c r="FB34" s="261"/>
      <c r="FC34" s="262"/>
      <c r="FD34" s="261"/>
      <c r="FE34" s="261"/>
      <c r="FF34" s="261"/>
      <c r="FG34" s="261"/>
      <c r="FH34" s="261"/>
      <c r="FI34" s="261"/>
      <c r="FJ34" s="261"/>
      <c r="FK34" s="261"/>
      <c r="FL34" s="261"/>
      <c r="FM34" s="261"/>
      <c r="FN34" s="261"/>
      <c r="FO34" s="261"/>
      <c r="FP34" s="261"/>
      <c r="FQ34" s="261"/>
      <c r="FR34" s="261"/>
      <c r="FS34" s="261"/>
      <c r="FT34" s="261"/>
      <c r="FU34" s="261"/>
      <c r="FV34" s="261"/>
      <c r="FW34" s="261"/>
      <c r="FX34" s="261"/>
      <c r="FY34" s="261"/>
      <c r="FZ34" s="261"/>
      <c r="GA34" s="261"/>
      <c r="GB34" s="261"/>
      <c r="GC34" s="261"/>
      <c r="GD34" s="261"/>
      <c r="GE34" s="261"/>
      <c r="GF34" s="261"/>
      <c r="GG34" s="261"/>
      <c r="GH34" s="255" t="str">
        <f t="shared" si="7"/>
        <v/>
      </c>
      <c r="GI34" s="255" t="str">
        <f t="shared" si="8"/>
        <v/>
      </c>
      <c r="GJ34" s="255" t="str">
        <f t="shared" si="8"/>
        <v/>
      </c>
      <c r="GK34" s="255" t="str">
        <f t="shared" si="9"/>
        <v/>
      </c>
      <c r="GL34" s="185">
        <f t="shared" si="3"/>
        <v>0</v>
      </c>
      <c r="GM34" s="185">
        <f t="shared" si="4"/>
        <v>0</v>
      </c>
      <c r="GN34" s="183">
        <f t="shared" si="5"/>
        <v>0</v>
      </c>
      <c r="GO34" s="184"/>
      <c r="GP34" s="183">
        <f t="shared" si="6"/>
        <v>0</v>
      </c>
      <c r="GQ34" s="182"/>
      <c r="GR34" s="187"/>
    </row>
    <row r="35" spans="1:200" ht="20.149999999999999" customHeight="1">
      <c r="A35" s="186">
        <v>28</v>
      </c>
      <c r="B35" s="256"/>
      <c r="C35" s="257"/>
      <c r="D35" s="258"/>
      <c r="E35" s="259"/>
      <c r="F35" s="259"/>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2"/>
      <c r="AJ35" s="262"/>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c r="DV35" s="261"/>
      <c r="DW35" s="261"/>
      <c r="DX35" s="261"/>
      <c r="DY35" s="261"/>
      <c r="DZ35" s="261"/>
      <c r="EA35" s="261"/>
      <c r="EB35" s="261"/>
      <c r="EC35" s="261"/>
      <c r="ED35" s="261"/>
      <c r="EE35" s="261"/>
      <c r="EF35" s="261"/>
      <c r="EG35" s="261"/>
      <c r="EH35" s="261"/>
      <c r="EI35" s="261"/>
      <c r="EJ35" s="261"/>
      <c r="EK35" s="261"/>
      <c r="EL35" s="261"/>
      <c r="EM35" s="261"/>
      <c r="EN35" s="261"/>
      <c r="EO35" s="261"/>
      <c r="EP35" s="261"/>
      <c r="EQ35" s="261"/>
      <c r="ER35" s="261"/>
      <c r="ES35" s="261"/>
      <c r="ET35" s="261"/>
      <c r="EU35" s="261"/>
      <c r="EV35" s="261"/>
      <c r="EW35" s="261"/>
      <c r="EX35" s="261"/>
      <c r="EY35" s="261"/>
      <c r="EZ35" s="261"/>
      <c r="FA35" s="261"/>
      <c r="FB35" s="261"/>
      <c r="FC35" s="262"/>
      <c r="FD35" s="261"/>
      <c r="FE35" s="261"/>
      <c r="FF35" s="261"/>
      <c r="FG35" s="261"/>
      <c r="FH35" s="261"/>
      <c r="FI35" s="261"/>
      <c r="FJ35" s="261"/>
      <c r="FK35" s="261"/>
      <c r="FL35" s="261"/>
      <c r="FM35" s="261"/>
      <c r="FN35" s="261"/>
      <c r="FO35" s="261"/>
      <c r="FP35" s="261"/>
      <c r="FQ35" s="261"/>
      <c r="FR35" s="261"/>
      <c r="FS35" s="261"/>
      <c r="FT35" s="261"/>
      <c r="FU35" s="261"/>
      <c r="FV35" s="261"/>
      <c r="FW35" s="261"/>
      <c r="FX35" s="261"/>
      <c r="FY35" s="261"/>
      <c r="FZ35" s="261"/>
      <c r="GA35" s="261"/>
      <c r="GB35" s="261"/>
      <c r="GC35" s="261"/>
      <c r="GD35" s="261"/>
      <c r="GE35" s="261"/>
      <c r="GF35" s="261"/>
      <c r="GG35" s="261"/>
      <c r="GH35" s="255" t="str">
        <f t="shared" si="7"/>
        <v/>
      </c>
      <c r="GI35" s="255" t="str">
        <f t="shared" si="8"/>
        <v/>
      </c>
      <c r="GJ35" s="255" t="str">
        <f t="shared" si="8"/>
        <v/>
      </c>
      <c r="GK35" s="255" t="str">
        <f t="shared" si="9"/>
        <v/>
      </c>
      <c r="GL35" s="185">
        <f t="shared" si="3"/>
        <v>0</v>
      </c>
      <c r="GM35" s="185">
        <f t="shared" si="4"/>
        <v>0</v>
      </c>
      <c r="GN35" s="183">
        <f t="shared" si="5"/>
        <v>0</v>
      </c>
      <c r="GO35" s="184"/>
      <c r="GP35" s="183">
        <f t="shared" si="6"/>
        <v>0</v>
      </c>
      <c r="GQ35" s="182"/>
      <c r="GR35" s="187"/>
    </row>
    <row r="36" spans="1:200" ht="20.149999999999999" customHeight="1">
      <c r="A36" s="186">
        <v>29</v>
      </c>
      <c r="B36" s="256"/>
      <c r="C36" s="257"/>
      <c r="D36" s="258"/>
      <c r="E36" s="259"/>
      <c r="F36" s="259"/>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2"/>
      <c r="AJ36" s="262"/>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E36" s="261"/>
      <c r="DF36" s="261"/>
      <c r="DG36" s="261"/>
      <c r="DH36" s="261"/>
      <c r="DI36" s="261"/>
      <c r="DJ36" s="261"/>
      <c r="DK36" s="261"/>
      <c r="DL36" s="261"/>
      <c r="DM36" s="261"/>
      <c r="DN36" s="261"/>
      <c r="DO36" s="261"/>
      <c r="DP36" s="261"/>
      <c r="DQ36" s="261"/>
      <c r="DR36" s="261"/>
      <c r="DS36" s="261"/>
      <c r="DT36" s="261"/>
      <c r="DU36" s="261"/>
      <c r="DV36" s="261"/>
      <c r="DW36" s="261"/>
      <c r="DX36" s="261"/>
      <c r="DY36" s="261"/>
      <c r="DZ36" s="261"/>
      <c r="EA36" s="261"/>
      <c r="EB36" s="261"/>
      <c r="EC36" s="261"/>
      <c r="ED36" s="261"/>
      <c r="EE36" s="261"/>
      <c r="EF36" s="261"/>
      <c r="EG36" s="261"/>
      <c r="EH36" s="261"/>
      <c r="EI36" s="261"/>
      <c r="EJ36" s="261"/>
      <c r="EK36" s="261"/>
      <c r="EL36" s="261"/>
      <c r="EM36" s="261"/>
      <c r="EN36" s="261"/>
      <c r="EO36" s="261"/>
      <c r="EP36" s="261"/>
      <c r="EQ36" s="261"/>
      <c r="ER36" s="261"/>
      <c r="ES36" s="261"/>
      <c r="ET36" s="261"/>
      <c r="EU36" s="261"/>
      <c r="EV36" s="261"/>
      <c r="EW36" s="261"/>
      <c r="EX36" s="261"/>
      <c r="EY36" s="261"/>
      <c r="EZ36" s="261"/>
      <c r="FA36" s="261"/>
      <c r="FB36" s="261"/>
      <c r="FC36" s="262"/>
      <c r="FD36" s="261"/>
      <c r="FE36" s="261"/>
      <c r="FF36" s="261"/>
      <c r="FG36" s="261"/>
      <c r="FH36" s="261"/>
      <c r="FI36" s="261"/>
      <c r="FJ36" s="261"/>
      <c r="FK36" s="261"/>
      <c r="FL36" s="261"/>
      <c r="FM36" s="261"/>
      <c r="FN36" s="261"/>
      <c r="FO36" s="261"/>
      <c r="FP36" s="261"/>
      <c r="FQ36" s="261"/>
      <c r="FR36" s="261"/>
      <c r="FS36" s="261"/>
      <c r="FT36" s="261"/>
      <c r="FU36" s="261"/>
      <c r="FV36" s="261"/>
      <c r="FW36" s="261"/>
      <c r="FX36" s="261"/>
      <c r="FY36" s="261"/>
      <c r="FZ36" s="261"/>
      <c r="GA36" s="261"/>
      <c r="GB36" s="261"/>
      <c r="GC36" s="261"/>
      <c r="GD36" s="261"/>
      <c r="GE36" s="261"/>
      <c r="GF36" s="261"/>
      <c r="GG36" s="261"/>
      <c r="GH36" s="255" t="str">
        <f t="shared" si="7"/>
        <v/>
      </c>
      <c r="GI36" s="255" t="str">
        <f t="shared" si="8"/>
        <v/>
      </c>
      <c r="GJ36" s="255" t="str">
        <f t="shared" si="8"/>
        <v/>
      </c>
      <c r="GK36" s="255" t="str">
        <f t="shared" si="9"/>
        <v/>
      </c>
      <c r="GL36" s="185">
        <f t="shared" si="3"/>
        <v>0</v>
      </c>
      <c r="GM36" s="185">
        <f t="shared" si="4"/>
        <v>0</v>
      </c>
      <c r="GN36" s="183">
        <f t="shared" si="5"/>
        <v>0</v>
      </c>
      <c r="GO36" s="184"/>
      <c r="GP36" s="183">
        <f t="shared" si="6"/>
        <v>0</v>
      </c>
      <c r="GQ36" s="182"/>
      <c r="GR36" s="187"/>
    </row>
    <row r="37" spans="1:200" ht="20.149999999999999" customHeight="1">
      <c r="A37" s="186">
        <v>30</v>
      </c>
      <c r="B37" s="256"/>
      <c r="C37" s="257"/>
      <c r="D37" s="258"/>
      <c r="E37" s="259"/>
      <c r="F37" s="259"/>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2"/>
      <c r="AJ37" s="262"/>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1"/>
      <c r="BR37" s="261"/>
      <c r="BS37" s="261"/>
      <c r="BT37" s="261"/>
      <c r="BU37" s="261"/>
      <c r="BV37" s="261"/>
      <c r="BW37" s="261"/>
      <c r="BX37" s="261"/>
      <c r="BY37" s="261"/>
      <c r="BZ37" s="261"/>
      <c r="CA37" s="261"/>
      <c r="CB37" s="261"/>
      <c r="CC37" s="261"/>
      <c r="CD37" s="261"/>
      <c r="CE37" s="261"/>
      <c r="CF37" s="261"/>
      <c r="CG37" s="261"/>
      <c r="CH37" s="261"/>
      <c r="CI37" s="261"/>
      <c r="CJ37" s="261"/>
      <c r="CK37" s="261"/>
      <c r="CL37" s="261"/>
      <c r="CM37" s="261"/>
      <c r="CN37" s="261"/>
      <c r="CO37" s="261"/>
      <c r="CP37" s="261"/>
      <c r="CQ37" s="261"/>
      <c r="CR37" s="261"/>
      <c r="CS37" s="261"/>
      <c r="CT37" s="261"/>
      <c r="CU37" s="261"/>
      <c r="CV37" s="261"/>
      <c r="CW37" s="261"/>
      <c r="CX37" s="261"/>
      <c r="CY37" s="261"/>
      <c r="CZ37" s="261"/>
      <c r="DA37" s="261"/>
      <c r="DB37" s="261"/>
      <c r="DC37" s="261"/>
      <c r="DD37" s="261"/>
      <c r="DE37" s="261"/>
      <c r="DF37" s="261"/>
      <c r="DG37" s="261"/>
      <c r="DH37" s="261"/>
      <c r="DI37" s="261"/>
      <c r="DJ37" s="261"/>
      <c r="DK37" s="261"/>
      <c r="DL37" s="261"/>
      <c r="DM37" s="261"/>
      <c r="DN37" s="261"/>
      <c r="DO37" s="261"/>
      <c r="DP37" s="261"/>
      <c r="DQ37" s="261"/>
      <c r="DR37" s="261"/>
      <c r="DS37" s="261"/>
      <c r="DT37" s="261"/>
      <c r="DU37" s="261"/>
      <c r="DV37" s="261"/>
      <c r="DW37" s="261"/>
      <c r="DX37" s="261"/>
      <c r="DY37" s="261"/>
      <c r="DZ37" s="261"/>
      <c r="EA37" s="261"/>
      <c r="EB37" s="261"/>
      <c r="EC37" s="261"/>
      <c r="ED37" s="261"/>
      <c r="EE37" s="261"/>
      <c r="EF37" s="261"/>
      <c r="EG37" s="261"/>
      <c r="EH37" s="261"/>
      <c r="EI37" s="261"/>
      <c r="EJ37" s="261"/>
      <c r="EK37" s="261"/>
      <c r="EL37" s="261"/>
      <c r="EM37" s="261"/>
      <c r="EN37" s="261"/>
      <c r="EO37" s="261"/>
      <c r="EP37" s="261"/>
      <c r="EQ37" s="261"/>
      <c r="ER37" s="261"/>
      <c r="ES37" s="261"/>
      <c r="ET37" s="261"/>
      <c r="EU37" s="261"/>
      <c r="EV37" s="261"/>
      <c r="EW37" s="261"/>
      <c r="EX37" s="261"/>
      <c r="EY37" s="261"/>
      <c r="EZ37" s="261"/>
      <c r="FA37" s="261"/>
      <c r="FB37" s="261"/>
      <c r="FC37" s="262"/>
      <c r="FD37" s="261"/>
      <c r="FE37" s="261"/>
      <c r="FF37" s="261"/>
      <c r="FG37" s="261"/>
      <c r="FH37" s="261"/>
      <c r="FI37" s="261"/>
      <c r="FJ37" s="261"/>
      <c r="FK37" s="261"/>
      <c r="FL37" s="261"/>
      <c r="FM37" s="261"/>
      <c r="FN37" s="261"/>
      <c r="FO37" s="261"/>
      <c r="FP37" s="261"/>
      <c r="FQ37" s="261"/>
      <c r="FR37" s="261"/>
      <c r="FS37" s="261"/>
      <c r="FT37" s="261"/>
      <c r="FU37" s="261"/>
      <c r="FV37" s="261"/>
      <c r="FW37" s="261"/>
      <c r="FX37" s="261"/>
      <c r="FY37" s="261"/>
      <c r="FZ37" s="261"/>
      <c r="GA37" s="261"/>
      <c r="GB37" s="261"/>
      <c r="GC37" s="261"/>
      <c r="GD37" s="261"/>
      <c r="GE37" s="261"/>
      <c r="GF37" s="261"/>
      <c r="GG37" s="261"/>
      <c r="GH37" s="255" t="str">
        <f t="shared" si="7"/>
        <v/>
      </c>
      <c r="GI37" s="255" t="str">
        <f t="shared" si="8"/>
        <v/>
      </c>
      <c r="GJ37" s="255" t="str">
        <f t="shared" si="8"/>
        <v/>
      </c>
      <c r="GK37" s="255" t="str">
        <f t="shared" si="9"/>
        <v/>
      </c>
      <c r="GL37" s="185">
        <f t="shared" si="3"/>
        <v>0</v>
      </c>
      <c r="GM37" s="185">
        <f t="shared" si="4"/>
        <v>0</v>
      </c>
      <c r="GN37" s="183">
        <f t="shared" si="5"/>
        <v>0</v>
      </c>
      <c r="GO37" s="184"/>
      <c r="GP37" s="183">
        <f t="shared" si="6"/>
        <v>0</v>
      </c>
      <c r="GQ37" s="182"/>
      <c r="GR37" s="187"/>
    </row>
    <row r="38" spans="1:200" ht="20.149999999999999" customHeight="1">
      <c r="A38" s="186">
        <v>31</v>
      </c>
      <c r="B38" s="256"/>
      <c r="C38" s="257"/>
      <c r="D38" s="258"/>
      <c r="E38" s="259"/>
      <c r="F38" s="259"/>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2"/>
      <c r="AJ38" s="262"/>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261"/>
      <c r="BR38" s="261"/>
      <c r="BS38" s="261"/>
      <c r="BT38" s="261"/>
      <c r="BU38" s="261"/>
      <c r="BV38" s="261"/>
      <c r="BW38" s="261"/>
      <c r="BX38" s="261"/>
      <c r="BY38" s="261"/>
      <c r="BZ38" s="261"/>
      <c r="CA38" s="261"/>
      <c r="CB38" s="261"/>
      <c r="CC38" s="261"/>
      <c r="CD38" s="261"/>
      <c r="CE38" s="261"/>
      <c r="CF38" s="261"/>
      <c r="CG38" s="261"/>
      <c r="CH38" s="261"/>
      <c r="CI38" s="261"/>
      <c r="CJ38" s="261"/>
      <c r="CK38" s="261"/>
      <c r="CL38" s="261"/>
      <c r="CM38" s="261"/>
      <c r="CN38" s="261"/>
      <c r="CO38" s="261"/>
      <c r="CP38" s="261"/>
      <c r="CQ38" s="261"/>
      <c r="CR38" s="261"/>
      <c r="CS38" s="261"/>
      <c r="CT38" s="261"/>
      <c r="CU38" s="261"/>
      <c r="CV38" s="261"/>
      <c r="CW38" s="261"/>
      <c r="CX38" s="261"/>
      <c r="CY38" s="261"/>
      <c r="CZ38" s="261"/>
      <c r="DA38" s="261"/>
      <c r="DB38" s="261"/>
      <c r="DC38" s="261"/>
      <c r="DD38" s="261"/>
      <c r="DE38" s="261"/>
      <c r="DF38" s="261"/>
      <c r="DG38" s="261"/>
      <c r="DH38" s="261"/>
      <c r="DI38" s="261"/>
      <c r="DJ38" s="261"/>
      <c r="DK38" s="261"/>
      <c r="DL38" s="261"/>
      <c r="DM38" s="261"/>
      <c r="DN38" s="261"/>
      <c r="DO38" s="261"/>
      <c r="DP38" s="261"/>
      <c r="DQ38" s="261"/>
      <c r="DR38" s="261"/>
      <c r="DS38" s="261"/>
      <c r="DT38" s="261"/>
      <c r="DU38" s="261"/>
      <c r="DV38" s="261"/>
      <c r="DW38" s="261"/>
      <c r="DX38" s="261"/>
      <c r="DY38" s="261"/>
      <c r="DZ38" s="261"/>
      <c r="EA38" s="261"/>
      <c r="EB38" s="261"/>
      <c r="EC38" s="261"/>
      <c r="ED38" s="261"/>
      <c r="EE38" s="261"/>
      <c r="EF38" s="261"/>
      <c r="EG38" s="261"/>
      <c r="EH38" s="261"/>
      <c r="EI38" s="261"/>
      <c r="EJ38" s="261"/>
      <c r="EK38" s="261"/>
      <c r="EL38" s="261"/>
      <c r="EM38" s="261"/>
      <c r="EN38" s="261"/>
      <c r="EO38" s="261"/>
      <c r="EP38" s="261"/>
      <c r="EQ38" s="261"/>
      <c r="ER38" s="261"/>
      <c r="ES38" s="261"/>
      <c r="ET38" s="261"/>
      <c r="EU38" s="261"/>
      <c r="EV38" s="261"/>
      <c r="EW38" s="261"/>
      <c r="EX38" s="261"/>
      <c r="EY38" s="261"/>
      <c r="EZ38" s="261"/>
      <c r="FA38" s="261"/>
      <c r="FB38" s="261"/>
      <c r="FC38" s="262"/>
      <c r="FD38" s="261"/>
      <c r="FE38" s="261"/>
      <c r="FF38" s="261"/>
      <c r="FG38" s="261"/>
      <c r="FH38" s="261"/>
      <c r="FI38" s="261"/>
      <c r="FJ38" s="261"/>
      <c r="FK38" s="261"/>
      <c r="FL38" s="261"/>
      <c r="FM38" s="261"/>
      <c r="FN38" s="261"/>
      <c r="FO38" s="261"/>
      <c r="FP38" s="261"/>
      <c r="FQ38" s="261"/>
      <c r="FR38" s="261"/>
      <c r="FS38" s="261"/>
      <c r="FT38" s="261"/>
      <c r="FU38" s="261"/>
      <c r="FV38" s="261"/>
      <c r="FW38" s="261"/>
      <c r="FX38" s="261"/>
      <c r="FY38" s="261"/>
      <c r="FZ38" s="261"/>
      <c r="GA38" s="261"/>
      <c r="GB38" s="261"/>
      <c r="GC38" s="261"/>
      <c r="GD38" s="261"/>
      <c r="GE38" s="261"/>
      <c r="GF38" s="261"/>
      <c r="GG38" s="261"/>
      <c r="GH38" s="255" t="str">
        <f t="shared" si="7"/>
        <v/>
      </c>
      <c r="GI38" s="255" t="str">
        <f t="shared" si="8"/>
        <v/>
      </c>
      <c r="GJ38" s="255" t="str">
        <f t="shared" si="8"/>
        <v/>
      </c>
      <c r="GK38" s="255" t="str">
        <f t="shared" si="9"/>
        <v/>
      </c>
      <c r="GL38" s="185">
        <f t="shared" si="3"/>
        <v>0</v>
      </c>
      <c r="GM38" s="185">
        <f t="shared" si="4"/>
        <v>0</v>
      </c>
      <c r="GN38" s="183">
        <f t="shared" si="5"/>
        <v>0</v>
      </c>
      <c r="GO38" s="184"/>
      <c r="GP38" s="183">
        <f t="shared" si="6"/>
        <v>0</v>
      </c>
      <c r="GQ38" s="182"/>
      <c r="GR38" s="187"/>
    </row>
    <row r="39" spans="1:200" ht="20.149999999999999" customHeight="1">
      <c r="A39" s="186">
        <v>32</v>
      </c>
      <c r="B39" s="256"/>
      <c r="C39" s="257"/>
      <c r="D39" s="258"/>
      <c r="E39" s="259"/>
      <c r="F39" s="259"/>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2"/>
      <c r="AJ39" s="262"/>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61"/>
      <c r="BR39" s="261"/>
      <c r="BS39" s="261"/>
      <c r="BT39" s="261"/>
      <c r="BU39" s="261"/>
      <c r="BV39" s="261"/>
      <c r="BW39" s="261"/>
      <c r="BX39" s="261"/>
      <c r="BY39" s="261"/>
      <c r="BZ39" s="261"/>
      <c r="CA39" s="261"/>
      <c r="CB39" s="261"/>
      <c r="CC39" s="261"/>
      <c r="CD39" s="261"/>
      <c r="CE39" s="261"/>
      <c r="CF39" s="261"/>
      <c r="CG39" s="261"/>
      <c r="CH39" s="261"/>
      <c r="CI39" s="261"/>
      <c r="CJ39" s="261"/>
      <c r="CK39" s="261"/>
      <c r="CL39" s="261"/>
      <c r="CM39" s="261"/>
      <c r="CN39" s="261"/>
      <c r="CO39" s="261"/>
      <c r="CP39" s="261"/>
      <c r="CQ39" s="261"/>
      <c r="CR39" s="261"/>
      <c r="CS39" s="261"/>
      <c r="CT39" s="261"/>
      <c r="CU39" s="261"/>
      <c r="CV39" s="261"/>
      <c r="CW39" s="261"/>
      <c r="CX39" s="261"/>
      <c r="CY39" s="261"/>
      <c r="CZ39" s="261"/>
      <c r="DA39" s="261"/>
      <c r="DB39" s="261"/>
      <c r="DC39" s="261"/>
      <c r="DD39" s="261"/>
      <c r="DE39" s="261"/>
      <c r="DF39" s="261"/>
      <c r="DG39" s="261"/>
      <c r="DH39" s="261"/>
      <c r="DI39" s="261"/>
      <c r="DJ39" s="261"/>
      <c r="DK39" s="261"/>
      <c r="DL39" s="261"/>
      <c r="DM39" s="261"/>
      <c r="DN39" s="261"/>
      <c r="DO39" s="261"/>
      <c r="DP39" s="261"/>
      <c r="DQ39" s="261"/>
      <c r="DR39" s="261"/>
      <c r="DS39" s="261"/>
      <c r="DT39" s="261"/>
      <c r="DU39" s="261"/>
      <c r="DV39" s="261"/>
      <c r="DW39" s="261"/>
      <c r="DX39" s="261"/>
      <c r="DY39" s="261"/>
      <c r="DZ39" s="261"/>
      <c r="EA39" s="261"/>
      <c r="EB39" s="261"/>
      <c r="EC39" s="261"/>
      <c r="ED39" s="261"/>
      <c r="EE39" s="261"/>
      <c r="EF39" s="261"/>
      <c r="EG39" s="261"/>
      <c r="EH39" s="261"/>
      <c r="EI39" s="261"/>
      <c r="EJ39" s="261"/>
      <c r="EK39" s="261"/>
      <c r="EL39" s="261"/>
      <c r="EM39" s="261"/>
      <c r="EN39" s="261"/>
      <c r="EO39" s="261"/>
      <c r="EP39" s="261"/>
      <c r="EQ39" s="261"/>
      <c r="ER39" s="261"/>
      <c r="ES39" s="261"/>
      <c r="ET39" s="261"/>
      <c r="EU39" s="261"/>
      <c r="EV39" s="261"/>
      <c r="EW39" s="261"/>
      <c r="EX39" s="261"/>
      <c r="EY39" s="261"/>
      <c r="EZ39" s="261"/>
      <c r="FA39" s="261"/>
      <c r="FB39" s="261"/>
      <c r="FC39" s="262"/>
      <c r="FD39" s="261"/>
      <c r="FE39" s="261"/>
      <c r="FF39" s="261"/>
      <c r="FG39" s="261"/>
      <c r="FH39" s="261"/>
      <c r="FI39" s="261"/>
      <c r="FJ39" s="261"/>
      <c r="FK39" s="261"/>
      <c r="FL39" s="261"/>
      <c r="FM39" s="261"/>
      <c r="FN39" s="261"/>
      <c r="FO39" s="261"/>
      <c r="FP39" s="261"/>
      <c r="FQ39" s="261"/>
      <c r="FR39" s="261"/>
      <c r="FS39" s="261"/>
      <c r="FT39" s="261"/>
      <c r="FU39" s="261"/>
      <c r="FV39" s="261"/>
      <c r="FW39" s="261"/>
      <c r="FX39" s="261"/>
      <c r="FY39" s="261"/>
      <c r="FZ39" s="261"/>
      <c r="GA39" s="261"/>
      <c r="GB39" s="261"/>
      <c r="GC39" s="261"/>
      <c r="GD39" s="261"/>
      <c r="GE39" s="261"/>
      <c r="GF39" s="261"/>
      <c r="GG39" s="261"/>
      <c r="GH39" s="255" t="str">
        <f t="shared" si="7"/>
        <v/>
      </c>
      <c r="GI39" s="255" t="str">
        <f t="shared" si="8"/>
        <v/>
      </c>
      <c r="GJ39" s="255" t="str">
        <f t="shared" si="8"/>
        <v/>
      </c>
      <c r="GK39" s="255" t="str">
        <f t="shared" si="9"/>
        <v/>
      </c>
      <c r="GL39" s="185">
        <f t="shared" si="3"/>
        <v>0</v>
      </c>
      <c r="GM39" s="185">
        <f t="shared" si="4"/>
        <v>0</v>
      </c>
      <c r="GN39" s="183">
        <f t="shared" si="5"/>
        <v>0</v>
      </c>
      <c r="GO39" s="184"/>
      <c r="GP39" s="183">
        <f t="shared" si="6"/>
        <v>0</v>
      </c>
      <c r="GQ39" s="182"/>
      <c r="GR39" s="187"/>
    </row>
    <row r="40" spans="1:200" ht="20.149999999999999" customHeight="1">
      <c r="A40" s="186">
        <v>33</v>
      </c>
      <c r="B40" s="256"/>
      <c r="C40" s="257"/>
      <c r="D40" s="258"/>
      <c r="E40" s="259"/>
      <c r="F40" s="259"/>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2"/>
      <c r="AJ40" s="262"/>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1"/>
      <c r="BR40" s="261"/>
      <c r="BS40" s="261"/>
      <c r="BT40" s="261"/>
      <c r="BU40" s="261"/>
      <c r="BV40" s="261"/>
      <c r="BW40" s="261"/>
      <c r="BX40" s="261"/>
      <c r="BY40" s="261"/>
      <c r="BZ40" s="261"/>
      <c r="CA40" s="261"/>
      <c r="CB40" s="261"/>
      <c r="CC40" s="261"/>
      <c r="CD40" s="261"/>
      <c r="CE40" s="261"/>
      <c r="CF40" s="261"/>
      <c r="CG40" s="261"/>
      <c r="CH40" s="261"/>
      <c r="CI40" s="261"/>
      <c r="CJ40" s="261"/>
      <c r="CK40" s="261"/>
      <c r="CL40" s="261"/>
      <c r="CM40" s="261"/>
      <c r="CN40" s="261"/>
      <c r="CO40" s="261"/>
      <c r="CP40" s="261"/>
      <c r="CQ40" s="261"/>
      <c r="CR40" s="261"/>
      <c r="CS40" s="261"/>
      <c r="CT40" s="261"/>
      <c r="CU40" s="261"/>
      <c r="CV40" s="261"/>
      <c r="CW40" s="261"/>
      <c r="CX40" s="261"/>
      <c r="CY40" s="261"/>
      <c r="CZ40" s="261"/>
      <c r="DA40" s="261"/>
      <c r="DB40" s="261"/>
      <c r="DC40" s="261"/>
      <c r="DD40" s="261"/>
      <c r="DE40" s="261"/>
      <c r="DF40" s="261"/>
      <c r="DG40" s="261"/>
      <c r="DH40" s="261"/>
      <c r="DI40" s="261"/>
      <c r="DJ40" s="261"/>
      <c r="DK40" s="261"/>
      <c r="DL40" s="261"/>
      <c r="DM40" s="261"/>
      <c r="DN40" s="261"/>
      <c r="DO40" s="261"/>
      <c r="DP40" s="261"/>
      <c r="DQ40" s="261"/>
      <c r="DR40" s="261"/>
      <c r="DS40" s="261"/>
      <c r="DT40" s="261"/>
      <c r="DU40" s="261"/>
      <c r="DV40" s="261"/>
      <c r="DW40" s="261"/>
      <c r="DX40" s="261"/>
      <c r="DY40" s="261"/>
      <c r="DZ40" s="261"/>
      <c r="EA40" s="261"/>
      <c r="EB40" s="261"/>
      <c r="EC40" s="261"/>
      <c r="ED40" s="261"/>
      <c r="EE40" s="261"/>
      <c r="EF40" s="261"/>
      <c r="EG40" s="261"/>
      <c r="EH40" s="261"/>
      <c r="EI40" s="261"/>
      <c r="EJ40" s="261"/>
      <c r="EK40" s="261"/>
      <c r="EL40" s="261"/>
      <c r="EM40" s="261"/>
      <c r="EN40" s="261"/>
      <c r="EO40" s="261"/>
      <c r="EP40" s="261"/>
      <c r="EQ40" s="261"/>
      <c r="ER40" s="261"/>
      <c r="ES40" s="261"/>
      <c r="ET40" s="261"/>
      <c r="EU40" s="261"/>
      <c r="EV40" s="261"/>
      <c r="EW40" s="261"/>
      <c r="EX40" s="261"/>
      <c r="EY40" s="261"/>
      <c r="EZ40" s="261"/>
      <c r="FA40" s="261"/>
      <c r="FB40" s="261"/>
      <c r="FC40" s="262"/>
      <c r="FD40" s="261"/>
      <c r="FE40" s="261"/>
      <c r="FF40" s="261"/>
      <c r="FG40" s="261"/>
      <c r="FH40" s="261"/>
      <c r="FI40" s="261"/>
      <c r="FJ40" s="261"/>
      <c r="FK40" s="261"/>
      <c r="FL40" s="261"/>
      <c r="FM40" s="261"/>
      <c r="FN40" s="261"/>
      <c r="FO40" s="261"/>
      <c r="FP40" s="261"/>
      <c r="FQ40" s="261"/>
      <c r="FR40" s="261"/>
      <c r="FS40" s="261"/>
      <c r="FT40" s="261"/>
      <c r="FU40" s="261"/>
      <c r="FV40" s="261"/>
      <c r="FW40" s="261"/>
      <c r="FX40" s="261"/>
      <c r="FY40" s="261"/>
      <c r="FZ40" s="261"/>
      <c r="GA40" s="261"/>
      <c r="GB40" s="261"/>
      <c r="GC40" s="261"/>
      <c r="GD40" s="261"/>
      <c r="GE40" s="261"/>
      <c r="GF40" s="261"/>
      <c r="GG40" s="261"/>
      <c r="GH40" s="255" t="str">
        <f t="shared" si="7"/>
        <v/>
      </c>
      <c r="GI40" s="255" t="str">
        <f t="shared" si="8"/>
        <v/>
      </c>
      <c r="GJ40" s="255" t="str">
        <f t="shared" si="8"/>
        <v/>
      </c>
      <c r="GK40" s="255" t="str">
        <f t="shared" si="9"/>
        <v/>
      </c>
      <c r="GL40" s="185">
        <f t="shared" ref="GL40:GL71" si="10">COUNTA(G40:GG40)</f>
        <v>0</v>
      </c>
      <c r="GM40" s="185">
        <f t="shared" ref="GM40:GM71" si="11">COUNTIFS(G40:GG40,"●",$G$109:$GG$109,"○")</f>
        <v>0</v>
      </c>
      <c r="GN40" s="183">
        <f t="shared" ref="GN40:GN71" si="12">IF(GL40="","",IF(GL40&gt;15,150000,GL40*10000))</f>
        <v>0</v>
      </c>
      <c r="GO40" s="184"/>
      <c r="GP40" s="183">
        <f t="shared" ref="GP40:GP71" si="13">IF(GM40="","",IF(GM40&gt;15,150000,GM40*10000))</f>
        <v>0</v>
      </c>
      <c r="GQ40" s="182"/>
      <c r="GR40" s="187"/>
    </row>
    <row r="41" spans="1:200" ht="20.149999999999999" customHeight="1">
      <c r="A41" s="186">
        <v>34</v>
      </c>
      <c r="B41" s="256"/>
      <c r="C41" s="257"/>
      <c r="D41" s="258"/>
      <c r="E41" s="259"/>
      <c r="F41" s="259"/>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2"/>
      <c r="AJ41" s="262"/>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1"/>
      <c r="BR41" s="261"/>
      <c r="BS41" s="261"/>
      <c r="BT41" s="261"/>
      <c r="BU41" s="261"/>
      <c r="BV41" s="261"/>
      <c r="BW41" s="261"/>
      <c r="BX41" s="261"/>
      <c r="BY41" s="261"/>
      <c r="BZ41" s="261"/>
      <c r="CA41" s="261"/>
      <c r="CB41" s="261"/>
      <c r="CC41" s="261"/>
      <c r="CD41" s="261"/>
      <c r="CE41" s="261"/>
      <c r="CF41" s="261"/>
      <c r="CG41" s="261"/>
      <c r="CH41" s="261"/>
      <c r="CI41" s="261"/>
      <c r="CJ41" s="261"/>
      <c r="CK41" s="261"/>
      <c r="CL41" s="261"/>
      <c r="CM41" s="261"/>
      <c r="CN41" s="261"/>
      <c r="CO41" s="261"/>
      <c r="CP41" s="261"/>
      <c r="CQ41" s="261"/>
      <c r="CR41" s="261"/>
      <c r="CS41" s="261"/>
      <c r="CT41" s="261"/>
      <c r="CU41" s="261"/>
      <c r="CV41" s="261"/>
      <c r="CW41" s="261"/>
      <c r="CX41" s="261"/>
      <c r="CY41" s="261"/>
      <c r="CZ41" s="261"/>
      <c r="DA41" s="261"/>
      <c r="DB41" s="261"/>
      <c r="DC41" s="261"/>
      <c r="DD41" s="261"/>
      <c r="DE41" s="261"/>
      <c r="DF41" s="261"/>
      <c r="DG41" s="261"/>
      <c r="DH41" s="261"/>
      <c r="DI41" s="261"/>
      <c r="DJ41" s="261"/>
      <c r="DK41" s="261"/>
      <c r="DL41" s="261"/>
      <c r="DM41" s="261"/>
      <c r="DN41" s="261"/>
      <c r="DO41" s="261"/>
      <c r="DP41" s="261"/>
      <c r="DQ41" s="261"/>
      <c r="DR41" s="261"/>
      <c r="DS41" s="261"/>
      <c r="DT41" s="261"/>
      <c r="DU41" s="261"/>
      <c r="DV41" s="261"/>
      <c r="DW41" s="261"/>
      <c r="DX41" s="261"/>
      <c r="DY41" s="261"/>
      <c r="DZ41" s="261"/>
      <c r="EA41" s="261"/>
      <c r="EB41" s="261"/>
      <c r="EC41" s="261"/>
      <c r="ED41" s="261"/>
      <c r="EE41" s="261"/>
      <c r="EF41" s="261"/>
      <c r="EG41" s="261"/>
      <c r="EH41" s="261"/>
      <c r="EI41" s="261"/>
      <c r="EJ41" s="261"/>
      <c r="EK41" s="261"/>
      <c r="EL41" s="261"/>
      <c r="EM41" s="261"/>
      <c r="EN41" s="261"/>
      <c r="EO41" s="261"/>
      <c r="EP41" s="261"/>
      <c r="EQ41" s="261"/>
      <c r="ER41" s="261"/>
      <c r="ES41" s="261"/>
      <c r="ET41" s="261"/>
      <c r="EU41" s="261"/>
      <c r="EV41" s="261"/>
      <c r="EW41" s="261"/>
      <c r="EX41" s="261"/>
      <c r="EY41" s="261"/>
      <c r="EZ41" s="261"/>
      <c r="FA41" s="261"/>
      <c r="FB41" s="261"/>
      <c r="FC41" s="262"/>
      <c r="FD41" s="261"/>
      <c r="FE41" s="261"/>
      <c r="FF41" s="261"/>
      <c r="FG41" s="261"/>
      <c r="FH41" s="261"/>
      <c r="FI41" s="261"/>
      <c r="FJ41" s="261"/>
      <c r="FK41" s="261"/>
      <c r="FL41" s="261"/>
      <c r="FM41" s="261"/>
      <c r="FN41" s="261"/>
      <c r="FO41" s="261"/>
      <c r="FP41" s="261"/>
      <c r="FQ41" s="261"/>
      <c r="FR41" s="261"/>
      <c r="FS41" s="261"/>
      <c r="FT41" s="261"/>
      <c r="FU41" s="261"/>
      <c r="FV41" s="261"/>
      <c r="FW41" s="261"/>
      <c r="FX41" s="261"/>
      <c r="FY41" s="261"/>
      <c r="FZ41" s="261"/>
      <c r="GA41" s="261"/>
      <c r="GB41" s="261"/>
      <c r="GC41" s="261"/>
      <c r="GD41" s="261"/>
      <c r="GE41" s="261"/>
      <c r="GF41" s="261"/>
      <c r="GG41" s="261"/>
      <c r="GH41" s="255" t="str">
        <f t="shared" si="7"/>
        <v/>
      </c>
      <c r="GI41" s="255" t="str">
        <f t="shared" si="8"/>
        <v/>
      </c>
      <c r="GJ41" s="255" t="str">
        <f t="shared" si="8"/>
        <v/>
      </c>
      <c r="GK41" s="255" t="str">
        <f t="shared" si="9"/>
        <v/>
      </c>
      <c r="GL41" s="185">
        <f t="shared" si="10"/>
        <v>0</v>
      </c>
      <c r="GM41" s="185">
        <f t="shared" si="11"/>
        <v>0</v>
      </c>
      <c r="GN41" s="183">
        <f t="shared" si="12"/>
        <v>0</v>
      </c>
      <c r="GO41" s="184"/>
      <c r="GP41" s="183">
        <f t="shared" si="13"/>
        <v>0</v>
      </c>
      <c r="GQ41" s="182"/>
      <c r="GR41" s="187"/>
    </row>
    <row r="42" spans="1:200" ht="20.149999999999999" customHeight="1">
      <c r="A42" s="186">
        <v>35</v>
      </c>
      <c r="B42" s="256"/>
      <c r="C42" s="257"/>
      <c r="D42" s="258"/>
      <c r="E42" s="259"/>
      <c r="F42" s="259"/>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2"/>
      <c r="AJ42" s="262"/>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c r="DV42" s="261"/>
      <c r="DW42" s="261"/>
      <c r="DX42" s="261"/>
      <c r="DY42" s="261"/>
      <c r="DZ42" s="261"/>
      <c r="EA42" s="261"/>
      <c r="EB42" s="261"/>
      <c r="EC42" s="261"/>
      <c r="ED42" s="261"/>
      <c r="EE42" s="261"/>
      <c r="EF42" s="261"/>
      <c r="EG42" s="261"/>
      <c r="EH42" s="261"/>
      <c r="EI42" s="261"/>
      <c r="EJ42" s="261"/>
      <c r="EK42" s="261"/>
      <c r="EL42" s="261"/>
      <c r="EM42" s="261"/>
      <c r="EN42" s="261"/>
      <c r="EO42" s="261"/>
      <c r="EP42" s="261"/>
      <c r="EQ42" s="261"/>
      <c r="ER42" s="261"/>
      <c r="ES42" s="261"/>
      <c r="ET42" s="261"/>
      <c r="EU42" s="261"/>
      <c r="EV42" s="261"/>
      <c r="EW42" s="261"/>
      <c r="EX42" s="261"/>
      <c r="EY42" s="261"/>
      <c r="EZ42" s="261"/>
      <c r="FA42" s="261"/>
      <c r="FB42" s="261"/>
      <c r="FC42" s="262"/>
      <c r="FD42" s="261"/>
      <c r="FE42" s="261"/>
      <c r="FF42" s="261"/>
      <c r="FG42" s="261"/>
      <c r="FH42" s="261"/>
      <c r="FI42" s="261"/>
      <c r="FJ42" s="261"/>
      <c r="FK42" s="261"/>
      <c r="FL42" s="261"/>
      <c r="FM42" s="261"/>
      <c r="FN42" s="261"/>
      <c r="FO42" s="261"/>
      <c r="FP42" s="261"/>
      <c r="FQ42" s="261"/>
      <c r="FR42" s="261"/>
      <c r="FS42" s="261"/>
      <c r="FT42" s="261"/>
      <c r="FU42" s="261"/>
      <c r="FV42" s="261"/>
      <c r="FW42" s="261"/>
      <c r="FX42" s="261"/>
      <c r="FY42" s="261"/>
      <c r="FZ42" s="261"/>
      <c r="GA42" s="261"/>
      <c r="GB42" s="261"/>
      <c r="GC42" s="261"/>
      <c r="GD42" s="261"/>
      <c r="GE42" s="261"/>
      <c r="GF42" s="261"/>
      <c r="GG42" s="261"/>
      <c r="GH42" s="255" t="str">
        <f t="shared" si="7"/>
        <v/>
      </c>
      <c r="GI42" s="255" t="str">
        <f t="shared" si="8"/>
        <v/>
      </c>
      <c r="GJ42" s="255" t="str">
        <f t="shared" si="8"/>
        <v/>
      </c>
      <c r="GK42" s="255" t="str">
        <f t="shared" si="9"/>
        <v/>
      </c>
      <c r="GL42" s="185">
        <f t="shared" si="10"/>
        <v>0</v>
      </c>
      <c r="GM42" s="185">
        <f t="shared" si="11"/>
        <v>0</v>
      </c>
      <c r="GN42" s="183">
        <f t="shared" si="12"/>
        <v>0</v>
      </c>
      <c r="GO42" s="184"/>
      <c r="GP42" s="183">
        <f t="shared" si="13"/>
        <v>0</v>
      </c>
      <c r="GQ42" s="182"/>
      <c r="GR42" s="187"/>
    </row>
    <row r="43" spans="1:200" ht="20.149999999999999" customHeight="1">
      <c r="A43" s="186">
        <v>36</v>
      </c>
      <c r="B43" s="256"/>
      <c r="C43" s="257"/>
      <c r="D43" s="258"/>
      <c r="E43" s="259"/>
      <c r="F43" s="259"/>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2"/>
      <c r="AJ43" s="262"/>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c r="DM43" s="261"/>
      <c r="DN43" s="261"/>
      <c r="DO43" s="261"/>
      <c r="DP43" s="261"/>
      <c r="DQ43" s="261"/>
      <c r="DR43" s="261"/>
      <c r="DS43" s="261"/>
      <c r="DT43" s="261"/>
      <c r="DU43" s="261"/>
      <c r="DV43" s="261"/>
      <c r="DW43" s="261"/>
      <c r="DX43" s="261"/>
      <c r="DY43" s="261"/>
      <c r="DZ43" s="261"/>
      <c r="EA43" s="261"/>
      <c r="EB43" s="261"/>
      <c r="EC43" s="261"/>
      <c r="ED43" s="261"/>
      <c r="EE43" s="261"/>
      <c r="EF43" s="261"/>
      <c r="EG43" s="261"/>
      <c r="EH43" s="261"/>
      <c r="EI43" s="261"/>
      <c r="EJ43" s="261"/>
      <c r="EK43" s="261"/>
      <c r="EL43" s="261"/>
      <c r="EM43" s="261"/>
      <c r="EN43" s="261"/>
      <c r="EO43" s="261"/>
      <c r="EP43" s="261"/>
      <c r="EQ43" s="261"/>
      <c r="ER43" s="261"/>
      <c r="ES43" s="261"/>
      <c r="ET43" s="261"/>
      <c r="EU43" s="261"/>
      <c r="EV43" s="261"/>
      <c r="EW43" s="261"/>
      <c r="EX43" s="261"/>
      <c r="EY43" s="261"/>
      <c r="EZ43" s="261"/>
      <c r="FA43" s="261"/>
      <c r="FB43" s="261"/>
      <c r="FC43" s="262"/>
      <c r="FD43" s="261"/>
      <c r="FE43" s="261"/>
      <c r="FF43" s="261"/>
      <c r="FG43" s="261"/>
      <c r="FH43" s="261"/>
      <c r="FI43" s="261"/>
      <c r="FJ43" s="261"/>
      <c r="FK43" s="261"/>
      <c r="FL43" s="261"/>
      <c r="FM43" s="261"/>
      <c r="FN43" s="261"/>
      <c r="FO43" s="261"/>
      <c r="FP43" s="261"/>
      <c r="FQ43" s="261"/>
      <c r="FR43" s="261"/>
      <c r="FS43" s="261"/>
      <c r="FT43" s="261"/>
      <c r="FU43" s="261"/>
      <c r="FV43" s="261"/>
      <c r="FW43" s="261"/>
      <c r="FX43" s="261"/>
      <c r="FY43" s="261"/>
      <c r="FZ43" s="261"/>
      <c r="GA43" s="261"/>
      <c r="GB43" s="261"/>
      <c r="GC43" s="261"/>
      <c r="GD43" s="261"/>
      <c r="GE43" s="261"/>
      <c r="GF43" s="261"/>
      <c r="GG43" s="261"/>
      <c r="GH43" s="255" t="str">
        <f t="shared" si="7"/>
        <v/>
      </c>
      <c r="GI43" s="255" t="str">
        <f t="shared" si="8"/>
        <v/>
      </c>
      <c r="GJ43" s="255" t="str">
        <f t="shared" si="8"/>
        <v/>
      </c>
      <c r="GK43" s="255" t="str">
        <f t="shared" si="9"/>
        <v/>
      </c>
      <c r="GL43" s="185">
        <f t="shared" si="10"/>
        <v>0</v>
      </c>
      <c r="GM43" s="185">
        <f t="shared" si="11"/>
        <v>0</v>
      </c>
      <c r="GN43" s="183">
        <f t="shared" si="12"/>
        <v>0</v>
      </c>
      <c r="GO43" s="184"/>
      <c r="GP43" s="183">
        <f t="shared" si="13"/>
        <v>0</v>
      </c>
      <c r="GQ43" s="182"/>
      <c r="GR43" s="187"/>
    </row>
    <row r="44" spans="1:200" ht="20.149999999999999" customHeight="1">
      <c r="A44" s="186">
        <v>37</v>
      </c>
      <c r="B44" s="256"/>
      <c r="C44" s="257"/>
      <c r="D44" s="258"/>
      <c r="E44" s="259"/>
      <c r="F44" s="259"/>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2"/>
      <c r="AJ44" s="262"/>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1"/>
      <c r="BR44" s="261"/>
      <c r="BS44" s="261"/>
      <c r="BT44" s="261"/>
      <c r="BU44" s="261"/>
      <c r="BV44" s="261"/>
      <c r="BW44" s="261"/>
      <c r="BX44" s="261"/>
      <c r="BY44" s="261"/>
      <c r="BZ44" s="261"/>
      <c r="CA44" s="261"/>
      <c r="CB44" s="261"/>
      <c r="CC44" s="261"/>
      <c r="CD44" s="261"/>
      <c r="CE44" s="261"/>
      <c r="CF44" s="261"/>
      <c r="CG44" s="261"/>
      <c r="CH44" s="261"/>
      <c r="CI44" s="261"/>
      <c r="CJ44" s="261"/>
      <c r="CK44" s="261"/>
      <c r="CL44" s="261"/>
      <c r="CM44" s="261"/>
      <c r="CN44" s="261"/>
      <c r="CO44" s="261"/>
      <c r="CP44" s="261"/>
      <c r="CQ44" s="261"/>
      <c r="CR44" s="261"/>
      <c r="CS44" s="261"/>
      <c r="CT44" s="261"/>
      <c r="CU44" s="261"/>
      <c r="CV44" s="261"/>
      <c r="CW44" s="261"/>
      <c r="CX44" s="261"/>
      <c r="CY44" s="261"/>
      <c r="CZ44" s="261"/>
      <c r="DA44" s="261"/>
      <c r="DB44" s="261"/>
      <c r="DC44" s="261"/>
      <c r="DD44" s="261"/>
      <c r="DE44" s="261"/>
      <c r="DF44" s="261"/>
      <c r="DG44" s="261"/>
      <c r="DH44" s="261"/>
      <c r="DI44" s="261"/>
      <c r="DJ44" s="261"/>
      <c r="DK44" s="261"/>
      <c r="DL44" s="261"/>
      <c r="DM44" s="261"/>
      <c r="DN44" s="261"/>
      <c r="DO44" s="261"/>
      <c r="DP44" s="261"/>
      <c r="DQ44" s="261"/>
      <c r="DR44" s="261"/>
      <c r="DS44" s="261"/>
      <c r="DT44" s="261"/>
      <c r="DU44" s="261"/>
      <c r="DV44" s="261"/>
      <c r="DW44" s="261"/>
      <c r="DX44" s="261"/>
      <c r="DY44" s="261"/>
      <c r="DZ44" s="261"/>
      <c r="EA44" s="261"/>
      <c r="EB44" s="261"/>
      <c r="EC44" s="261"/>
      <c r="ED44" s="261"/>
      <c r="EE44" s="261"/>
      <c r="EF44" s="261"/>
      <c r="EG44" s="261"/>
      <c r="EH44" s="261"/>
      <c r="EI44" s="261"/>
      <c r="EJ44" s="261"/>
      <c r="EK44" s="261"/>
      <c r="EL44" s="261"/>
      <c r="EM44" s="261"/>
      <c r="EN44" s="261"/>
      <c r="EO44" s="261"/>
      <c r="EP44" s="261"/>
      <c r="EQ44" s="261"/>
      <c r="ER44" s="261"/>
      <c r="ES44" s="261"/>
      <c r="ET44" s="261"/>
      <c r="EU44" s="261"/>
      <c r="EV44" s="261"/>
      <c r="EW44" s="261"/>
      <c r="EX44" s="261"/>
      <c r="EY44" s="261"/>
      <c r="EZ44" s="261"/>
      <c r="FA44" s="261"/>
      <c r="FB44" s="261"/>
      <c r="FC44" s="262"/>
      <c r="FD44" s="261"/>
      <c r="FE44" s="261"/>
      <c r="FF44" s="261"/>
      <c r="FG44" s="261"/>
      <c r="FH44" s="261"/>
      <c r="FI44" s="261"/>
      <c r="FJ44" s="261"/>
      <c r="FK44" s="261"/>
      <c r="FL44" s="261"/>
      <c r="FM44" s="261"/>
      <c r="FN44" s="261"/>
      <c r="FO44" s="261"/>
      <c r="FP44" s="261"/>
      <c r="FQ44" s="261"/>
      <c r="FR44" s="261"/>
      <c r="FS44" s="261"/>
      <c r="FT44" s="261"/>
      <c r="FU44" s="261"/>
      <c r="FV44" s="261"/>
      <c r="FW44" s="261"/>
      <c r="FX44" s="261"/>
      <c r="FY44" s="261"/>
      <c r="FZ44" s="261"/>
      <c r="GA44" s="261"/>
      <c r="GB44" s="261"/>
      <c r="GC44" s="261"/>
      <c r="GD44" s="261"/>
      <c r="GE44" s="261"/>
      <c r="GF44" s="261"/>
      <c r="GG44" s="261"/>
      <c r="GH44" s="255" t="str">
        <f t="shared" si="7"/>
        <v/>
      </c>
      <c r="GI44" s="255" t="str">
        <f t="shared" si="8"/>
        <v/>
      </c>
      <c r="GJ44" s="255" t="str">
        <f t="shared" si="8"/>
        <v/>
      </c>
      <c r="GK44" s="255" t="str">
        <f t="shared" si="9"/>
        <v/>
      </c>
      <c r="GL44" s="185">
        <f t="shared" si="10"/>
        <v>0</v>
      </c>
      <c r="GM44" s="185">
        <f t="shared" si="11"/>
        <v>0</v>
      </c>
      <c r="GN44" s="183">
        <f t="shared" si="12"/>
        <v>0</v>
      </c>
      <c r="GO44" s="184"/>
      <c r="GP44" s="183">
        <f t="shared" si="13"/>
        <v>0</v>
      </c>
      <c r="GQ44" s="182"/>
      <c r="GR44" s="187"/>
    </row>
    <row r="45" spans="1:200" ht="20.149999999999999" customHeight="1">
      <c r="A45" s="186">
        <v>38</v>
      </c>
      <c r="B45" s="256"/>
      <c r="C45" s="257"/>
      <c r="D45" s="258"/>
      <c r="E45" s="259"/>
      <c r="F45" s="259"/>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2"/>
      <c r="AJ45" s="262"/>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1"/>
      <c r="BR45" s="261"/>
      <c r="BS45" s="261"/>
      <c r="BT45" s="261"/>
      <c r="BU45" s="261"/>
      <c r="BV45" s="261"/>
      <c r="BW45" s="261"/>
      <c r="BX45" s="261"/>
      <c r="BY45" s="261"/>
      <c r="BZ45" s="261"/>
      <c r="CA45" s="261"/>
      <c r="CB45" s="261"/>
      <c r="CC45" s="261"/>
      <c r="CD45" s="261"/>
      <c r="CE45" s="261"/>
      <c r="CF45" s="261"/>
      <c r="CG45" s="261"/>
      <c r="CH45" s="261"/>
      <c r="CI45" s="261"/>
      <c r="CJ45" s="261"/>
      <c r="CK45" s="261"/>
      <c r="CL45" s="261"/>
      <c r="CM45" s="261"/>
      <c r="CN45" s="261"/>
      <c r="CO45" s="261"/>
      <c r="CP45" s="261"/>
      <c r="CQ45" s="261"/>
      <c r="CR45" s="261"/>
      <c r="CS45" s="261"/>
      <c r="CT45" s="261"/>
      <c r="CU45" s="261"/>
      <c r="CV45" s="261"/>
      <c r="CW45" s="261"/>
      <c r="CX45" s="261"/>
      <c r="CY45" s="261"/>
      <c r="CZ45" s="261"/>
      <c r="DA45" s="261"/>
      <c r="DB45" s="261"/>
      <c r="DC45" s="261"/>
      <c r="DD45" s="261"/>
      <c r="DE45" s="261"/>
      <c r="DF45" s="261"/>
      <c r="DG45" s="261"/>
      <c r="DH45" s="261"/>
      <c r="DI45" s="261"/>
      <c r="DJ45" s="261"/>
      <c r="DK45" s="261"/>
      <c r="DL45" s="261"/>
      <c r="DM45" s="261"/>
      <c r="DN45" s="261"/>
      <c r="DO45" s="261"/>
      <c r="DP45" s="261"/>
      <c r="DQ45" s="261"/>
      <c r="DR45" s="261"/>
      <c r="DS45" s="261"/>
      <c r="DT45" s="261"/>
      <c r="DU45" s="261"/>
      <c r="DV45" s="261"/>
      <c r="DW45" s="261"/>
      <c r="DX45" s="261"/>
      <c r="DY45" s="261"/>
      <c r="DZ45" s="261"/>
      <c r="EA45" s="261"/>
      <c r="EB45" s="261"/>
      <c r="EC45" s="261"/>
      <c r="ED45" s="261"/>
      <c r="EE45" s="261"/>
      <c r="EF45" s="261"/>
      <c r="EG45" s="261"/>
      <c r="EH45" s="261"/>
      <c r="EI45" s="261"/>
      <c r="EJ45" s="261"/>
      <c r="EK45" s="261"/>
      <c r="EL45" s="261"/>
      <c r="EM45" s="261"/>
      <c r="EN45" s="261"/>
      <c r="EO45" s="261"/>
      <c r="EP45" s="261"/>
      <c r="EQ45" s="261"/>
      <c r="ER45" s="261"/>
      <c r="ES45" s="261"/>
      <c r="ET45" s="261"/>
      <c r="EU45" s="261"/>
      <c r="EV45" s="261"/>
      <c r="EW45" s="261"/>
      <c r="EX45" s="261"/>
      <c r="EY45" s="261"/>
      <c r="EZ45" s="261"/>
      <c r="FA45" s="261"/>
      <c r="FB45" s="261"/>
      <c r="FC45" s="262"/>
      <c r="FD45" s="261"/>
      <c r="FE45" s="261"/>
      <c r="FF45" s="261"/>
      <c r="FG45" s="261"/>
      <c r="FH45" s="261"/>
      <c r="FI45" s="261"/>
      <c r="FJ45" s="261"/>
      <c r="FK45" s="261"/>
      <c r="FL45" s="261"/>
      <c r="FM45" s="261"/>
      <c r="FN45" s="261"/>
      <c r="FO45" s="261"/>
      <c r="FP45" s="261"/>
      <c r="FQ45" s="261"/>
      <c r="FR45" s="261"/>
      <c r="FS45" s="261"/>
      <c r="FT45" s="261"/>
      <c r="FU45" s="261"/>
      <c r="FV45" s="261"/>
      <c r="FW45" s="261"/>
      <c r="FX45" s="261"/>
      <c r="FY45" s="261"/>
      <c r="FZ45" s="261"/>
      <c r="GA45" s="261"/>
      <c r="GB45" s="261"/>
      <c r="GC45" s="261"/>
      <c r="GD45" s="261"/>
      <c r="GE45" s="261"/>
      <c r="GF45" s="261"/>
      <c r="GG45" s="261"/>
      <c r="GH45" s="255" t="str">
        <f t="shared" si="7"/>
        <v/>
      </c>
      <c r="GI45" s="255" t="str">
        <f t="shared" si="8"/>
        <v/>
      </c>
      <c r="GJ45" s="255" t="str">
        <f t="shared" si="8"/>
        <v/>
      </c>
      <c r="GK45" s="255" t="str">
        <f t="shared" si="9"/>
        <v/>
      </c>
      <c r="GL45" s="185">
        <f t="shared" si="10"/>
        <v>0</v>
      </c>
      <c r="GM45" s="185">
        <f t="shared" si="11"/>
        <v>0</v>
      </c>
      <c r="GN45" s="183">
        <f t="shared" si="12"/>
        <v>0</v>
      </c>
      <c r="GO45" s="184"/>
      <c r="GP45" s="183">
        <f t="shared" si="13"/>
        <v>0</v>
      </c>
      <c r="GQ45" s="182"/>
      <c r="GR45" s="187"/>
    </row>
    <row r="46" spans="1:200" ht="20.149999999999999" customHeight="1">
      <c r="A46" s="186">
        <v>39</v>
      </c>
      <c r="B46" s="256"/>
      <c r="C46" s="257"/>
      <c r="D46" s="258"/>
      <c r="E46" s="259"/>
      <c r="F46" s="259"/>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2"/>
      <c r="AJ46" s="262"/>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61"/>
      <c r="BT46" s="261"/>
      <c r="BU46" s="261"/>
      <c r="BV46" s="261"/>
      <c r="BW46" s="261"/>
      <c r="BX46" s="261"/>
      <c r="BY46" s="261"/>
      <c r="BZ46" s="261"/>
      <c r="CA46" s="261"/>
      <c r="CB46" s="261"/>
      <c r="CC46" s="261"/>
      <c r="CD46" s="261"/>
      <c r="CE46" s="261"/>
      <c r="CF46" s="261"/>
      <c r="CG46" s="261"/>
      <c r="CH46" s="261"/>
      <c r="CI46" s="261"/>
      <c r="CJ46" s="261"/>
      <c r="CK46" s="261"/>
      <c r="CL46" s="261"/>
      <c r="CM46" s="261"/>
      <c r="CN46" s="261"/>
      <c r="CO46" s="261"/>
      <c r="CP46" s="261"/>
      <c r="CQ46" s="261"/>
      <c r="CR46" s="261"/>
      <c r="CS46" s="261"/>
      <c r="CT46" s="261"/>
      <c r="CU46" s="261"/>
      <c r="CV46" s="261"/>
      <c r="CW46" s="261"/>
      <c r="CX46" s="261"/>
      <c r="CY46" s="261"/>
      <c r="CZ46" s="261"/>
      <c r="DA46" s="261"/>
      <c r="DB46" s="261"/>
      <c r="DC46" s="261"/>
      <c r="DD46" s="261"/>
      <c r="DE46" s="261"/>
      <c r="DF46" s="261"/>
      <c r="DG46" s="261"/>
      <c r="DH46" s="261"/>
      <c r="DI46" s="261"/>
      <c r="DJ46" s="261"/>
      <c r="DK46" s="261"/>
      <c r="DL46" s="261"/>
      <c r="DM46" s="261"/>
      <c r="DN46" s="261"/>
      <c r="DO46" s="261"/>
      <c r="DP46" s="261"/>
      <c r="DQ46" s="261"/>
      <c r="DR46" s="261"/>
      <c r="DS46" s="261"/>
      <c r="DT46" s="261"/>
      <c r="DU46" s="261"/>
      <c r="DV46" s="261"/>
      <c r="DW46" s="261"/>
      <c r="DX46" s="261"/>
      <c r="DY46" s="261"/>
      <c r="DZ46" s="261"/>
      <c r="EA46" s="261"/>
      <c r="EB46" s="261"/>
      <c r="EC46" s="261"/>
      <c r="ED46" s="261"/>
      <c r="EE46" s="261"/>
      <c r="EF46" s="261"/>
      <c r="EG46" s="261"/>
      <c r="EH46" s="261"/>
      <c r="EI46" s="261"/>
      <c r="EJ46" s="261"/>
      <c r="EK46" s="261"/>
      <c r="EL46" s="261"/>
      <c r="EM46" s="261"/>
      <c r="EN46" s="261"/>
      <c r="EO46" s="261"/>
      <c r="EP46" s="261"/>
      <c r="EQ46" s="261"/>
      <c r="ER46" s="261"/>
      <c r="ES46" s="261"/>
      <c r="ET46" s="261"/>
      <c r="EU46" s="261"/>
      <c r="EV46" s="261"/>
      <c r="EW46" s="261"/>
      <c r="EX46" s="261"/>
      <c r="EY46" s="261"/>
      <c r="EZ46" s="261"/>
      <c r="FA46" s="261"/>
      <c r="FB46" s="261"/>
      <c r="FC46" s="262"/>
      <c r="FD46" s="261"/>
      <c r="FE46" s="261"/>
      <c r="FF46" s="261"/>
      <c r="FG46" s="261"/>
      <c r="FH46" s="261"/>
      <c r="FI46" s="261"/>
      <c r="FJ46" s="261"/>
      <c r="FK46" s="261"/>
      <c r="FL46" s="261"/>
      <c r="FM46" s="261"/>
      <c r="FN46" s="261"/>
      <c r="FO46" s="261"/>
      <c r="FP46" s="261"/>
      <c r="FQ46" s="261"/>
      <c r="FR46" s="261"/>
      <c r="FS46" s="261"/>
      <c r="FT46" s="261"/>
      <c r="FU46" s="261"/>
      <c r="FV46" s="261"/>
      <c r="FW46" s="261"/>
      <c r="FX46" s="261"/>
      <c r="FY46" s="261"/>
      <c r="FZ46" s="261"/>
      <c r="GA46" s="261"/>
      <c r="GB46" s="261"/>
      <c r="GC46" s="261"/>
      <c r="GD46" s="261"/>
      <c r="GE46" s="261"/>
      <c r="GF46" s="261"/>
      <c r="GG46" s="261"/>
      <c r="GH46" s="255" t="str">
        <f t="shared" si="7"/>
        <v/>
      </c>
      <c r="GI46" s="255" t="str">
        <f t="shared" si="8"/>
        <v/>
      </c>
      <c r="GJ46" s="255" t="str">
        <f t="shared" si="8"/>
        <v/>
      </c>
      <c r="GK46" s="255" t="str">
        <f t="shared" si="9"/>
        <v/>
      </c>
      <c r="GL46" s="185">
        <f t="shared" si="10"/>
        <v>0</v>
      </c>
      <c r="GM46" s="185">
        <f t="shared" si="11"/>
        <v>0</v>
      </c>
      <c r="GN46" s="183">
        <f t="shared" si="12"/>
        <v>0</v>
      </c>
      <c r="GO46" s="184"/>
      <c r="GP46" s="183">
        <f t="shared" si="13"/>
        <v>0</v>
      </c>
      <c r="GQ46" s="182"/>
      <c r="GR46" s="187"/>
    </row>
    <row r="47" spans="1:200" ht="20.149999999999999" customHeight="1">
      <c r="A47" s="186">
        <v>40</v>
      </c>
      <c r="B47" s="256"/>
      <c r="C47" s="257"/>
      <c r="D47" s="258"/>
      <c r="E47" s="259"/>
      <c r="F47" s="259"/>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2"/>
      <c r="AJ47" s="262"/>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1"/>
      <c r="BR47" s="261"/>
      <c r="BS47" s="261"/>
      <c r="BT47" s="261"/>
      <c r="BU47" s="261"/>
      <c r="BV47" s="261"/>
      <c r="BW47" s="261"/>
      <c r="BX47" s="261"/>
      <c r="BY47" s="261"/>
      <c r="BZ47" s="261"/>
      <c r="CA47" s="261"/>
      <c r="CB47" s="261"/>
      <c r="CC47" s="261"/>
      <c r="CD47" s="261"/>
      <c r="CE47" s="261"/>
      <c r="CF47" s="261"/>
      <c r="CG47" s="261"/>
      <c r="CH47" s="261"/>
      <c r="CI47" s="261"/>
      <c r="CJ47" s="261"/>
      <c r="CK47" s="261"/>
      <c r="CL47" s="261"/>
      <c r="CM47" s="261"/>
      <c r="CN47" s="261"/>
      <c r="CO47" s="261"/>
      <c r="CP47" s="261"/>
      <c r="CQ47" s="261"/>
      <c r="CR47" s="261"/>
      <c r="CS47" s="261"/>
      <c r="CT47" s="261"/>
      <c r="CU47" s="261"/>
      <c r="CV47" s="261"/>
      <c r="CW47" s="261"/>
      <c r="CX47" s="261"/>
      <c r="CY47" s="261"/>
      <c r="CZ47" s="261"/>
      <c r="DA47" s="261"/>
      <c r="DB47" s="261"/>
      <c r="DC47" s="261"/>
      <c r="DD47" s="261"/>
      <c r="DE47" s="261"/>
      <c r="DF47" s="261"/>
      <c r="DG47" s="261"/>
      <c r="DH47" s="261"/>
      <c r="DI47" s="261"/>
      <c r="DJ47" s="261"/>
      <c r="DK47" s="261"/>
      <c r="DL47" s="261"/>
      <c r="DM47" s="261"/>
      <c r="DN47" s="261"/>
      <c r="DO47" s="261"/>
      <c r="DP47" s="261"/>
      <c r="DQ47" s="261"/>
      <c r="DR47" s="261"/>
      <c r="DS47" s="261"/>
      <c r="DT47" s="261"/>
      <c r="DU47" s="261"/>
      <c r="DV47" s="261"/>
      <c r="DW47" s="261"/>
      <c r="DX47" s="261"/>
      <c r="DY47" s="261"/>
      <c r="DZ47" s="261"/>
      <c r="EA47" s="261"/>
      <c r="EB47" s="261"/>
      <c r="EC47" s="261"/>
      <c r="ED47" s="261"/>
      <c r="EE47" s="261"/>
      <c r="EF47" s="261"/>
      <c r="EG47" s="261"/>
      <c r="EH47" s="261"/>
      <c r="EI47" s="261"/>
      <c r="EJ47" s="261"/>
      <c r="EK47" s="261"/>
      <c r="EL47" s="261"/>
      <c r="EM47" s="261"/>
      <c r="EN47" s="261"/>
      <c r="EO47" s="261"/>
      <c r="EP47" s="261"/>
      <c r="EQ47" s="261"/>
      <c r="ER47" s="261"/>
      <c r="ES47" s="261"/>
      <c r="ET47" s="261"/>
      <c r="EU47" s="261"/>
      <c r="EV47" s="261"/>
      <c r="EW47" s="261"/>
      <c r="EX47" s="261"/>
      <c r="EY47" s="261"/>
      <c r="EZ47" s="261"/>
      <c r="FA47" s="261"/>
      <c r="FB47" s="261"/>
      <c r="FC47" s="262"/>
      <c r="FD47" s="261"/>
      <c r="FE47" s="261"/>
      <c r="FF47" s="261"/>
      <c r="FG47" s="261"/>
      <c r="FH47" s="261"/>
      <c r="FI47" s="261"/>
      <c r="FJ47" s="261"/>
      <c r="FK47" s="261"/>
      <c r="FL47" s="261"/>
      <c r="FM47" s="261"/>
      <c r="FN47" s="261"/>
      <c r="FO47" s="261"/>
      <c r="FP47" s="261"/>
      <c r="FQ47" s="261"/>
      <c r="FR47" s="261"/>
      <c r="FS47" s="261"/>
      <c r="FT47" s="261"/>
      <c r="FU47" s="261"/>
      <c r="FV47" s="261"/>
      <c r="FW47" s="261"/>
      <c r="FX47" s="261"/>
      <c r="FY47" s="261"/>
      <c r="FZ47" s="261"/>
      <c r="GA47" s="261"/>
      <c r="GB47" s="261"/>
      <c r="GC47" s="261"/>
      <c r="GD47" s="261"/>
      <c r="GE47" s="261"/>
      <c r="GF47" s="261"/>
      <c r="GG47" s="261"/>
      <c r="GH47" s="255" t="str">
        <f t="shared" si="7"/>
        <v/>
      </c>
      <c r="GI47" s="255" t="str">
        <f t="shared" si="8"/>
        <v/>
      </c>
      <c r="GJ47" s="255" t="str">
        <f t="shared" si="8"/>
        <v/>
      </c>
      <c r="GK47" s="255" t="str">
        <f t="shared" si="9"/>
        <v/>
      </c>
      <c r="GL47" s="185">
        <f t="shared" si="10"/>
        <v>0</v>
      </c>
      <c r="GM47" s="185">
        <f t="shared" si="11"/>
        <v>0</v>
      </c>
      <c r="GN47" s="183">
        <f t="shared" si="12"/>
        <v>0</v>
      </c>
      <c r="GO47" s="184"/>
      <c r="GP47" s="183">
        <f t="shared" si="13"/>
        <v>0</v>
      </c>
      <c r="GQ47" s="182"/>
      <c r="GR47" s="187"/>
    </row>
    <row r="48" spans="1:200" ht="20.149999999999999" customHeight="1">
      <c r="A48" s="186">
        <v>41</v>
      </c>
      <c r="B48" s="256"/>
      <c r="C48" s="257"/>
      <c r="D48" s="258"/>
      <c r="E48" s="259"/>
      <c r="F48" s="259"/>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2"/>
      <c r="AJ48" s="262"/>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1"/>
      <c r="BZ48" s="261"/>
      <c r="CA48" s="261"/>
      <c r="CB48" s="261"/>
      <c r="CC48" s="261"/>
      <c r="CD48" s="261"/>
      <c r="CE48" s="261"/>
      <c r="CF48" s="261"/>
      <c r="CG48" s="261"/>
      <c r="CH48" s="261"/>
      <c r="CI48" s="261"/>
      <c r="CJ48" s="261"/>
      <c r="CK48" s="261"/>
      <c r="CL48" s="261"/>
      <c r="CM48" s="261"/>
      <c r="CN48" s="261"/>
      <c r="CO48" s="261"/>
      <c r="CP48" s="261"/>
      <c r="CQ48" s="261"/>
      <c r="CR48" s="261"/>
      <c r="CS48" s="261"/>
      <c r="CT48" s="261"/>
      <c r="CU48" s="261"/>
      <c r="CV48" s="261"/>
      <c r="CW48" s="261"/>
      <c r="CX48" s="261"/>
      <c r="CY48" s="261"/>
      <c r="CZ48" s="261"/>
      <c r="DA48" s="261"/>
      <c r="DB48" s="261"/>
      <c r="DC48" s="261"/>
      <c r="DD48" s="261"/>
      <c r="DE48" s="261"/>
      <c r="DF48" s="261"/>
      <c r="DG48" s="261"/>
      <c r="DH48" s="261"/>
      <c r="DI48" s="261"/>
      <c r="DJ48" s="261"/>
      <c r="DK48" s="261"/>
      <c r="DL48" s="261"/>
      <c r="DM48" s="261"/>
      <c r="DN48" s="261"/>
      <c r="DO48" s="261"/>
      <c r="DP48" s="261"/>
      <c r="DQ48" s="261"/>
      <c r="DR48" s="261"/>
      <c r="DS48" s="261"/>
      <c r="DT48" s="261"/>
      <c r="DU48" s="261"/>
      <c r="DV48" s="261"/>
      <c r="DW48" s="261"/>
      <c r="DX48" s="261"/>
      <c r="DY48" s="261"/>
      <c r="DZ48" s="261"/>
      <c r="EA48" s="261"/>
      <c r="EB48" s="261"/>
      <c r="EC48" s="261"/>
      <c r="ED48" s="261"/>
      <c r="EE48" s="261"/>
      <c r="EF48" s="261"/>
      <c r="EG48" s="261"/>
      <c r="EH48" s="261"/>
      <c r="EI48" s="261"/>
      <c r="EJ48" s="261"/>
      <c r="EK48" s="261"/>
      <c r="EL48" s="261"/>
      <c r="EM48" s="261"/>
      <c r="EN48" s="261"/>
      <c r="EO48" s="261"/>
      <c r="EP48" s="261"/>
      <c r="EQ48" s="261"/>
      <c r="ER48" s="261"/>
      <c r="ES48" s="261"/>
      <c r="ET48" s="261"/>
      <c r="EU48" s="261"/>
      <c r="EV48" s="261"/>
      <c r="EW48" s="261"/>
      <c r="EX48" s="261"/>
      <c r="EY48" s="261"/>
      <c r="EZ48" s="261"/>
      <c r="FA48" s="261"/>
      <c r="FB48" s="261"/>
      <c r="FC48" s="262"/>
      <c r="FD48" s="261"/>
      <c r="FE48" s="261"/>
      <c r="FF48" s="261"/>
      <c r="FG48" s="261"/>
      <c r="FH48" s="261"/>
      <c r="FI48" s="261"/>
      <c r="FJ48" s="261"/>
      <c r="FK48" s="261"/>
      <c r="FL48" s="261"/>
      <c r="FM48" s="261"/>
      <c r="FN48" s="261"/>
      <c r="FO48" s="261"/>
      <c r="FP48" s="261"/>
      <c r="FQ48" s="261"/>
      <c r="FR48" s="261"/>
      <c r="FS48" s="261"/>
      <c r="FT48" s="261"/>
      <c r="FU48" s="261"/>
      <c r="FV48" s="261"/>
      <c r="FW48" s="261"/>
      <c r="FX48" s="261"/>
      <c r="FY48" s="261"/>
      <c r="FZ48" s="261"/>
      <c r="GA48" s="261"/>
      <c r="GB48" s="261"/>
      <c r="GC48" s="261"/>
      <c r="GD48" s="261"/>
      <c r="GE48" s="261"/>
      <c r="GF48" s="261"/>
      <c r="GG48" s="261"/>
      <c r="GH48" s="255" t="str">
        <f t="shared" si="7"/>
        <v/>
      </c>
      <c r="GI48" s="255" t="str">
        <f t="shared" si="8"/>
        <v/>
      </c>
      <c r="GJ48" s="255" t="str">
        <f t="shared" si="8"/>
        <v/>
      </c>
      <c r="GK48" s="255" t="str">
        <f t="shared" si="9"/>
        <v/>
      </c>
      <c r="GL48" s="185">
        <f t="shared" si="10"/>
        <v>0</v>
      </c>
      <c r="GM48" s="185">
        <f t="shared" si="11"/>
        <v>0</v>
      </c>
      <c r="GN48" s="183">
        <f t="shared" si="12"/>
        <v>0</v>
      </c>
      <c r="GO48" s="184"/>
      <c r="GP48" s="183">
        <f t="shared" si="13"/>
        <v>0</v>
      </c>
      <c r="GQ48" s="182"/>
      <c r="GR48" s="187"/>
    </row>
    <row r="49" spans="1:200" ht="20.149999999999999" customHeight="1">
      <c r="A49" s="186">
        <v>42</v>
      </c>
      <c r="B49" s="256"/>
      <c r="C49" s="257"/>
      <c r="D49" s="258"/>
      <c r="E49" s="259"/>
      <c r="F49" s="259"/>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2"/>
      <c r="AJ49" s="262"/>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1"/>
      <c r="BZ49" s="261"/>
      <c r="CA49" s="261"/>
      <c r="CB49" s="261"/>
      <c r="CC49" s="261"/>
      <c r="CD49" s="261"/>
      <c r="CE49" s="261"/>
      <c r="CF49" s="261"/>
      <c r="CG49" s="261"/>
      <c r="CH49" s="261"/>
      <c r="CI49" s="261"/>
      <c r="CJ49" s="261"/>
      <c r="CK49" s="261"/>
      <c r="CL49" s="261"/>
      <c r="CM49" s="261"/>
      <c r="CN49" s="261"/>
      <c r="CO49" s="261"/>
      <c r="CP49" s="261"/>
      <c r="CQ49" s="261"/>
      <c r="CR49" s="261"/>
      <c r="CS49" s="261"/>
      <c r="CT49" s="261"/>
      <c r="CU49" s="261"/>
      <c r="CV49" s="261"/>
      <c r="CW49" s="261"/>
      <c r="CX49" s="261"/>
      <c r="CY49" s="261"/>
      <c r="CZ49" s="261"/>
      <c r="DA49" s="261"/>
      <c r="DB49" s="261"/>
      <c r="DC49" s="261"/>
      <c r="DD49" s="261"/>
      <c r="DE49" s="261"/>
      <c r="DF49" s="261"/>
      <c r="DG49" s="261"/>
      <c r="DH49" s="261"/>
      <c r="DI49" s="261"/>
      <c r="DJ49" s="261"/>
      <c r="DK49" s="261"/>
      <c r="DL49" s="261"/>
      <c r="DM49" s="261"/>
      <c r="DN49" s="261"/>
      <c r="DO49" s="261"/>
      <c r="DP49" s="261"/>
      <c r="DQ49" s="261"/>
      <c r="DR49" s="261"/>
      <c r="DS49" s="261"/>
      <c r="DT49" s="261"/>
      <c r="DU49" s="261"/>
      <c r="DV49" s="261"/>
      <c r="DW49" s="261"/>
      <c r="DX49" s="261"/>
      <c r="DY49" s="261"/>
      <c r="DZ49" s="261"/>
      <c r="EA49" s="261"/>
      <c r="EB49" s="261"/>
      <c r="EC49" s="261"/>
      <c r="ED49" s="261"/>
      <c r="EE49" s="261"/>
      <c r="EF49" s="261"/>
      <c r="EG49" s="261"/>
      <c r="EH49" s="261"/>
      <c r="EI49" s="261"/>
      <c r="EJ49" s="261"/>
      <c r="EK49" s="261"/>
      <c r="EL49" s="261"/>
      <c r="EM49" s="261"/>
      <c r="EN49" s="261"/>
      <c r="EO49" s="261"/>
      <c r="EP49" s="261"/>
      <c r="EQ49" s="261"/>
      <c r="ER49" s="261"/>
      <c r="ES49" s="261"/>
      <c r="ET49" s="261"/>
      <c r="EU49" s="261"/>
      <c r="EV49" s="261"/>
      <c r="EW49" s="261"/>
      <c r="EX49" s="261"/>
      <c r="EY49" s="261"/>
      <c r="EZ49" s="261"/>
      <c r="FA49" s="261"/>
      <c r="FB49" s="261"/>
      <c r="FC49" s="262"/>
      <c r="FD49" s="261"/>
      <c r="FE49" s="261"/>
      <c r="FF49" s="261"/>
      <c r="FG49" s="261"/>
      <c r="FH49" s="261"/>
      <c r="FI49" s="261"/>
      <c r="FJ49" s="261"/>
      <c r="FK49" s="261"/>
      <c r="FL49" s="261"/>
      <c r="FM49" s="261"/>
      <c r="FN49" s="261"/>
      <c r="FO49" s="261"/>
      <c r="FP49" s="261"/>
      <c r="FQ49" s="261"/>
      <c r="FR49" s="261"/>
      <c r="FS49" s="261"/>
      <c r="FT49" s="261"/>
      <c r="FU49" s="261"/>
      <c r="FV49" s="261"/>
      <c r="FW49" s="261"/>
      <c r="FX49" s="261"/>
      <c r="FY49" s="261"/>
      <c r="FZ49" s="261"/>
      <c r="GA49" s="261"/>
      <c r="GB49" s="261"/>
      <c r="GC49" s="261"/>
      <c r="GD49" s="261"/>
      <c r="GE49" s="261"/>
      <c r="GF49" s="261"/>
      <c r="GG49" s="261"/>
      <c r="GH49" s="255" t="str">
        <f t="shared" si="7"/>
        <v/>
      </c>
      <c r="GI49" s="255" t="str">
        <f t="shared" si="8"/>
        <v/>
      </c>
      <c r="GJ49" s="255" t="str">
        <f t="shared" si="8"/>
        <v/>
      </c>
      <c r="GK49" s="255" t="str">
        <f t="shared" si="9"/>
        <v/>
      </c>
      <c r="GL49" s="185">
        <f t="shared" si="10"/>
        <v>0</v>
      </c>
      <c r="GM49" s="185">
        <f t="shared" si="11"/>
        <v>0</v>
      </c>
      <c r="GN49" s="183">
        <f t="shared" si="12"/>
        <v>0</v>
      </c>
      <c r="GO49" s="184"/>
      <c r="GP49" s="183">
        <f t="shared" si="13"/>
        <v>0</v>
      </c>
      <c r="GQ49" s="182"/>
      <c r="GR49" s="187"/>
    </row>
    <row r="50" spans="1:200" ht="20.149999999999999" customHeight="1">
      <c r="A50" s="186">
        <v>43</v>
      </c>
      <c r="B50" s="256"/>
      <c r="C50" s="257"/>
      <c r="D50" s="258"/>
      <c r="E50" s="259"/>
      <c r="F50" s="259"/>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2"/>
      <c r="AJ50" s="262"/>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1"/>
      <c r="BZ50" s="261"/>
      <c r="CA50" s="261"/>
      <c r="CB50" s="261"/>
      <c r="CC50" s="261"/>
      <c r="CD50" s="261"/>
      <c r="CE50" s="261"/>
      <c r="CF50" s="261"/>
      <c r="CG50" s="261"/>
      <c r="CH50" s="261"/>
      <c r="CI50" s="261"/>
      <c r="CJ50" s="261"/>
      <c r="CK50" s="261"/>
      <c r="CL50" s="261"/>
      <c r="CM50" s="261"/>
      <c r="CN50" s="261"/>
      <c r="CO50" s="261"/>
      <c r="CP50" s="261"/>
      <c r="CQ50" s="261"/>
      <c r="CR50" s="261"/>
      <c r="CS50" s="261"/>
      <c r="CT50" s="261"/>
      <c r="CU50" s="261"/>
      <c r="CV50" s="261"/>
      <c r="CW50" s="261"/>
      <c r="CX50" s="261"/>
      <c r="CY50" s="261"/>
      <c r="CZ50" s="261"/>
      <c r="DA50" s="261"/>
      <c r="DB50" s="261"/>
      <c r="DC50" s="261"/>
      <c r="DD50" s="261"/>
      <c r="DE50" s="261"/>
      <c r="DF50" s="261"/>
      <c r="DG50" s="261"/>
      <c r="DH50" s="261"/>
      <c r="DI50" s="261"/>
      <c r="DJ50" s="261"/>
      <c r="DK50" s="261"/>
      <c r="DL50" s="261"/>
      <c r="DM50" s="261"/>
      <c r="DN50" s="261"/>
      <c r="DO50" s="261"/>
      <c r="DP50" s="261"/>
      <c r="DQ50" s="261"/>
      <c r="DR50" s="261"/>
      <c r="DS50" s="261"/>
      <c r="DT50" s="261"/>
      <c r="DU50" s="261"/>
      <c r="DV50" s="261"/>
      <c r="DW50" s="261"/>
      <c r="DX50" s="261"/>
      <c r="DY50" s="261"/>
      <c r="DZ50" s="261"/>
      <c r="EA50" s="261"/>
      <c r="EB50" s="261"/>
      <c r="EC50" s="261"/>
      <c r="ED50" s="261"/>
      <c r="EE50" s="261"/>
      <c r="EF50" s="261"/>
      <c r="EG50" s="261"/>
      <c r="EH50" s="261"/>
      <c r="EI50" s="261"/>
      <c r="EJ50" s="261"/>
      <c r="EK50" s="261"/>
      <c r="EL50" s="261"/>
      <c r="EM50" s="261"/>
      <c r="EN50" s="261"/>
      <c r="EO50" s="261"/>
      <c r="EP50" s="261"/>
      <c r="EQ50" s="261"/>
      <c r="ER50" s="261"/>
      <c r="ES50" s="261"/>
      <c r="ET50" s="261"/>
      <c r="EU50" s="261"/>
      <c r="EV50" s="261"/>
      <c r="EW50" s="261"/>
      <c r="EX50" s="261"/>
      <c r="EY50" s="261"/>
      <c r="EZ50" s="261"/>
      <c r="FA50" s="261"/>
      <c r="FB50" s="261"/>
      <c r="FC50" s="262"/>
      <c r="FD50" s="261"/>
      <c r="FE50" s="261"/>
      <c r="FF50" s="261"/>
      <c r="FG50" s="261"/>
      <c r="FH50" s="261"/>
      <c r="FI50" s="261"/>
      <c r="FJ50" s="261"/>
      <c r="FK50" s="261"/>
      <c r="FL50" s="261"/>
      <c r="FM50" s="261"/>
      <c r="FN50" s="261"/>
      <c r="FO50" s="261"/>
      <c r="FP50" s="261"/>
      <c r="FQ50" s="261"/>
      <c r="FR50" s="261"/>
      <c r="FS50" s="261"/>
      <c r="FT50" s="261"/>
      <c r="FU50" s="261"/>
      <c r="FV50" s="261"/>
      <c r="FW50" s="261"/>
      <c r="FX50" s="261"/>
      <c r="FY50" s="261"/>
      <c r="FZ50" s="261"/>
      <c r="GA50" s="261"/>
      <c r="GB50" s="261"/>
      <c r="GC50" s="261"/>
      <c r="GD50" s="261"/>
      <c r="GE50" s="261"/>
      <c r="GF50" s="261"/>
      <c r="GG50" s="261"/>
      <c r="GH50" s="255" t="str">
        <f t="shared" si="7"/>
        <v/>
      </c>
      <c r="GI50" s="255" t="str">
        <f t="shared" si="8"/>
        <v/>
      </c>
      <c r="GJ50" s="255" t="str">
        <f t="shared" si="8"/>
        <v/>
      </c>
      <c r="GK50" s="255" t="str">
        <f t="shared" si="9"/>
        <v/>
      </c>
      <c r="GL50" s="185">
        <f t="shared" si="10"/>
        <v>0</v>
      </c>
      <c r="GM50" s="185">
        <f t="shared" si="11"/>
        <v>0</v>
      </c>
      <c r="GN50" s="183">
        <f t="shared" si="12"/>
        <v>0</v>
      </c>
      <c r="GO50" s="184"/>
      <c r="GP50" s="183">
        <f t="shared" si="13"/>
        <v>0</v>
      </c>
      <c r="GQ50" s="182"/>
      <c r="GR50" s="187"/>
    </row>
    <row r="51" spans="1:200" ht="20.149999999999999" customHeight="1">
      <c r="A51" s="186">
        <v>44</v>
      </c>
      <c r="B51" s="256"/>
      <c r="C51" s="257"/>
      <c r="D51" s="258"/>
      <c r="E51" s="259"/>
      <c r="F51" s="259"/>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2"/>
      <c r="AJ51" s="262"/>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1"/>
      <c r="BZ51" s="261"/>
      <c r="CA51" s="261"/>
      <c r="CB51" s="261"/>
      <c r="CC51" s="261"/>
      <c r="CD51" s="261"/>
      <c r="CE51" s="261"/>
      <c r="CF51" s="261"/>
      <c r="CG51" s="261"/>
      <c r="CH51" s="261"/>
      <c r="CI51" s="261"/>
      <c r="CJ51" s="261"/>
      <c r="CK51" s="261"/>
      <c r="CL51" s="261"/>
      <c r="CM51" s="261"/>
      <c r="CN51" s="261"/>
      <c r="CO51" s="261"/>
      <c r="CP51" s="261"/>
      <c r="CQ51" s="261"/>
      <c r="CR51" s="261"/>
      <c r="CS51" s="261"/>
      <c r="CT51" s="261"/>
      <c r="CU51" s="261"/>
      <c r="CV51" s="261"/>
      <c r="CW51" s="261"/>
      <c r="CX51" s="261"/>
      <c r="CY51" s="261"/>
      <c r="CZ51" s="261"/>
      <c r="DA51" s="261"/>
      <c r="DB51" s="261"/>
      <c r="DC51" s="261"/>
      <c r="DD51" s="261"/>
      <c r="DE51" s="261"/>
      <c r="DF51" s="261"/>
      <c r="DG51" s="261"/>
      <c r="DH51" s="261"/>
      <c r="DI51" s="261"/>
      <c r="DJ51" s="261"/>
      <c r="DK51" s="261"/>
      <c r="DL51" s="261"/>
      <c r="DM51" s="261"/>
      <c r="DN51" s="261"/>
      <c r="DO51" s="261"/>
      <c r="DP51" s="261"/>
      <c r="DQ51" s="261"/>
      <c r="DR51" s="261"/>
      <c r="DS51" s="261"/>
      <c r="DT51" s="261"/>
      <c r="DU51" s="261"/>
      <c r="DV51" s="261"/>
      <c r="DW51" s="261"/>
      <c r="DX51" s="261"/>
      <c r="DY51" s="261"/>
      <c r="DZ51" s="261"/>
      <c r="EA51" s="261"/>
      <c r="EB51" s="261"/>
      <c r="EC51" s="261"/>
      <c r="ED51" s="261"/>
      <c r="EE51" s="261"/>
      <c r="EF51" s="261"/>
      <c r="EG51" s="261"/>
      <c r="EH51" s="261"/>
      <c r="EI51" s="261"/>
      <c r="EJ51" s="261"/>
      <c r="EK51" s="261"/>
      <c r="EL51" s="261"/>
      <c r="EM51" s="261"/>
      <c r="EN51" s="261"/>
      <c r="EO51" s="261"/>
      <c r="EP51" s="261"/>
      <c r="EQ51" s="261"/>
      <c r="ER51" s="261"/>
      <c r="ES51" s="261"/>
      <c r="ET51" s="261"/>
      <c r="EU51" s="261"/>
      <c r="EV51" s="261"/>
      <c r="EW51" s="261"/>
      <c r="EX51" s="261"/>
      <c r="EY51" s="261"/>
      <c r="EZ51" s="261"/>
      <c r="FA51" s="261"/>
      <c r="FB51" s="261"/>
      <c r="FC51" s="262"/>
      <c r="FD51" s="261"/>
      <c r="FE51" s="261"/>
      <c r="FF51" s="261"/>
      <c r="FG51" s="261"/>
      <c r="FH51" s="261"/>
      <c r="FI51" s="261"/>
      <c r="FJ51" s="261"/>
      <c r="FK51" s="261"/>
      <c r="FL51" s="261"/>
      <c r="FM51" s="261"/>
      <c r="FN51" s="261"/>
      <c r="FO51" s="261"/>
      <c r="FP51" s="261"/>
      <c r="FQ51" s="261"/>
      <c r="FR51" s="261"/>
      <c r="FS51" s="261"/>
      <c r="FT51" s="261"/>
      <c r="FU51" s="261"/>
      <c r="FV51" s="261"/>
      <c r="FW51" s="261"/>
      <c r="FX51" s="261"/>
      <c r="FY51" s="261"/>
      <c r="FZ51" s="261"/>
      <c r="GA51" s="261"/>
      <c r="GB51" s="261"/>
      <c r="GC51" s="261"/>
      <c r="GD51" s="261"/>
      <c r="GE51" s="261"/>
      <c r="GF51" s="261"/>
      <c r="GG51" s="261"/>
      <c r="GH51" s="255" t="str">
        <f t="shared" si="7"/>
        <v/>
      </c>
      <c r="GI51" s="255" t="str">
        <f t="shared" si="8"/>
        <v/>
      </c>
      <c r="GJ51" s="255" t="str">
        <f t="shared" si="8"/>
        <v/>
      </c>
      <c r="GK51" s="255" t="str">
        <f t="shared" si="9"/>
        <v/>
      </c>
      <c r="GL51" s="185">
        <f t="shared" si="10"/>
        <v>0</v>
      </c>
      <c r="GM51" s="185">
        <f t="shared" si="11"/>
        <v>0</v>
      </c>
      <c r="GN51" s="183">
        <f t="shared" si="12"/>
        <v>0</v>
      </c>
      <c r="GO51" s="184"/>
      <c r="GP51" s="183">
        <f t="shared" si="13"/>
        <v>0</v>
      </c>
      <c r="GQ51" s="182"/>
      <c r="GR51" s="187"/>
    </row>
    <row r="52" spans="1:200" ht="20.149999999999999" customHeight="1">
      <c r="A52" s="186">
        <v>45</v>
      </c>
      <c r="B52" s="256"/>
      <c r="C52" s="257"/>
      <c r="D52" s="258"/>
      <c r="E52" s="259"/>
      <c r="F52" s="259"/>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2"/>
      <c r="AJ52" s="262"/>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c r="CH52" s="261"/>
      <c r="CI52" s="261"/>
      <c r="CJ52" s="261"/>
      <c r="CK52" s="261"/>
      <c r="CL52" s="261"/>
      <c r="CM52" s="261"/>
      <c r="CN52" s="261"/>
      <c r="CO52" s="261"/>
      <c r="CP52" s="261"/>
      <c r="CQ52" s="261"/>
      <c r="CR52" s="261"/>
      <c r="CS52" s="261"/>
      <c r="CT52" s="261"/>
      <c r="CU52" s="261"/>
      <c r="CV52" s="261"/>
      <c r="CW52" s="261"/>
      <c r="CX52" s="261"/>
      <c r="CY52" s="261"/>
      <c r="CZ52" s="261"/>
      <c r="DA52" s="261"/>
      <c r="DB52" s="261"/>
      <c r="DC52" s="261"/>
      <c r="DD52" s="261"/>
      <c r="DE52" s="261"/>
      <c r="DF52" s="261"/>
      <c r="DG52" s="261"/>
      <c r="DH52" s="261"/>
      <c r="DI52" s="261"/>
      <c r="DJ52" s="261"/>
      <c r="DK52" s="261"/>
      <c r="DL52" s="261"/>
      <c r="DM52" s="261"/>
      <c r="DN52" s="261"/>
      <c r="DO52" s="261"/>
      <c r="DP52" s="261"/>
      <c r="DQ52" s="261"/>
      <c r="DR52" s="261"/>
      <c r="DS52" s="261"/>
      <c r="DT52" s="261"/>
      <c r="DU52" s="261"/>
      <c r="DV52" s="261"/>
      <c r="DW52" s="261"/>
      <c r="DX52" s="261"/>
      <c r="DY52" s="261"/>
      <c r="DZ52" s="261"/>
      <c r="EA52" s="261"/>
      <c r="EB52" s="261"/>
      <c r="EC52" s="261"/>
      <c r="ED52" s="261"/>
      <c r="EE52" s="261"/>
      <c r="EF52" s="261"/>
      <c r="EG52" s="261"/>
      <c r="EH52" s="261"/>
      <c r="EI52" s="261"/>
      <c r="EJ52" s="261"/>
      <c r="EK52" s="261"/>
      <c r="EL52" s="261"/>
      <c r="EM52" s="261"/>
      <c r="EN52" s="261"/>
      <c r="EO52" s="261"/>
      <c r="EP52" s="261"/>
      <c r="EQ52" s="261"/>
      <c r="ER52" s="261"/>
      <c r="ES52" s="261"/>
      <c r="ET52" s="261"/>
      <c r="EU52" s="261"/>
      <c r="EV52" s="261"/>
      <c r="EW52" s="261"/>
      <c r="EX52" s="261"/>
      <c r="EY52" s="261"/>
      <c r="EZ52" s="261"/>
      <c r="FA52" s="261"/>
      <c r="FB52" s="261"/>
      <c r="FC52" s="262"/>
      <c r="FD52" s="261"/>
      <c r="FE52" s="261"/>
      <c r="FF52" s="261"/>
      <c r="FG52" s="261"/>
      <c r="FH52" s="261"/>
      <c r="FI52" s="261"/>
      <c r="FJ52" s="261"/>
      <c r="FK52" s="261"/>
      <c r="FL52" s="261"/>
      <c r="FM52" s="261"/>
      <c r="FN52" s="261"/>
      <c r="FO52" s="261"/>
      <c r="FP52" s="261"/>
      <c r="FQ52" s="261"/>
      <c r="FR52" s="261"/>
      <c r="FS52" s="261"/>
      <c r="FT52" s="261"/>
      <c r="FU52" s="261"/>
      <c r="FV52" s="261"/>
      <c r="FW52" s="261"/>
      <c r="FX52" s="261"/>
      <c r="FY52" s="261"/>
      <c r="FZ52" s="261"/>
      <c r="GA52" s="261"/>
      <c r="GB52" s="261"/>
      <c r="GC52" s="261"/>
      <c r="GD52" s="261"/>
      <c r="GE52" s="261"/>
      <c r="GF52" s="261"/>
      <c r="GG52" s="261"/>
      <c r="GH52" s="255" t="str">
        <f t="shared" si="7"/>
        <v/>
      </c>
      <c r="GI52" s="255" t="str">
        <f t="shared" si="8"/>
        <v/>
      </c>
      <c r="GJ52" s="255" t="str">
        <f t="shared" si="8"/>
        <v/>
      </c>
      <c r="GK52" s="255" t="str">
        <f t="shared" si="9"/>
        <v/>
      </c>
      <c r="GL52" s="185">
        <f t="shared" si="10"/>
        <v>0</v>
      </c>
      <c r="GM52" s="185">
        <f t="shared" si="11"/>
        <v>0</v>
      </c>
      <c r="GN52" s="183">
        <f t="shared" si="12"/>
        <v>0</v>
      </c>
      <c r="GO52" s="184"/>
      <c r="GP52" s="183">
        <f t="shared" si="13"/>
        <v>0</v>
      </c>
      <c r="GQ52" s="182"/>
      <c r="GR52" s="187"/>
    </row>
    <row r="53" spans="1:200" ht="20.149999999999999" customHeight="1">
      <c r="A53" s="186">
        <v>46</v>
      </c>
      <c r="B53" s="256"/>
      <c r="C53" s="257"/>
      <c r="D53" s="258"/>
      <c r="E53" s="259"/>
      <c r="F53" s="259"/>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2"/>
      <c r="AJ53" s="262"/>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1"/>
      <c r="BZ53" s="261"/>
      <c r="CA53" s="261"/>
      <c r="CB53" s="261"/>
      <c r="CC53" s="261"/>
      <c r="CD53" s="261"/>
      <c r="CE53" s="261"/>
      <c r="CF53" s="261"/>
      <c r="CG53" s="261"/>
      <c r="CH53" s="261"/>
      <c r="CI53" s="261"/>
      <c r="CJ53" s="261"/>
      <c r="CK53" s="261"/>
      <c r="CL53" s="261"/>
      <c r="CM53" s="261"/>
      <c r="CN53" s="261"/>
      <c r="CO53" s="261"/>
      <c r="CP53" s="261"/>
      <c r="CQ53" s="261"/>
      <c r="CR53" s="261"/>
      <c r="CS53" s="261"/>
      <c r="CT53" s="261"/>
      <c r="CU53" s="261"/>
      <c r="CV53" s="261"/>
      <c r="CW53" s="261"/>
      <c r="CX53" s="261"/>
      <c r="CY53" s="261"/>
      <c r="CZ53" s="261"/>
      <c r="DA53" s="261"/>
      <c r="DB53" s="261"/>
      <c r="DC53" s="261"/>
      <c r="DD53" s="261"/>
      <c r="DE53" s="261"/>
      <c r="DF53" s="261"/>
      <c r="DG53" s="261"/>
      <c r="DH53" s="261"/>
      <c r="DI53" s="261"/>
      <c r="DJ53" s="261"/>
      <c r="DK53" s="261"/>
      <c r="DL53" s="261"/>
      <c r="DM53" s="261"/>
      <c r="DN53" s="261"/>
      <c r="DO53" s="261"/>
      <c r="DP53" s="261"/>
      <c r="DQ53" s="261"/>
      <c r="DR53" s="261"/>
      <c r="DS53" s="261"/>
      <c r="DT53" s="261"/>
      <c r="DU53" s="261"/>
      <c r="DV53" s="261"/>
      <c r="DW53" s="261"/>
      <c r="DX53" s="261"/>
      <c r="DY53" s="261"/>
      <c r="DZ53" s="261"/>
      <c r="EA53" s="261"/>
      <c r="EB53" s="261"/>
      <c r="EC53" s="261"/>
      <c r="ED53" s="261"/>
      <c r="EE53" s="261"/>
      <c r="EF53" s="261"/>
      <c r="EG53" s="261"/>
      <c r="EH53" s="261"/>
      <c r="EI53" s="261"/>
      <c r="EJ53" s="261"/>
      <c r="EK53" s="261"/>
      <c r="EL53" s="261"/>
      <c r="EM53" s="261"/>
      <c r="EN53" s="261"/>
      <c r="EO53" s="261"/>
      <c r="EP53" s="261"/>
      <c r="EQ53" s="261"/>
      <c r="ER53" s="261"/>
      <c r="ES53" s="261"/>
      <c r="ET53" s="261"/>
      <c r="EU53" s="261"/>
      <c r="EV53" s="261"/>
      <c r="EW53" s="261"/>
      <c r="EX53" s="261"/>
      <c r="EY53" s="261"/>
      <c r="EZ53" s="261"/>
      <c r="FA53" s="261"/>
      <c r="FB53" s="261"/>
      <c r="FC53" s="262"/>
      <c r="FD53" s="261"/>
      <c r="FE53" s="261"/>
      <c r="FF53" s="261"/>
      <c r="FG53" s="261"/>
      <c r="FH53" s="261"/>
      <c r="FI53" s="261"/>
      <c r="FJ53" s="261"/>
      <c r="FK53" s="261"/>
      <c r="FL53" s="261"/>
      <c r="FM53" s="261"/>
      <c r="FN53" s="261"/>
      <c r="FO53" s="261"/>
      <c r="FP53" s="261"/>
      <c r="FQ53" s="261"/>
      <c r="FR53" s="261"/>
      <c r="FS53" s="261"/>
      <c r="FT53" s="261"/>
      <c r="FU53" s="261"/>
      <c r="FV53" s="261"/>
      <c r="FW53" s="261"/>
      <c r="FX53" s="261"/>
      <c r="FY53" s="261"/>
      <c r="FZ53" s="261"/>
      <c r="GA53" s="261"/>
      <c r="GB53" s="261"/>
      <c r="GC53" s="261"/>
      <c r="GD53" s="261"/>
      <c r="GE53" s="261"/>
      <c r="GF53" s="261"/>
      <c r="GG53" s="261"/>
      <c r="GH53" s="255" t="str">
        <f t="shared" si="7"/>
        <v/>
      </c>
      <c r="GI53" s="255" t="str">
        <f t="shared" si="8"/>
        <v/>
      </c>
      <c r="GJ53" s="255" t="str">
        <f t="shared" si="8"/>
        <v/>
      </c>
      <c r="GK53" s="255" t="str">
        <f t="shared" si="9"/>
        <v/>
      </c>
      <c r="GL53" s="185">
        <f t="shared" si="10"/>
        <v>0</v>
      </c>
      <c r="GM53" s="185">
        <f t="shared" si="11"/>
        <v>0</v>
      </c>
      <c r="GN53" s="183">
        <f t="shared" si="12"/>
        <v>0</v>
      </c>
      <c r="GO53" s="184"/>
      <c r="GP53" s="183">
        <f t="shared" si="13"/>
        <v>0</v>
      </c>
      <c r="GQ53" s="182"/>
      <c r="GR53" s="187"/>
    </row>
    <row r="54" spans="1:200" ht="20.149999999999999" customHeight="1">
      <c r="A54" s="186">
        <v>47</v>
      </c>
      <c r="B54" s="256"/>
      <c r="C54" s="257"/>
      <c r="D54" s="258"/>
      <c r="E54" s="259"/>
      <c r="F54" s="259"/>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2"/>
      <c r="AJ54" s="262"/>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c r="CA54" s="261"/>
      <c r="CB54" s="261"/>
      <c r="CC54" s="261"/>
      <c r="CD54" s="261"/>
      <c r="CE54" s="261"/>
      <c r="CF54" s="261"/>
      <c r="CG54" s="261"/>
      <c r="CH54" s="261"/>
      <c r="CI54" s="261"/>
      <c r="CJ54" s="261"/>
      <c r="CK54" s="261"/>
      <c r="CL54" s="261"/>
      <c r="CM54" s="261"/>
      <c r="CN54" s="261"/>
      <c r="CO54" s="261"/>
      <c r="CP54" s="261"/>
      <c r="CQ54" s="261"/>
      <c r="CR54" s="261"/>
      <c r="CS54" s="261"/>
      <c r="CT54" s="261"/>
      <c r="CU54" s="261"/>
      <c r="CV54" s="261"/>
      <c r="CW54" s="261"/>
      <c r="CX54" s="261"/>
      <c r="CY54" s="261"/>
      <c r="CZ54" s="261"/>
      <c r="DA54" s="261"/>
      <c r="DB54" s="261"/>
      <c r="DC54" s="261"/>
      <c r="DD54" s="261"/>
      <c r="DE54" s="261"/>
      <c r="DF54" s="261"/>
      <c r="DG54" s="261"/>
      <c r="DH54" s="261"/>
      <c r="DI54" s="261"/>
      <c r="DJ54" s="261"/>
      <c r="DK54" s="261"/>
      <c r="DL54" s="261"/>
      <c r="DM54" s="261"/>
      <c r="DN54" s="261"/>
      <c r="DO54" s="261"/>
      <c r="DP54" s="261"/>
      <c r="DQ54" s="261"/>
      <c r="DR54" s="261"/>
      <c r="DS54" s="261"/>
      <c r="DT54" s="261"/>
      <c r="DU54" s="261"/>
      <c r="DV54" s="261"/>
      <c r="DW54" s="261"/>
      <c r="DX54" s="261"/>
      <c r="DY54" s="261"/>
      <c r="DZ54" s="261"/>
      <c r="EA54" s="261"/>
      <c r="EB54" s="261"/>
      <c r="EC54" s="261"/>
      <c r="ED54" s="261"/>
      <c r="EE54" s="261"/>
      <c r="EF54" s="261"/>
      <c r="EG54" s="261"/>
      <c r="EH54" s="261"/>
      <c r="EI54" s="261"/>
      <c r="EJ54" s="261"/>
      <c r="EK54" s="261"/>
      <c r="EL54" s="261"/>
      <c r="EM54" s="261"/>
      <c r="EN54" s="261"/>
      <c r="EO54" s="261"/>
      <c r="EP54" s="261"/>
      <c r="EQ54" s="261"/>
      <c r="ER54" s="261"/>
      <c r="ES54" s="261"/>
      <c r="ET54" s="261"/>
      <c r="EU54" s="261"/>
      <c r="EV54" s="261"/>
      <c r="EW54" s="261"/>
      <c r="EX54" s="261"/>
      <c r="EY54" s="261"/>
      <c r="EZ54" s="261"/>
      <c r="FA54" s="261"/>
      <c r="FB54" s="261"/>
      <c r="FC54" s="262"/>
      <c r="FD54" s="261"/>
      <c r="FE54" s="261"/>
      <c r="FF54" s="261"/>
      <c r="FG54" s="261"/>
      <c r="FH54" s="261"/>
      <c r="FI54" s="261"/>
      <c r="FJ54" s="261"/>
      <c r="FK54" s="261"/>
      <c r="FL54" s="261"/>
      <c r="FM54" s="261"/>
      <c r="FN54" s="261"/>
      <c r="FO54" s="261"/>
      <c r="FP54" s="261"/>
      <c r="FQ54" s="261"/>
      <c r="FR54" s="261"/>
      <c r="FS54" s="261"/>
      <c r="FT54" s="261"/>
      <c r="FU54" s="261"/>
      <c r="FV54" s="261"/>
      <c r="FW54" s="261"/>
      <c r="FX54" s="261"/>
      <c r="FY54" s="261"/>
      <c r="FZ54" s="261"/>
      <c r="GA54" s="261"/>
      <c r="GB54" s="261"/>
      <c r="GC54" s="261"/>
      <c r="GD54" s="261"/>
      <c r="GE54" s="261"/>
      <c r="GF54" s="261"/>
      <c r="GG54" s="261"/>
      <c r="GH54" s="255" t="str">
        <f t="shared" si="7"/>
        <v/>
      </c>
      <c r="GI54" s="255" t="str">
        <f t="shared" si="8"/>
        <v/>
      </c>
      <c r="GJ54" s="255" t="str">
        <f t="shared" si="8"/>
        <v/>
      </c>
      <c r="GK54" s="255" t="str">
        <f t="shared" si="9"/>
        <v/>
      </c>
      <c r="GL54" s="185">
        <f t="shared" si="10"/>
        <v>0</v>
      </c>
      <c r="GM54" s="185">
        <f t="shared" si="11"/>
        <v>0</v>
      </c>
      <c r="GN54" s="183">
        <f t="shared" si="12"/>
        <v>0</v>
      </c>
      <c r="GO54" s="184"/>
      <c r="GP54" s="183">
        <f t="shared" si="13"/>
        <v>0</v>
      </c>
      <c r="GQ54" s="182"/>
      <c r="GR54" s="187"/>
    </row>
    <row r="55" spans="1:200" ht="20.149999999999999" customHeight="1">
      <c r="A55" s="186">
        <v>48</v>
      </c>
      <c r="B55" s="256"/>
      <c r="C55" s="257"/>
      <c r="D55" s="258"/>
      <c r="E55" s="259"/>
      <c r="F55" s="259"/>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2"/>
      <c r="AJ55" s="262"/>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c r="CA55" s="261"/>
      <c r="CB55" s="261"/>
      <c r="CC55" s="261"/>
      <c r="CD55" s="261"/>
      <c r="CE55" s="261"/>
      <c r="CF55" s="261"/>
      <c r="CG55" s="261"/>
      <c r="CH55" s="261"/>
      <c r="CI55" s="261"/>
      <c r="CJ55" s="261"/>
      <c r="CK55" s="261"/>
      <c r="CL55" s="261"/>
      <c r="CM55" s="261"/>
      <c r="CN55" s="261"/>
      <c r="CO55" s="261"/>
      <c r="CP55" s="261"/>
      <c r="CQ55" s="261"/>
      <c r="CR55" s="261"/>
      <c r="CS55" s="261"/>
      <c r="CT55" s="261"/>
      <c r="CU55" s="261"/>
      <c r="CV55" s="261"/>
      <c r="CW55" s="261"/>
      <c r="CX55" s="261"/>
      <c r="CY55" s="261"/>
      <c r="CZ55" s="261"/>
      <c r="DA55" s="261"/>
      <c r="DB55" s="261"/>
      <c r="DC55" s="261"/>
      <c r="DD55" s="261"/>
      <c r="DE55" s="261"/>
      <c r="DF55" s="261"/>
      <c r="DG55" s="261"/>
      <c r="DH55" s="261"/>
      <c r="DI55" s="261"/>
      <c r="DJ55" s="261"/>
      <c r="DK55" s="261"/>
      <c r="DL55" s="261"/>
      <c r="DM55" s="261"/>
      <c r="DN55" s="261"/>
      <c r="DO55" s="261"/>
      <c r="DP55" s="261"/>
      <c r="DQ55" s="261"/>
      <c r="DR55" s="261"/>
      <c r="DS55" s="261"/>
      <c r="DT55" s="261"/>
      <c r="DU55" s="261"/>
      <c r="DV55" s="261"/>
      <c r="DW55" s="261"/>
      <c r="DX55" s="261"/>
      <c r="DY55" s="261"/>
      <c r="DZ55" s="261"/>
      <c r="EA55" s="261"/>
      <c r="EB55" s="261"/>
      <c r="EC55" s="261"/>
      <c r="ED55" s="261"/>
      <c r="EE55" s="261"/>
      <c r="EF55" s="261"/>
      <c r="EG55" s="261"/>
      <c r="EH55" s="261"/>
      <c r="EI55" s="261"/>
      <c r="EJ55" s="261"/>
      <c r="EK55" s="261"/>
      <c r="EL55" s="261"/>
      <c r="EM55" s="261"/>
      <c r="EN55" s="261"/>
      <c r="EO55" s="261"/>
      <c r="EP55" s="261"/>
      <c r="EQ55" s="261"/>
      <c r="ER55" s="261"/>
      <c r="ES55" s="261"/>
      <c r="ET55" s="261"/>
      <c r="EU55" s="261"/>
      <c r="EV55" s="261"/>
      <c r="EW55" s="261"/>
      <c r="EX55" s="261"/>
      <c r="EY55" s="261"/>
      <c r="EZ55" s="261"/>
      <c r="FA55" s="261"/>
      <c r="FB55" s="261"/>
      <c r="FC55" s="262"/>
      <c r="FD55" s="261"/>
      <c r="FE55" s="261"/>
      <c r="FF55" s="261"/>
      <c r="FG55" s="261"/>
      <c r="FH55" s="261"/>
      <c r="FI55" s="261"/>
      <c r="FJ55" s="261"/>
      <c r="FK55" s="261"/>
      <c r="FL55" s="261"/>
      <c r="FM55" s="261"/>
      <c r="FN55" s="261"/>
      <c r="FO55" s="261"/>
      <c r="FP55" s="261"/>
      <c r="FQ55" s="261"/>
      <c r="FR55" s="261"/>
      <c r="FS55" s="261"/>
      <c r="FT55" s="261"/>
      <c r="FU55" s="261"/>
      <c r="FV55" s="261"/>
      <c r="FW55" s="261"/>
      <c r="FX55" s="261"/>
      <c r="FY55" s="261"/>
      <c r="FZ55" s="261"/>
      <c r="GA55" s="261"/>
      <c r="GB55" s="261"/>
      <c r="GC55" s="261"/>
      <c r="GD55" s="261"/>
      <c r="GE55" s="261"/>
      <c r="GF55" s="261"/>
      <c r="GG55" s="261"/>
      <c r="GH55" s="255" t="str">
        <f t="shared" si="7"/>
        <v/>
      </c>
      <c r="GI55" s="255" t="str">
        <f t="shared" si="8"/>
        <v/>
      </c>
      <c r="GJ55" s="255" t="str">
        <f t="shared" si="8"/>
        <v/>
      </c>
      <c r="GK55" s="255" t="str">
        <f t="shared" si="9"/>
        <v/>
      </c>
      <c r="GL55" s="185">
        <f t="shared" si="10"/>
        <v>0</v>
      </c>
      <c r="GM55" s="185">
        <f t="shared" si="11"/>
        <v>0</v>
      </c>
      <c r="GN55" s="183">
        <f t="shared" si="12"/>
        <v>0</v>
      </c>
      <c r="GO55" s="184"/>
      <c r="GP55" s="183">
        <f t="shared" si="13"/>
        <v>0</v>
      </c>
      <c r="GQ55" s="182"/>
      <c r="GR55" s="187"/>
    </row>
    <row r="56" spans="1:200" ht="20.149999999999999" customHeight="1">
      <c r="A56" s="186">
        <v>49</v>
      </c>
      <c r="B56" s="256"/>
      <c r="C56" s="257"/>
      <c r="D56" s="258"/>
      <c r="E56" s="259"/>
      <c r="F56" s="259"/>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2"/>
      <c r="AJ56" s="262"/>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c r="CA56" s="261"/>
      <c r="CB56" s="261"/>
      <c r="CC56" s="261"/>
      <c r="CD56" s="261"/>
      <c r="CE56" s="261"/>
      <c r="CF56" s="261"/>
      <c r="CG56" s="261"/>
      <c r="CH56" s="261"/>
      <c r="CI56" s="261"/>
      <c r="CJ56" s="261"/>
      <c r="CK56" s="261"/>
      <c r="CL56" s="261"/>
      <c r="CM56" s="261"/>
      <c r="CN56" s="261"/>
      <c r="CO56" s="261"/>
      <c r="CP56" s="261"/>
      <c r="CQ56" s="261"/>
      <c r="CR56" s="261"/>
      <c r="CS56" s="261"/>
      <c r="CT56" s="261"/>
      <c r="CU56" s="261"/>
      <c r="CV56" s="261"/>
      <c r="CW56" s="261"/>
      <c r="CX56" s="261"/>
      <c r="CY56" s="261"/>
      <c r="CZ56" s="261"/>
      <c r="DA56" s="261"/>
      <c r="DB56" s="261"/>
      <c r="DC56" s="261"/>
      <c r="DD56" s="261"/>
      <c r="DE56" s="261"/>
      <c r="DF56" s="261"/>
      <c r="DG56" s="261"/>
      <c r="DH56" s="261"/>
      <c r="DI56" s="261"/>
      <c r="DJ56" s="261"/>
      <c r="DK56" s="261"/>
      <c r="DL56" s="261"/>
      <c r="DM56" s="261"/>
      <c r="DN56" s="261"/>
      <c r="DO56" s="261"/>
      <c r="DP56" s="261"/>
      <c r="DQ56" s="261"/>
      <c r="DR56" s="261"/>
      <c r="DS56" s="261"/>
      <c r="DT56" s="261"/>
      <c r="DU56" s="261"/>
      <c r="DV56" s="261"/>
      <c r="DW56" s="261"/>
      <c r="DX56" s="261"/>
      <c r="DY56" s="261"/>
      <c r="DZ56" s="261"/>
      <c r="EA56" s="261"/>
      <c r="EB56" s="261"/>
      <c r="EC56" s="261"/>
      <c r="ED56" s="261"/>
      <c r="EE56" s="261"/>
      <c r="EF56" s="261"/>
      <c r="EG56" s="261"/>
      <c r="EH56" s="261"/>
      <c r="EI56" s="261"/>
      <c r="EJ56" s="261"/>
      <c r="EK56" s="261"/>
      <c r="EL56" s="261"/>
      <c r="EM56" s="261"/>
      <c r="EN56" s="261"/>
      <c r="EO56" s="261"/>
      <c r="EP56" s="261"/>
      <c r="EQ56" s="261"/>
      <c r="ER56" s="261"/>
      <c r="ES56" s="261"/>
      <c r="ET56" s="261"/>
      <c r="EU56" s="261"/>
      <c r="EV56" s="261"/>
      <c r="EW56" s="261"/>
      <c r="EX56" s="261"/>
      <c r="EY56" s="261"/>
      <c r="EZ56" s="261"/>
      <c r="FA56" s="261"/>
      <c r="FB56" s="261"/>
      <c r="FC56" s="262"/>
      <c r="FD56" s="261"/>
      <c r="FE56" s="261"/>
      <c r="FF56" s="261"/>
      <c r="FG56" s="261"/>
      <c r="FH56" s="261"/>
      <c r="FI56" s="261"/>
      <c r="FJ56" s="261"/>
      <c r="FK56" s="261"/>
      <c r="FL56" s="261"/>
      <c r="FM56" s="261"/>
      <c r="FN56" s="261"/>
      <c r="FO56" s="261"/>
      <c r="FP56" s="261"/>
      <c r="FQ56" s="261"/>
      <c r="FR56" s="261"/>
      <c r="FS56" s="261"/>
      <c r="FT56" s="261"/>
      <c r="FU56" s="261"/>
      <c r="FV56" s="261"/>
      <c r="FW56" s="261"/>
      <c r="FX56" s="261"/>
      <c r="FY56" s="261"/>
      <c r="FZ56" s="261"/>
      <c r="GA56" s="261"/>
      <c r="GB56" s="261"/>
      <c r="GC56" s="261"/>
      <c r="GD56" s="261"/>
      <c r="GE56" s="261"/>
      <c r="GF56" s="261"/>
      <c r="GG56" s="261"/>
      <c r="GH56" s="255" t="str">
        <f t="shared" si="7"/>
        <v/>
      </c>
      <c r="GI56" s="255" t="str">
        <f t="shared" si="8"/>
        <v/>
      </c>
      <c r="GJ56" s="255" t="str">
        <f t="shared" si="8"/>
        <v/>
      </c>
      <c r="GK56" s="255" t="str">
        <f t="shared" si="9"/>
        <v/>
      </c>
      <c r="GL56" s="185">
        <f t="shared" si="10"/>
        <v>0</v>
      </c>
      <c r="GM56" s="185">
        <f t="shared" si="11"/>
        <v>0</v>
      </c>
      <c r="GN56" s="183">
        <f t="shared" si="12"/>
        <v>0</v>
      </c>
      <c r="GO56" s="184"/>
      <c r="GP56" s="183">
        <f t="shared" si="13"/>
        <v>0</v>
      </c>
      <c r="GQ56" s="182"/>
      <c r="GR56" s="187"/>
    </row>
    <row r="57" spans="1:200" ht="20.149999999999999" customHeight="1">
      <c r="A57" s="186">
        <v>50</v>
      </c>
      <c r="B57" s="256"/>
      <c r="C57" s="257"/>
      <c r="D57" s="258"/>
      <c r="E57" s="259"/>
      <c r="F57" s="259"/>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2"/>
      <c r="AJ57" s="262"/>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c r="BX57" s="261"/>
      <c r="BY57" s="261"/>
      <c r="BZ57" s="261"/>
      <c r="CA57" s="261"/>
      <c r="CB57" s="261"/>
      <c r="CC57" s="261"/>
      <c r="CD57" s="261"/>
      <c r="CE57" s="261"/>
      <c r="CF57" s="261"/>
      <c r="CG57" s="261"/>
      <c r="CH57" s="261"/>
      <c r="CI57" s="261"/>
      <c r="CJ57" s="261"/>
      <c r="CK57" s="261"/>
      <c r="CL57" s="261"/>
      <c r="CM57" s="261"/>
      <c r="CN57" s="261"/>
      <c r="CO57" s="261"/>
      <c r="CP57" s="261"/>
      <c r="CQ57" s="261"/>
      <c r="CR57" s="261"/>
      <c r="CS57" s="261"/>
      <c r="CT57" s="261"/>
      <c r="CU57" s="261"/>
      <c r="CV57" s="261"/>
      <c r="CW57" s="261"/>
      <c r="CX57" s="261"/>
      <c r="CY57" s="261"/>
      <c r="CZ57" s="261"/>
      <c r="DA57" s="261"/>
      <c r="DB57" s="261"/>
      <c r="DC57" s="261"/>
      <c r="DD57" s="261"/>
      <c r="DE57" s="261"/>
      <c r="DF57" s="261"/>
      <c r="DG57" s="261"/>
      <c r="DH57" s="261"/>
      <c r="DI57" s="261"/>
      <c r="DJ57" s="261"/>
      <c r="DK57" s="261"/>
      <c r="DL57" s="261"/>
      <c r="DM57" s="261"/>
      <c r="DN57" s="261"/>
      <c r="DO57" s="261"/>
      <c r="DP57" s="261"/>
      <c r="DQ57" s="261"/>
      <c r="DR57" s="261"/>
      <c r="DS57" s="261"/>
      <c r="DT57" s="261"/>
      <c r="DU57" s="261"/>
      <c r="DV57" s="261"/>
      <c r="DW57" s="261"/>
      <c r="DX57" s="261"/>
      <c r="DY57" s="261"/>
      <c r="DZ57" s="261"/>
      <c r="EA57" s="261"/>
      <c r="EB57" s="261"/>
      <c r="EC57" s="261"/>
      <c r="ED57" s="261"/>
      <c r="EE57" s="261"/>
      <c r="EF57" s="261"/>
      <c r="EG57" s="261"/>
      <c r="EH57" s="261"/>
      <c r="EI57" s="261"/>
      <c r="EJ57" s="261"/>
      <c r="EK57" s="261"/>
      <c r="EL57" s="261"/>
      <c r="EM57" s="261"/>
      <c r="EN57" s="261"/>
      <c r="EO57" s="261"/>
      <c r="EP57" s="261"/>
      <c r="EQ57" s="261"/>
      <c r="ER57" s="261"/>
      <c r="ES57" s="261"/>
      <c r="ET57" s="261"/>
      <c r="EU57" s="261"/>
      <c r="EV57" s="261"/>
      <c r="EW57" s="261"/>
      <c r="EX57" s="261"/>
      <c r="EY57" s="261"/>
      <c r="EZ57" s="261"/>
      <c r="FA57" s="261"/>
      <c r="FB57" s="261"/>
      <c r="FC57" s="262"/>
      <c r="FD57" s="261"/>
      <c r="FE57" s="261"/>
      <c r="FF57" s="261"/>
      <c r="FG57" s="261"/>
      <c r="FH57" s="261"/>
      <c r="FI57" s="261"/>
      <c r="FJ57" s="261"/>
      <c r="FK57" s="261"/>
      <c r="FL57" s="261"/>
      <c r="FM57" s="261"/>
      <c r="FN57" s="261"/>
      <c r="FO57" s="261"/>
      <c r="FP57" s="261"/>
      <c r="FQ57" s="261"/>
      <c r="FR57" s="261"/>
      <c r="FS57" s="261"/>
      <c r="FT57" s="261"/>
      <c r="FU57" s="261"/>
      <c r="FV57" s="261"/>
      <c r="FW57" s="261"/>
      <c r="FX57" s="261"/>
      <c r="FY57" s="261"/>
      <c r="FZ57" s="261"/>
      <c r="GA57" s="261"/>
      <c r="GB57" s="261"/>
      <c r="GC57" s="261"/>
      <c r="GD57" s="261"/>
      <c r="GE57" s="261"/>
      <c r="GF57" s="261"/>
      <c r="GG57" s="261"/>
      <c r="GH57" s="255" t="str">
        <f t="shared" si="7"/>
        <v/>
      </c>
      <c r="GI57" s="255" t="str">
        <f t="shared" si="8"/>
        <v/>
      </c>
      <c r="GJ57" s="255" t="str">
        <f t="shared" si="8"/>
        <v/>
      </c>
      <c r="GK57" s="255" t="str">
        <f t="shared" si="9"/>
        <v/>
      </c>
      <c r="GL57" s="185">
        <f t="shared" si="10"/>
        <v>0</v>
      </c>
      <c r="GM57" s="185">
        <f t="shared" si="11"/>
        <v>0</v>
      </c>
      <c r="GN57" s="183">
        <f t="shared" si="12"/>
        <v>0</v>
      </c>
      <c r="GO57" s="184"/>
      <c r="GP57" s="183">
        <f t="shared" si="13"/>
        <v>0</v>
      </c>
      <c r="GQ57" s="182"/>
      <c r="GR57" s="187"/>
    </row>
    <row r="58" spans="1:200" ht="20.149999999999999" customHeight="1">
      <c r="A58" s="186">
        <v>51</v>
      </c>
      <c r="B58" s="256"/>
      <c r="C58" s="257"/>
      <c r="D58" s="258"/>
      <c r="E58" s="259"/>
      <c r="F58" s="259"/>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2"/>
      <c r="AJ58" s="262"/>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1"/>
      <c r="BZ58" s="261"/>
      <c r="CA58" s="261"/>
      <c r="CB58" s="261"/>
      <c r="CC58" s="261"/>
      <c r="CD58" s="261"/>
      <c r="CE58" s="261"/>
      <c r="CF58" s="261"/>
      <c r="CG58" s="261"/>
      <c r="CH58" s="261"/>
      <c r="CI58" s="261"/>
      <c r="CJ58" s="261"/>
      <c r="CK58" s="261"/>
      <c r="CL58" s="261"/>
      <c r="CM58" s="261"/>
      <c r="CN58" s="261"/>
      <c r="CO58" s="261"/>
      <c r="CP58" s="261"/>
      <c r="CQ58" s="261"/>
      <c r="CR58" s="261"/>
      <c r="CS58" s="261"/>
      <c r="CT58" s="261"/>
      <c r="CU58" s="261"/>
      <c r="CV58" s="261"/>
      <c r="CW58" s="261"/>
      <c r="CX58" s="261"/>
      <c r="CY58" s="261"/>
      <c r="CZ58" s="261"/>
      <c r="DA58" s="261"/>
      <c r="DB58" s="261"/>
      <c r="DC58" s="261"/>
      <c r="DD58" s="261"/>
      <c r="DE58" s="261"/>
      <c r="DF58" s="261"/>
      <c r="DG58" s="261"/>
      <c r="DH58" s="261"/>
      <c r="DI58" s="261"/>
      <c r="DJ58" s="261"/>
      <c r="DK58" s="261"/>
      <c r="DL58" s="261"/>
      <c r="DM58" s="261"/>
      <c r="DN58" s="261"/>
      <c r="DO58" s="261"/>
      <c r="DP58" s="261"/>
      <c r="DQ58" s="261"/>
      <c r="DR58" s="261"/>
      <c r="DS58" s="261"/>
      <c r="DT58" s="261"/>
      <c r="DU58" s="261"/>
      <c r="DV58" s="261"/>
      <c r="DW58" s="261"/>
      <c r="DX58" s="261"/>
      <c r="DY58" s="261"/>
      <c r="DZ58" s="261"/>
      <c r="EA58" s="261"/>
      <c r="EB58" s="261"/>
      <c r="EC58" s="261"/>
      <c r="ED58" s="261"/>
      <c r="EE58" s="261"/>
      <c r="EF58" s="261"/>
      <c r="EG58" s="261"/>
      <c r="EH58" s="261"/>
      <c r="EI58" s="261"/>
      <c r="EJ58" s="261"/>
      <c r="EK58" s="261"/>
      <c r="EL58" s="261"/>
      <c r="EM58" s="261"/>
      <c r="EN58" s="261"/>
      <c r="EO58" s="261"/>
      <c r="EP58" s="261"/>
      <c r="EQ58" s="261"/>
      <c r="ER58" s="261"/>
      <c r="ES58" s="261"/>
      <c r="ET58" s="261"/>
      <c r="EU58" s="261"/>
      <c r="EV58" s="261"/>
      <c r="EW58" s="261"/>
      <c r="EX58" s="261"/>
      <c r="EY58" s="261"/>
      <c r="EZ58" s="261"/>
      <c r="FA58" s="261"/>
      <c r="FB58" s="261"/>
      <c r="FC58" s="262"/>
      <c r="FD58" s="261"/>
      <c r="FE58" s="261"/>
      <c r="FF58" s="261"/>
      <c r="FG58" s="261"/>
      <c r="FH58" s="261"/>
      <c r="FI58" s="261"/>
      <c r="FJ58" s="261"/>
      <c r="FK58" s="261"/>
      <c r="FL58" s="261"/>
      <c r="FM58" s="261"/>
      <c r="FN58" s="261"/>
      <c r="FO58" s="261"/>
      <c r="FP58" s="261"/>
      <c r="FQ58" s="261"/>
      <c r="FR58" s="261"/>
      <c r="FS58" s="261"/>
      <c r="FT58" s="261"/>
      <c r="FU58" s="261"/>
      <c r="FV58" s="261"/>
      <c r="FW58" s="261"/>
      <c r="FX58" s="261"/>
      <c r="FY58" s="261"/>
      <c r="FZ58" s="261"/>
      <c r="GA58" s="261"/>
      <c r="GB58" s="261"/>
      <c r="GC58" s="261"/>
      <c r="GD58" s="261"/>
      <c r="GE58" s="261"/>
      <c r="GF58" s="261"/>
      <c r="GG58" s="261"/>
      <c r="GH58" s="255" t="str">
        <f t="shared" si="7"/>
        <v/>
      </c>
      <c r="GI58" s="255" t="str">
        <f t="shared" si="8"/>
        <v/>
      </c>
      <c r="GJ58" s="255" t="str">
        <f t="shared" si="8"/>
        <v/>
      </c>
      <c r="GK58" s="255" t="str">
        <f t="shared" si="9"/>
        <v/>
      </c>
      <c r="GL58" s="185">
        <f t="shared" si="10"/>
        <v>0</v>
      </c>
      <c r="GM58" s="185">
        <f t="shared" si="11"/>
        <v>0</v>
      </c>
      <c r="GN58" s="183">
        <f t="shared" si="12"/>
        <v>0</v>
      </c>
      <c r="GO58" s="184"/>
      <c r="GP58" s="183">
        <f t="shared" si="13"/>
        <v>0</v>
      </c>
      <c r="GQ58" s="182"/>
      <c r="GR58" s="187"/>
    </row>
    <row r="59" spans="1:200" ht="20.149999999999999" customHeight="1">
      <c r="A59" s="186">
        <v>52</v>
      </c>
      <c r="B59" s="256"/>
      <c r="C59" s="257"/>
      <c r="D59" s="258"/>
      <c r="E59" s="259"/>
      <c r="F59" s="259"/>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2"/>
      <c r="AJ59" s="262"/>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1"/>
      <c r="BZ59" s="261"/>
      <c r="CA59" s="261"/>
      <c r="CB59" s="261"/>
      <c r="CC59" s="261"/>
      <c r="CD59" s="261"/>
      <c r="CE59" s="261"/>
      <c r="CF59" s="261"/>
      <c r="CG59" s="261"/>
      <c r="CH59" s="261"/>
      <c r="CI59" s="261"/>
      <c r="CJ59" s="261"/>
      <c r="CK59" s="261"/>
      <c r="CL59" s="261"/>
      <c r="CM59" s="261"/>
      <c r="CN59" s="261"/>
      <c r="CO59" s="261"/>
      <c r="CP59" s="261"/>
      <c r="CQ59" s="261"/>
      <c r="CR59" s="261"/>
      <c r="CS59" s="261"/>
      <c r="CT59" s="261"/>
      <c r="CU59" s="261"/>
      <c r="CV59" s="261"/>
      <c r="CW59" s="261"/>
      <c r="CX59" s="261"/>
      <c r="CY59" s="261"/>
      <c r="CZ59" s="261"/>
      <c r="DA59" s="261"/>
      <c r="DB59" s="261"/>
      <c r="DC59" s="261"/>
      <c r="DD59" s="261"/>
      <c r="DE59" s="261"/>
      <c r="DF59" s="261"/>
      <c r="DG59" s="261"/>
      <c r="DH59" s="261"/>
      <c r="DI59" s="261"/>
      <c r="DJ59" s="261"/>
      <c r="DK59" s="261"/>
      <c r="DL59" s="261"/>
      <c r="DM59" s="261"/>
      <c r="DN59" s="261"/>
      <c r="DO59" s="261"/>
      <c r="DP59" s="261"/>
      <c r="DQ59" s="261"/>
      <c r="DR59" s="261"/>
      <c r="DS59" s="261"/>
      <c r="DT59" s="261"/>
      <c r="DU59" s="261"/>
      <c r="DV59" s="261"/>
      <c r="DW59" s="261"/>
      <c r="DX59" s="261"/>
      <c r="DY59" s="261"/>
      <c r="DZ59" s="261"/>
      <c r="EA59" s="261"/>
      <c r="EB59" s="261"/>
      <c r="EC59" s="261"/>
      <c r="ED59" s="261"/>
      <c r="EE59" s="261"/>
      <c r="EF59" s="261"/>
      <c r="EG59" s="261"/>
      <c r="EH59" s="261"/>
      <c r="EI59" s="261"/>
      <c r="EJ59" s="261"/>
      <c r="EK59" s="261"/>
      <c r="EL59" s="261"/>
      <c r="EM59" s="261"/>
      <c r="EN59" s="261"/>
      <c r="EO59" s="261"/>
      <c r="EP59" s="261"/>
      <c r="EQ59" s="261"/>
      <c r="ER59" s="261"/>
      <c r="ES59" s="261"/>
      <c r="ET59" s="261"/>
      <c r="EU59" s="261"/>
      <c r="EV59" s="261"/>
      <c r="EW59" s="261"/>
      <c r="EX59" s="261"/>
      <c r="EY59" s="261"/>
      <c r="EZ59" s="261"/>
      <c r="FA59" s="261"/>
      <c r="FB59" s="261"/>
      <c r="FC59" s="262"/>
      <c r="FD59" s="261"/>
      <c r="FE59" s="261"/>
      <c r="FF59" s="261"/>
      <c r="FG59" s="261"/>
      <c r="FH59" s="261"/>
      <c r="FI59" s="261"/>
      <c r="FJ59" s="261"/>
      <c r="FK59" s="261"/>
      <c r="FL59" s="261"/>
      <c r="FM59" s="261"/>
      <c r="FN59" s="261"/>
      <c r="FO59" s="261"/>
      <c r="FP59" s="261"/>
      <c r="FQ59" s="261"/>
      <c r="FR59" s="261"/>
      <c r="FS59" s="261"/>
      <c r="FT59" s="261"/>
      <c r="FU59" s="261"/>
      <c r="FV59" s="261"/>
      <c r="FW59" s="261"/>
      <c r="FX59" s="261"/>
      <c r="FY59" s="261"/>
      <c r="FZ59" s="261"/>
      <c r="GA59" s="261"/>
      <c r="GB59" s="261"/>
      <c r="GC59" s="261"/>
      <c r="GD59" s="261"/>
      <c r="GE59" s="261"/>
      <c r="GF59" s="261"/>
      <c r="GG59" s="261"/>
      <c r="GH59" s="255" t="str">
        <f t="shared" si="7"/>
        <v/>
      </c>
      <c r="GI59" s="255" t="str">
        <f t="shared" si="8"/>
        <v/>
      </c>
      <c r="GJ59" s="255" t="str">
        <f t="shared" si="8"/>
        <v/>
      </c>
      <c r="GK59" s="255" t="str">
        <f t="shared" si="9"/>
        <v/>
      </c>
      <c r="GL59" s="185">
        <f t="shared" si="10"/>
        <v>0</v>
      </c>
      <c r="GM59" s="185">
        <f t="shared" si="11"/>
        <v>0</v>
      </c>
      <c r="GN59" s="183">
        <f t="shared" si="12"/>
        <v>0</v>
      </c>
      <c r="GO59" s="184"/>
      <c r="GP59" s="183">
        <f t="shared" si="13"/>
        <v>0</v>
      </c>
      <c r="GQ59" s="182"/>
      <c r="GR59" s="187"/>
    </row>
    <row r="60" spans="1:200" ht="20.149999999999999" customHeight="1">
      <c r="A60" s="186">
        <v>53</v>
      </c>
      <c r="B60" s="256"/>
      <c r="C60" s="257"/>
      <c r="D60" s="258"/>
      <c r="E60" s="259"/>
      <c r="F60" s="259"/>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2"/>
      <c r="AJ60" s="262"/>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1"/>
      <c r="CE60" s="261"/>
      <c r="CF60" s="261"/>
      <c r="CG60" s="261"/>
      <c r="CH60" s="261"/>
      <c r="CI60" s="261"/>
      <c r="CJ60" s="261"/>
      <c r="CK60" s="261"/>
      <c r="CL60" s="261"/>
      <c r="CM60" s="261"/>
      <c r="CN60" s="261"/>
      <c r="CO60" s="261"/>
      <c r="CP60" s="261"/>
      <c r="CQ60" s="261"/>
      <c r="CR60" s="261"/>
      <c r="CS60" s="261"/>
      <c r="CT60" s="261"/>
      <c r="CU60" s="261"/>
      <c r="CV60" s="261"/>
      <c r="CW60" s="261"/>
      <c r="CX60" s="261"/>
      <c r="CY60" s="261"/>
      <c r="CZ60" s="261"/>
      <c r="DA60" s="261"/>
      <c r="DB60" s="261"/>
      <c r="DC60" s="261"/>
      <c r="DD60" s="261"/>
      <c r="DE60" s="261"/>
      <c r="DF60" s="261"/>
      <c r="DG60" s="261"/>
      <c r="DH60" s="261"/>
      <c r="DI60" s="261"/>
      <c r="DJ60" s="261"/>
      <c r="DK60" s="261"/>
      <c r="DL60" s="261"/>
      <c r="DM60" s="261"/>
      <c r="DN60" s="261"/>
      <c r="DO60" s="261"/>
      <c r="DP60" s="261"/>
      <c r="DQ60" s="261"/>
      <c r="DR60" s="261"/>
      <c r="DS60" s="261"/>
      <c r="DT60" s="261"/>
      <c r="DU60" s="261"/>
      <c r="DV60" s="261"/>
      <c r="DW60" s="261"/>
      <c r="DX60" s="261"/>
      <c r="DY60" s="261"/>
      <c r="DZ60" s="261"/>
      <c r="EA60" s="261"/>
      <c r="EB60" s="261"/>
      <c r="EC60" s="261"/>
      <c r="ED60" s="261"/>
      <c r="EE60" s="261"/>
      <c r="EF60" s="261"/>
      <c r="EG60" s="261"/>
      <c r="EH60" s="261"/>
      <c r="EI60" s="261"/>
      <c r="EJ60" s="261"/>
      <c r="EK60" s="261"/>
      <c r="EL60" s="261"/>
      <c r="EM60" s="261"/>
      <c r="EN60" s="261"/>
      <c r="EO60" s="261"/>
      <c r="EP60" s="261"/>
      <c r="EQ60" s="261"/>
      <c r="ER60" s="261"/>
      <c r="ES60" s="261"/>
      <c r="ET60" s="261"/>
      <c r="EU60" s="261"/>
      <c r="EV60" s="261"/>
      <c r="EW60" s="261"/>
      <c r="EX60" s="261"/>
      <c r="EY60" s="261"/>
      <c r="EZ60" s="261"/>
      <c r="FA60" s="261"/>
      <c r="FB60" s="261"/>
      <c r="FC60" s="262"/>
      <c r="FD60" s="261"/>
      <c r="FE60" s="261"/>
      <c r="FF60" s="261"/>
      <c r="FG60" s="261"/>
      <c r="FH60" s="261"/>
      <c r="FI60" s="261"/>
      <c r="FJ60" s="261"/>
      <c r="FK60" s="261"/>
      <c r="FL60" s="261"/>
      <c r="FM60" s="261"/>
      <c r="FN60" s="261"/>
      <c r="FO60" s="261"/>
      <c r="FP60" s="261"/>
      <c r="FQ60" s="261"/>
      <c r="FR60" s="261"/>
      <c r="FS60" s="261"/>
      <c r="FT60" s="261"/>
      <c r="FU60" s="261"/>
      <c r="FV60" s="261"/>
      <c r="FW60" s="261"/>
      <c r="FX60" s="261"/>
      <c r="FY60" s="261"/>
      <c r="FZ60" s="261"/>
      <c r="GA60" s="261"/>
      <c r="GB60" s="261"/>
      <c r="GC60" s="261"/>
      <c r="GD60" s="261"/>
      <c r="GE60" s="261"/>
      <c r="GF60" s="261"/>
      <c r="GG60" s="261"/>
      <c r="GH60" s="255" t="str">
        <f t="shared" si="7"/>
        <v/>
      </c>
      <c r="GI60" s="255" t="str">
        <f t="shared" si="8"/>
        <v/>
      </c>
      <c r="GJ60" s="255" t="str">
        <f t="shared" si="8"/>
        <v/>
      </c>
      <c r="GK60" s="255" t="str">
        <f t="shared" si="9"/>
        <v/>
      </c>
      <c r="GL60" s="185">
        <f t="shared" si="10"/>
        <v>0</v>
      </c>
      <c r="GM60" s="185">
        <f t="shared" si="11"/>
        <v>0</v>
      </c>
      <c r="GN60" s="183">
        <f t="shared" si="12"/>
        <v>0</v>
      </c>
      <c r="GO60" s="184"/>
      <c r="GP60" s="183">
        <f t="shared" si="13"/>
        <v>0</v>
      </c>
      <c r="GQ60" s="182"/>
      <c r="GR60" s="187"/>
    </row>
    <row r="61" spans="1:200" ht="20.149999999999999" customHeight="1">
      <c r="A61" s="186">
        <v>54</v>
      </c>
      <c r="B61" s="256"/>
      <c r="C61" s="257"/>
      <c r="D61" s="258"/>
      <c r="E61" s="259"/>
      <c r="F61" s="259"/>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2"/>
      <c r="AJ61" s="262"/>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1"/>
      <c r="BZ61" s="261"/>
      <c r="CA61" s="261"/>
      <c r="CB61" s="261"/>
      <c r="CC61" s="261"/>
      <c r="CD61" s="261"/>
      <c r="CE61" s="261"/>
      <c r="CF61" s="261"/>
      <c r="CG61" s="261"/>
      <c r="CH61" s="261"/>
      <c r="CI61" s="261"/>
      <c r="CJ61" s="261"/>
      <c r="CK61" s="261"/>
      <c r="CL61" s="261"/>
      <c r="CM61" s="261"/>
      <c r="CN61" s="261"/>
      <c r="CO61" s="261"/>
      <c r="CP61" s="261"/>
      <c r="CQ61" s="261"/>
      <c r="CR61" s="261"/>
      <c r="CS61" s="261"/>
      <c r="CT61" s="261"/>
      <c r="CU61" s="261"/>
      <c r="CV61" s="261"/>
      <c r="CW61" s="261"/>
      <c r="CX61" s="261"/>
      <c r="CY61" s="261"/>
      <c r="CZ61" s="261"/>
      <c r="DA61" s="261"/>
      <c r="DB61" s="261"/>
      <c r="DC61" s="261"/>
      <c r="DD61" s="261"/>
      <c r="DE61" s="261"/>
      <c r="DF61" s="261"/>
      <c r="DG61" s="261"/>
      <c r="DH61" s="261"/>
      <c r="DI61" s="261"/>
      <c r="DJ61" s="261"/>
      <c r="DK61" s="261"/>
      <c r="DL61" s="261"/>
      <c r="DM61" s="261"/>
      <c r="DN61" s="261"/>
      <c r="DO61" s="261"/>
      <c r="DP61" s="261"/>
      <c r="DQ61" s="261"/>
      <c r="DR61" s="261"/>
      <c r="DS61" s="261"/>
      <c r="DT61" s="261"/>
      <c r="DU61" s="261"/>
      <c r="DV61" s="261"/>
      <c r="DW61" s="261"/>
      <c r="DX61" s="261"/>
      <c r="DY61" s="261"/>
      <c r="DZ61" s="261"/>
      <c r="EA61" s="261"/>
      <c r="EB61" s="261"/>
      <c r="EC61" s="261"/>
      <c r="ED61" s="261"/>
      <c r="EE61" s="261"/>
      <c r="EF61" s="261"/>
      <c r="EG61" s="261"/>
      <c r="EH61" s="261"/>
      <c r="EI61" s="261"/>
      <c r="EJ61" s="261"/>
      <c r="EK61" s="261"/>
      <c r="EL61" s="261"/>
      <c r="EM61" s="261"/>
      <c r="EN61" s="261"/>
      <c r="EO61" s="261"/>
      <c r="EP61" s="261"/>
      <c r="EQ61" s="261"/>
      <c r="ER61" s="261"/>
      <c r="ES61" s="261"/>
      <c r="ET61" s="261"/>
      <c r="EU61" s="261"/>
      <c r="EV61" s="261"/>
      <c r="EW61" s="261"/>
      <c r="EX61" s="261"/>
      <c r="EY61" s="261"/>
      <c r="EZ61" s="261"/>
      <c r="FA61" s="261"/>
      <c r="FB61" s="261"/>
      <c r="FC61" s="262"/>
      <c r="FD61" s="261"/>
      <c r="FE61" s="261"/>
      <c r="FF61" s="261"/>
      <c r="FG61" s="261"/>
      <c r="FH61" s="261"/>
      <c r="FI61" s="261"/>
      <c r="FJ61" s="261"/>
      <c r="FK61" s="261"/>
      <c r="FL61" s="261"/>
      <c r="FM61" s="261"/>
      <c r="FN61" s="261"/>
      <c r="FO61" s="261"/>
      <c r="FP61" s="261"/>
      <c r="FQ61" s="261"/>
      <c r="FR61" s="261"/>
      <c r="FS61" s="261"/>
      <c r="FT61" s="261"/>
      <c r="FU61" s="261"/>
      <c r="FV61" s="261"/>
      <c r="FW61" s="261"/>
      <c r="FX61" s="261"/>
      <c r="FY61" s="261"/>
      <c r="FZ61" s="261"/>
      <c r="GA61" s="261"/>
      <c r="GB61" s="261"/>
      <c r="GC61" s="261"/>
      <c r="GD61" s="261"/>
      <c r="GE61" s="261"/>
      <c r="GF61" s="261"/>
      <c r="GG61" s="261"/>
      <c r="GH61" s="255" t="str">
        <f t="shared" si="7"/>
        <v/>
      </c>
      <c r="GI61" s="255" t="str">
        <f t="shared" si="8"/>
        <v/>
      </c>
      <c r="GJ61" s="255" t="str">
        <f t="shared" si="8"/>
        <v/>
      </c>
      <c r="GK61" s="255" t="str">
        <f t="shared" si="9"/>
        <v/>
      </c>
      <c r="GL61" s="185">
        <f t="shared" si="10"/>
        <v>0</v>
      </c>
      <c r="GM61" s="185">
        <f t="shared" si="11"/>
        <v>0</v>
      </c>
      <c r="GN61" s="183">
        <f t="shared" si="12"/>
        <v>0</v>
      </c>
      <c r="GO61" s="184"/>
      <c r="GP61" s="183">
        <f t="shared" si="13"/>
        <v>0</v>
      </c>
      <c r="GQ61" s="182"/>
      <c r="GR61" s="187"/>
    </row>
    <row r="62" spans="1:200" ht="20.149999999999999" customHeight="1">
      <c r="A62" s="186">
        <v>55</v>
      </c>
      <c r="B62" s="256"/>
      <c r="C62" s="257"/>
      <c r="D62" s="258"/>
      <c r="E62" s="259"/>
      <c r="F62" s="259"/>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2"/>
      <c r="AJ62" s="262"/>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1"/>
      <c r="BZ62" s="261"/>
      <c r="CA62" s="261"/>
      <c r="CB62" s="261"/>
      <c r="CC62" s="261"/>
      <c r="CD62" s="261"/>
      <c r="CE62" s="261"/>
      <c r="CF62" s="261"/>
      <c r="CG62" s="261"/>
      <c r="CH62" s="261"/>
      <c r="CI62" s="261"/>
      <c r="CJ62" s="261"/>
      <c r="CK62" s="261"/>
      <c r="CL62" s="261"/>
      <c r="CM62" s="261"/>
      <c r="CN62" s="261"/>
      <c r="CO62" s="261"/>
      <c r="CP62" s="261"/>
      <c r="CQ62" s="261"/>
      <c r="CR62" s="261"/>
      <c r="CS62" s="261"/>
      <c r="CT62" s="261"/>
      <c r="CU62" s="261"/>
      <c r="CV62" s="261"/>
      <c r="CW62" s="261"/>
      <c r="CX62" s="261"/>
      <c r="CY62" s="261"/>
      <c r="CZ62" s="261"/>
      <c r="DA62" s="261"/>
      <c r="DB62" s="261"/>
      <c r="DC62" s="261"/>
      <c r="DD62" s="261"/>
      <c r="DE62" s="261"/>
      <c r="DF62" s="261"/>
      <c r="DG62" s="261"/>
      <c r="DH62" s="261"/>
      <c r="DI62" s="261"/>
      <c r="DJ62" s="261"/>
      <c r="DK62" s="261"/>
      <c r="DL62" s="261"/>
      <c r="DM62" s="261"/>
      <c r="DN62" s="261"/>
      <c r="DO62" s="261"/>
      <c r="DP62" s="261"/>
      <c r="DQ62" s="261"/>
      <c r="DR62" s="261"/>
      <c r="DS62" s="261"/>
      <c r="DT62" s="261"/>
      <c r="DU62" s="261"/>
      <c r="DV62" s="261"/>
      <c r="DW62" s="261"/>
      <c r="DX62" s="261"/>
      <c r="DY62" s="261"/>
      <c r="DZ62" s="261"/>
      <c r="EA62" s="261"/>
      <c r="EB62" s="261"/>
      <c r="EC62" s="261"/>
      <c r="ED62" s="261"/>
      <c r="EE62" s="261"/>
      <c r="EF62" s="261"/>
      <c r="EG62" s="261"/>
      <c r="EH62" s="261"/>
      <c r="EI62" s="261"/>
      <c r="EJ62" s="261"/>
      <c r="EK62" s="261"/>
      <c r="EL62" s="261"/>
      <c r="EM62" s="261"/>
      <c r="EN62" s="261"/>
      <c r="EO62" s="261"/>
      <c r="EP62" s="261"/>
      <c r="EQ62" s="261"/>
      <c r="ER62" s="261"/>
      <c r="ES62" s="261"/>
      <c r="ET62" s="261"/>
      <c r="EU62" s="261"/>
      <c r="EV62" s="261"/>
      <c r="EW62" s="261"/>
      <c r="EX62" s="261"/>
      <c r="EY62" s="261"/>
      <c r="EZ62" s="261"/>
      <c r="FA62" s="261"/>
      <c r="FB62" s="261"/>
      <c r="FC62" s="262"/>
      <c r="FD62" s="261"/>
      <c r="FE62" s="261"/>
      <c r="FF62" s="261"/>
      <c r="FG62" s="261"/>
      <c r="FH62" s="261"/>
      <c r="FI62" s="261"/>
      <c r="FJ62" s="261"/>
      <c r="FK62" s="261"/>
      <c r="FL62" s="261"/>
      <c r="FM62" s="261"/>
      <c r="FN62" s="261"/>
      <c r="FO62" s="261"/>
      <c r="FP62" s="261"/>
      <c r="FQ62" s="261"/>
      <c r="FR62" s="261"/>
      <c r="FS62" s="261"/>
      <c r="FT62" s="261"/>
      <c r="FU62" s="261"/>
      <c r="FV62" s="261"/>
      <c r="FW62" s="261"/>
      <c r="FX62" s="261"/>
      <c r="FY62" s="261"/>
      <c r="FZ62" s="261"/>
      <c r="GA62" s="261"/>
      <c r="GB62" s="261"/>
      <c r="GC62" s="261"/>
      <c r="GD62" s="261"/>
      <c r="GE62" s="261"/>
      <c r="GF62" s="261"/>
      <c r="GG62" s="261"/>
      <c r="GH62" s="255" t="str">
        <f t="shared" si="7"/>
        <v/>
      </c>
      <c r="GI62" s="255" t="str">
        <f t="shared" si="8"/>
        <v/>
      </c>
      <c r="GJ62" s="255" t="str">
        <f t="shared" si="8"/>
        <v/>
      </c>
      <c r="GK62" s="255" t="str">
        <f t="shared" si="9"/>
        <v/>
      </c>
      <c r="GL62" s="185">
        <f t="shared" si="10"/>
        <v>0</v>
      </c>
      <c r="GM62" s="185">
        <f t="shared" si="11"/>
        <v>0</v>
      </c>
      <c r="GN62" s="183">
        <f t="shared" si="12"/>
        <v>0</v>
      </c>
      <c r="GO62" s="184"/>
      <c r="GP62" s="183">
        <f t="shared" si="13"/>
        <v>0</v>
      </c>
      <c r="GQ62" s="182"/>
      <c r="GR62" s="187"/>
    </row>
    <row r="63" spans="1:200" ht="20.149999999999999" customHeight="1">
      <c r="A63" s="186">
        <v>56</v>
      </c>
      <c r="B63" s="256"/>
      <c r="C63" s="257"/>
      <c r="D63" s="258"/>
      <c r="E63" s="259"/>
      <c r="F63" s="259"/>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2"/>
      <c r="AJ63" s="262"/>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1"/>
      <c r="BZ63" s="261"/>
      <c r="CA63" s="261"/>
      <c r="CB63" s="261"/>
      <c r="CC63" s="261"/>
      <c r="CD63" s="261"/>
      <c r="CE63" s="261"/>
      <c r="CF63" s="261"/>
      <c r="CG63" s="261"/>
      <c r="CH63" s="261"/>
      <c r="CI63" s="261"/>
      <c r="CJ63" s="261"/>
      <c r="CK63" s="261"/>
      <c r="CL63" s="261"/>
      <c r="CM63" s="261"/>
      <c r="CN63" s="261"/>
      <c r="CO63" s="261"/>
      <c r="CP63" s="261"/>
      <c r="CQ63" s="261"/>
      <c r="CR63" s="261"/>
      <c r="CS63" s="261"/>
      <c r="CT63" s="261"/>
      <c r="CU63" s="261"/>
      <c r="CV63" s="261"/>
      <c r="CW63" s="261"/>
      <c r="CX63" s="261"/>
      <c r="CY63" s="261"/>
      <c r="CZ63" s="261"/>
      <c r="DA63" s="261"/>
      <c r="DB63" s="261"/>
      <c r="DC63" s="261"/>
      <c r="DD63" s="261"/>
      <c r="DE63" s="261"/>
      <c r="DF63" s="261"/>
      <c r="DG63" s="261"/>
      <c r="DH63" s="261"/>
      <c r="DI63" s="261"/>
      <c r="DJ63" s="261"/>
      <c r="DK63" s="261"/>
      <c r="DL63" s="261"/>
      <c r="DM63" s="261"/>
      <c r="DN63" s="261"/>
      <c r="DO63" s="261"/>
      <c r="DP63" s="261"/>
      <c r="DQ63" s="261"/>
      <c r="DR63" s="261"/>
      <c r="DS63" s="261"/>
      <c r="DT63" s="261"/>
      <c r="DU63" s="261"/>
      <c r="DV63" s="261"/>
      <c r="DW63" s="261"/>
      <c r="DX63" s="261"/>
      <c r="DY63" s="261"/>
      <c r="DZ63" s="261"/>
      <c r="EA63" s="261"/>
      <c r="EB63" s="261"/>
      <c r="EC63" s="261"/>
      <c r="ED63" s="261"/>
      <c r="EE63" s="261"/>
      <c r="EF63" s="261"/>
      <c r="EG63" s="261"/>
      <c r="EH63" s="261"/>
      <c r="EI63" s="261"/>
      <c r="EJ63" s="261"/>
      <c r="EK63" s="261"/>
      <c r="EL63" s="261"/>
      <c r="EM63" s="261"/>
      <c r="EN63" s="261"/>
      <c r="EO63" s="261"/>
      <c r="EP63" s="261"/>
      <c r="EQ63" s="261"/>
      <c r="ER63" s="261"/>
      <c r="ES63" s="261"/>
      <c r="ET63" s="261"/>
      <c r="EU63" s="261"/>
      <c r="EV63" s="261"/>
      <c r="EW63" s="261"/>
      <c r="EX63" s="261"/>
      <c r="EY63" s="261"/>
      <c r="EZ63" s="261"/>
      <c r="FA63" s="261"/>
      <c r="FB63" s="261"/>
      <c r="FC63" s="262"/>
      <c r="FD63" s="261"/>
      <c r="FE63" s="261"/>
      <c r="FF63" s="261"/>
      <c r="FG63" s="261"/>
      <c r="FH63" s="261"/>
      <c r="FI63" s="261"/>
      <c r="FJ63" s="261"/>
      <c r="FK63" s="261"/>
      <c r="FL63" s="261"/>
      <c r="FM63" s="261"/>
      <c r="FN63" s="261"/>
      <c r="FO63" s="261"/>
      <c r="FP63" s="261"/>
      <c r="FQ63" s="261"/>
      <c r="FR63" s="261"/>
      <c r="FS63" s="261"/>
      <c r="FT63" s="261"/>
      <c r="FU63" s="261"/>
      <c r="FV63" s="261"/>
      <c r="FW63" s="261"/>
      <c r="FX63" s="261"/>
      <c r="FY63" s="261"/>
      <c r="FZ63" s="261"/>
      <c r="GA63" s="261"/>
      <c r="GB63" s="261"/>
      <c r="GC63" s="261"/>
      <c r="GD63" s="261"/>
      <c r="GE63" s="261"/>
      <c r="GF63" s="261"/>
      <c r="GG63" s="261"/>
      <c r="GH63" s="255" t="str">
        <f t="shared" si="7"/>
        <v/>
      </c>
      <c r="GI63" s="255" t="str">
        <f t="shared" si="8"/>
        <v/>
      </c>
      <c r="GJ63" s="255" t="str">
        <f t="shared" si="8"/>
        <v/>
      </c>
      <c r="GK63" s="255" t="str">
        <f t="shared" si="9"/>
        <v/>
      </c>
      <c r="GL63" s="185">
        <f t="shared" si="10"/>
        <v>0</v>
      </c>
      <c r="GM63" s="185">
        <f t="shared" si="11"/>
        <v>0</v>
      </c>
      <c r="GN63" s="183">
        <f t="shared" si="12"/>
        <v>0</v>
      </c>
      <c r="GO63" s="184"/>
      <c r="GP63" s="183">
        <f t="shared" si="13"/>
        <v>0</v>
      </c>
      <c r="GQ63" s="182"/>
      <c r="GR63" s="187"/>
    </row>
    <row r="64" spans="1:200" ht="20.149999999999999" customHeight="1">
      <c r="A64" s="186">
        <v>57</v>
      </c>
      <c r="B64" s="256"/>
      <c r="C64" s="257"/>
      <c r="D64" s="258"/>
      <c r="E64" s="259"/>
      <c r="F64" s="259"/>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2"/>
      <c r="AJ64" s="262"/>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1"/>
      <c r="BZ64" s="261"/>
      <c r="CA64" s="261"/>
      <c r="CB64" s="261"/>
      <c r="CC64" s="261"/>
      <c r="CD64" s="261"/>
      <c r="CE64" s="261"/>
      <c r="CF64" s="261"/>
      <c r="CG64" s="261"/>
      <c r="CH64" s="261"/>
      <c r="CI64" s="261"/>
      <c r="CJ64" s="261"/>
      <c r="CK64" s="261"/>
      <c r="CL64" s="261"/>
      <c r="CM64" s="261"/>
      <c r="CN64" s="261"/>
      <c r="CO64" s="261"/>
      <c r="CP64" s="261"/>
      <c r="CQ64" s="261"/>
      <c r="CR64" s="261"/>
      <c r="CS64" s="261"/>
      <c r="CT64" s="261"/>
      <c r="CU64" s="261"/>
      <c r="CV64" s="261"/>
      <c r="CW64" s="261"/>
      <c r="CX64" s="261"/>
      <c r="CY64" s="261"/>
      <c r="CZ64" s="261"/>
      <c r="DA64" s="261"/>
      <c r="DB64" s="261"/>
      <c r="DC64" s="261"/>
      <c r="DD64" s="261"/>
      <c r="DE64" s="261"/>
      <c r="DF64" s="261"/>
      <c r="DG64" s="261"/>
      <c r="DH64" s="261"/>
      <c r="DI64" s="261"/>
      <c r="DJ64" s="261"/>
      <c r="DK64" s="261"/>
      <c r="DL64" s="261"/>
      <c r="DM64" s="261"/>
      <c r="DN64" s="261"/>
      <c r="DO64" s="261"/>
      <c r="DP64" s="261"/>
      <c r="DQ64" s="261"/>
      <c r="DR64" s="261"/>
      <c r="DS64" s="261"/>
      <c r="DT64" s="261"/>
      <c r="DU64" s="261"/>
      <c r="DV64" s="261"/>
      <c r="DW64" s="261"/>
      <c r="DX64" s="261"/>
      <c r="DY64" s="261"/>
      <c r="DZ64" s="261"/>
      <c r="EA64" s="261"/>
      <c r="EB64" s="261"/>
      <c r="EC64" s="261"/>
      <c r="ED64" s="261"/>
      <c r="EE64" s="261"/>
      <c r="EF64" s="261"/>
      <c r="EG64" s="261"/>
      <c r="EH64" s="261"/>
      <c r="EI64" s="261"/>
      <c r="EJ64" s="261"/>
      <c r="EK64" s="261"/>
      <c r="EL64" s="261"/>
      <c r="EM64" s="261"/>
      <c r="EN64" s="261"/>
      <c r="EO64" s="261"/>
      <c r="EP64" s="261"/>
      <c r="EQ64" s="261"/>
      <c r="ER64" s="261"/>
      <c r="ES64" s="261"/>
      <c r="ET64" s="261"/>
      <c r="EU64" s="261"/>
      <c r="EV64" s="261"/>
      <c r="EW64" s="261"/>
      <c r="EX64" s="261"/>
      <c r="EY64" s="261"/>
      <c r="EZ64" s="261"/>
      <c r="FA64" s="261"/>
      <c r="FB64" s="261"/>
      <c r="FC64" s="262"/>
      <c r="FD64" s="261"/>
      <c r="FE64" s="261"/>
      <c r="FF64" s="261"/>
      <c r="FG64" s="261"/>
      <c r="FH64" s="261"/>
      <c r="FI64" s="261"/>
      <c r="FJ64" s="261"/>
      <c r="FK64" s="261"/>
      <c r="FL64" s="261"/>
      <c r="FM64" s="261"/>
      <c r="FN64" s="261"/>
      <c r="FO64" s="261"/>
      <c r="FP64" s="261"/>
      <c r="FQ64" s="261"/>
      <c r="FR64" s="261"/>
      <c r="FS64" s="261"/>
      <c r="FT64" s="261"/>
      <c r="FU64" s="261"/>
      <c r="FV64" s="261"/>
      <c r="FW64" s="261"/>
      <c r="FX64" s="261"/>
      <c r="FY64" s="261"/>
      <c r="FZ64" s="261"/>
      <c r="GA64" s="261"/>
      <c r="GB64" s="261"/>
      <c r="GC64" s="261"/>
      <c r="GD64" s="261"/>
      <c r="GE64" s="261"/>
      <c r="GF64" s="261"/>
      <c r="GG64" s="261"/>
      <c r="GH64" s="255" t="str">
        <f t="shared" si="7"/>
        <v/>
      </c>
      <c r="GI64" s="255" t="str">
        <f t="shared" si="8"/>
        <v/>
      </c>
      <c r="GJ64" s="255" t="str">
        <f t="shared" si="8"/>
        <v/>
      </c>
      <c r="GK64" s="255" t="str">
        <f t="shared" si="9"/>
        <v/>
      </c>
      <c r="GL64" s="185">
        <f t="shared" si="10"/>
        <v>0</v>
      </c>
      <c r="GM64" s="185">
        <f t="shared" si="11"/>
        <v>0</v>
      </c>
      <c r="GN64" s="183">
        <f t="shared" si="12"/>
        <v>0</v>
      </c>
      <c r="GO64" s="184"/>
      <c r="GP64" s="183">
        <f t="shared" si="13"/>
        <v>0</v>
      </c>
      <c r="GQ64" s="182"/>
      <c r="GR64" s="187"/>
    </row>
    <row r="65" spans="1:200" ht="20.149999999999999" customHeight="1">
      <c r="A65" s="186">
        <v>58</v>
      </c>
      <c r="B65" s="256"/>
      <c r="C65" s="257"/>
      <c r="D65" s="258"/>
      <c r="E65" s="259"/>
      <c r="F65" s="259"/>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2"/>
      <c r="AJ65" s="262"/>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S65" s="261"/>
      <c r="CT65" s="261"/>
      <c r="CU65" s="261"/>
      <c r="CV65" s="261"/>
      <c r="CW65" s="261"/>
      <c r="CX65" s="261"/>
      <c r="CY65" s="261"/>
      <c r="CZ65" s="261"/>
      <c r="DA65" s="261"/>
      <c r="DB65" s="261"/>
      <c r="DC65" s="261"/>
      <c r="DD65" s="261"/>
      <c r="DE65" s="261"/>
      <c r="DF65" s="261"/>
      <c r="DG65" s="261"/>
      <c r="DH65" s="261"/>
      <c r="DI65" s="261"/>
      <c r="DJ65" s="261"/>
      <c r="DK65" s="261"/>
      <c r="DL65" s="261"/>
      <c r="DM65" s="261"/>
      <c r="DN65" s="261"/>
      <c r="DO65" s="261"/>
      <c r="DP65" s="261"/>
      <c r="DQ65" s="261"/>
      <c r="DR65" s="261"/>
      <c r="DS65" s="261"/>
      <c r="DT65" s="261"/>
      <c r="DU65" s="261"/>
      <c r="DV65" s="261"/>
      <c r="DW65" s="261"/>
      <c r="DX65" s="261"/>
      <c r="DY65" s="261"/>
      <c r="DZ65" s="261"/>
      <c r="EA65" s="261"/>
      <c r="EB65" s="261"/>
      <c r="EC65" s="261"/>
      <c r="ED65" s="261"/>
      <c r="EE65" s="261"/>
      <c r="EF65" s="261"/>
      <c r="EG65" s="261"/>
      <c r="EH65" s="261"/>
      <c r="EI65" s="261"/>
      <c r="EJ65" s="261"/>
      <c r="EK65" s="261"/>
      <c r="EL65" s="261"/>
      <c r="EM65" s="261"/>
      <c r="EN65" s="261"/>
      <c r="EO65" s="261"/>
      <c r="EP65" s="261"/>
      <c r="EQ65" s="261"/>
      <c r="ER65" s="261"/>
      <c r="ES65" s="261"/>
      <c r="ET65" s="261"/>
      <c r="EU65" s="261"/>
      <c r="EV65" s="261"/>
      <c r="EW65" s="261"/>
      <c r="EX65" s="261"/>
      <c r="EY65" s="261"/>
      <c r="EZ65" s="261"/>
      <c r="FA65" s="261"/>
      <c r="FB65" s="261"/>
      <c r="FC65" s="262"/>
      <c r="FD65" s="261"/>
      <c r="FE65" s="261"/>
      <c r="FF65" s="261"/>
      <c r="FG65" s="261"/>
      <c r="FH65" s="261"/>
      <c r="FI65" s="261"/>
      <c r="FJ65" s="261"/>
      <c r="FK65" s="261"/>
      <c r="FL65" s="261"/>
      <c r="FM65" s="261"/>
      <c r="FN65" s="261"/>
      <c r="FO65" s="261"/>
      <c r="FP65" s="261"/>
      <c r="FQ65" s="261"/>
      <c r="FR65" s="261"/>
      <c r="FS65" s="261"/>
      <c r="FT65" s="261"/>
      <c r="FU65" s="261"/>
      <c r="FV65" s="261"/>
      <c r="FW65" s="261"/>
      <c r="FX65" s="261"/>
      <c r="FY65" s="261"/>
      <c r="FZ65" s="261"/>
      <c r="GA65" s="261"/>
      <c r="GB65" s="261"/>
      <c r="GC65" s="261"/>
      <c r="GD65" s="261"/>
      <c r="GE65" s="261"/>
      <c r="GF65" s="261"/>
      <c r="GG65" s="261"/>
      <c r="GH65" s="255" t="str">
        <f t="shared" si="7"/>
        <v/>
      </c>
      <c r="GI65" s="255" t="str">
        <f t="shared" si="8"/>
        <v/>
      </c>
      <c r="GJ65" s="255" t="str">
        <f t="shared" si="8"/>
        <v/>
      </c>
      <c r="GK65" s="255" t="str">
        <f t="shared" si="9"/>
        <v/>
      </c>
      <c r="GL65" s="185">
        <f t="shared" si="10"/>
        <v>0</v>
      </c>
      <c r="GM65" s="185">
        <f t="shared" si="11"/>
        <v>0</v>
      </c>
      <c r="GN65" s="183">
        <f t="shared" si="12"/>
        <v>0</v>
      </c>
      <c r="GO65" s="184"/>
      <c r="GP65" s="183">
        <f t="shared" si="13"/>
        <v>0</v>
      </c>
      <c r="GQ65" s="182"/>
      <c r="GR65" s="187"/>
    </row>
    <row r="66" spans="1:200" ht="20.149999999999999" customHeight="1">
      <c r="A66" s="186">
        <v>59</v>
      </c>
      <c r="B66" s="256"/>
      <c r="C66" s="257"/>
      <c r="D66" s="258"/>
      <c r="E66" s="259"/>
      <c r="F66" s="259"/>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2"/>
      <c r="AJ66" s="262"/>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c r="BX66" s="261"/>
      <c r="BY66" s="261"/>
      <c r="BZ66" s="261"/>
      <c r="CA66" s="261"/>
      <c r="CB66" s="261"/>
      <c r="CC66" s="261"/>
      <c r="CD66" s="261"/>
      <c r="CE66" s="261"/>
      <c r="CF66" s="261"/>
      <c r="CG66" s="261"/>
      <c r="CH66" s="261"/>
      <c r="CI66" s="261"/>
      <c r="CJ66" s="261"/>
      <c r="CK66" s="261"/>
      <c r="CL66" s="261"/>
      <c r="CM66" s="261"/>
      <c r="CN66" s="261"/>
      <c r="CO66" s="261"/>
      <c r="CP66" s="261"/>
      <c r="CQ66" s="261"/>
      <c r="CR66" s="261"/>
      <c r="CS66" s="261"/>
      <c r="CT66" s="261"/>
      <c r="CU66" s="261"/>
      <c r="CV66" s="261"/>
      <c r="CW66" s="261"/>
      <c r="CX66" s="261"/>
      <c r="CY66" s="261"/>
      <c r="CZ66" s="261"/>
      <c r="DA66" s="261"/>
      <c r="DB66" s="261"/>
      <c r="DC66" s="261"/>
      <c r="DD66" s="261"/>
      <c r="DE66" s="261"/>
      <c r="DF66" s="261"/>
      <c r="DG66" s="261"/>
      <c r="DH66" s="261"/>
      <c r="DI66" s="261"/>
      <c r="DJ66" s="261"/>
      <c r="DK66" s="261"/>
      <c r="DL66" s="261"/>
      <c r="DM66" s="261"/>
      <c r="DN66" s="261"/>
      <c r="DO66" s="261"/>
      <c r="DP66" s="261"/>
      <c r="DQ66" s="261"/>
      <c r="DR66" s="261"/>
      <c r="DS66" s="261"/>
      <c r="DT66" s="261"/>
      <c r="DU66" s="261"/>
      <c r="DV66" s="261"/>
      <c r="DW66" s="261"/>
      <c r="DX66" s="261"/>
      <c r="DY66" s="261"/>
      <c r="DZ66" s="261"/>
      <c r="EA66" s="261"/>
      <c r="EB66" s="261"/>
      <c r="EC66" s="261"/>
      <c r="ED66" s="261"/>
      <c r="EE66" s="261"/>
      <c r="EF66" s="261"/>
      <c r="EG66" s="261"/>
      <c r="EH66" s="261"/>
      <c r="EI66" s="261"/>
      <c r="EJ66" s="261"/>
      <c r="EK66" s="261"/>
      <c r="EL66" s="261"/>
      <c r="EM66" s="261"/>
      <c r="EN66" s="261"/>
      <c r="EO66" s="261"/>
      <c r="EP66" s="261"/>
      <c r="EQ66" s="261"/>
      <c r="ER66" s="261"/>
      <c r="ES66" s="261"/>
      <c r="ET66" s="261"/>
      <c r="EU66" s="261"/>
      <c r="EV66" s="261"/>
      <c r="EW66" s="261"/>
      <c r="EX66" s="261"/>
      <c r="EY66" s="261"/>
      <c r="EZ66" s="261"/>
      <c r="FA66" s="261"/>
      <c r="FB66" s="261"/>
      <c r="FC66" s="262"/>
      <c r="FD66" s="261"/>
      <c r="FE66" s="261"/>
      <c r="FF66" s="261"/>
      <c r="FG66" s="261"/>
      <c r="FH66" s="261"/>
      <c r="FI66" s="261"/>
      <c r="FJ66" s="261"/>
      <c r="FK66" s="261"/>
      <c r="FL66" s="261"/>
      <c r="FM66" s="261"/>
      <c r="FN66" s="261"/>
      <c r="FO66" s="261"/>
      <c r="FP66" s="261"/>
      <c r="FQ66" s="261"/>
      <c r="FR66" s="261"/>
      <c r="FS66" s="261"/>
      <c r="FT66" s="261"/>
      <c r="FU66" s="261"/>
      <c r="FV66" s="261"/>
      <c r="FW66" s="261"/>
      <c r="FX66" s="261"/>
      <c r="FY66" s="261"/>
      <c r="FZ66" s="261"/>
      <c r="GA66" s="261"/>
      <c r="GB66" s="261"/>
      <c r="GC66" s="261"/>
      <c r="GD66" s="261"/>
      <c r="GE66" s="261"/>
      <c r="GF66" s="261"/>
      <c r="GG66" s="261"/>
      <c r="GH66" s="255" t="str">
        <f t="shared" si="7"/>
        <v/>
      </c>
      <c r="GI66" s="255" t="str">
        <f t="shared" si="8"/>
        <v/>
      </c>
      <c r="GJ66" s="255" t="str">
        <f t="shared" si="8"/>
        <v/>
      </c>
      <c r="GK66" s="255" t="str">
        <f t="shared" si="9"/>
        <v/>
      </c>
      <c r="GL66" s="185">
        <f t="shared" si="10"/>
        <v>0</v>
      </c>
      <c r="GM66" s="185">
        <f t="shared" si="11"/>
        <v>0</v>
      </c>
      <c r="GN66" s="183">
        <f t="shared" si="12"/>
        <v>0</v>
      </c>
      <c r="GO66" s="184"/>
      <c r="GP66" s="183">
        <f t="shared" si="13"/>
        <v>0</v>
      </c>
      <c r="GQ66" s="182"/>
      <c r="GR66" s="187"/>
    </row>
    <row r="67" spans="1:200" ht="20.149999999999999" customHeight="1">
      <c r="A67" s="186">
        <v>60</v>
      </c>
      <c r="B67" s="256"/>
      <c r="C67" s="257"/>
      <c r="D67" s="258"/>
      <c r="E67" s="259"/>
      <c r="F67" s="259"/>
      <c r="G67" s="261"/>
      <c r="H67" s="261"/>
      <c r="I67" s="261"/>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62"/>
      <c r="AJ67" s="262"/>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c r="BX67" s="261"/>
      <c r="BY67" s="261"/>
      <c r="BZ67" s="261"/>
      <c r="CA67" s="261"/>
      <c r="CB67" s="261"/>
      <c r="CC67" s="261"/>
      <c r="CD67" s="261"/>
      <c r="CE67" s="261"/>
      <c r="CF67" s="261"/>
      <c r="CG67" s="261"/>
      <c r="CH67" s="261"/>
      <c r="CI67" s="261"/>
      <c r="CJ67" s="261"/>
      <c r="CK67" s="261"/>
      <c r="CL67" s="261"/>
      <c r="CM67" s="261"/>
      <c r="CN67" s="261"/>
      <c r="CO67" s="261"/>
      <c r="CP67" s="261"/>
      <c r="CQ67" s="261"/>
      <c r="CR67" s="261"/>
      <c r="CS67" s="261"/>
      <c r="CT67" s="261"/>
      <c r="CU67" s="261"/>
      <c r="CV67" s="261"/>
      <c r="CW67" s="261"/>
      <c r="CX67" s="261"/>
      <c r="CY67" s="261"/>
      <c r="CZ67" s="261"/>
      <c r="DA67" s="261"/>
      <c r="DB67" s="261"/>
      <c r="DC67" s="261"/>
      <c r="DD67" s="261"/>
      <c r="DE67" s="261"/>
      <c r="DF67" s="261"/>
      <c r="DG67" s="261"/>
      <c r="DH67" s="261"/>
      <c r="DI67" s="261"/>
      <c r="DJ67" s="261"/>
      <c r="DK67" s="261"/>
      <c r="DL67" s="261"/>
      <c r="DM67" s="261"/>
      <c r="DN67" s="261"/>
      <c r="DO67" s="261"/>
      <c r="DP67" s="261"/>
      <c r="DQ67" s="261"/>
      <c r="DR67" s="261"/>
      <c r="DS67" s="261"/>
      <c r="DT67" s="261"/>
      <c r="DU67" s="261"/>
      <c r="DV67" s="261"/>
      <c r="DW67" s="261"/>
      <c r="DX67" s="261"/>
      <c r="DY67" s="261"/>
      <c r="DZ67" s="261"/>
      <c r="EA67" s="261"/>
      <c r="EB67" s="261"/>
      <c r="EC67" s="261"/>
      <c r="ED67" s="261"/>
      <c r="EE67" s="261"/>
      <c r="EF67" s="261"/>
      <c r="EG67" s="261"/>
      <c r="EH67" s="261"/>
      <c r="EI67" s="261"/>
      <c r="EJ67" s="261"/>
      <c r="EK67" s="261"/>
      <c r="EL67" s="261"/>
      <c r="EM67" s="261"/>
      <c r="EN67" s="261"/>
      <c r="EO67" s="261"/>
      <c r="EP67" s="261"/>
      <c r="EQ67" s="261"/>
      <c r="ER67" s="261"/>
      <c r="ES67" s="261"/>
      <c r="ET67" s="261"/>
      <c r="EU67" s="261"/>
      <c r="EV67" s="261"/>
      <c r="EW67" s="261"/>
      <c r="EX67" s="261"/>
      <c r="EY67" s="261"/>
      <c r="EZ67" s="261"/>
      <c r="FA67" s="261"/>
      <c r="FB67" s="261"/>
      <c r="FC67" s="262"/>
      <c r="FD67" s="261"/>
      <c r="FE67" s="261"/>
      <c r="FF67" s="261"/>
      <c r="FG67" s="261"/>
      <c r="FH67" s="261"/>
      <c r="FI67" s="261"/>
      <c r="FJ67" s="261"/>
      <c r="FK67" s="261"/>
      <c r="FL67" s="261"/>
      <c r="FM67" s="261"/>
      <c r="FN67" s="261"/>
      <c r="FO67" s="261"/>
      <c r="FP67" s="261"/>
      <c r="FQ67" s="261"/>
      <c r="FR67" s="261"/>
      <c r="FS67" s="261"/>
      <c r="FT67" s="261"/>
      <c r="FU67" s="261"/>
      <c r="FV67" s="261"/>
      <c r="FW67" s="261"/>
      <c r="FX67" s="261"/>
      <c r="FY67" s="261"/>
      <c r="FZ67" s="261"/>
      <c r="GA67" s="261"/>
      <c r="GB67" s="261"/>
      <c r="GC67" s="261"/>
      <c r="GD67" s="261"/>
      <c r="GE67" s="261"/>
      <c r="GF67" s="261"/>
      <c r="GG67" s="261"/>
      <c r="GH67" s="255" t="str">
        <f t="shared" si="7"/>
        <v/>
      </c>
      <c r="GI67" s="255" t="str">
        <f t="shared" si="8"/>
        <v/>
      </c>
      <c r="GJ67" s="255" t="str">
        <f t="shared" si="8"/>
        <v/>
      </c>
      <c r="GK67" s="255" t="str">
        <f t="shared" si="9"/>
        <v/>
      </c>
      <c r="GL67" s="185">
        <f t="shared" si="10"/>
        <v>0</v>
      </c>
      <c r="GM67" s="185">
        <f t="shared" si="11"/>
        <v>0</v>
      </c>
      <c r="GN67" s="183">
        <f t="shared" si="12"/>
        <v>0</v>
      </c>
      <c r="GO67" s="184"/>
      <c r="GP67" s="183">
        <f t="shared" si="13"/>
        <v>0</v>
      </c>
      <c r="GQ67" s="182"/>
      <c r="GR67" s="187"/>
    </row>
    <row r="68" spans="1:200" ht="20.149999999999999" customHeight="1">
      <c r="A68" s="186">
        <v>61</v>
      </c>
      <c r="B68" s="256"/>
      <c r="C68" s="257"/>
      <c r="D68" s="258"/>
      <c r="E68" s="259"/>
      <c r="F68" s="259"/>
      <c r="G68" s="261"/>
      <c r="H68" s="261"/>
      <c r="I68" s="261"/>
      <c r="J68" s="261"/>
      <c r="K68" s="261"/>
      <c r="L68" s="261"/>
      <c r="M68" s="261"/>
      <c r="N68" s="261"/>
      <c r="O68" s="261"/>
      <c r="P68" s="261"/>
      <c r="Q68" s="261"/>
      <c r="R68" s="261"/>
      <c r="S68" s="261"/>
      <c r="T68" s="261"/>
      <c r="U68" s="261"/>
      <c r="V68" s="261"/>
      <c r="W68" s="261"/>
      <c r="X68" s="261"/>
      <c r="Y68" s="261"/>
      <c r="Z68" s="261"/>
      <c r="AA68" s="261"/>
      <c r="AB68" s="261"/>
      <c r="AC68" s="261"/>
      <c r="AD68" s="261"/>
      <c r="AE68" s="261"/>
      <c r="AF68" s="261"/>
      <c r="AG68" s="261"/>
      <c r="AH68" s="261"/>
      <c r="AI68" s="262"/>
      <c r="AJ68" s="262"/>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1"/>
      <c r="BZ68" s="261"/>
      <c r="CA68" s="261"/>
      <c r="CB68" s="261"/>
      <c r="CC68" s="261"/>
      <c r="CD68" s="261"/>
      <c r="CE68" s="261"/>
      <c r="CF68" s="261"/>
      <c r="CG68" s="261"/>
      <c r="CH68" s="261"/>
      <c r="CI68" s="261"/>
      <c r="CJ68" s="261"/>
      <c r="CK68" s="261"/>
      <c r="CL68" s="261"/>
      <c r="CM68" s="261"/>
      <c r="CN68" s="261"/>
      <c r="CO68" s="261"/>
      <c r="CP68" s="261"/>
      <c r="CQ68" s="261"/>
      <c r="CR68" s="261"/>
      <c r="CS68" s="261"/>
      <c r="CT68" s="261"/>
      <c r="CU68" s="261"/>
      <c r="CV68" s="261"/>
      <c r="CW68" s="261"/>
      <c r="CX68" s="261"/>
      <c r="CY68" s="261"/>
      <c r="CZ68" s="261"/>
      <c r="DA68" s="261"/>
      <c r="DB68" s="261"/>
      <c r="DC68" s="261"/>
      <c r="DD68" s="261"/>
      <c r="DE68" s="261"/>
      <c r="DF68" s="261"/>
      <c r="DG68" s="261"/>
      <c r="DH68" s="261"/>
      <c r="DI68" s="261"/>
      <c r="DJ68" s="261"/>
      <c r="DK68" s="261"/>
      <c r="DL68" s="261"/>
      <c r="DM68" s="261"/>
      <c r="DN68" s="261"/>
      <c r="DO68" s="261"/>
      <c r="DP68" s="261"/>
      <c r="DQ68" s="261"/>
      <c r="DR68" s="261"/>
      <c r="DS68" s="261"/>
      <c r="DT68" s="261"/>
      <c r="DU68" s="261"/>
      <c r="DV68" s="261"/>
      <c r="DW68" s="261"/>
      <c r="DX68" s="261"/>
      <c r="DY68" s="261"/>
      <c r="DZ68" s="261"/>
      <c r="EA68" s="261"/>
      <c r="EB68" s="261"/>
      <c r="EC68" s="261"/>
      <c r="ED68" s="261"/>
      <c r="EE68" s="261"/>
      <c r="EF68" s="261"/>
      <c r="EG68" s="261"/>
      <c r="EH68" s="261"/>
      <c r="EI68" s="261"/>
      <c r="EJ68" s="261"/>
      <c r="EK68" s="261"/>
      <c r="EL68" s="261"/>
      <c r="EM68" s="261"/>
      <c r="EN68" s="261"/>
      <c r="EO68" s="261"/>
      <c r="EP68" s="261"/>
      <c r="EQ68" s="261"/>
      <c r="ER68" s="261"/>
      <c r="ES68" s="261"/>
      <c r="ET68" s="261"/>
      <c r="EU68" s="261"/>
      <c r="EV68" s="261"/>
      <c r="EW68" s="261"/>
      <c r="EX68" s="261"/>
      <c r="EY68" s="261"/>
      <c r="EZ68" s="261"/>
      <c r="FA68" s="261"/>
      <c r="FB68" s="261"/>
      <c r="FC68" s="262"/>
      <c r="FD68" s="261"/>
      <c r="FE68" s="261"/>
      <c r="FF68" s="261"/>
      <c r="FG68" s="261"/>
      <c r="FH68" s="261"/>
      <c r="FI68" s="261"/>
      <c r="FJ68" s="261"/>
      <c r="FK68" s="261"/>
      <c r="FL68" s="261"/>
      <c r="FM68" s="261"/>
      <c r="FN68" s="261"/>
      <c r="FO68" s="261"/>
      <c r="FP68" s="261"/>
      <c r="FQ68" s="261"/>
      <c r="FR68" s="261"/>
      <c r="FS68" s="261"/>
      <c r="FT68" s="261"/>
      <c r="FU68" s="261"/>
      <c r="FV68" s="261"/>
      <c r="FW68" s="261"/>
      <c r="FX68" s="261"/>
      <c r="FY68" s="261"/>
      <c r="FZ68" s="261"/>
      <c r="GA68" s="261"/>
      <c r="GB68" s="261"/>
      <c r="GC68" s="261"/>
      <c r="GD68" s="261"/>
      <c r="GE68" s="261"/>
      <c r="GF68" s="261"/>
      <c r="GG68" s="261"/>
      <c r="GH68" s="255" t="str">
        <f t="shared" si="7"/>
        <v/>
      </c>
      <c r="GI68" s="255" t="str">
        <f t="shared" si="8"/>
        <v/>
      </c>
      <c r="GJ68" s="255" t="str">
        <f t="shared" si="8"/>
        <v/>
      </c>
      <c r="GK68" s="255" t="str">
        <f t="shared" si="9"/>
        <v/>
      </c>
      <c r="GL68" s="185">
        <f t="shared" si="10"/>
        <v>0</v>
      </c>
      <c r="GM68" s="185">
        <f t="shared" si="11"/>
        <v>0</v>
      </c>
      <c r="GN68" s="183">
        <f t="shared" si="12"/>
        <v>0</v>
      </c>
      <c r="GO68" s="184"/>
      <c r="GP68" s="183">
        <f t="shared" si="13"/>
        <v>0</v>
      </c>
      <c r="GQ68" s="182"/>
      <c r="GR68" s="187"/>
    </row>
    <row r="69" spans="1:200" ht="20.149999999999999" customHeight="1">
      <c r="A69" s="186">
        <v>62</v>
      </c>
      <c r="B69" s="256"/>
      <c r="C69" s="257"/>
      <c r="D69" s="258"/>
      <c r="E69" s="259"/>
      <c r="F69" s="259"/>
      <c r="G69" s="261"/>
      <c r="H69" s="261"/>
      <c r="I69" s="261"/>
      <c r="J69" s="261"/>
      <c r="K69" s="261"/>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262"/>
      <c r="AJ69" s="262"/>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c r="BX69" s="261"/>
      <c r="BY69" s="261"/>
      <c r="BZ69" s="261"/>
      <c r="CA69" s="261"/>
      <c r="CB69" s="261"/>
      <c r="CC69" s="261"/>
      <c r="CD69" s="261"/>
      <c r="CE69" s="261"/>
      <c r="CF69" s="261"/>
      <c r="CG69" s="261"/>
      <c r="CH69" s="261"/>
      <c r="CI69" s="261"/>
      <c r="CJ69" s="261"/>
      <c r="CK69" s="261"/>
      <c r="CL69" s="261"/>
      <c r="CM69" s="261"/>
      <c r="CN69" s="261"/>
      <c r="CO69" s="261"/>
      <c r="CP69" s="261"/>
      <c r="CQ69" s="261"/>
      <c r="CR69" s="261"/>
      <c r="CS69" s="261"/>
      <c r="CT69" s="261"/>
      <c r="CU69" s="261"/>
      <c r="CV69" s="261"/>
      <c r="CW69" s="261"/>
      <c r="CX69" s="261"/>
      <c r="CY69" s="261"/>
      <c r="CZ69" s="261"/>
      <c r="DA69" s="261"/>
      <c r="DB69" s="261"/>
      <c r="DC69" s="261"/>
      <c r="DD69" s="261"/>
      <c r="DE69" s="261"/>
      <c r="DF69" s="261"/>
      <c r="DG69" s="261"/>
      <c r="DH69" s="261"/>
      <c r="DI69" s="261"/>
      <c r="DJ69" s="261"/>
      <c r="DK69" s="261"/>
      <c r="DL69" s="261"/>
      <c r="DM69" s="261"/>
      <c r="DN69" s="261"/>
      <c r="DO69" s="261"/>
      <c r="DP69" s="261"/>
      <c r="DQ69" s="261"/>
      <c r="DR69" s="261"/>
      <c r="DS69" s="261"/>
      <c r="DT69" s="261"/>
      <c r="DU69" s="261"/>
      <c r="DV69" s="261"/>
      <c r="DW69" s="261"/>
      <c r="DX69" s="261"/>
      <c r="DY69" s="261"/>
      <c r="DZ69" s="261"/>
      <c r="EA69" s="261"/>
      <c r="EB69" s="261"/>
      <c r="EC69" s="261"/>
      <c r="ED69" s="261"/>
      <c r="EE69" s="261"/>
      <c r="EF69" s="261"/>
      <c r="EG69" s="261"/>
      <c r="EH69" s="261"/>
      <c r="EI69" s="261"/>
      <c r="EJ69" s="261"/>
      <c r="EK69" s="261"/>
      <c r="EL69" s="261"/>
      <c r="EM69" s="261"/>
      <c r="EN69" s="261"/>
      <c r="EO69" s="261"/>
      <c r="EP69" s="261"/>
      <c r="EQ69" s="261"/>
      <c r="ER69" s="261"/>
      <c r="ES69" s="261"/>
      <c r="ET69" s="261"/>
      <c r="EU69" s="261"/>
      <c r="EV69" s="261"/>
      <c r="EW69" s="261"/>
      <c r="EX69" s="261"/>
      <c r="EY69" s="261"/>
      <c r="EZ69" s="261"/>
      <c r="FA69" s="261"/>
      <c r="FB69" s="261"/>
      <c r="FC69" s="262"/>
      <c r="FD69" s="261"/>
      <c r="FE69" s="261"/>
      <c r="FF69" s="261"/>
      <c r="FG69" s="261"/>
      <c r="FH69" s="261"/>
      <c r="FI69" s="261"/>
      <c r="FJ69" s="261"/>
      <c r="FK69" s="261"/>
      <c r="FL69" s="261"/>
      <c r="FM69" s="261"/>
      <c r="FN69" s="261"/>
      <c r="FO69" s="261"/>
      <c r="FP69" s="261"/>
      <c r="FQ69" s="261"/>
      <c r="FR69" s="261"/>
      <c r="FS69" s="261"/>
      <c r="FT69" s="261"/>
      <c r="FU69" s="261"/>
      <c r="FV69" s="261"/>
      <c r="FW69" s="261"/>
      <c r="FX69" s="261"/>
      <c r="FY69" s="261"/>
      <c r="FZ69" s="261"/>
      <c r="GA69" s="261"/>
      <c r="GB69" s="261"/>
      <c r="GC69" s="261"/>
      <c r="GD69" s="261"/>
      <c r="GE69" s="261"/>
      <c r="GF69" s="261"/>
      <c r="GG69" s="261"/>
      <c r="GH69" s="255" t="str">
        <f t="shared" si="7"/>
        <v/>
      </c>
      <c r="GI69" s="255" t="str">
        <f t="shared" si="8"/>
        <v/>
      </c>
      <c r="GJ69" s="255" t="str">
        <f t="shared" si="8"/>
        <v/>
      </c>
      <c r="GK69" s="255" t="str">
        <f t="shared" si="9"/>
        <v/>
      </c>
      <c r="GL69" s="185">
        <f t="shared" si="10"/>
        <v>0</v>
      </c>
      <c r="GM69" s="185">
        <f t="shared" si="11"/>
        <v>0</v>
      </c>
      <c r="GN69" s="183">
        <f t="shared" si="12"/>
        <v>0</v>
      </c>
      <c r="GO69" s="184"/>
      <c r="GP69" s="183">
        <f t="shared" si="13"/>
        <v>0</v>
      </c>
      <c r="GQ69" s="182"/>
      <c r="GR69" s="187"/>
    </row>
    <row r="70" spans="1:200" ht="20.149999999999999" customHeight="1">
      <c r="A70" s="186">
        <v>63</v>
      </c>
      <c r="B70" s="256"/>
      <c r="C70" s="257"/>
      <c r="D70" s="258"/>
      <c r="E70" s="259"/>
      <c r="F70" s="259"/>
      <c r="G70" s="261"/>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2"/>
      <c r="AJ70" s="262"/>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c r="CX70" s="261"/>
      <c r="CY70" s="261"/>
      <c r="CZ70" s="261"/>
      <c r="DA70" s="261"/>
      <c r="DB70" s="261"/>
      <c r="DC70" s="261"/>
      <c r="DD70" s="261"/>
      <c r="DE70" s="261"/>
      <c r="DF70" s="261"/>
      <c r="DG70" s="261"/>
      <c r="DH70" s="261"/>
      <c r="DI70" s="261"/>
      <c r="DJ70" s="261"/>
      <c r="DK70" s="261"/>
      <c r="DL70" s="261"/>
      <c r="DM70" s="261"/>
      <c r="DN70" s="261"/>
      <c r="DO70" s="261"/>
      <c r="DP70" s="261"/>
      <c r="DQ70" s="261"/>
      <c r="DR70" s="261"/>
      <c r="DS70" s="261"/>
      <c r="DT70" s="261"/>
      <c r="DU70" s="261"/>
      <c r="DV70" s="261"/>
      <c r="DW70" s="261"/>
      <c r="DX70" s="261"/>
      <c r="DY70" s="261"/>
      <c r="DZ70" s="261"/>
      <c r="EA70" s="261"/>
      <c r="EB70" s="261"/>
      <c r="EC70" s="261"/>
      <c r="ED70" s="261"/>
      <c r="EE70" s="261"/>
      <c r="EF70" s="261"/>
      <c r="EG70" s="261"/>
      <c r="EH70" s="261"/>
      <c r="EI70" s="261"/>
      <c r="EJ70" s="261"/>
      <c r="EK70" s="261"/>
      <c r="EL70" s="261"/>
      <c r="EM70" s="261"/>
      <c r="EN70" s="261"/>
      <c r="EO70" s="261"/>
      <c r="EP70" s="261"/>
      <c r="EQ70" s="261"/>
      <c r="ER70" s="261"/>
      <c r="ES70" s="261"/>
      <c r="ET70" s="261"/>
      <c r="EU70" s="261"/>
      <c r="EV70" s="261"/>
      <c r="EW70" s="261"/>
      <c r="EX70" s="261"/>
      <c r="EY70" s="261"/>
      <c r="EZ70" s="261"/>
      <c r="FA70" s="261"/>
      <c r="FB70" s="261"/>
      <c r="FC70" s="262"/>
      <c r="FD70" s="261"/>
      <c r="FE70" s="261"/>
      <c r="FF70" s="261"/>
      <c r="FG70" s="261"/>
      <c r="FH70" s="261"/>
      <c r="FI70" s="261"/>
      <c r="FJ70" s="261"/>
      <c r="FK70" s="261"/>
      <c r="FL70" s="261"/>
      <c r="FM70" s="261"/>
      <c r="FN70" s="261"/>
      <c r="FO70" s="261"/>
      <c r="FP70" s="261"/>
      <c r="FQ70" s="261"/>
      <c r="FR70" s="261"/>
      <c r="FS70" s="261"/>
      <c r="FT70" s="261"/>
      <c r="FU70" s="261"/>
      <c r="FV70" s="261"/>
      <c r="FW70" s="261"/>
      <c r="FX70" s="261"/>
      <c r="FY70" s="261"/>
      <c r="FZ70" s="261"/>
      <c r="GA70" s="261"/>
      <c r="GB70" s="261"/>
      <c r="GC70" s="261"/>
      <c r="GD70" s="261"/>
      <c r="GE70" s="261"/>
      <c r="GF70" s="261"/>
      <c r="GG70" s="261"/>
      <c r="GH70" s="255" t="str">
        <f t="shared" si="7"/>
        <v/>
      </c>
      <c r="GI70" s="255" t="str">
        <f t="shared" si="8"/>
        <v/>
      </c>
      <c r="GJ70" s="255" t="str">
        <f t="shared" si="8"/>
        <v/>
      </c>
      <c r="GK70" s="255" t="str">
        <f t="shared" si="9"/>
        <v/>
      </c>
      <c r="GL70" s="185">
        <f t="shared" si="10"/>
        <v>0</v>
      </c>
      <c r="GM70" s="185">
        <f t="shared" si="11"/>
        <v>0</v>
      </c>
      <c r="GN70" s="183">
        <f t="shared" si="12"/>
        <v>0</v>
      </c>
      <c r="GO70" s="184"/>
      <c r="GP70" s="183">
        <f t="shared" si="13"/>
        <v>0</v>
      </c>
      <c r="GQ70" s="182"/>
      <c r="GR70" s="187"/>
    </row>
    <row r="71" spans="1:200" ht="20.149999999999999" customHeight="1">
      <c r="A71" s="186">
        <v>64</v>
      </c>
      <c r="B71" s="256"/>
      <c r="C71" s="257"/>
      <c r="D71" s="258"/>
      <c r="E71" s="259"/>
      <c r="F71" s="259"/>
      <c r="G71" s="261"/>
      <c r="H71" s="261"/>
      <c r="I71" s="261"/>
      <c r="J71" s="261"/>
      <c r="K71" s="261"/>
      <c r="L71" s="261"/>
      <c r="M71" s="261"/>
      <c r="N71" s="261"/>
      <c r="O71" s="261"/>
      <c r="P71" s="261"/>
      <c r="Q71" s="261"/>
      <c r="R71" s="261"/>
      <c r="S71" s="261"/>
      <c r="T71" s="261"/>
      <c r="U71" s="261"/>
      <c r="V71" s="261"/>
      <c r="W71" s="261"/>
      <c r="X71" s="261"/>
      <c r="Y71" s="261"/>
      <c r="Z71" s="261"/>
      <c r="AA71" s="261"/>
      <c r="AB71" s="261"/>
      <c r="AC71" s="261"/>
      <c r="AD71" s="261"/>
      <c r="AE71" s="261"/>
      <c r="AF71" s="261"/>
      <c r="AG71" s="261"/>
      <c r="AH71" s="261"/>
      <c r="AI71" s="262"/>
      <c r="AJ71" s="262"/>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c r="CX71" s="261"/>
      <c r="CY71" s="261"/>
      <c r="CZ71" s="261"/>
      <c r="DA71" s="261"/>
      <c r="DB71" s="261"/>
      <c r="DC71" s="261"/>
      <c r="DD71" s="261"/>
      <c r="DE71" s="261"/>
      <c r="DF71" s="261"/>
      <c r="DG71" s="261"/>
      <c r="DH71" s="261"/>
      <c r="DI71" s="261"/>
      <c r="DJ71" s="261"/>
      <c r="DK71" s="261"/>
      <c r="DL71" s="261"/>
      <c r="DM71" s="261"/>
      <c r="DN71" s="261"/>
      <c r="DO71" s="261"/>
      <c r="DP71" s="261"/>
      <c r="DQ71" s="261"/>
      <c r="DR71" s="261"/>
      <c r="DS71" s="261"/>
      <c r="DT71" s="261"/>
      <c r="DU71" s="261"/>
      <c r="DV71" s="261"/>
      <c r="DW71" s="261"/>
      <c r="DX71" s="261"/>
      <c r="DY71" s="261"/>
      <c r="DZ71" s="261"/>
      <c r="EA71" s="261"/>
      <c r="EB71" s="261"/>
      <c r="EC71" s="261"/>
      <c r="ED71" s="261"/>
      <c r="EE71" s="261"/>
      <c r="EF71" s="261"/>
      <c r="EG71" s="261"/>
      <c r="EH71" s="261"/>
      <c r="EI71" s="261"/>
      <c r="EJ71" s="261"/>
      <c r="EK71" s="261"/>
      <c r="EL71" s="261"/>
      <c r="EM71" s="261"/>
      <c r="EN71" s="261"/>
      <c r="EO71" s="261"/>
      <c r="EP71" s="261"/>
      <c r="EQ71" s="261"/>
      <c r="ER71" s="261"/>
      <c r="ES71" s="261"/>
      <c r="ET71" s="261"/>
      <c r="EU71" s="261"/>
      <c r="EV71" s="261"/>
      <c r="EW71" s="261"/>
      <c r="EX71" s="261"/>
      <c r="EY71" s="261"/>
      <c r="EZ71" s="261"/>
      <c r="FA71" s="261"/>
      <c r="FB71" s="261"/>
      <c r="FC71" s="262"/>
      <c r="FD71" s="261"/>
      <c r="FE71" s="261"/>
      <c r="FF71" s="261"/>
      <c r="FG71" s="261"/>
      <c r="FH71" s="261"/>
      <c r="FI71" s="261"/>
      <c r="FJ71" s="261"/>
      <c r="FK71" s="261"/>
      <c r="FL71" s="261"/>
      <c r="FM71" s="261"/>
      <c r="FN71" s="261"/>
      <c r="FO71" s="261"/>
      <c r="FP71" s="261"/>
      <c r="FQ71" s="261"/>
      <c r="FR71" s="261"/>
      <c r="FS71" s="261"/>
      <c r="FT71" s="261"/>
      <c r="FU71" s="261"/>
      <c r="FV71" s="261"/>
      <c r="FW71" s="261"/>
      <c r="FX71" s="261"/>
      <c r="FY71" s="261"/>
      <c r="FZ71" s="261"/>
      <c r="GA71" s="261"/>
      <c r="GB71" s="261"/>
      <c r="GC71" s="261"/>
      <c r="GD71" s="261"/>
      <c r="GE71" s="261"/>
      <c r="GF71" s="261"/>
      <c r="GG71" s="261"/>
      <c r="GH71" s="255" t="str">
        <f t="shared" si="7"/>
        <v/>
      </c>
      <c r="GI71" s="255" t="str">
        <f t="shared" si="8"/>
        <v/>
      </c>
      <c r="GJ71" s="255" t="str">
        <f t="shared" si="8"/>
        <v/>
      </c>
      <c r="GK71" s="255" t="str">
        <f t="shared" si="9"/>
        <v/>
      </c>
      <c r="GL71" s="185">
        <f t="shared" si="10"/>
        <v>0</v>
      </c>
      <c r="GM71" s="185">
        <f t="shared" si="11"/>
        <v>0</v>
      </c>
      <c r="GN71" s="183">
        <f t="shared" si="12"/>
        <v>0</v>
      </c>
      <c r="GO71" s="184"/>
      <c r="GP71" s="183">
        <f t="shared" si="13"/>
        <v>0</v>
      </c>
      <c r="GQ71" s="182"/>
      <c r="GR71" s="187"/>
    </row>
    <row r="72" spans="1:200" ht="20.149999999999999" customHeight="1">
      <c r="A72" s="186">
        <v>65</v>
      </c>
      <c r="B72" s="256"/>
      <c r="C72" s="257"/>
      <c r="D72" s="258"/>
      <c r="E72" s="259"/>
      <c r="F72" s="259"/>
      <c r="G72" s="261"/>
      <c r="H72" s="261"/>
      <c r="I72" s="261"/>
      <c r="J72" s="261"/>
      <c r="K72" s="261"/>
      <c r="L72" s="261"/>
      <c r="M72" s="261"/>
      <c r="N72" s="261"/>
      <c r="O72" s="261"/>
      <c r="P72" s="261"/>
      <c r="Q72" s="261"/>
      <c r="R72" s="261"/>
      <c r="S72" s="261"/>
      <c r="T72" s="261"/>
      <c r="U72" s="261"/>
      <c r="V72" s="261"/>
      <c r="W72" s="261"/>
      <c r="X72" s="261"/>
      <c r="Y72" s="261"/>
      <c r="Z72" s="261"/>
      <c r="AA72" s="261"/>
      <c r="AB72" s="261"/>
      <c r="AC72" s="261"/>
      <c r="AD72" s="261"/>
      <c r="AE72" s="261"/>
      <c r="AF72" s="261"/>
      <c r="AG72" s="261"/>
      <c r="AH72" s="261"/>
      <c r="AI72" s="262"/>
      <c r="AJ72" s="262"/>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c r="CX72" s="261"/>
      <c r="CY72" s="261"/>
      <c r="CZ72" s="261"/>
      <c r="DA72" s="261"/>
      <c r="DB72" s="261"/>
      <c r="DC72" s="261"/>
      <c r="DD72" s="261"/>
      <c r="DE72" s="261"/>
      <c r="DF72" s="261"/>
      <c r="DG72" s="261"/>
      <c r="DH72" s="261"/>
      <c r="DI72" s="261"/>
      <c r="DJ72" s="261"/>
      <c r="DK72" s="261"/>
      <c r="DL72" s="261"/>
      <c r="DM72" s="261"/>
      <c r="DN72" s="261"/>
      <c r="DO72" s="261"/>
      <c r="DP72" s="261"/>
      <c r="DQ72" s="261"/>
      <c r="DR72" s="261"/>
      <c r="DS72" s="261"/>
      <c r="DT72" s="261"/>
      <c r="DU72" s="261"/>
      <c r="DV72" s="261"/>
      <c r="DW72" s="261"/>
      <c r="DX72" s="261"/>
      <c r="DY72" s="261"/>
      <c r="DZ72" s="261"/>
      <c r="EA72" s="261"/>
      <c r="EB72" s="261"/>
      <c r="EC72" s="261"/>
      <c r="ED72" s="261"/>
      <c r="EE72" s="261"/>
      <c r="EF72" s="261"/>
      <c r="EG72" s="261"/>
      <c r="EH72" s="261"/>
      <c r="EI72" s="261"/>
      <c r="EJ72" s="261"/>
      <c r="EK72" s="261"/>
      <c r="EL72" s="261"/>
      <c r="EM72" s="261"/>
      <c r="EN72" s="261"/>
      <c r="EO72" s="261"/>
      <c r="EP72" s="261"/>
      <c r="EQ72" s="261"/>
      <c r="ER72" s="261"/>
      <c r="ES72" s="261"/>
      <c r="ET72" s="261"/>
      <c r="EU72" s="261"/>
      <c r="EV72" s="261"/>
      <c r="EW72" s="261"/>
      <c r="EX72" s="261"/>
      <c r="EY72" s="261"/>
      <c r="EZ72" s="261"/>
      <c r="FA72" s="261"/>
      <c r="FB72" s="261"/>
      <c r="FC72" s="262"/>
      <c r="FD72" s="261"/>
      <c r="FE72" s="261"/>
      <c r="FF72" s="261"/>
      <c r="FG72" s="261"/>
      <c r="FH72" s="261"/>
      <c r="FI72" s="261"/>
      <c r="FJ72" s="261"/>
      <c r="FK72" s="261"/>
      <c r="FL72" s="261"/>
      <c r="FM72" s="261"/>
      <c r="FN72" s="261"/>
      <c r="FO72" s="261"/>
      <c r="FP72" s="261"/>
      <c r="FQ72" s="261"/>
      <c r="FR72" s="261"/>
      <c r="FS72" s="261"/>
      <c r="FT72" s="261"/>
      <c r="FU72" s="261"/>
      <c r="FV72" s="261"/>
      <c r="FW72" s="261"/>
      <c r="FX72" s="261"/>
      <c r="FY72" s="261"/>
      <c r="FZ72" s="261"/>
      <c r="GA72" s="261"/>
      <c r="GB72" s="261"/>
      <c r="GC72" s="261"/>
      <c r="GD72" s="261"/>
      <c r="GE72" s="261"/>
      <c r="GF72" s="261"/>
      <c r="GG72" s="261"/>
      <c r="GH72" s="255" t="str">
        <f t="shared" si="7"/>
        <v/>
      </c>
      <c r="GI72" s="255" t="str">
        <f t="shared" si="8"/>
        <v/>
      </c>
      <c r="GJ72" s="255" t="str">
        <f t="shared" si="8"/>
        <v/>
      </c>
      <c r="GK72" s="255" t="str">
        <f t="shared" si="9"/>
        <v/>
      </c>
      <c r="GL72" s="185">
        <f t="shared" ref="GL72:GL107" si="14">COUNTA(G72:GG72)</f>
        <v>0</v>
      </c>
      <c r="GM72" s="185">
        <f t="shared" ref="GM72:GM107" si="15">COUNTIFS(G72:GG72,"●",$G$109:$GG$109,"○")</f>
        <v>0</v>
      </c>
      <c r="GN72" s="183">
        <f t="shared" ref="GN72:GN107" si="16">IF(GL72="","",IF(GL72&gt;15,150000,GL72*10000))</f>
        <v>0</v>
      </c>
      <c r="GO72" s="184"/>
      <c r="GP72" s="183">
        <f t="shared" ref="GP72:GP107" si="17">IF(GM72="","",IF(GM72&gt;15,150000,GM72*10000))</f>
        <v>0</v>
      </c>
      <c r="GQ72" s="182"/>
      <c r="GR72" s="187"/>
    </row>
    <row r="73" spans="1:200" ht="20.149999999999999" customHeight="1">
      <c r="A73" s="186">
        <v>66</v>
      </c>
      <c r="B73" s="256"/>
      <c r="C73" s="257"/>
      <c r="D73" s="258"/>
      <c r="E73" s="259"/>
      <c r="F73" s="259"/>
      <c r="G73" s="261"/>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2"/>
      <c r="AJ73" s="262"/>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c r="CQ73" s="261"/>
      <c r="CR73" s="261"/>
      <c r="CS73" s="261"/>
      <c r="CT73" s="261"/>
      <c r="CU73" s="261"/>
      <c r="CV73" s="261"/>
      <c r="CW73" s="261"/>
      <c r="CX73" s="261"/>
      <c r="CY73" s="261"/>
      <c r="CZ73" s="261"/>
      <c r="DA73" s="261"/>
      <c r="DB73" s="261"/>
      <c r="DC73" s="261"/>
      <c r="DD73" s="261"/>
      <c r="DE73" s="261"/>
      <c r="DF73" s="261"/>
      <c r="DG73" s="261"/>
      <c r="DH73" s="261"/>
      <c r="DI73" s="261"/>
      <c r="DJ73" s="261"/>
      <c r="DK73" s="261"/>
      <c r="DL73" s="261"/>
      <c r="DM73" s="261"/>
      <c r="DN73" s="261"/>
      <c r="DO73" s="261"/>
      <c r="DP73" s="261"/>
      <c r="DQ73" s="261"/>
      <c r="DR73" s="261"/>
      <c r="DS73" s="261"/>
      <c r="DT73" s="261"/>
      <c r="DU73" s="261"/>
      <c r="DV73" s="261"/>
      <c r="DW73" s="261"/>
      <c r="DX73" s="261"/>
      <c r="DY73" s="261"/>
      <c r="DZ73" s="261"/>
      <c r="EA73" s="261"/>
      <c r="EB73" s="261"/>
      <c r="EC73" s="261"/>
      <c r="ED73" s="261"/>
      <c r="EE73" s="261"/>
      <c r="EF73" s="261"/>
      <c r="EG73" s="261"/>
      <c r="EH73" s="261"/>
      <c r="EI73" s="261"/>
      <c r="EJ73" s="261"/>
      <c r="EK73" s="261"/>
      <c r="EL73" s="261"/>
      <c r="EM73" s="261"/>
      <c r="EN73" s="261"/>
      <c r="EO73" s="261"/>
      <c r="EP73" s="261"/>
      <c r="EQ73" s="261"/>
      <c r="ER73" s="261"/>
      <c r="ES73" s="261"/>
      <c r="ET73" s="261"/>
      <c r="EU73" s="261"/>
      <c r="EV73" s="261"/>
      <c r="EW73" s="261"/>
      <c r="EX73" s="261"/>
      <c r="EY73" s="261"/>
      <c r="EZ73" s="261"/>
      <c r="FA73" s="261"/>
      <c r="FB73" s="261"/>
      <c r="FC73" s="262"/>
      <c r="FD73" s="261"/>
      <c r="FE73" s="261"/>
      <c r="FF73" s="261"/>
      <c r="FG73" s="261"/>
      <c r="FH73" s="261"/>
      <c r="FI73" s="261"/>
      <c r="FJ73" s="261"/>
      <c r="FK73" s="261"/>
      <c r="FL73" s="261"/>
      <c r="FM73" s="261"/>
      <c r="FN73" s="261"/>
      <c r="FO73" s="261"/>
      <c r="FP73" s="261"/>
      <c r="FQ73" s="261"/>
      <c r="FR73" s="261"/>
      <c r="FS73" s="261"/>
      <c r="FT73" s="261"/>
      <c r="FU73" s="261"/>
      <c r="FV73" s="261"/>
      <c r="FW73" s="261"/>
      <c r="FX73" s="261"/>
      <c r="FY73" s="261"/>
      <c r="FZ73" s="261"/>
      <c r="GA73" s="261"/>
      <c r="GB73" s="261"/>
      <c r="GC73" s="261"/>
      <c r="GD73" s="261"/>
      <c r="GE73" s="261"/>
      <c r="GF73" s="261"/>
      <c r="GG73" s="261"/>
      <c r="GH73" s="255" t="str">
        <f t="shared" ref="GH73:GH107" si="18">IF(B73="","",IF(AND(C73="",D73=""),"×",""))</f>
        <v/>
      </c>
      <c r="GI73" s="255" t="str">
        <f t="shared" ref="GI73:GJ107" si="19">IF(AND(C73="有",D73=""),"×","")</f>
        <v/>
      </c>
      <c r="GJ73" s="255" t="str">
        <f t="shared" si="19"/>
        <v/>
      </c>
      <c r="GK73" s="255" t="str">
        <f t="shared" ref="GK73:GK107" si="20">IF(AND(C73="無",GL73&gt;7),"×","")</f>
        <v/>
      </c>
      <c r="GL73" s="185">
        <f t="shared" si="14"/>
        <v>0</v>
      </c>
      <c r="GM73" s="185">
        <f t="shared" si="15"/>
        <v>0</v>
      </c>
      <c r="GN73" s="183">
        <f t="shared" si="16"/>
        <v>0</v>
      </c>
      <c r="GO73" s="184"/>
      <c r="GP73" s="183">
        <f t="shared" si="17"/>
        <v>0</v>
      </c>
      <c r="GQ73" s="182"/>
      <c r="GR73" s="187"/>
    </row>
    <row r="74" spans="1:200" ht="20.149999999999999" customHeight="1">
      <c r="A74" s="186">
        <v>67</v>
      </c>
      <c r="B74" s="256"/>
      <c r="C74" s="257"/>
      <c r="D74" s="258"/>
      <c r="E74" s="259"/>
      <c r="F74" s="259"/>
      <c r="G74" s="261"/>
      <c r="H74" s="261"/>
      <c r="I74" s="261"/>
      <c r="J74" s="261"/>
      <c r="K74" s="261"/>
      <c r="L74" s="261"/>
      <c r="M74" s="261"/>
      <c r="N74" s="261"/>
      <c r="O74" s="261"/>
      <c r="P74" s="261"/>
      <c r="Q74" s="261"/>
      <c r="R74" s="261"/>
      <c r="S74" s="261"/>
      <c r="T74" s="261"/>
      <c r="U74" s="261"/>
      <c r="V74" s="261"/>
      <c r="W74" s="261"/>
      <c r="X74" s="261"/>
      <c r="Y74" s="261"/>
      <c r="Z74" s="261"/>
      <c r="AA74" s="261"/>
      <c r="AB74" s="261"/>
      <c r="AC74" s="261"/>
      <c r="AD74" s="261"/>
      <c r="AE74" s="261"/>
      <c r="AF74" s="261"/>
      <c r="AG74" s="261"/>
      <c r="AH74" s="261"/>
      <c r="AI74" s="262"/>
      <c r="AJ74" s="262"/>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c r="CQ74" s="261"/>
      <c r="CR74" s="261"/>
      <c r="CS74" s="261"/>
      <c r="CT74" s="261"/>
      <c r="CU74" s="261"/>
      <c r="CV74" s="261"/>
      <c r="CW74" s="261"/>
      <c r="CX74" s="261"/>
      <c r="CY74" s="261"/>
      <c r="CZ74" s="261"/>
      <c r="DA74" s="261"/>
      <c r="DB74" s="261"/>
      <c r="DC74" s="261"/>
      <c r="DD74" s="261"/>
      <c r="DE74" s="261"/>
      <c r="DF74" s="261"/>
      <c r="DG74" s="261"/>
      <c r="DH74" s="261"/>
      <c r="DI74" s="261"/>
      <c r="DJ74" s="261"/>
      <c r="DK74" s="261"/>
      <c r="DL74" s="261"/>
      <c r="DM74" s="261"/>
      <c r="DN74" s="261"/>
      <c r="DO74" s="261"/>
      <c r="DP74" s="261"/>
      <c r="DQ74" s="261"/>
      <c r="DR74" s="261"/>
      <c r="DS74" s="261"/>
      <c r="DT74" s="261"/>
      <c r="DU74" s="261"/>
      <c r="DV74" s="261"/>
      <c r="DW74" s="261"/>
      <c r="DX74" s="261"/>
      <c r="DY74" s="261"/>
      <c r="DZ74" s="261"/>
      <c r="EA74" s="261"/>
      <c r="EB74" s="261"/>
      <c r="EC74" s="261"/>
      <c r="ED74" s="261"/>
      <c r="EE74" s="261"/>
      <c r="EF74" s="261"/>
      <c r="EG74" s="261"/>
      <c r="EH74" s="261"/>
      <c r="EI74" s="261"/>
      <c r="EJ74" s="261"/>
      <c r="EK74" s="261"/>
      <c r="EL74" s="261"/>
      <c r="EM74" s="261"/>
      <c r="EN74" s="261"/>
      <c r="EO74" s="261"/>
      <c r="EP74" s="261"/>
      <c r="EQ74" s="261"/>
      <c r="ER74" s="261"/>
      <c r="ES74" s="261"/>
      <c r="ET74" s="261"/>
      <c r="EU74" s="261"/>
      <c r="EV74" s="261"/>
      <c r="EW74" s="261"/>
      <c r="EX74" s="261"/>
      <c r="EY74" s="261"/>
      <c r="EZ74" s="261"/>
      <c r="FA74" s="261"/>
      <c r="FB74" s="261"/>
      <c r="FC74" s="262"/>
      <c r="FD74" s="261"/>
      <c r="FE74" s="261"/>
      <c r="FF74" s="261"/>
      <c r="FG74" s="261"/>
      <c r="FH74" s="261"/>
      <c r="FI74" s="261"/>
      <c r="FJ74" s="261"/>
      <c r="FK74" s="261"/>
      <c r="FL74" s="261"/>
      <c r="FM74" s="261"/>
      <c r="FN74" s="261"/>
      <c r="FO74" s="261"/>
      <c r="FP74" s="261"/>
      <c r="FQ74" s="261"/>
      <c r="FR74" s="261"/>
      <c r="FS74" s="261"/>
      <c r="FT74" s="261"/>
      <c r="FU74" s="261"/>
      <c r="FV74" s="261"/>
      <c r="FW74" s="261"/>
      <c r="FX74" s="261"/>
      <c r="FY74" s="261"/>
      <c r="FZ74" s="261"/>
      <c r="GA74" s="261"/>
      <c r="GB74" s="261"/>
      <c r="GC74" s="261"/>
      <c r="GD74" s="261"/>
      <c r="GE74" s="261"/>
      <c r="GF74" s="261"/>
      <c r="GG74" s="261"/>
      <c r="GH74" s="255" t="str">
        <f t="shared" si="18"/>
        <v/>
      </c>
      <c r="GI74" s="255" t="str">
        <f t="shared" si="19"/>
        <v/>
      </c>
      <c r="GJ74" s="255" t="str">
        <f t="shared" si="19"/>
        <v/>
      </c>
      <c r="GK74" s="255" t="str">
        <f t="shared" si="20"/>
        <v/>
      </c>
      <c r="GL74" s="185">
        <f t="shared" si="14"/>
        <v>0</v>
      </c>
      <c r="GM74" s="185">
        <f t="shared" si="15"/>
        <v>0</v>
      </c>
      <c r="GN74" s="183">
        <f t="shared" si="16"/>
        <v>0</v>
      </c>
      <c r="GO74" s="184"/>
      <c r="GP74" s="183">
        <f t="shared" si="17"/>
        <v>0</v>
      </c>
      <c r="GQ74" s="182"/>
      <c r="GR74" s="187"/>
    </row>
    <row r="75" spans="1:200" ht="20.149999999999999" customHeight="1">
      <c r="A75" s="186">
        <v>68</v>
      </c>
      <c r="B75" s="256"/>
      <c r="C75" s="257"/>
      <c r="D75" s="258"/>
      <c r="E75" s="259"/>
      <c r="F75" s="259"/>
      <c r="G75" s="261"/>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2"/>
      <c r="AJ75" s="262"/>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c r="CH75" s="261"/>
      <c r="CI75" s="261"/>
      <c r="CJ75" s="261"/>
      <c r="CK75" s="261"/>
      <c r="CL75" s="261"/>
      <c r="CM75" s="261"/>
      <c r="CN75" s="261"/>
      <c r="CO75" s="261"/>
      <c r="CP75" s="261"/>
      <c r="CQ75" s="261"/>
      <c r="CR75" s="261"/>
      <c r="CS75" s="261"/>
      <c r="CT75" s="261"/>
      <c r="CU75" s="261"/>
      <c r="CV75" s="261"/>
      <c r="CW75" s="261"/>
      <c r="CX75" s="261"/>
      <c r="CY75" s="261"/>
      <c r="CZ75" s="261"/>
      <c r="DA75" s="261"/>
      <c r="DB75" s="261"/>
      <c r="DC75" s="261"/>
      <c r="DD75" s="261"/>
      <c r="DE75" s="261"/>
      <c r="DF75" s="261"/>
      <c r="DG75" s="261"/>
      <c r="DH75" s="261"/>
      <c r="DI75" s="261"/>
      <c r="DJ75" s="261"/>
      <c r="DK75" s="261"/>
      <c r="DL75" s="261"/>
      <c r="DM75" s="261"/>
      <c r="DN75" s="261"/>
      <c r="DO75" s="261"/>
      <c r="DP75" s="261"/>
      <c r="DQ75" s="261"/>
      <c r="DR75" s="261"/>
      <c r="DS75" s="261"/>
      <c r="DT75" s="261"/>
      <c r="DU75" s="261"/>
      <c r="DV75" s="261"/>
      <c r="DW75" s="261"/>
      <c r="DX75" s="261"/>
      <c r="DY75" s="261"/>
      <c r="DZ75" s="261"/>
      <c r="EA75" s="261"/>
      <c r="EB75" s="261"/>
      <c r="EC75" s="261"/>
      <c r="ED75" s="261"/>
      <c r="EE75" s="261"/>
      <c r="EF75" s="261"/>
      <c r="EG75" s="261"/>
      <c r="EH75" s="261"/>
      <c r="EI75" s="261"/>
      <c r="EJ75" s="261"/>
      <c r="EK75" s="261"/>
      <c r="EL75" s="261"/>
      <c r="EM75" s="261"/>
      <c r="EN75" s="261"/>
      <c r="EO75" s="261"/>
      <c r="EP75" s="261"/>
      <c r="EQ75" s="261"/>
      <c r="ER75" s="261"/>
      <c r="ES75" s="261"/>
      <c r="ET75" s="261"/>
      <c r="EU75" s="261"/>
      <c r="EV75" s="261"/>
      <c r="EW75" s="261"/>
      <c r="EX75" s="261"/>
      <c r="EY75" s="261"/>
      <c r="EZ75" s="261"/>
      <c r="FA75" s="261"/>
      <c r="FB75" s="261"/>
      <c r="FC75" s="262"/>
      <c r="FD75" s="261"/>
      <c r="FE75" s="261"/>
      <c r="FF75" s="261"/>
      <c r="FG75" s="261"/>
      <c r="FH75" s="261"/>
      <c r="FI75" s="261"/>
      <c r="FJ75" s="261"/>
      <c r="FK75" s="261"/>
      <c r="FL75" s="261"/>
      <c r="FM75" s="261"/>
      <c r="FN75" s="261"/>
      <c r="FO75" s="261"/>
      <c r="FP75" s="261"/>
      <c r="FQ75" s="261"/>
      <c r="FR75" s="261"/>
      <c r="FS75" s="261"/>
      <c r="FT75" s="261"/>
      <c r="FU75" s="261"/>
      <c r="FV75" s="261"/>
      <c r="FW75" s="261"/>
      <c r="FX75" s="261"/>
      <c r="FY75" s="261"/>
      <c r="FZ75" s="261"/>
      <c r="GA75" s="261"/>
      <c r="GB75" s="261"/>
      <c r="GC75" s="261"/>
      <c r="GD75" s="261"/>
      <c r="GE75" s="261"/>
      <c r="GF75" s="261"/>
      <c r="GG75" s="261"/>
      <c r="GH75" s="255" t="str">
        <f t="shared" si="18"/>
        <v/>
      </c>
      <c r="GI75" s="255" t="str">
        <f t="shared" si="19"/>
        <v/>
      </c>
      <c r="GJ75" s="255" t="str">
        <f t="shared" si="19"/>
        <v/>
      </c>
      <c r="GK75" s="255" t="str">
        <f t="shared" si="20"/>
        <v/>
      </c>
      <c r="GL75" s="185">
        <f t="shared" si="14"/>
        <v>0</v>
      </c>
      <c r="GM75" s="185">
        <f t="shared" si="15"/>
        <v>0</v>
      </c>
      <c r="GN75" s="183">
        <f t="shared" si="16"/>
        <v>0</v>
      </c>
      <c r="GO75" s="184"/>
      <c r="GP75" s="183">
        <f t="shared" si="17"/>
        <v>0</v>
      </c>
      <c r="GQ75" s="182"/>
      <c r="GR75" s="187"/>
    </row>
    <row r="76" spans="1:200" ht="20.149999999999999" customHeight="1">
      <c r="A76" s="186">
        <v>69</v>
      </c>
      <c r="B76" s="256"/>
      <c r="C76" s="257"/>
      <c r="D76" s="258"/>
      <c r="E76" s="259"/>
      <c r="F76" s="259"/>
      <c r="G76" s="261"/>
      <c r="H76" s="261"/>
      <c r="I76" s="261"/>
      <c r="J76" s="261"/>
      <c r="K76" s="261"/>
      <c r="L76" s="261"/>
      <c r="M76" s="261"/>
      <c r="N76" s="261"/>
      <c r="O76" s="261"/>
      <c r="P76" s="261"/>
      <c r="Q76" s="261"/>
      <c r="R76" s="261"/>
      <c r="S76" s="261"/>
      <c r="T76" s="261"/>
      <c r="U76" s="261"/>
      <c r="V76" s="261"/>
      <c r="W76" s="261"/>
      <c r="X76" s="261"/>
      <c r="Y76" s="261"/>
      <c r="Z76" s="261"/>
      <c r="AA76" s="261"/>
      <c r="AB76" s="261"/>
      <c r="AC76" s="261"/>
      <c r="AD76" s="261"/>
      <c r="AE76" s="261"/>
      <c r="AF76" s="261"/>
      <c r="AG76" s="261"/>
      <c r="AH76" s="261"/>
      <c r="AI76" s="262"/>
      <c r="AJ76" s="262"/>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c r="CQ76" s="261"/>
      <c r="CR76" s="261"/>
      <c r="CS76" s="261"/>
      <c r="CT76" s="261"/>
      <c r="CU76" s="261"/>
      <c r="CV76" s="261"/>
      <c r="CW76" s="261"/>
      <c r="CX76" s="261"/>
      <c r="CY76" s="261"/>
      <c r="CZ76" s="261"/>
      <c r="DA76" s="261"/>
      <c r="DB76" s="261"/>
      <c r="DC76" s="261"/>
      <c r="DD76" s="261"/>
      <c r="DE76" s="261"/>
      <c r="DF76" s="261"/>
      <c r="DG76" s="261"/>
      <c r="DH76" s="261"/>
      <c r="DI76" s="261"/>
      <c r="DJ76" s="261"/>
      <c r="DK76" s="261"/>
      <c r="DL76" s="261"/>
      <c r="DM76" s="261"/>
      <c r="DN76" s="261"/>
      <c r="DO76" s="261"/>
      <c r="DP76" s="261"/>
      <c r="DQ76" s="261"/>
      <c r="DR76" s="261"/>
      <c r="DS76" s="261"/>
      <c r="DT76" s="261"/>
      <c r="DU76" s="261"/>
      <c r="DV76" s="261"/>
      <c r="DW76" s="261"/>
      <c r="DX76" s="261"/>
      <c r="DY76" s="261"/>
      <c r="DZ76" s="261"/>
      <c r="EA76" s="261"/>
      <c r="EB76" s="261"/>
      <c r="EC76" s="261"/>
      <c r="ED76" s="261"/>
      <c r="EE76" s="261"/>
      <c r="EF76" s="261"/>
      <c r="EG76" s="261"/>
      <c r="EH76" s="261"/>
      <c r="EI76" s="261"/>
      <c r="EJ76" s="261"/>
      <c r="EK76" s="261"/>
      <c r="EL76" s="261"/>
      <c r="EM76" s="261"/>
      <c r="EN76" s="261"/>
      <c r="EO76" s="261"/>
      <c r="EP76" s="261"/>
      <c r="EQ76" s="261"/>
      <c r="ER76" s="261"/>
      <c r="ES76" s="261"/>
      <c r="ET76" s="261"/>
      <c r="EU76" s="261"/>
      <c r="EV76" s="261"/>
      <c r="EW76" s="261"/>
      <c r="EX76" s="261"/>
      <c r="EY76" s="261"/>
      <c r="EZ76" s="261"/>
      <c r="FA76" s="261"/>
      <c r="FB76" s="261"/>
      <c r="FC76" s="262"/>
      <c r="FD76" s="261"/>
      <c r="FE76" s="261"/>
      <c r="FF76" s="261"/>
      <c r="FG76" s="261"/>
      <c r="FH76" s="261"/>
      <c r="FI76" s="261"/>
      <c r="FJ76" s="261"/>
      <c r="FK76" s="261"/>
      <c r="FL76" s="261"/>
      <c r="FM76" s="261"/>
      <c r="FN76" s="261"/>
      <c r="FO76" s="261"/>
      <c r="FP76" s="261"/>
      <c r="FQ76" s="261"/>
      <c r="FR76" s="261"/>
      <c r="FS76" s="261"/>
      <c r="FT76" s="261"/>
      <c r="FU76" s="261"/>
      <c r="FV76" s="261"/>
      <c r="FW76" s="261"/>
      <c r="FX76" s="261"/>
      <c r="FY76" s="261"/>
      <c r="FZ76" s="261"/>
      <c r="GA76" s="261"/>
      <c r="GB76" s="261"/>
      <c r="GC76" s="261"/>
      <c r="GD76" s="261"/>
      <c r="GE76" s="261"/>
      <c r="GF76" s="261"/>
      <c r="GG76" s="261"/>
      <c r="GH76" s="255" t="str">
        <f t="shared" si="18"/>
        <v/>
      </c>
      <c r="GI76" s="255" t="str">
        <f t="shared" si="19"/>
        <v/>
      </c>
      <c r="GJ76" s="255" t="str">
        <f t="shared" si="19"/>
        <v/>
      </c>
      <c r="GK76" s="255" t="str">
        <f t="shared" si="20"/>
        <v/>
      </c>
      <c r="GL76" s="185">
        <f t="shared" si="14"/>
        <v>0</v>
      </c>
      <c r="GM76" s="185">
        <f t="shared" si="15"/>
        <v>0</v>
      </c>
      <c r="GN76" s="183">
        <f t="shared" si="16"/>
        <v>0</v>
      </c>
      <c r="GO76" s="184"/>
      <c r="GP76" s="183">
        <f t="shared" si="17"/>
        <v>0</v>
      </c>
      <c r="GQ76" s="182"/>
      <c r="GR76" s="187"/>
    </row>
    <row r="77" spans="1:200" ht="20.149999999999999" customHeight="1">
      <c r="A77" s="186">
        <v>70</v>
      </c>
      <c r="B77" s="256"/>
      <c r="C77" s="257"/>
      <c r="D77" s="258"/>
      <c r="E77" s="259"/>
      <c r="F77" s="259"/>
      <c r="G77" s="261"/>
      <c r="H77" s="261"/>
      <c r="I77" s="261"/>
      <c r="J77" s="261"/>
      <c r="K77" s="261"/>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2"/>
      <c r="AJ77" s="262"/>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c r="CQ77" s="261"/>
      <c r="CR77" s="261"/>
      <c r="CS77" s="261"/>
      <c r="CT77" s="261"/>
      <c r="CU77" s="261"/>
      <c r="CV77" s="261"/>
      <c r="CW77" s="261"/>
      <c r="CX77" s="261"/>
      <c r="CY77" s="261"/>
      <c r="CZ77" s="261"/>
      <c r="DA77" s="261"/>
      <c r="DB77" s="261"/>
      <c r="DC77" s="261"/>
      <c r="DD77" s="261"/>
      <c r="DE77" s="261"/>
      <c r="DF77" s="261"/>
      <c r="DG77" s="261"/>
      <c r="DH77" s="261"/>
      <c r="DI77" s="261"/>
      <c r="DJ77" s="261"/>
      <c r="DK77" s="261"/>
      <c r="DL77" s="261"/>
      <c r="DM77" s="261"/>
      <c r="DN77" s="261"/>
      <c r="DO77" s="261"/>
      <c r="DP77" s="261"/>
      <c r="DQ77" s="261"/>
      <c r="DR77" s="261"/>
      <c r="DS77" s="261"/>
      <c r="DT77" s="261"/>
      <c r="DU77" s="261"/>
      <c r="DV77" s="261"/>
      <c r="DW77" s="261"/>
      <c r="DX77" s="261"/>
      <c r="DY77" s="261"/>
      <c r="DZ77" s="261"/>
      <c r="EA77" s="261"/>
      <c r="EB77" s="261"/>
      <c r="EC77" s="261"/>
      <c r="ED77" s="261"/>
      <c r="EE77" s="261"/>
      <c r="EF77" s="261"/>
      <c r="EG77" s="261"/>
      <c r="EH77" s="261"/>
      <c r="EI77" s="261"/>
      <c r="EJ77" s="261"/>
      <c r="EK77" s="261"/>
      <c r="EL77" s="261"/>
      <c r="EM77" s="261"/>
      <c r="EN77" s="261"/>
      <c r="EO77" s="261"/>
      <c r="EP77" s="261"/>
      <c r="EQ77" s="261"/>
      <c r="ER77" s="261"/>
      <c r="ES77" s="261"/>
      <c r="ET77" s="261"/>
      <c r="EU77" s="261"/>
      <c r="EV77" s="261"/>
      <c r="EW77" s="261"/>
      <c r="EX77" s="261"/>
      <c r="EY77" s="261"/>
      <c r="EZ77" s="261"/>
      <c r="FA77" s="261"/>
      <c r="FB77" s="261"/>
      <c r="FC77" s="262"/>
      <c r="FD77" s="261"/>
      <c r="FE77" s="261"/>
      <c r="FF77" s="261"/>
      <c r="FG77" s="261"/>
      <c r="FH77" s="261"/>
      <c r="FI77" s="261"/>
      <c r="FJ77" s="261"/>
      <c r="FK77" s="261"/>
      <c r="FL77" s="261"/>
      <c r="FM77" s="261"/>
      <c r="FN77" s="261"/>
      <c r="FO77" s="261"/>
      <c r="FP77" s="261"/>
      <c r="FQ77" s="261"/>
      <c r="FR77" s="261"/>
      <c r="FS77" s="261"/>
      <c r="FT77" s="261"/>
      <c r="FU77" s="261"/>
      <c r="FV77" s="261"/>
      <c r="FW77" s="261"/>
      <c r="FX77" s="261"/>
      <c r="FY77" s="261"/>
      <c r="FZ77" s="261"/>
      <c r="GA77" s="261"/>
      <c r="GB77" s="261"/>
      <c r="GC77" s="261"/>
      <c r="GD77" s="261"/>
      <c r="GE77" s="261"/>
      <c r="GF77" s="261"/>
      <c r="GG77" s="261"/>
      <c r="GH77" s="255" t="str">
        <f t="shared" si="18"/>
        <v/>
      </c>
      <c r="GI77" s="255" t="str">
        <f t="shared" si="19"/>
        <v/>
      </c>
      <c r="GJ77" s="255" t="str">
        <f t="shared" si="19"/>
        <v/>
      </c>
      <c r="GK77" s="255" t="str">
        <f t="shared" si="20"/>
        <v/>
      </c>
      <c r="GL77" s="185">
        <f t="shared" si="14"/>
        <v>0</v>
      </c>
      <c r="GM77" s="185">
        <f t="shared" si="15"/>
        <v>0</v>
      </c>
      <c r="GN77" s="183">
        <f t="shared" si="16"/>
        <v>0</v>
      </c>
      <c r="GO77" s="184"/>
      <c r="GP77" s="183">
        <f t="shared" si="17"/>
        <v>0</v>
      </c>
      <c r="GQ77" s="182"/>
      <c r="GR77" s="187"/>
    </row>
    <row r="78" spans="1:200" ht="20.149999999999999" customHeight="1">
      <c r="A78" s="186">
        <v>71</v>
      </c>
      <c r="B78" s="256"/>
      <c r="C78" s="257"/>
      <c r="D78" s="258"/>
      <c r="E78" s="259"/>
      <c r="F78" s="259"/>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2"/>
      <c r="AJ78" s="262"/>
      <c r="AK78" s="261"/>
      <c r="AL78" s="261"/>
      <c r="AM78" s="261"/>
      <c r="AN78" s="261"/>
      <c r="AO78" s="261"/>
      <c r="AP78" s="261"/>
      <c r="AQ78" s="261"/>
      <c r="AR78" s="261"/>
      <c r="AS78" s="261"/>
      <c r="AT78" s="261"/>
      <c r="AU78" s="261"/>
      <c r="AV78" s="261"/>
      <c r="AW78" s="261"/>
      <c r="AX78" s="261"/>
      <c r="AY78" s="261"/>
      <c r="AZ78" s="261"/>
      <c r="BA78" s="261"/>
      <c r="BB78" s="261"/>
      <c r="BC78" s="261"/>
      <c r="BD78" s="261"/>
      <c r="BE78" s="261"/>
      <c r="BF78" s="261"/>
      <c r="BG78" s="261"/>
      <c r="BH78" s="261"/>
      <c r="BI78" s="261"/>
      <c r="BJ78" s="261"/>
      <c r="BK78" s="261"/>
      <c r="BL78" s="261"/>
      <c r="BM78" s="261"/>
      <c r="BN78" s="261"/>
      <c r="BO78" s="261"/>
      <c r="BP78" s="261"/>
      <c r="BQ78" s="261"/>
      <c r="BR78" s="261"/>
      <c r="BS78" s="261"/>
      <c r="BT78" s="261"/>
      <c r="BU78" s="261"/>
      <c r="BV78" s="261"/>
      <c r="BW78" s="261"/>
      <c r="BX78" s="261"/>
      <c r="BY78" s="261"/>
      <c r="BZ78" s="261"/>
      <c r="CA78" s="261"/>
      <c r="CB78" s="261"/>
      <c r="CC78" s="261"/>
      <c r="CD78" s="261"/>
      <c r="CE78" s="261"/>
      <c r="CF78" s="261"/>
      <c r="CG78" s="261"/>
      <c r="CH78" s="261"/>
      <c r="CI78" s="261"/>
      <c r="CJ78" s="261"/>
      <c r="CK78" s="261"/>
      <c r="CL78" s="261"/>
      <c r="CM78" s="261"/>
      <c r="CN78" s="261"/>
      <c r="CO78" s="261"/>
      <c r="CP78" s="261"/>
      <c r="CQ78" s="261"/>
      <c r="CR78" s="261"/>
      <c r="CS78" s="261"/>
      <c r="CT78" s="261"/>
      <c r="CU78" s="261"/>
      <c r="CV78" s="261"/>
      <c r="CW78" s="261"/>
      <c r="CX78" s="261"/>
      <c r="CY78" s="261"/>
      <c r="CZ78" s="261"/>
      <c r="DA78" s="261"/>
      <c r="DB78" s="261"/>
      <c r="DC78" s="261"/>
      <c r="DD78" s="261"/>
      <c r="DE78" s="261"/>
      <c r="DF78" s="261"/>
      <c r="DG78" s="261"/>
      <c r="DH78" s="261"/>
      <c r="DI78" s="261"/>
      <c r="DJ78" s="261"/>
      <c r="DK78" s="261"/>
      <c r="DL78" s="261"/>
      <c r="DM78" s="261"/>
      <c r="DN78" s="261"/>
      <c r="DO78" s="261"/>
      <c r="DP78" s="261"/>
      <c r="DQ78" s="261"/>
      <c r="DR78" s="261"/>
      <c r="DS78" s="261"/>
      <c r="DT78" s="261"/>
      <c r="DU78" s="261"/>
      <c r="DV78" s="261"/>
      <c r="DW78" s="261"/>
      <c r="DX78" s="261"/>
      <c r="DY78" s="261"/>
      <c r="DZ78" s="261"/>
      <c r="EA78" s="261"/>
      <c r="EB78" s="261"/>
      <c r="EC78" s="261"/>
      <c r="ED78" s="261"/>
      <c r="EE78" s="261"/>
      <c r="EF78" s="261"/>
      <c r="EG78" s="261"/>
      <c r="EH78" s="261"/>
      <c r="EI78" s="261"/>
      <c r="EJ78" s="261"/>
      <c r="EK78" s="261"/>
      <c r="EL78" s="261"/>
      <c r="EM78" s="261"/>
      <c r="EN78" s="261"/>
      <c r="EO78" s="261"/>
      <c r="EP78" s="261"/>
      <c r="EQ78" s="261"/>
      <c r="ER78" s="261"/>
      <c r="ES78" s="261"/>
      <c r="ET78" s="261"/>
      <c r="EU78" s="261"/>
      <c r="EV78" s="261"/>
      <c r="EW78" s="261"/>
      <c r="EX78" s="261"/>
      <c r="EY78" s="261"/>
      <c r="EZ78" s="261"/>
      <c r="FA78" s="261"/>
      <c r="FB78" s="261"/>
      <c r="FC78" s="262"/>
      <c r="FD78" s="261"/>
      <c r="FE78" s="261"/>
      <c r="FF78" s="261"/>
      <c r="FG78" s="261"/>
      <c r="FH78" s="261"/>
      <c r="FI78" s="261"/>
      <c r="FJ78" s="261"/>
      <c r="FK78" s="261"/>
      <c r="FL78" s="261"/>
      <c r="FM78" s="261"/>
      <c r="FN78" s="261"/>
      <c r="FO78" s="261"/>
      <c r="FP78" s="261"/>
      <c r="FQ78" s="261"/>
      <c r="FR78" s="261"/>
      <c r="FS78" s="261"/>
      <c r="FT78" s="261"/>
      <c r="FU78" s="261"/>
      <c r="FV78" s="261"/>
      <c r="FW78" s="261"/>
      <c r="FX78" s="261"/>
      <c r="FY78" s="261"/>
      <c r="FZ78" s="261"/>
      <c r="GA78" s="261"/>
      <c r="GB78" s="261"/>
      <c r="GC78" s="261"/>
      <c r="GD78" s="261"/>
      <c r="GE78" s="261"/>
      <c r="GF78" s="261"/>
      <c r="GG78" s="261"/>
      <c r="GH78" s="255" t="str">
        <f t="shared" si="18"/>
        <v/>
      </c>
      <c r="GI78" s="255" t="str">
        <f t="shared" si="19"/>
        <v/>
      </c>
      <c r="GJ78" s="255" t="str">
        <f t="shared" si="19"/>
        <v/>
      </c>
      <c r="GK78" s="255" t="str">
        <f t="shared" si="20"/>
        <v/>
      </c>
      <c r="GL78" s="185">
        <f t="shared" si="14"/>
        <v>0</v>
      </c>
      <c r="GM78" s="185">
        <f t="shared" si="15"/>
        <v>0</v>
      </c>
      <c r="GN78" s="183">
        <f t="shared" si="16"/>
        <v>0</v>
      </c>
      <c r="GO78" s="184"/>
      <c r="GP78" s="183">
        <f t="shared" si="17"/>
        <v>0</v>
      </c>
      <c r="GQ78" s="182"/>
      <c r="GR78" s="187"/>
    </row>
    <row r="79" spans="1:200" ht="20.149999999999999" customHeight="1">
      <c r="A79" s="186">
        <v>72</v>
      </c>
      <c r="B79" s="256"/>
      <c r="C79" s="257"/>
      <c r="D79" s="258"/>
      <c r="E79" s="259"/>
      <c r="F79" s="259"/>
      <c r="G79" s="261"/>
      <c r="H79" s="261"/>
      <c r="I79" s="261"/>
      <c r="J79" s="261"/>
      <c r="K79" s="261"/>
      <c r="L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2"/>
      <c r="AJ79" s="262"/>
      <c r="AK79" s="261"/>
      <c r="AL79" s="261"/>
      <c r="AM79" s="261"/>
      <c r="AN79" s="261"/>
      <c r="AO79" s="261"/>
      <c r="AP79" s="261"/>
      <c r="AQ79" s="261"/>
      <c r="AR79" s="261"/>
      <c r="AS79" s="261"/>
      <c r="AT79" s="261"/>
      <c r="AU79" s="261"/>
      <c r="AV79" s="261"/>
      <c r="AW79" s="261"/>
      <c r="AX79" s="261"/>
      <c r="AY79" s="261"/>
      <c r="AZ79" s="261"/>
      <c r="BA79" s="261"/>
      <c r="BB79" s="261"/>
      <c r="BC79" s="261"/>
      <c r="BD79" s="261"/>
      <c r="BE79" s="261"/>
      <c r="BF79" s="261"/>
      <c r="BG79" s="261"/>
      <c r="BH79" s="261"/>
      <c r="BI79" s="261"/>
      <c r="BJ79" s="261"/>
      <c r="BK79" s="261"/>
      <c r="BL79" s="261"/>
      <c r="BM79" s="261"/>
      <c r="BN79" s="261"/>
      <c r="BO79" s="261"/>
      <c r="BP79" s="261"/>
      <c r="BQ79" s="261"/>
      <c r="BR79" s="261"/>
      <c r="BS79" s="261"/>
      <c r="BT79" s="261"/>
      <c r="BU79" s="261"/>
      <c r="BV79" s="261"/>
      <c r="BW79" s="261"/>
      <c r="BX79" s="261"/>
      <c r="BY79" s="261"/>
      <c r="BZ79" s="261"/>
      <c r="CA79" s="261"/>
      <c r="CB79" s="261"/>
      <c r="CC79" s="261"/>
      <c r="CD79" s="261"/>
      <c r="CE79" s="261"/>
      <c r="CF79" s="261"/>
      <c r="CG79" s="261"/>
      <c r="CH79" s="261"/>
      <c r="CI79" s="261"/>
      <c r="CJ79" s="261"/>
      <c r="CK79" s="261"/>
      <c r="CL79" s="261"/>
      <c r="CM79" s="261"/>
      <c r="CN79" s="261"/>
      <c r="CO79" s="261"/>
      <c r="CP79" s="261"/>
      <c r="CQ79" s="261"/>
      <c r="CR79" s="261"/>
      <c r="CS79" s="261"/>
      <c r="CT79" s="261"/>
      <c r="CU79" s="261"/>
      <c r="CV79" s="261"/>
      <c r="CW79" s="261"/>
      <c r="CX79" s="261"/>
      <c r="CY79" s="261"/>
      <c r="CZ79" s="261"/>
      <c r="DA79" s="261"/>
      <c r="DB79" s="261"/>
      <c r="DC79" s="261"/>
      <c r="DD79" s="261"/>
      <c r="DE79" s="261"/>
      <c r="DF79" s="261"/>
      <c r="DG79" s="261"/>
      <c r="DH79" s="261"/>
      <c r="DI79" s="261"/>
      <c r="DJ79" s="261"/>
      <c r="DK79" s="261"/>
      <c r="DL79" s="261"/>
      <c r="DM79" s="261"/>
      <c r="DN79" s="261"/>
      <c r="DO79" s="261"/>
      <c r="DP79" s="261"/>
      <c r="DQ79" s="261"/>
      <c r="DR79" s="261"/>
      <c r="DS79" s="261"/>
      <c r="DT79" s="261"/>
      <c r="DU79" s="261"/>
      <c r="DV79" s="261"/>
      <c r="DW79" s="261"/>
      <c r="DX79" s="261"/>
      <c r="DY79" s="261"/>
      <c r="DZ79" s="261"/>
      <c r="EA79" s="261"/>
      <c r="EB79" s="261"/>
      <c r="EC79" s="261"/>
      <c r="ED79" s="261"/>
      <c r="EE79" s="261"/>
      <c r="EF79" s="261"/>
      <c r="EG79" s="261"/>
      <c r="EH79" s="261"/>
      <c r="EI79" s="261"/>
      <c r="EJ79" s="261"/>
      <c r="EK79" s="261"/>
      <c r="EL79" s="261"/>
      <c r="EM79" s="261"/>
      <c r="EN79" s="261"/>
      <c r="EO79" s="261"/>
      <c r="EP79" s="261"/>
      <c r="EQ79" s="261"/>
      <c r="ER79" s="261"/>
      <c r="ES79" s="261"/>
      <c r="ET79" s="261"/>
      <c r="EU79" s="261"/>
      <c r="EV79" s="261"/>
      <c r="EW79" s="261"/>
      <c r="EX79" s="261"/>
      <c r="EY79" s="261"/>
      <c r="EZ79" s="261"/>
      <c r="FA79" s="261"/>
      <c r="FB79" s="261"/>
      <c r="FC79" s="262"/>
      <c r="FD79" s="261"/>
      <c r="FE79" s="261"/>
      <c r="FF79" s="261"/>
      <c r="FG79" s="261"/>
      <c r="FH79" s="261"/>
      <c r="FI79" s="261"/>
      <c r="FJ79" s="261"/>
      <c r="FK79" s="261"/>
      <c r="FL79" s="261"/>
      <c r="FM79" s="261"/>
      <c r="FN79" s="261"/>
      <c r="FO79" s="261"/>
      <c r="FP79" s="261"/>
      <c r="FQ79" s="261"/>
      <c r="FR79" s="261"/>
      <c r="FS79" s="261"/>
      <c r="FT79" s="261"/>
      <c r="FU79" s="261"/>
      <c r="FV79" s="261"/>
      <c r="FW79" s="261"/>
      <c r="FX79" s="261"/>
      <c r="FY79" s="261"/>
      <c r="FZ79" s="261"/>
      <c r="GA79" s="261"/>
      <c r="GB79" s="261"/>
      <c r="GC79" s="261"/>
      <c r="GD79" s="261"/>
      <c r="GE79" s="261"/>
      <c r="GF79" s="261"/>
      <c r="GG79" s="261"/>
      <c r="GH79" s="255" t="str">
        <f t="shared" si="18"/>
        <v/>
      </c>
      <c r="GI79" s="255" t="str">
        <f t="shared" si="19"/>
        <v/>
      </c>
      <c r="GJ79" s="255" t="str">
        <f t="shared" si="19"/>
        <v/>
      </c>
      <c r="GK79" s="255" t="str">
        <f t="shared" si="20"/>
        <v/>
      </c>
      <c r="GL79" s="185">
        <f t="shared" si="14"/>
        <v>0</v>
      </c>
      <c r="GM79" s="185">
        <f t="shared" si="15"/>
        <v>0</v>
      </c>
      <c r="GN79" s="183">
        <f t="shared" si="16"/>
        <v>0</v>
      </c>
      <c r="GO79" s="184"/>
      <c r="GP79" s="183">
        <f t="shared" si="17"/>
        <v>0</v>
      </c>
      <c r="GQ79" s="182"/>
      <c r="GR79" s="187"/>
    </row>
    <row r="80" spans="1:200" ht="20.149999999999999" customHeight="1">
      <c r="A80" s="186">
        <v>73</v>
      </c>
      <c r="B80" s="256"/>
      <c r="C80" s="257"/>
      <c r="D80" s="258"/>
      <c r="E80" s="259"/>
      <c r="F80" s="259"/>
      <c r="G80" s="261"/>
      <c r="H80" s="261"/>
      <c r="I80" s="261"/>
      <c r="J80" s="261"/>
      <c r="K80" s="261"/>
      <c r="L80" s="261"/>
      <c r="M80" s="261"/>
      <c r="N80" s="261"/>
      <c r="O80" s="261"/>
      <c r="P80" s="261"/>
      <c r="Q80" s="261"/>
      <c r="R80" s="261"/>
      <c r="S80" s="261"/>
      <c r="T80" s="261"/>
      <c r="U80" s="261"/>
      <c r="V80" s="261"/>
      <c r="W80" s="261"/>
      <c r="X80" s="261"/>
      <c r="Y80" s="261"/>
      <c r="Z80" s="261"/>
      <c r="AA80" s="261"/>
      <c r="AB80" s="261"/>
      <c r="AC80" s="261"/>
      <c r="AD80" s="261"/>
      <c r="AE80" s="261"/>
      <c r="AF80" s="261"/>
      <c r="AG80" s="261"/>
      <c r="AH80" s="261"/>
      <c r="AI80" s="262"/>
      <c r="AJ80" s="262"/>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c r="BQ80" s="261"/>
      <c r="BR80" s="261"/>
      <c r="BS80" s="261"/>
      <c r="BT80" s="261"/>
      <c r="BU80" s="261"/>
      <c r="BV80" s="261"/>
      <c r="BW80" s="261"/>
      <c r="BX80" s="261"/>
      <c r="BY80" s="261"/>
      <c r="BZ80" s="261"/>
      <c r="CA80" s="261"/>
      <c r="CB80" s="261"/>
      <c r="CC80" s="261"/>
      <c r="CD80" s="261"/>
      <c r="CE80" s="261"/>
      <c r="CF80" s="261"/>
      <c r="CG80" s="261"/>
      <c r="CH80" s="261"/>
      <c r="CI80" s="261"/>
      <c r="CJ80" s="261"/>
      <c r="CK80" s="261"/>
      <c r="CL80" s="261"/>
      <c r="CM80" s="261"/>
      <c r="CN80" s="261"/>
      <c r="CO80" s="261"/>
      <c r="CP80" s="261"/>
      <c r="CQ80" s="261"/>
      <c r="CR80" s="261"/>
      <c r="CS80" s="261"/>
      <c r="CT80" s="261"/>
      <c r="CU80" s="261"/>
      <c r="CV80" s="261"/>
      <c r="CW80" s="261"/>
      <c r="CX80" s="261"/>
      <c r="CY80" s="261"/>
      <c r="CZ80" s="261"/>
      <c r="DA80" s="261"/>
      <c r="DB80" s="261"/>
      <c r="DC80" s="261"/>
      <c r="DD80" s="261"/>
      <c r="DE80" s="261"/>
      <c r="DF80" s="261"/>
      <c r="DG80" s="261"/>
      <c r="DH80" s="261"/>
      <c r="DI80" s="261"/>
      <c r="DJ80" s="261"/>
      <c r="DK80" s="261"/>
      <c r="DL80" s="261"/>
      <c r="DM80" s="261"/>
      <c r="DN80" s="261"/>
      <c r="DO80" s="261"/>
      <c r="DP80" s="261"/>
      <c r="DQ80" s="261"/>
      <c r="DR80" s="261"/>
      <c r="DS80" s="261"/>
      <c r="DT80" s="261"/>
      <c r="DU80" s="261"/>
      <c r="DV80" s="261"/>
      <c r="DW80" s="261"/>
      <c r="DX80" s="261"/>
      <c r="DY80" s="261"/>
      <c r="DZ80" s="261"/>
      <c r="EA80" s="261"/>
      <c r="EB80" s="261"/>
      <c r="EC80" s="261"/>
      <c r="ED80" s="261"/>
      <c r="EE80" s="261"/>
      <c r="EF80" s="261"/>
      <c r="EG80" s="261"/>
      <c r="EH80" s="261"/>
      <c r="EI80" s="261"/>
      <c r="EJ80" s="261"/>
      <c r="EK80" s="261"/>
      <c r="EL80" s="261"/>
      <c r="EM80" s="261"/>
      <c r="EN80" s="261"/>
      <c r="EO80" s="261"/>
      <c r="EP80" s="261"/>
      <c r="EQ80" s="261"/>
      <c r="ER80" s="261"/>
      <c r="ES80" s="261"/>
      <c r="ET80" s="261"/>
      <c r="EU80" s="261"/>
      <c r="EV80" s="261"/>
      <c r="EW80" s="261"/>
      <c r="EX80" s="261"/>
      <c r="EY80" s="261"/>
      <c r="EZ80" s="261"/>
      <c r="FA80" s="261"/>
      <c r="FB80" s="261"/>
      <c r="FC80" s="262"/>
      <c r="FD80" s="261"/>
      <c r="FE80" s="261"/>
      <c r="FF80" s="261"/>
      <c r="FG80" s="261"/>
      <c r="FH80" s="261"/>
      <c r="FI80" s="261"/>
      <c r="FJ80" s="261"/>
      <c r="FK80" s="261"/>
      <c r="FL80" s="261"/>
      <c r="FM80" s="261"/>
      <c r="FN80" s="261"/>
      <c r="FO80" s="261"/>
      <c r="FP80" s="261"/>
      <c r="FQ80" s="261"/>
      <c r="FR80" s="261"/>
      <c r="FS80" s="261"/>
      <c r="FT80" s="261"/>
      <c r="FU80" s="261"/>
      <c r="FV80" s="261"/>
      <c r="FW80" s="261"/>
      <c r="FX80" s="261"/>
      <c r="FY80" s="261"/>
      <c r="FZ80" s="261"/>
      <c r="GA80" s="261"/>
      <c r="GB80" s="261"/>
      <c r="GC80" s="261"/>
      <c r="GD80" s="261"/>
      <c r="GE80" s="261"/>
      <c r="GF80" s="261"/>
      <c r="GG80" s="261"/>
      <c r="GH80" s="255" t="str">
        <f t="shared" si="18"/>
        <v/>
      </c>
      <c r="GI80" s="255" t="str">
        <f t="shared" si="19"/>
        <v/>
      </c>
      <c r="GJ80" s="255" t="str">
        <f t="shared" si="19"/>
        <v/>
      </c>
      <c r="GK80" s="255" t="str">
        <f t="shared" si="20"/>
        <v/>
      </c>
      <c r="GL80" s="185">
        <f t="shared" si="14"/>
        <v>0</v>
      </c>
      <c r="GM80" s="185">
        <f t="shared" si="15"/>
        <v>0</v>
      </c>
      <c r="GN80" s="183">
        <f t="shared" si="16"/>
        <v>0</v>
      </c>
      <c r="GO80" s="184"/>
      <c r="GP80" s="183">
        <f t="shared" si="17"/>
        <v>0</v>
      </c>
      <c r="GQ80" s="182"/>
      <c r="GR80" s="187"/>
    </row>
    <row r="81" spans="1:200" ht="20.149999999999999" customHeight="1">
      <c r="A81" s="186">
        <v>74</v>
      </c>
      <c r="B81" s="256"/>
      <c r="C81" s="257"/>
      <c r="D81" s="258"/>
      <c r="E81" s="259"/>
      <c r="F81" s="259"/>
      <c r="G81" s="261"/>
      <c r="H81" s="261"/>
      <c r="I81" s="261"/>
      <c r="J81" s="261"/>
      <c r="K81" s="261"/>
      <c r="L81" s="261"/>
      <c r="M81" s="261"/>
      <c r="N81" s="261"/>
      <c r="O81" s="261"/>
      <c r="P81" s="261"/>
      <c r="Q81" s="261"/>
      <c r="R81" s="261"/>
      <c r="S81" s="261"/>
      <c r="T81" s="261"/>
      <c r="U81" s="261"/>
      <c r="V81" s="261"/>
      <c r="W81" s="261"/>
      <c r="X81" s="261"/>
      <c r="Y81" s="261"/>
      <c r="Z81" s="261"/>
      <c r="AA81" s="261"/>
      <c r="AB81" s="261"/>
      <c r="AC81" s="261"/>
      <c r="AD81" s="261"/>
      <c r="AE81" s="261"/>
      <c r="AF81" s="261"/>
      <c r="AG81" s="261"/>
      <c r="AH81" s="261"/>
      <c r="AI81" s="262"/>
      <c r="AJ81" s="262"/>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1"/>
      <c r="BJ81" s="261"/>
      <c r="BK81" s="261"/>
      <c r="BL81" s="261"/>
      <c r="BM81" s="261"/>
      <c r="BN81" s="261"/>
      <c r="BO81" s="261"/>
      <c r="BP81" s="261"/>
      <c r="BQ81" s="261"/>
      <c r="BR81" s="261"/>
      <c r="BS81" s="261"/>
      <c r="BT81" s="261"/>
      <c r="BU81" s="261"/>
      <c r="BV81" s="261"/>
      <c r="BW81" s="261"/>
      <c r="BX81" s="261"/>
      <c r="BY81" s="261"/>
      <c r="BZ81" s="261"/>
      <c r="CA81" s="261"/>
      <c r="CB81" s="261"/>
      <c r="CC81" s="261"/>
      <c r="CD81" s="261"/>
      <c r="CE81" s="261"/>
      <c r="CF81" s="261"/>
      <c r="CG81" s="261"/>
      <c r="CH81" s="261"/>
      <c r="CI81" s="261"/>
      <c r="CJ81" s="261"/>
      <c r="CK81" s="261"/>
      <c r="CL81" s="261"/>
      <c r="CM81" s="261"/>
      <c r="CN81" s="261"/>
      <c r="CO81" s="261"/>
      <c r="CP81" s="261"/>
      <c r="CQ81" s="261"/>
      <c r="CR81" s="261"/>
      <c r="CS81" s="261"/>
      <c r="CT81" s="261"/>
      <c r="CU81" s="261"/>
      <c r="CV81" s="261"/>
      <c r="CW81" s="261"/>
      <c r="CX81" s="261"/>
      <c r="CY81" s="261"/>
      <c r="CZ81" s="261"/>
      <c r="DA81" s="261"/>
      <c r="DB81" s="261"/>
      <c r="DC81" s="261"/>
      <c r="DD81" s="261"/>
      <c r="DE81" s="261"/>
      <c r="DF81" s="261"/>
      <c r="DG81" s="261"/>
      <c r="DH81" s="261"/>
      <c r="DI81" s="261"/>
      <c r="DJ81" s="261"/>
      <c r="DK81" s="261"/>
      <c r="DL81" s="261"/>
      <c r="DM81" s="261"/>
      <c r="DN81" s="261"/>
      <c r="DO81" s="261"/>
      <c r="DP81" s="261"/>
      <c r="DQ81" s="261"/>
      <c r="DR81" s="261"/>
      <c r="DS81" s="261"/>
      <c r="DT81" s="261"/>
      <c r="DU81" s="261"/>
      <c r="DV81" s="261"/>
      <c r="DW81" s="261"/>
      <c r="DX81" s="261"/>
      <c r="DY81" s="261"/>
      <c r="DZ81" s="261"/>
      <c r="EA81" s="261"/>
      <c r="EB81" s="261"/>
      <c r="EC81" s="261"/>
      <c r="ED81" s="261"/>
      <c r="EE81" s="261"/>
      <c r="EF81" s="261"/>
      <c r="EG81" s="261"/>
      <c r="EH81" s="261"/>
      <c r="EI81" s="261"/>
      <c r="EJ81" s="261"/>
      <c r="EK81" s="261"/>
      <c r="EL81" s="261"/>
      <c r="EM81" s="261"/>
      <c r="EN81" s="261"/>
      <c r="EO81" s="261"/>
      <c r="EP81" s="261"/>
      <c r="EQ81" s="261"/>
      <c r="ER81" s="261"/>
      <c r="ES81" s="261"/>
      <c r="ET81" s="261"/>
      <c r="EU81" s="261"/>
      <c r="EV81" s="261"/>
      <c r="EW81" s="261"/>
      <c r="EX81" s="261"/>
      <c r="EY81" s="261"/>
      <c r="EZ81" s="261"/>
      <c r="FA81" s="261"/>
      <c r="FB81" s="261"/>
      <c r="FC81" s="262"/>
      <c r="FD81" s="261"/>
      <c r="FE81" s="261"/>
      <c r="FF81" s="261"/>
      <c r="FG81" s="261"/>
      <c r="FH81" s="261"/>
      <c r="FI81" s="261"/>
      <c r="FJ81" s="261"/>
      <c r="FK81" s="261"/>
      <c r="FL81" s="261"/>
      <c r="FM81" s="261"/>
      <c r="FN81" s="261"/>
      <c r="FO81" s="261"/>
      <c r="FP81" s="261"/>
      <c r="FQ81" s="261"/>
      <c r="FR81" s="261"/>
      <c r="FS81" s="261"/>
      <c r="FT81" s="261"/>
      <c r="FU81" s="261"/>
      <c r="FV81" s="261"/>
      <c r="FW81" s="261"/>
      <c r="FX81" s="261"/>
      <c r="FY81" s="261"/>
      <c r="FZ81" s="261"/>
      <c r="GA81" s="261"/>
      <c r="GB81" s="261"/>
      <c r="GC81" s="261"/>
      <c r="GD81" s="261"/>
      <c r="GE81" s="261"/>
      <c r="GF81" s="261"/>
      <c r="GG81" s="261"/>
      <c r="GH81" s="255" t="str">
        <f t="shared" si="18"/>
        <v/>
      </c>
      <c r="GI81" s="255" t="str">
        <f t="shared" si="19"/>
        <v/>
      </c>
      <c r="GJ81" s="255" t="str">
        <f t="shared" si="19"/>
        <v/>
      </c>
      <c r="GK81" s="255" t="str">
        <f t="shared" si="20"/>
        <v/>
      </c>
      <c r="GL81" s="185">
        <f t="shared" si="14"/>
        <v>0</v>
      </c>
      <c r="GM81" s="185">
        <f t="shared" si="15"/>
        <v>0</v>
      </c>
      <c r="GN81" s="183">
        <f t="shared" si="16"/>
        <v>0</v>
      </c>
      <c r="GO81" s="184"/>
      <c r="GP81" s="183">
        <f t="shared" si="17"/>
        <v>0</v>
      </c>
      <c r="GQ81" s="182"/>
      <c r="GR81" s="187"/>
    </row>
    <row r="82" spans="1:200" ht="20.149999999999999" customHeight="1">
      <c r="A82" s="186">
        <v>75</v>
      </c>
      <c r="B82" s="256"/>
      <c r="C82" s="257"/>
      <c r="D82" s="258"/>
      <c r="E82" s="259"/>
      <c r="F82" s="259"/>
      <c r="G82" s="261"/>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2"/>
      <c r="AJ82" s="262"/>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1"/>
      <c r="BZ82" s="261"/>
      <c r="CA82" s="261"/>
      <c r="CB82" s="261"/>
      <c r="CC82" s="261"/>
      <c r="CD82" s="261"/>
      <c r="CE82" s="261"/>
      <c r="CF82" s="261"/>
      <c r="CG82" s="261"/>
      <c r="CH82" s="261"/>
      <c r="CI82" s="261"/>
      <c r="CJ82" s="261"/>
      <c r="CK82" s="261"/>
      <c r="CL82" s="261"/>
      <c r="CM82" s="261"/>
      <c r="CN82" s="261"/>
      <c r="CO82" s="261"/>
      <c r="CP82" s="261"/>
      <c r="CQ82" s="261"/>
      <c r="CR82" s="261"/>
      <c r="CS82" s="261"/>
      <c r="CT82" s="261"/>
      <c r="CU82" s="261"/>
      <c r="CV82" s="261"/>
      <c r="CW82" s="261"/>
      <c r="CX82" s="261"/>
      <c r="CY82" s="261"/>
      <c r="CZ82" s="261"/>
      <c r="DA82" s="261"/>
      <c r="DB82" s="261"/>
      <c r="DC82" s="261"/>
      <c r="DD82" s="261"/>
      <c r="DE82" s="261"/>
      <c r="DF82" s="261"/>
      <c r="DG82" s="261"/>
      <c r="DH82" s="261"/>
      <c r="DI82" s="261"/>
      <c r="DJ82" s="261"/>
      <c r="DK82" s="261"/>
      <c r="DL82" s="261"/>
      <c r="DM82" s="261"/>
      <c r="DN82" s="261"/>
      <c r="DO82" s="261"/>
      <c r="DP82" s="261"/>
      <c r="DQ82" s="261"/>
      <c r="DR82" s="261"/>
      <c r="DS82" s="261"/>
      <c r="DT82" s="261"/>
      <c r="DU82" s="261"/>
      <c r="DV82" s="261"/>
      <c r="DW82" s="261"/>
      <c r="DX82" s="261"/>
      <c r="DY82" s="261"/>
      <c r="DZ82" s="261"/>
      <c r="EA82" s="261"/>
      <c r="EB82" s="261"/>
      <c r="EC82" s="261"/>
      <c r="ED82" s="261"/>
      <c r="EE82" s="261"/>
      <c r="EF82" s="261"/>
      <c r="EG82" s="261"/>
      <c r="EH82" s="261"/>
      <c r="EI82" s="261"/>
      <c r="EJ82" s="261"/>
      <c r="EK82" s="261"/>
      <c r="EL82" s="261"/>
      <c r="EM82" s="261"/>
      <c r="EN82" s="261"/>
      <c r="EO82" s="261"/>
      <c r="EP82" s="261"/>
      <c r="EQ82" s="261"/>
      <c r="ER82" s="261"/>
      <c r="ES82" s="261"/>
      <c r="ET82" s="261"/>
      <c r="EU82" s="261"/>
      <c r="EV82" s="261"/>
      <c r="EW82" s="261"/>
      <c r="EX82" s="261"/>
      <c r="EY82" s="261"/>
      <c r="EZ82" s="261"/>
      <c r="FA82" s="261"/>
      <c r="FB82" s="261"/>
      <c r="FC82" s="262"/>
      <c r="FD82" s="261"/>
      <c r="FE82" s="261"/>
      <c r="FF82" s="261"/>
      <c r="FG82" s="261"/>
      <c r="FH82" s="261"/>
      <c r="FI82" s="261"/>
      <c r="FJ82" s="261"/>
      <c r="FK82" s="261"/>
      <c r="FL82" s="261"/>
      <c r="FM82" s="261"/>
      <c r="FN82" s="261"/>
      <c r="FO82" s="261"/>
      <c r="FP82" s="261"/>
      <c r="FQ82" s="261"/>
      <c r="FR82" s="261"/>
      <c r="FS82" s="261"/>
      <c r="FT82" s="261"/>
      <c r="FU82" s="261"/>
      <c r="FV82" s="261"/>
      <c r="FW82" s="261"/>
      <c r="FX82" s="261"/>
      <c r="FY82" s="261"/>
      <c r="FZ82" s="261"/>
      <c r="GA82" s="261"/>
      <c r="GB82" s="261"/>
      <c r="GC82" s="261"/>
      <c r="GD82" s="261"/>
      <c r="GE82" s="261"/>
      <c r="GF82" s="261"/>
      <c r="GG82" s="261"/>
      <c r="GH82" s="255" t="str">
        <f t="shared" si="18"/>
        <v/>
      </c>
      <c r="GI82" s="255" t="str">
        <f t="shared" si="19"/>
        <v/>
      </c>
      <c r="GJ82" s="255" t="str">
        <f t="shared" si="19"/>
        <v/>
      </c>
      <c r="GK82" s="255" t="str">
        <f t="shared" si="20"/>
        <v/>
      </c>
      <c r="GL82" s="185">
        <f t="shared" si="14"/>
        <v>0</v>
      </c>
      <c r="GM82" s="185">
        <f t="shared" si="15"/>
        <v>0</v>
      </c>
      <c r="GN82" s="183">
        <f t="shared" si="16"/>
        <v>0</v>
      </c>
      <c r="GO82" s="184"/>
      <c r="GP82" s="183">
        <f t="shared" si="17"/>
        <v>0</v>
      </c>
      <c r="GQ82" s="182"/>
      <c r="GR82" s="187"/>
    </row>
    <row r="83" spans="1:200" ht="20.149999999999999" customHeight="1">
      <c r="A83" s="186">
        <v>76</v>
      </c>
      <c r="B83" s="256"/>
      <c r="C83" s="257"/>
      <c r="D83" s="258"/>
      <c r="E83" s="259"/>
      <c r="F83" s="259"/>
      <c r="G83" s="261"/>
      <c r="H83" s="261"/>
      <c r="I83" s="261"/>
      <c r="J83" s="261"/>
      <c r="K83" s="261"/>
      <c r="L83" s="261"/>
      <c r="M83" s="261"/>
      <c r="N83" s="261"/>
      <c r="O83" s="261"/>
      <c r="P83" s="261"/>
      <c r="Q83" s="261"/>
      <c r="R83" s="261"/>
      <c r="S83" s="261"/>
      <c r="T83" s="261"/>
      <c r="U83" s="261"/>
      <c r="V83" s="261"/>
      <c r="W83" s="261"/>
      <c r="X83" s="261"/>
      <c r="Y83" s="261"/>
      <c r="Z83" s="261"/>
      <c r="AA83" s="261"/>
      <c r="AB83" s="261"/>
      <c r="AC83" s="261"/>
      <c r="AD83" s="261"/>
      <c r="AE83" s="261"/>
      <c r="AF83" s="261"/>
      <c r="AG83" s="261"/>
      <c r="AH83" s="261"/>
      <c r="AI83" s="262"/>
      <c r="AJ83" s="262"/>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1"/>
      <c r="BZ83" s="261"/>
      <c r="CA83" s="261"/>
      <c r="CB83" s="261"/>
      <c r="CC83" s="261"/>
      <c r="CD83" s="261"/>
      <c r="CE83" s="261"/>
      <c r="CF83" s="261"/>
      <c r="CG83" s="261"/>
      <c r="CH83" s="261"/>
      <c r="CI83" s="261"/>
      <c r="CJ83" s="261"/>
      <c r="CK83" s="261"/>
      <c r="CL83" s="261"/>
      <c r="CM83" s="261"/>
      <c r="CN83" s="261"/>
      <c r="CO83" s="261"/>
      <c r="CP83" s="261"/>
      <c r="CQ83" s="261"/>
      <c r="CR83" s="261"/>
      <c r="CS83" s="261"/>
      <c r="CT83" s="261"/>
      <c r="CU83" s="261"/>
      <c r="CV83" s="261"/>
      <c r="CW83" s="261"/>
      <c r="CX83" s="261"/>
      <c r="CY83" s="261"/>
      <c r="CZ83" s="261"/>
      <c r="DA83" s="261"/>
      <c r="DB83" s="261"/>
      <c r="DC83" s="261"/>
      <c r="DD83" s="261"/>
      <c r="DE83" s="261"/>
      <c r="DF83" s="261"/>
      <c r="DG83" s="261"/>
      <c r="DH83" s="261"/>
      <c r="DI83" s="261"/>
      <c r="DJ83" s="261"/>
      <c r="DK83" s="261"/>
      <c r="DL83" s="261"/>
      <c r="DM83" s="261"/>
      <c r="DN83" s="261"/>
      <c r="DO83" s="261"/>
      <c r="DP83" s="261"/>
      <c r="DQ83" s="261"/>
      <c r="DR83" s="261"/>
      <c r="DS83" s="261"/>
      <c r="DT83" s="261"/>
      <c r="DU83" s="261"/>
      <c r="DV83" s="261"/>
      <c r="DW83" s="261"/>
      <c r="DX83" s="261"/>
      <c r="DY83" s="261"/>
      <c r="DZ83" s="261"/>
      <c r="EA83" s="261"/>
      <c r="EB83" s="261"/>
      <c r="EC83" s="261"/>
      <c r="ED83" s="261"/>
      <c r="EE83" s="261"/>
      <c r="EF83" s="261"/>
      <c r="EG83" s="261"/>
      <c r="EH83" s="261"/>
      <c r="EI83" s="261"/>
      <c r="EJ83" s="261"/>
      <c r="EK83" s="261"/>
      <c r="EL83" s="261"/>
      <c r="EM83" s="261"/>
      <c r="EN83" s="261"/>
      <c r="EO83" s="261"/>
      <c r="EP83" s="261"/>
      <c r="EQ83" s="261"/>
      <c r="ER83" s="261"/>
      <c r="ES83" s="261"/>
      <c r="ET83" s="261"/>
      <c r="EU83" s="261"/>
      <c r="EV83" s="261"/>
      <c r="EW83" s="261"/>
      <c r="EX83" s="261"/>
      <c r="EY83" s="261"/>
      <c r="EZ83" s="261"/>
      <c r="FA83" s="261"/>
      <c r="FB83" s="261"/>
      <c r="FC83" s="262"/>
      <c r="FD83" s="261"/>
      <c r="FE83" s="261"/>
      <c r="FF83" s="261"/>
      <c r="FG83" s="261"/>
      <c r="FH83" s="261"/>
      <c r="FI83" s="261"/>
      <c r="FJ83" s="261"/>
      <c r="FK83" s="261"/>
      <c r="FL83" s="261"/>
      <c r="FM83" s="261"/>
      <c r="FN83" s="261"/>
      <c r="FO83" s="261"/>
      <c r="FP83" s="261"/>
      <c r="FQ83" s="261"/>
      <c r="FR83" s="261"/>
      <c r="FS83" s="261"/>
      <c r="FT83" s="261"/>
      <c r="FU83" s="261"/>
      <c r="FV83" s="261"/>
      <c r="FW83" s="261"/>
      <c r="FX83" s="261"/>
      <c r="FY83" s="261"/>
      <c r="FZ83" s="261"/>
      <c r="GA83" s="261"/>
      <c r="GB83" s="261"/>
      <c r="GC83" s="261"/>
      <c r="GD83" s="261"/>
      <c r="GE83" s="261"/>
      <c r="GF83" s="261"/>
      <c r="GG83" s="261"/>
      <c r="GH83" s="255" t="str">
        <f t="shared" si="18"/>
        <v/>
      </c>
      <c r="GI83" s="255" t="str">
        <f t="shared" si="19"/>
        <v/>
      </c>
      <c r="GJ83" s="255" t="str">
        <f t="shared" si="19"/>
        <v/>
      </c>
      <c r="GK83" s="255" t="str">
        <f t="shared" si="20"/>
        <v/>
      </c>
      <c r="GL83" s="185">
        <f t="shared" si="14"/>
        <v>0</v>
      </c>
      <c r="GM83" s="185">
        <f t="shared" si="15"/>
        <v>0</v>
      </c>
      <c r="GN83" s="183">
        <f t="shared" si="16"/>
        <v>0</v>
      </c>
      <c r="GO83" s="184"/>
      <c r="GP83" s="183">
        <f t="shared" si="17"/>
        <v>0</v>
      </c>
      <c r="GQ83" s="182"/>
      <c r="GR83" s="187"/>
    </row>
    <row r="84" spans="1:200" ht="20.149999999999999" customHeight="1">
      <c r="A84" s="186">
        <v>77</v>
      </c>
      <c r="B84" s="256"/>
      <c r="C84" s="257"/>
      <c r="D84" s="258"/>
      <c r="E84" s="259"/>
      <c r="F84" s="259"/>
      <c r="G84" s="261"/>
      <c r="H84" s="261"/>
      <c r="I84" s="261"/>
      <c r="J84" s="261"/>
      <c r="K84" s="261"/>
      <c r="L84" s="261"/>
      <c r="M84" s="261"/>
      <c r="N84" s="261"/>
      <c r="O84" s="261"/>
      <c r="P84" s="261"/>
      <c r="Q84" s="261"/>
      <c r="R84" s="261"/>
      <c r="S84" s="261"/>
      <c r="T84" s="261"/>
      <c r="U84" s="261"/>
      <c r="V84" s="261"/>
      <c r="W84" s="261"/>
      <c r="X84" s="261"/>
      <c r="Y84" s="261"/>
      <c r="Z84" s="261"/>
      <c r="AA84" s="261"/>
      <c r="AB84" s="261"/>
      <c r="AC84" s="261"/>
      <c r="AD84" s="261"/>
      <c r="AE84" s="261"/>
      <c r="AF84" s="261"/>
      <c r="AG84" s="261"/>
      <c r="AH84" s="261"/>
      <c r="AI84" s="262"/>
      <c r="AJ84" s="262"/>
      <c r="AK84" s="261"/>
      <c r="AL84" s="261"/>
      <c r="AM84" s="261"/>
      <c r="AN84" s="261"/>
      <c r="AO84" s="261"/>
      <c r="AP84" s="261"/>
      <c r="AQ84" s="261"/>
      <c r="AR84" s="261"/>
      <c r="AS84" s="261"/>
      <c r="AT84" s="261"/>
      <c r="AU84" s="261"/>
      <c r="AV84" s="261"/>
      <c r="AW84" s="261"/>
      <c r="AX84" s="261"/>
      <c r="AY84" s="261"/>
      <c r="AZ84" s="261"/>
      <c r="BA84" s="261"/>
      <c r="BB84" s="261"/>
      <c r="BC84" s="261"/>
      <c r="BD84" s="261"/>
      <c r="BE84" s="261"/>
      <c r="BF84" s="261"/>
      <c r="BG84" s="261"/>
      <c r="BH84" s="261"/>
      <c r="BI84" s="261"/>
      <c r="BJ84" s="261"/>
      <c r="BK84" s="261"/>
      <c r="BL84" s="261"/>
      <c r="BM84" s="261"/>
      <c r="BN84" s="261"/>
      <c r="BO84" s="261"/>
      <c r="BP84" s="261"/>
      <c r="BQ84" s="261"/>
      <c r="BR84" s="261"/>
      <c r="BS84" s="261"/>
      <c r="BT84" s="261"/>
      <c r="BU84" s="261"/>
      <c r="BV84" s="261"/>
      <c r="BW84" s="261"/>
      <c r="BX84" s="261"/>
      <c r="BY84" s="261"/>
      <c r="BZ84" s="261"/>
      <c r="CA84" s="261"/>
      <c r="CB84" s="261"/>
      <c r="CC84" s="261"/>
      <c r="CD84" s="261"/>
      <c r="CE84" s="261"/>
      <c r="CF84" s="261"/>
      <c r="CG84" s="261"/>
      <c r="CH84" s="261"/>
      <c r="CI84" s="261"/>
      <c r="CJ84" s="261"/>
      <c r="CK84" s="261"/>
      <c r="CL84" s="261"/>
      <c r="CM84" s="261"/>
      <c r="CN84" s="261"/>
      <c r="CO84" s="261"/>
      <c r="CP84" s="261"/>
      <c r="CQ84" s="261"/>
      <c r="CR84" s="261"/>
      <c r="CS84" s="261"/>
      <c r="CT84" s="261"/>
      <c r="CU84" s="261"/>
      <c r="CV84" s="261"/>
      <c r="CW84" s="261"/>
      <c r="CX84" s="261"/>
      <c r="CY84" s="261"/>
      <c r="CZ84" s="261"/>
      <c r="DA84" s="261"/>
      <c r="DB84" s="261"/>
      <c r="DC84" s="261"/>
      <c r="DD84" s="261"/>
      <c r="DE84" s="261"/>
      <c r="DF84" s="261"/>
      <c r="DG84" s="261"/>
      <c r="DH84" s="261"/>
      <c r="DI84" s="261"/>
      <c r="DJ84" s="261"/>
      <c r="DK84" s="261"/>
      <c r="DL84" s="261"/>
      <c r="DM84" s="261"/>
      <c r="DN84" s="261"/>
      <c r="DO84" s="261"/>
      <c r="DP84" s="261"/>
      <c r="DQ84" s="261"/>
      <c r="DR84" s="261"/>
      <c r="DS84" s="261"/>
      <c r="DT84" s="261"/>
      <c r="DU84" s="261"/>
      <c r="DV84" s="261"/>
      <c r="DW84" s="261"/>
      <c r="DX84" s="261"/>
      <c r="DY84" s="261"/>
      <c r="DZ84" s="261"/>
      <c r="EA84" s="261"/>
      <c r="EB84" s="261"/>
      <c r="EC84" s="261"/>
      <c r="ED84" s="261"/>
      <c r="EE84" s="261"/>
      <c r="EF84" s="261"/>
      <c r="EG84" s="261"/>
      <c r="EH84" s="261"/>
      <c r="EI84" s="261"/>
      <c r="EJ84" s="261"/>
      <c r="EK84" s="261"/>
      <c r="EL84" s="261"/>
      <c r="EM84" s="261"/>
      <c r="EN84" s="261"/>
      <c r="EO84" s="261"/>
      <c r="EP84" s="261"/>
      <c r="EQ84" s="261"/>
      <c r="ER84" s="261"/>
      <c r="ES84" s="261"/>
      <c r="ET84" s="261"/>
      <c r="EU84" s="261"/>
      <c r="EV84" s="261"/>
      <c r="EW84" s="261"/>
      <c r="EX84" s="261"/>
      <c r="EY84" s="261"/>
      <c r="EZ84" s="261"/>
      <c r="FA84" s="261"/>
      <c r="FB84" s="261"/>
      <c r="FC84" s="262"/>
      <c r="FD84" s="261"/>
      <c r="FE84" s="261"/>
      <c r="FF84" s="261"/>
      <c r="FG84" s="261"/>
      <c r="FH84" s="261"/>
      <c r="FI84" s="261"/>
      <c r="FJ84" s="261"/>
      <c r="FK84" s="261"/>
      <c r="FL84" s="261"/>
      <c r="FM84" s="261"/>
      <c r="FN84" s="261"/>
      <c r="FO84" s="261"/>
      <c r="FP84" s="261"/>
      <c r="FQ84" s="261"/>
      <c r="FR84" s="261"/>
      <c r="FS84" s="261"/>
      <c r="FT84" s="261"/>
      <c r="FU84" s="261"/>
      <c r="FV84" s="261"/>
      <c r="FW84" s="261"/>
      <c r="FX84" s="261"/>
      <c r="FY84" s="261"/>
      <c r="FZ84" s="261"/>
      <c r="GA84" s="261"/>
      <c r="GB84" s="261"/>
      <c r="GC84" s="261"/>
      <c r="GD84" s="261"/>
      <c r="GE84" s="261"/>
      <c r="GF84" s="261"/>
      <c r="GG84" s="261"/>
      <c r="GH84" s="255" t="str">
        <f t="shared" si="18"/>
        <v/>
      </c>
      <c r="GI84" s="255" t="str">
        <f t="shared" si="19"/>
        <v/>
      </c>
      <c r="GJ84" s="255" t="str">
        <f t="shared" si="19"/>
        <v/>
      </c>
      <c r="GK84" s="255" t="str">
        <f t="shared" si="20"/>
        <v/>
      </c>
      <c r="GL84" s="185">
        <f t="shared" si="14"/>
        <v>0</v>
      </c>
      <c r="GM84" s="185">
        <f t="shared" si="15"/>
        <v>0</v>
      </c>
      <c r="GN84" s="183">
        <f t="shared" si="16"/>
        <v>0</v>
      </c>
      <c r="GO84" s="184"/>
      <c r="GP84" s="183">
        <f t="shared" si="17"/>
        <v>0</v>
      </c>
      <c r="GQ84" s="182"/>
      <c r="GR84" s="187"/>
    </row>
    <row r="85" spans="1:200" ht="20.149999999999999" customHeight="1">
      <c r="A85" s="186">
        <v>78</v>
      </c>
      <c r="B85" s="256"/>
      <c r="C85" s="257"/>
      <c r="D85" s="258"/>
      <c r="E85" s="259"/>
      <c r="F85" s="259"/>
      <c r="G85" s="261"/>
      <c r="H85" s="261"/>
      <c r="I85" s="261"/>
      <c r="J85" s="261"/>
      <c r="K85" s="261"/>
      <c r="L85" s="261"/>
      <c r="M85" s="261"/>
      <c r="N85" s="261"/>
      <c r="O85" s="261"/>
      <c r="P85" s="261"/>
      <c r="Q85" s="261"/>
      <c r="R85" s="261"/>
      <c r="S85" s="261"/>
      <c r="T85" s="261"/>
      <c r="U85" s="261"/>
      <c r="V85" s="261"/>
      <c r="W85" s="261"/>
      <c r="X85" s="261"/>
      <c r="Y85" s="261"/>
      <c r="Z85" s="261"/>
      <c r="AA85" s="261"/>
      <c r="AB85" s="261"/>
      <c r="AC85" s="261"/>
      <c r="AD85" s="261"/>
      <c r="AE85" s="261"/>
      <c r="AF85" s="261"/>
      <c r="AG85" s="261"/>
      <c r="AH85" s="261"/>
      <c r="AI85" s="262"/>
      <c r="AJ85" s="262"/>
      <c r="AK85" s="261"/>
      <c r="AL85" s="261"/>
      <c r="AM85" s="261"/>
      <c r="AN85" s="261"/>
      <c r="AO85" s="261"/>
      <c r="AP85" s="261"/>
      <c r="AQ85" s="261"/>
      <c r="AR85" s="261"/>
      <c r="AS85" s="261"/>
      <c r="AT85" s="261"/>
      <c r="AU85" s="261"/>
      <c r="AV85" s="261"/>
      <c r="AW85" s="261"/>
      <c r="AX85" s="261"/>
      <c r="AY85" s="261"/>
      <c r="AZ85" s="261"/>
      <c r="BA85" s="261"/>
      <c r="BB85" s="261"/>
      <c r="BC85" s="261"/>
      <c r="BD85" s="261"/>
      <c r="BE85" s="261"/>
      <c r="BF85" s="261"/>
      <c r="BG85" s="261"/>
      <c r="BH85" s="261"/>
      <c r="BI85" s="261"/>
      <c r="BJ85" s="261"/>
      <c r="BK85" s="261"/>
      <c r="BL85" s="261"/>
      <c r="BM85" s="261"/>
      <c r="BN85" s="261"/>
      <c r="BO85" s="261"/>
      <c r="BP85" s="261"/>
      <c r="BQ85" s="261"/>
      <c r="BR85" s="261"/>
      <c r="BS85" s="261"/>
      <c r="BT85" s="261"/>
      <c r="BU85" s="261"/>
      <c r="BV85" s="261"/>
      <c r="BW85" s="261"/>
      <c r="BX85" s="261"/>
      <c r="BY85" s="261"/>
      <c r="BZ85" s="261"/>
      <c r="CA85" s="261"/>
      <c r="CB85" s="261"/>
      <c r="CC85" s="261"/>
      <c r="CD85" s="261"/>
      <c r="CE85" s="261"/>
      <c r="CF85" s="261"/>
      <c r="CG85" s="261"/>
      <c r="CH85" s="261"/>
      <c r="CI85" s="261"/>
      <c r="CJ85" s="261"/>
      <c r="CK85" s="261"/>
      <c r="CL85" s="261"/>
      <c r="CM85" s="261"/>
      <c r="CN85" s="261"/>
      <c r="CO85" s="261"/>
      <c r="CP85" s="261"/>
      <c r="CQ85" s="261"/>
      <c r="CR85" s="261"/>
      <c r="CS85" s="261"/>
      <c r="CT85" s="261"/>
      <c r="CU85" s="261"/>
      <c r="CV85" s="261"/>
      <c r="CW85" s="261"/>
      <c r="CX85" s="261"/>
      <c r="CY85" s="261"/>
      <c r="CZ85" s="261"/>
      <c r="DA85" s="261"/>
      <c r="DB85" s="261"/>
      <c r="DC85" s="261"/>
      <c r="DD85" s="261"/>
      <c r="DE85" s="261"/>
      <c r="DF85" s="261"/>
      <c r="DG85" s="261"/>
      <c r="DH85" s="261"/>
      <c r="DI85" s="261"/>
      <c r="DJ85" s="261"/>
      <c r="DK85" s="261"/>
      <c r="DL85" s="261"/>
      <c r="DM85" s="261"/>
      <c r="DN85" s="261"/>
      <c r="DO85" s="261"/>
      <c r="DP85" s="261"/>
      <c r="DQ85" s="261"/>
      <c r="DR85" s="261"/>
      <c r="DS85" s="261"/>
      <c r="DT85" s="261"/>
      <c r="DU85" s="261"/>
      <c r="DV85" s="261"/>
      <c r="DW85" s="261"/>
      <c r="DX85" s="261"/>
      <c r="DY85" s="261"/>
      <c r="DZ85" s="261"/>
      <c r="EA85" s="261"/>
      <c r="EB85" s="261"/>
      <c r="EC85" s="261"/>
      <c r="ED85" s="261"/>
      <c r="EE85" s="261"/>
      <c r="EF85" s="261"/>
      <c r="EG85" s="261"/>
      <c r="EH85" s="261"/>
      <c r="EI85" s="261"/>
      <c r="EJ85" s="261"/>
      <c r="EK85" s="261"/>
      <c r="EL85" s="261"/>
      <c r="EM85" s="261"/>
      <c r="EN85" s="261"/>
      <c r="EO85" s="261"/>
      <c r="EP85" s="261"/>
      <c r="EQ85" s="261"/>
      <c r="ER85" s="261"/>
      <c r="ES85" s="261"/>
      <c r="ET85" s="261"/>
      <c r="EU85" s="261"/>
      <c r="EV85" s="261"/>
      <c r="EW85" s="261"/>
      <c r="EX85" s="261"/>
      <c r="EY85" s="261"/>
      <c r="EZ85" s="261"/>
      <c r="FA85" s="261"/>
      <c r="FB85" s="261"/>
      <c r="FC85" s="262"/>
      <c r="FD85" s="261"/>
      <c r="FE85" s="261"/>
      <c r="FF85" s="261"/>
      <c r="FG85" s="261"/>
      <c r="FH85" s="261"/>
      <c r="FI85" s="261"/>
      <c r="FJ85" s="261"/>
      <c r="FK85" s="261"/>
      <c r="FL85" s="261"/>
      <c r="FM85" s="261"/>
      <c r="FN85" s="261"/>
      <c r="FO85" s="261"/>
      <c r="FP85" s="261"/>
      <c r="FQ85" s="261"/>
      <c r="FR85" s="261"/>
      <c r="FS85" s="261"/>
      <c r="FT85" s="261"/>
      <c r="FU85" s="261"/>
      <c r="FV85" s="261"/>
      <c r="FW85" s="261"/>
      <c r="FX85" s="261"/>
      <c r="FY85" s="261"/>
      <c r="FZ85" s="261"/>
      <c r="GA85" s="261"/>
      <c r="GB85" s="261"/>
      <c r="GC85" s="261"/>
      <c r="GD85" s="261"/>
      <c r="GE85" s="261"/>
      <c r="GF85" s="261"/>
      <c r="GG85" s="261"/>
      <c r="GH85" s="255" t="str">
        <f t="shared" si="18"/>
        <v/>
      </c>
      <c r="GI85" s="255" t="str">
        <f t="shared" si="19"/>
        <v/>
      </c>
      <c r="GJ85" s="255" t="str">
        <f t="shared" si="19"/>
        <v/>
      </c>
      <c r="GK85" s="255" t="str">
        <f t="shared" si="20"/>
        <v/>
      </c>
      <c r="GL85" s="185">
        <f t="shared" si="14"/>
        <v>0</v>
      </c>
      <c r="GM85" s="185">
        <f t="shared" si="15"/>
        <v>0</v>
      </c>
      <c r="GN85" s="183">
        <f t="shared" si="16"/>
        <v>0</v>
      </c>
      <c r="GO85" s="184"/>
      <c r="GP85" s="183">
        <f t="shared" si="17"/>
        <v>0</v>
      </c>
      <c r="GQ85" s="182"/>
      <c r="GR85" s="187"/>
    </row>
    <row r="86" spans="1:200" ht="20.149999999999999" customHeight="1">
      <c r="A86" s="186">
        <v>79</v>
      </c>
      <c r="B86" s="256"/>
      <c r="C86" s="257"/>
      <c r="D86" s="258"/>
      <c r="E86" s="259"/>
      <c r="F86" s="259"/>
      <c r="G86" s="261"/>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2"/>
      <c r="AJ86" s="262"/>
      <c r="AK86" s="261"/>
      <c r="AL86" s="261"/>
      <c r="AM86" s="261"/>
      <c r="AN86" s="261"/>
      <c r="AO86" s="261"/>
      <c r="AP86" s="261"/>
      <c r="AQ86" s="261"/>
      <c r="AR86" s="261"/>
      <c r="AS86" s="261"/>
      <c r="AT86" s="261"/>
      <c r="AU86" s="261"/>
      <c r="AV86" s="261"/>
      <c r="AW86" s="261"/>
      <c r="AX86" s="261"/>
      <c r="AY86" s="261"/>
      <c r="AZ86" s="261"/>
      <c r="BA86" s="261"/>
      <c r="BB86" s="261"/>
      <c r="BC86" s="261"/>
      <c r="BD86" s="261"/>
      <c r="BE86" s="261"/>
      <c r="BF86" s="261"/>
      <c r="BG86" s="261"/>
      <c r="BH86" s="261"/>
      <c r="BI86" s="261"/>
      <c r="BJ86" s="261"/>
      <c r="BK86" s="261"/>
      <c r="BL86" s="261"/>
      <c r="BM86" s="261"/>
      <c r="BN86" s="261"/>
      <c r="BO86" s="261"/>
      <c r="BP86" s="261"/>
      <c r="BQ86" s="261"/>
      <c r="BR86" s="261"/>
      <c r="BS86" s="261"/>
      <c r="BT86" s="261"/>
      <c r="BU86" s="261"/>
      <c r="BV86" s="261"/>
      <c r="BW86" s="261"/>
      <c r="BX86" s="261"/>
      <c r="BY86" s="261"/>
      <c r="BZ86" s="261"/>
      <c r="CA86" s="261"/>
      <c r="CB86" s="261"/>
      <c r="CC86" s="261"/>
      <c r="CD86" s="261"/>
      <c r="CE86" s="261"/>
      <c r="CF86" s="261"/>
      <c r="CG86" s="261"/>
      <c r="CH86" s="261"/>
      <c r="CI86" s="261"/>
      <c r="CJ86" s="261"/>
      <c r="CK86" s="261"/>
      <c r="CL86" s="261"/>
      <c r="CM86" s="261"/>
      <c r="CN86" s="261"/>
      <c r="CO86" s="261"/>
      <c r="CP86" s="261"/>
      <c r="CQ86" s="261"/>
      <c r="CR86" s="261"/>
      <c r="CS86" s="261"/>
      <c r="CT86" s="261"/>
      <c r="CU86" s="261"/>
      <c r="CV86" s="261"/>
      <c r="CW86" s="261"/>
      <c r="CX86" s="261"/>
      <c r="CY86" s="261"/>
      <c r="CZ86" s="261"/>
      <c r="DA86" s="261"/>
      <c r="DB86" s="261"/>
      <c r="DC86" s="261"/>
      <c r="DD86" s="261"/>
      <c r="DE86" s="261"/>
      <c r="DF86" s="261"/>
      <c r="DG86" s="261"/>
      <c r="DH86" s="261"/>
      <c r="DI86" s="261"/>
      <c r="DJ86" s="261"/>
      <c r="DK86" s="261"/>
      <c r="DL86" s="261"/>
      <c r="DM86" s="261"/>
      <c r="DN86" s="261"/>
      <c r="DO86" s="261"/>
      <c r="DP86" s="261"/>
      <c r="DQ86" s="261"/>
      <c r="DR86" s="261"/>
      <c r="DS86" s="261"/>
      <c r="DT86" s="261"/>
      <c r="DU86" s="261"/>
      <c r="DV86" s="261"/>
      <c r="DW86" s="261"/>
      <c r="DX86" s="261"/>
      <c r="DY86" s="261"/>
      <c r="DZ86" s="261"/>
      <c r="EA86" s="261"/>
      <c r="EB86" s="261"/>
      <c r="EC86" s="261"/>
      <c r="ED86" s="261"/>
      <c r="EE86" s="261"/>
      <c r="EF86" s="261"/>
      <c r="EG86" s="261"/>
      <c r="EH86" s="261"/>
      <c r="EI86" s="261"/>
      <c r="EJ86" s="261"/>
      <c r="EK86" s="261"/>
      <c r="EL86" s="261"/>
      <c r="EM86" s="261"/>
      <c r="EN86" s="261"/>
      <c r="EO86" s="261"/>
      <c r="EP86" s="261"/>
      <c r="EQ86" s="261"/>
      <c r="ER86" s="261"/>
      <c r="ES86" s="261"/>
      <c r="ET86" s="261"/>
      <c r="EU86" s="261"/>
      <c r="EV86" s="261"/>
      <c r="EW86" s="261"/>
      <c r="EX86" s="261"/>
      <c r="EY86" s="261"/>
      <c r="EZ86" s="261"/>
      <c r="FA86" s="261"/>
      <c r="FB86" s="261"/>
      <c r="FC86" s="262"/>
      <c r="FD86" s="261"/>
      <c r="FE86" s="261"/>
      <c r="FF86" s="261"/>
      <c r="FG86" s="261"/>
      <c r="FH86" s="261"/>
      <c r="FI86" s="261"/>
      <c r="FJ86" s="261"/>
      <c r="FK86" s="261"/>
      <c r="FL86" s="261"/>
      <c r="FM86" s="261"/>
      <c r="FN86" s="261"/>
      <c r="FO86" s="261"/>
      <c r="FP86" s="261"/>
      <c r="FQ86" s="261"/>
      <c r="FR86" s="261"/>
      <c r="FS86" s="261"/>
      <c r="FT86" s="261"/>
      <c r="FU86" s="261"/>
      <c r="FV86" s="261"/>
      <c r="FW86" s="261"/>
      <c r="FX86" s="261"/>
      <c r="FY86" s="261"/>
      <c r="FZ86" s="261"/>
      <c r="GA86" s="261"/>
      <c r="GB86" s="261"/>
      <c r="GC86" s="261"/>
      <c r="GD86" s="261"/>
      <c r="GE86" s="261"/>
      <c r="GF86" s="261"/>
      <c r="GG86" s="261"/>
      <c r="GH86" s="255" t="str">
        <f t="shared" si="18"/>
        <v/>
      </c>
      <c r="GI86" s="255" t="str">
        <f t="shared" si="19"/>
        <v/>
      </c>
      <c r="GJ86" s="255" t="str">
        <f t="shared" si="19"/>
        <v/>
      </c>
      <c r="GK86" s="255" t="str">
        <f t="shared" si="20"/>
        <v/>
      </c>
      <c r="GL86" s="185">
        <f t="shared" si="14"/>
        <v>0</v>
      </c>
      <c r="GM86" s="185">
        <f t="shared" si="15"/>
        <v>0</v>
      </c>
      <c r="GN86" s="183">
        <f t="shared" si="16"/>
        <v>0</v>
      </c>
      <c r="GO86" s="184"/>
      <c r="GP86" s="183">
        <f t="shared" si="17"/>
        <v>0</v>
      </c>
      <c r="GQ86" s="182"/>
      <c r="GR86" s="187"/>
    </row>
    <row r="87" spans="1:200" ht="20.149999999999999" customHeight="1">
      <c r="A87" s="186">
        <v>80</v>
      </c>
      <c r="B87" s="256"/>
      <c r="C87" s="257"/>
      <c r="D87" s="258"/>
      <c r="E87" s="259"/>
      <c r="F87" s="259"/>
      <c r="G87" s="261"/>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2"/>
      <c r="AJ87" s="262"/>
      <c r="AK87" s="261"/>
      <c r="AL87" s="261"/>
      <c r="AM87" s="261"/>
      <c r="AN87" s="261"/>
      <c r="AO87" s="261"/>
      <c r="AP87" s="261"/>
      <c r="AQ87" s="261"/>
      <c r="AR87" s="261"/>
      <c r="AS87" s="261"/>
      <c r="AT87" s="261"/>
      <c r="AU87" s="261"/>
      <c r="AV87" s="261"/>
      <c r="AW87" s="261"/>
      <c r="AX87" s="261"/>
      <c r="AY87" s="261"/>
      <c r="AZ87" s="261"/>
      <c r="BA87" s="261"/>
      <c r="BB87" s="261"/>
      <c r="BC87" s="261"/>
      <c r="BD87" s="261"/>
      <c r="BE87" s="261"/>
      <c r="BF87" s="261"/>
      <c r="BG87" s="261"/>
      <c r="BH87" s="261"/>
      <c r="BI87" s="261"/>
      <c r="BJ87" s="261"/>
      <c r="BK87" s="261"/>
      <c r="BL87" s="261"/>
      <c r="BM87" s="261"/>
      <c r="BN87" s="261"/>
      <c r="BO87" s="261"/>
      <c r="BP87" s="261"/>
      <c r="BQ87" s="261"/>
      <c r="BR87" s="261"/>
      <c r="BS87" s="261"/>
      <c r="BT87" s="261"/>
      <c r="BU87" s="261"/>
      <c r="BV87" s="261"/>
      <c r="BW87" s="261"/>
      <c r="BX87" s="261"/>
      <c r="BY87" s="261"/>
      <c r="BZ87" s="261"/>
      <c r="CA87" s="261"/>
      <c r="CB87" s="261"/>
      <c r="CC87" s="261"/>
      <c r="CD87" s="261"/>
      <c r="CE87" s="261"/>
      <c r="CF87" s="261"/>
      <c r="CG87" s="261"/>
      <c r="CH87" s="261"/>
      <c r="CI87" s="261"/>
      <c r="CJ87" s="261"/>
      <c r="CK87" s="261"/>
      <c r="CL87" s="261"/>
      <c r="CM87" s="261"/>
      <c r="CN87" s="261"/>
      <c r="CO87" s="261"/>
      <c r="CP87" s="261"/>
      <c r="CQ87" s="261"/>
      <c r="CR87" s="261"/>
      <c r="CS87" s="261"/>
      <c r="CT87" s="261"/>
      <c r="CU87" s="261"/>
      <c r="CV87" s="261"/>
      <c r="CW87" s="261"/>
      <c r="CX87" s="261"/>
      <c r="CY87" s="261"/>
      <c r="CZ87" s="261"/>
      <c r="DA87" s="261"/>
      <c r="DB87" s="261"/>
      <c r="DC87" s="261"/>
      <c r="DD87" s="261"/>
      <c r="DE87" s="261"/>
      <c r="DF87" s="261"/>
      <c r="DG87" s="261"/>
      <c r="DH87" s="261"/>
      <c r="DI87" s="261"/>
      <c r="DJ87" s="261"/>
      <c r="DK87" s="261"/>
      <c r="DL87" s="261"/>
      <c r="DM87" s="261"/>
      <c r="DN87" s="261"/>
      <c r="DO87" s="261"/>
      <c r="DP87" s="261"/>
      <c r="DQ87" s="261"/>
      <c r="DR87" s="261"/>
      <c r="DS87" s="261"/>
      <c r="DT87" s="261"/>
      <c r="DU87" s="261"/>
      <c r="DV87" s="261"/>
      <c r="DW87" s="261"/>
      <c r="DX87" s="261"/>
      <c r="DY87" s="261"/>
      <c r="DZ87" s="261"/>
      <c r="EA87" s="261"/>
      <c r="EB87" s="261"/>
      <c r="EC87" s="261"/>
      <c r="ED87" s="261"/>
      <c r="EE87" s="261"/>
      <c r="EF87" s="261"/>
      <c r="EG87" s="261"/>
      <c r="EH87" s="261"/>
      <c r="EI87" s="261"/>
      <c r="EJ87" s="261"/>
      <c r="EK87" s="261"/>
      <c r="EL87" s="261"/>
      <c r="EM87" s="261"/>
      <c r="EN87" s="261"/>
      <c r="EO87" s="261"/>
      <c r="EP87" s="261"/>
      <c r="EQ87" s="261"/>
      <c r="ER87" s="261"/>
      <c r="ES87" s="261"/>
      <c r="ET87" s="261"/>
      <c r="EU87" s="261"/>
      <c r="EV87" s="261"/>
      <c r="EW87" s="261"/>
      <c r="EX87" s="261"/>
      <c r="EY87" s="261"/>
      <c r="EZ87" s="261"/>
      <c r="FA87" s="261"/>
      <c r="FB87" s="261"/>
      <c r="FC87" s="262"/>
      <c r="FD87" s="261"/>
      <c r="FE87" s="261"/>
      <c r="FF87" s="261"/>
      <c r="FG87" s="261"/>
      <c r="FH87" s="261"/>
      <c r="FI87" s="261"/>
      <c r="FJ87" s="261"/>
      <c r="FK87" s="261"/>
      <c r="FL87" s="261"/>
      <c r="FM87" s="261"/>
      <c r="FN87" s="261"/>
      <c r="FO87" s="261"/>
      <c r="FP87" s="261"/>
      <c r="FQ87" s="261"/>
      <c r="FR87" s="261"/>
      <c r="FS87" s="261"/>
      <c r="FT87" s="261"/>
      <c r="FU87" s="261"/>
      <c r="FV87" s="261"/>
      <c r="FW87" s="261"/>
      <c r="FX87" s="261"/>
      <c r="FY87" s="261"/>
      <c r="FZ87" s="261"/>
      <c r="GA87" s="261"/>
      <c r="GB87" s="261"/>
      <c r="GC87" s="261"/>
      <c r="GD87" s="261"/>
      <c r="GE87" s="261"/>
      <c r="GF87" s="261"/>
      <c r="GG87" s="261"/>
      <c r="GH87" s="255" t="str">
        <f t="shared" si="18"/>
        <v/>
      </c>
      <c r="GI87" s="255" t="str">
        <f t="shared" si="19"/>
        <v/>
      </c>
      <c r="GJ87" s="255" t="str">
        <f t="shared" si="19"/>
        <v/>
      </c>
      <c r="GK87" s="255" t="str">
        <f t="shared" si="20"/>
        <v/>
      </c>
      <c r="GL87" s="185">
        <f t="shared" si="14"/>
        <v>0</v>
      </c>
      <c r="GM87" s="185">
        <f t="shared" si="15"/>
        <v>0</v>
      </c>
      <c r="GN87" s="183">
        <f t="shared" si="16"/>
        <v>0</v>
      </c>
      <c r="GO87" s="184"/>
      <c r="GP87" s="183">
        <f t="shared" si="17"/>
        <v>0</v>
      </c>
      <c r="GQ87" s="182"/>
      <c r="GR87" s="187"/>
    </row>
    <row r="88" spans="1:200" ht="20.149999999999999" customHeight="1">
      <c r="A88" s="186">
        <v>81</v>
      </c>
      <c r="B88" s="256"/>
      <c r="C88" s="257"/>
      <c r="D88" s="258"/>
      <c r="E88" s="259"/>
      <c r="F88" s="259"/>
      <c r="G88" s="261"/>
      <c r="H88" s="261"/>
      <c r="I88" s="261"/>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2"/>
      <c r="AJ88" s="262"/>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c r="BJ88" s="261"/>
      <c r="BK88" s="261"/>
      <c r="BL88" s="261"/>
      <c r="BM88" s="261"/>
      <c r="BN88" s="261"/>
      <c r="BO88" s="261"/>
      <c r="BP88" s="261"/>
      <c r="BQ88" s="261"/>
      <c r="BR88" s="261"/>
      <c r="BS88" s="261"/>
      <c r="BT88" s="261"/>
      <c r="BU88" s="261"/>
      <c r="BV88" s="261"/>
      <c r="BW88" s="261"/>
      <c r="BX88" s="261"/>
      <c r="BY88" s="261"/>
      <c r="BZ88" s="261"/>
      <c r="CA88" s="261"/>
      <c r="CB88" s="261"/>
      <c r="CC88" s="261"/>
      <c r="CD88" s="261"/>
      <c r="CE88" s="261"/>
      <c r="CF88" s="261"/>
      <c r="CG88" s="261"/>
      <c r="CH88" s="261"/>
      <c r="CI88" s="261"/>
      <c r="CJ88" s="261"/>
      <c r="CK88" s="261"/>
      <c r="CL88" s="261"/>
      <c r="CM88" s="261"/>
      <c r="CN88" s="261"/>
      <c r="CO88" s="261"/>
      <c r="CP88" s="261"/>
      <c r="CQ88" s="261"/>
      <c r="CR88" s="261"/>
      <c r="CS88" s="261"/>
      <c r="CT88" s="261"/>
      <c r="CU88" s="261"/>
      <c r="CV88" s="261"/>
      <c r="CW88" s="261"/>
      <c r="CX88" s="261"/>
      <c r="CY88" s="261"/>
      <c r="CZ88" s="261"/>
      <c r="DA88" s="261"/>
      <c r="DB88" s="261"/>
      <c r="DC88" s="261"/>
      <c r="DD88" s="261"/>
      <c r="DE88" s="261"/>
      <c r="DF88" s="261"/>
      <c r="DG88" s="261"/>
      <c r="DH88" s="261"/>
      <c r="DI88" s="261"/>
      <c r="DJ88" s="261"/>
      <c r="DK88" s="261"/>
      <c r="DL88" s="261"/>
      <c r="DM88" s="261"/>
      <c r="DN88" s="261"/>
      <c r="DO88" s="261"/>
      <c r="DP88" s="261"/>
      <c r="DQ88" s="261"/>
      <c r="DR88" s="261"/>
      <c r="DS88" s="261"/>
      <c r="DT88" s="261"/>
      <c r="DU88" s="261"/>
      <c r="DV88" s="261"/>
      <c r="DW88" s="261"/>
      <c r="DX88" s="261"/>
      <c r="DY88" s="261"/>
      <c r="DZ88" s="261"/>
      <c r="EA88" s="261"/>
      <c r="EB88" s="261"/>
      <c r="EC88" s="261"/>
      <c r="ED88" s="261"/>
      <c r="EE88" s="261"/>
      <c r="EF88" s="261"/>
      <c r="EG88" s="261"/>
      <c r="EH88" s="261"/>
      <c r="EI88" s="261"/>
      <c r="EJ88" s="261"/>
      <c r="EK88" s="261"/>
      <c r="EL88" s="261"/>
      <c r="EM88" s="261"/>
      <c r="EN88" s="261"/>
      <c r="EO88" s="261"/>
      <c r="EP88" s="261"/>
      <c r="EQ88" s="261"/>
      <c r="ER88" s="261"/>
      <c r="ES88" s="261"/>
      <c r="ET88" s="261"/>
      <c r="EU88" s="261"/>
      <c r="EV88" s="261"/>
      <c r="EW88" s="261"/>
      <c r="EX88" s="261"/>
      <c r="EY88" s="261"/>
      <c r="EZ88" s="261"/>
      <c r="FA88" s="261"/>
      <c r="FB88" s="261"/>
      <c r="FC88" s="262"/>
      <c r="FD88" s="261"/>
      <c r="FE88" s="261"/>
      <c r="FF88" s="261"/>
      <c r="FG88" s="261"/>
      <c r="FH88" s="261"/>
      <c r="FI88" s="261"/>
      <c r="FJ88" s="261"/>
      <c r="FK88" s="261"/>
      <c r="FL88" s="261"/>
      <c r="FM88" s="261"/>
      <c r="FN88" s="261"/>
      <c r="FO88" s="261"/>
      <c r="FP88" s="261"/>
      <c r="FQ88" s="261"/>
      <c r="FR88" s="261"/>
      <c r="FS88" s="261"/>
      <c r="FT88" s="261"/>
      <c r="FU88" s="261"/>
      <c r="FV88" s="261"/>
      <c r="FW88" s="261"/>
      <c r="FX88" s="261"/>
      <c r="FY88" s="261"/>
      <c r="FZ88" s="261"/>
      <c r="GA88" s="261"/>
      <c r="GB88" s="261"/>
      <c r="GC88" s="261"/>
      <c r="GD88" s="261"/>
      <c r="GE88" s="261"/>
      <c r="GF88" s="261"/>
      <c r="GG88" s="261"/>
      <c r="GH88" s="255" t="str">
        <f t="shared" si="18"/>
        <v/>
      </c>
      <c r="GI88" s="255" t="str">
        <f t="shared" si="19"/>
        <v/>
      </c>
      <c r="GJ88" s="255" t="str">
        <f t="shared" si="19"/>
        <v/>
      </c>
      <c r="GK88" s="255" t="str">
        <f t="shared" si="20"/>
        <v/>
      </c>
      <c r="GL88" s="185">
        <f t="shared" si="14"/>
        <v>0</v>
      </c>
      <c r="GM88" s="185">
        <f t="shared" si="15"/>
        <v>0</v>
      </c>
      <c r="GN88" s="183">
        <f t="shared" si="16"/>
        <v>0</v>
      </c>
      <c r="GO88" s="184"/>
      <c r="GP88" s="183">
        <f t="shared" si="17"/>
        <v>0</v>
      </c>
      <c r="GQ88" s="182"/>
      <c r="GR88" s="187"/>
    </row>
    <row r="89" spans="1:200" ht="20.149999999999999" customHeight="1">
      <c r="A89" s="186">
        <v>82</v>
      </c>
      <c r="B89" s="256"/>
      <c r="C89" s="257"/>
      <c r="D89" s="258"/>
      <c r="E89" s="259"/>
      <c r="F89" s="259"/>
      <c r="G89" s="261"/>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2"/>
      <c r="AJ89" s="262"/>
      <c r="AK89" s="261"/>
      <c r="AL89" s="261"/>
      <c r="AM89" s="261"/>
      <c r="AN89" s="261"/>
      <c r="AO89" s="261"/>
      <c r="AP89" s="261"/>
      <c r="AQ89" s="261"/>
      <c r="AR89" s="261"/>
      <c r="AS89" s="261"/>
      <c r="AT89" s="261"/>
      <c r="AU89" s="261"/>
      <c r="AV89" s="261"/>
      <c r="AW89" s="261"/>
      <c r="AX89" s="261"/>
      <c r="AY89" s="261"/>
      <c r="AZ89" s="261"/>
      <c r="BA89" s="261"/>
      <c r="BB89" s="261"/>
      <c r="BC89" s="261"/>
      <c r="BD89" s="261"/>
      <c r="BE89" s="261"/>
      <c r="BF89" s="261"/>
      <c r="BG89" s="261"/>
      <c r="BH89" s="261"/>
      <c r="BI89" s="261"/>
      <c r="BJ89" s="261"/>
      <c r="BK89" s="261"/>
      <c r="BL89" s="261"/>
      <c r="BM89" s="261"/>
      <c r="BN89" s="261"/>
      <c r="BO89" s="261"/>
      <c r="BP89" s="261"/>
      <c r="BQ89" s="261"/>
      <c r="BR89" s="261"/>
      <c r="BS89" s="261"/>
      <c r="BT89" s="261"/>
      <c r="BU89" s="261"/>
      <c r="BV89" s="261"/>
      <c r="BW89" s="261"/>
      <c r="BX89" s="261"/>
      <c r="BY89" s="261"/>
      <c r="BZ89" s="261"/>
      <c r="CA89" s="261"/>
      <c r="CB89" s="261"/>
      <c r="CC89" s="261"/>
      <c r="CD89" s="261"/>
      <c r="CE89" s="261"/>
      <c r="CF89" s="261"/>
      <c r="CG89" s="261"/>
      <c r="CH89" s="261"/>
      <c r="CI89" s="261"/>
      <c r="CJ89" s="261"/>
      <c r="CK89" s="261"/>
      <c r="CL89" s="261"/>
      <c r="CM89" s="261"/>
      <c r="CN89" s="261"/>
      <c r="CO89" s="261"/>
      <c r="CP89" s="261"/>
      <c r="CQ89" s="261"/>
      <c r="CR89" s="261"/>
      <c r="CS89" s="261"/>
      <c r="CT89" s="261"/>
      <c r="CU89" s="261"/>
      <c r="CV89" s="261"/>
      <c r="CW89" s="261"/>
      <c r="CX89" s="261"/>
      <c r="CY89" s="261"/>
      <c r="CZ89" s="261"/>
      <c r="DA89" s="261"/>
      <c r="DB89" s="261"/>
      <c r="DC89" s="261"/>
      <c r="DD89" s="261"/>
      <c r="DE89" s="261"/>
      <c r="DF89" s="261"/>
      <c r="DG89" s="261"/>
      <c r="DH89" s="261"/>
      <c r="DI89" s="261"/>
      <c r="DJ89" s="261"/>
      <c r="DK89" s="261"/>
      <c r="DL89" s="261"/>
      <c r="DM89" s="261"/>
      <c r="DN89" s="261"/>
      <c r="DO89" s="261"/>
      <c r="DP89" s="261"/>
      <c r="DQ89" s="261"/>
      <c r="DR89" s="261"/>
      <c r="DS89" s="261"/>
      <c r="DT89" s="261"/>
      <c r="DU89" s="261"/>
      <c r="DV89" s="261"/>
      <c r="DW89" s="261"/>
      <c r="DX89" s="261"/>
      <c r="DY89" s="261"/>
      <c r="DZ89" s="261"/>
      <c r="EA89" s="261"/>
      <c r="EB89" s="261"/>
      <c r="EC89" s="261"/>
      <c r="ED89" s="261"/>
      <c r="EE89" s="261"/>
      <c r="EF89" s="261"/>
      <c r="EG89" s="261"/>
      <c r="EH89" s="261"/>
      <c r="EI89" s="261"/>
      <c r="EJ89" s="261"/>
      <c r="EK89" s="261"/>
      <c r="EL89" s="261"/>
      <c r="EM89" s="261"/>
      <c r="EN89" s="261"/>
      <c r="EO89" s="261"/>
      <c r="EP89" s="261"/>
      <c r="EQ89" s="261"/>
      <c r="ER89" s="261"/>
      <c r="ES89" s="261"/>
      <c r="ET89" s="261"/>
      <c r="EU89" s="261"/>
      <c r="EV89" s="261"/>
      <c r="EW89" s="261"/>
      <c r="EX89" s="261"/>
      <c r="EY89" s="261"/>
      <c r="EZ89" s="261"/>
      <c r="FA89" s="261"/>
      <c r="FB89" s="261"/>
      <c r="FC89" s="262"/>
      <c r="FD89" s="261"/>
      <c r="FE89" s="261"/>
      <c r="FF89" s="261"/>
      <c r="FG89" s="261"/>
      <c r="FH89" s="261"/>
      <c r="FI89" s="261"/>
      <c r="FJ89" s="261"/>
      <c r="FK89" s="261"/>
      <c r="FL89" s="261"/>
      <c r="FM89" s="261"/>
      <c r="FN89" s="261"/>
      <c r="FO89" s="261"/>
      <c r="FP89" s="261"/>
      <c r="FQ89" s="261"/>
      <c r="FR89" s="261"/>
      <c r="FS89" s="261"/>
      <c r="FT89" s="261"/>
      <c r="FU89" s="261"/>
      <c r="FV89" s="261"/>
      <c r="FW89" s="261"/>
      <c r="FX89" s="261"/>
      <c r="FY89" s="261"/>
      <c r="FZ89" s="261"/>
      <c r="GA89" s="261"/>
      <c r="GB89" s="261"/>
      <c r="GC89" s="261"/>
      <c r="GD89" s="261"/>
      <c r="GE89" s="261"/>
      <c r="GF89" s="261"/>
      <c r="GG89" s="261"/>
      <c r="GH89" s="255" t="str">
        <f t="shared" si="18"/>
        <v/>
      </c>
      <c r="GI89" s="255" t="str">
        <f t="shared" si="19"/>
        <v/>
      </c>
      <c r="GJ89" s="255" t="str">
        <f t="shared" si="19"/>
        <v/>
      </c>
      <c r="GK89" s="255" t="str">
        <f t="shared" si="20"/>
        <v/>
      </c>
      <c r="GL89" s="185">
        <f t="shared" si="14"/>
        <v>0</v>
      </c>
      <c r="GM89" s="185">
        <f t="shared" si="15"/>
        <v>0</v>
      </c>
      <c r="GN89" s="183">
        <f t="shared" si="16"/>
        <v>0</v>
      </c>
      <c r="GO89" s="184"/>
      <c r="GP89" s="183">
        <f t="shared" si="17"/>
        <v>0</v>
      </c>
      <c r="GQ89" s="182"/>
      <c r="GR89" s="187"/>
    </row>
    <row r="90" spans="1:200" ht="20.149999999999999" customHeight="1">
      <c r="A90" s="186">
        <v>83</v>
      </c>
      <c r="B90" s="256"/>
      <c r="C90" s="257"/>
      <c r="D90" s="258"/>
      <c r="E90" s="259"/>
      <c r="F90" s="259"/>
      <c r="G90" s="261"/>
      <c r="H90" s="261"/>
      <c r="I90" s="261"/>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2"/>
      <c r="AJ90" s="262"/>
      <c r="AK90" s="261"/>
      <c r="AL90" s="261"/>
      <c r="AM90" s="261"/>
      <c r="AN90" s="261"/>
      <c r="AO90" s="261"/>
      <c r="AP90" s="261"/>
      <c r="AQ90" s="261"/>
      <c r="AR90" s="261"/>
      <c r="AS90" s="261"/>
      <c r="AT90" s="261"/>
      <c r="AU90" s="261"/>
      <c r="AV90" s="261"/>
      <c r="AW90" s="261"/>
      <c r="AX90" s="261"/>
      <c r="AY90" s="261"/>
      <c r="AZ90" s="261"/>
      <c r="BA90" s="261"/>
      <c r="BB90" s="261"/>
      <c r="BC90" s="261"/>
      <c r="BD90" s="261"/>
      <c r="BE90" s="261"/>
      <c r="BF90" s="261"/>
      <c r="BG90" s="261"/>
      <c r="BH90" s="261"/>
      <c r="BI90" s="261"/>
      <c r="BJ90" s="261"/>
      <c r="BK90" s="261"/>
      <c r="BL90" s="261"/>
      <c r="BM90" s="261"/>
      <c r="BN90" s="261"/>
      <c r="BO90" s="261"/>
      <c r="BP90" s="261"/>
      <c r="BQ90" s="261"/>
      <c r="BR90" s="261"/>
      <c r="BS90" s="261"/>
      <c r="BT90" s="261"/>
      <c r="BU90" s="261"/>
      <c r="BV90" s="261"/>
      <c r="BW90" s="261"/>
      <c r="BX90" s="261"/>
      <c r="BY90" s="261"/>
      <c r="BZ90" s="261"/>
      <c r="CA90" s="261"/>
      <c r="CB90" s="261"/>
      <c r="CC90" s="261"/>
      <c r="CD90" s="261"/>
      <c r="CE90" s="261"/>
      <c r="CF90" s="261"/>
      <c r="CG90" s="261"/>
      <c r="CH90" s="261"/>
      <c r="CI90" s="261"/>
      <c r="CJ90" s="261"/>
      <c r="CK90" s="261"/>
      <c r="CL90" s="261"/>
      <c r="CM90" s="261"/>
      <c r="CN90" s="261"/>
      <c r="CO90" s="261"/>
      <c r="CP90" s="261"/>
      <c r="CQ90" s="261"/>
      <c r="CR90" s="261"/>
      <c r="CS90" s="261"/>
      <c r="CT90" s="261"/>
      <c r="CU90" s="261"/>
      <c r="CV90" s="261"/>
      <c r="CW90" s="261"/>
      <c r="CX90" s="261"/>
      <c r="CY90" s="261"/>
      <c r="CZ90" s="261"/>
      <c r="DA90" s="261"/>
      <c r="DB90" s="261"/>
      <c r="DC90" s="261"/>
      <c r="DD90" s="261"/>
      <c r="DE90" s="261"/>
      <c r="DF90" s="261"/>
      <c r="DG90" s="261"/>
      <c r="DH90" s="261"/>
      <c r="DI90" s="261"/>
      <c r="DJ90" s="261"/>
      <c r="DK90" s="261"/>
      <c r="DL90" s="261"/>
      <c r="DM90" s="261"/>
      <c r="DN90" s="261"/>
      <c r="DO90" s="261"/>
      <c r="DP90" s="261"/>
      <c r="DQ90" s="261"/>
      <c r="DR90" s="261"/>
      <c r="DS90" s="261"/>
      <c r="DT90" s="261"/>
      <c r="DU90" s="261"/>
      <c r="DV90" s="261"/>
      <c r="DW90" s="261"/>
      <c r="DX90" s="261"/>
      <c r="DY90" s="261"/>
      <c r="DZ90" s="261"/>
      <c r="EA90" s="261"/>
      <c r="EB90" s="261"/>
      <c r="EC90" s="261"/>
      <c r="ED90" s="261"/>
      <c r="EE90" s="261"/>
      <c r="EF90" s="261"/>
      <c r="EG90" s="261"/>
      <c r="EH90" s="261"/>
      <c r="EI90" s="261"/>
      <c r="EJ90" s="261"/>
      <c r="EK90" s="261"/>
      <c r="EL90" s="261"/>
      <c r="EM90" s="261"/>
      <c r="EN90" s="261"/>
      <c r="EO90" s="261"/>
      <c r="EP90" s="261"/>
      <c r="EQ90" s="261"/>
      <c r="ER90" s="261"/>
      <c r="ES90" s="261"/>
      <c r="ET90" s="261"/>
      <c r="EU90" s="261"/>
      <c r="EV90" s="261"/>
      <c r="EW90" s="261"/>
      <c r="EX90" s="261"/>
      <c r="EY90" s="261"/>
      <c r="EZ90" s="261"/>
      <c r="FA90" s="261"/>
      <c r="FB90" s="261"/>
      <c r="FC90" s="262"/>
      <c r="FD90" s="261"/>
      <c r="FE90" s="261"/>
      <c r="FF90" s="261"/>
      <c r="FG90" s="261"/>
      <c r="FH90" s="261"/>
      <c r="FI90" s="261"/>
      <c r="FJ90" s="261"/>
      <c r="FK90" s="261"/>
      <c r="FL90" s="261"/>
      <c r="FM90" s="261"/>
      <c r="FN90" s="261"/>
      <c r="FO90" s="261"/>
      <c r="FP90" s="261"/>
      <c r="FQ90" s="261"/>
      <c r="FR90" s="261"/>
      <c r="FS90" s="261"/>
      <c r="FT90" s="261"/>
      <c r="FU90" s="261"/>
      <c r="FV90" s="261"/>
      <c r="FW90" s="261"/>
      <c r="FX90" s="261"/>
      <c r="FY90" s="261"/>
      <c r="FZ90" s="261"/>
      <c r="GA90" s="261"/>
      <c r="GB90" s="261"/>
      <c r="GC90" s="261"/>
      <c r="GD90" s="261"/>
      <c r="GE90" s="261"/>
      <c r="GF90" s="261"/>
      <c r="GG90" s="261"/>
      <c r="GH90" s="255" t="str">
        <f t="shared" si="18"/>
        <v/>
      </c>
      <c r="GI90" s="255" t="str">
        <f t="shared" si="19"/>
        <v/>
      </c>
      <c r="GJ90" s="255" t="str">
        <f t="shared" si="19"/>
        <v/>
      </c>
      <c r="GK90" s="255" t="str">
        <f t="shared" si="20"/>
        <v/>
      </c>
      <c r="GL90" s="185">
        <f t="shared" si="14"/>
        <v>0</v>
      </c>
      <c r="GM90" s="185">
        <f t="shared" si="15"/>
        <v>0</v>
      </c>
      <c r="GN90" s="183">
        <f t="shared" si="16"/>
        <v>0</v>
      </c>
      <c r="GO90" s="184"/>
      <c r="GP90" s="183">
        <f t="shared" si="17"/>
        <v>0</v>
      </c>
      <c r="GQ90" s="182"/>
      <c r="GR90" s="187"/>
    </row>
    <row r="91" spans="1:200" ht="20.149999999999999" customHeight="1">
      <c r="A91" s="186">
        <v>84</v>
      </c>
      <c r="B91" s="256"/>
      <c r="C91" s="257"/>
      <c r="D91" s="258"/>
      <c r="E91" s="259"/>
      <c r="F91" s="259"/>
      <c r="G91" s="261"/>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2"/>
      <c r="AJ91" s="262"/>
      <c r="AK91" s="261"/>
      <c r="AL91" s="261"/>
      <c r="AM91" s="261"/>
      <c r="AN91" s="261"/>
      <c r="AO91" s="261"/>
      <c r="AP91" s="261"/>
      <c r="AQ91" s="261"/>
      <c r="AR91" s="261"/>
      <c r="AS91" s="261"/>
      <c r="AT91" s="261"/>
      <c r="AU91" s="261"/>
      <c r="AV91" s="261"/>
      <c r="AW91" s="261"/>
      <c r="AX91" s="261"/>
      <c r="AY91" s="261"/>
      <c r="AZ91" s="261"/>
      <c r="BA91" s="261"/>
      <c r="BB91" s="261"/>
      <c r="BC91" s="261"/>
      <c r="BD91" s="261"/>
      <c r="BE91" s="261"/>
      <c r="BF91" s="261"/>
      <c r="BG91" s="261"/>
      <c r="BH91" s="261"/>
      <c r="BI91" s="261"/>
      <c r="BJ91" s="261"/>
      <c r="BK91" s="261"/>
      <c r="BL91" s="261"/>
      <c r="BM91" s="261"/>
      <c r="BN91" s="261"/>
      <c r="BO91" s="261"/>
      <c r="BP91" s="261"/>
      <c r="BQ91" s="261"/>
      <c r="BR91" s="261"/>
      <c r="BS91" s="261"/>
      <c r="BT91" s="261"/>
      <c r="BU91" s="261"/>
      <c r="BV91" s="261"/>
      <c r="BW91" s="261"/>
      <c r="BX91" s="261"/>
      <c r="BY91" s="261"/>
      <c r="BZ91" s="261"/>
      <c r="CA91" s="261"/>
      <c r="CB91" s="261"/>
      <c r="CC91" s="261"/>
      <c r="CD91" s="261"/>
      <c r="CE91" s="261"/>
      <c r="CF91" s="261"/>
      <c r="CG91" s="261"/>
      <c r="CH91" s="261"/>
      <c r="CI91" s="261"/>
      <c r="CJ91" s="261"/>
      <c r="CK91" s="261"/>
      <c r="CL91" s="261"/>
      <c r="CM91" s="261"/>
      <c r="CN91" s="261"/>
      <c r="CO91" s="261"/>
      <c r="CP91" s="261"/>
      <c r="CQ91" s="261"/>
      <c r="CR91" s="261"/>
      <c r="CS91" s="261"/>
      <c r="CT91" s="261"/>
      <c r="CU91" s="261"/>
      <c r="CV91" s="261"/>
      <c r="CW91" s="261"/>
      <c r="CX91" s="261"/>
      <c r="CY91" s="261"/>
      <c r="CZ91" s="261"/>
      <c r="DA91" s="261"/>
      <c r="DB91" s="261"/>
      <c r="DC91" s="261"/>
      <c r="DD91" s="261"/>
      <c r="DE91" s="261"/>
      <c r="DF91" s="261"/>
      <c r="DG91" s="261"/>
      <c r="DH91" s="261"/>
      <c r="DI91" s="261"/>
      <c r="DJ91" s="261"/>
      <c r="DK91" s="261"/>
      <c r="DL91" s="261"/>
      <c r="DM91" s="261"/>
      <c r="DN91" s="261"/>
      <c r="DO91" s="261"/>
      <c r="DP91" s="261"/>
      <c r="DQ91" s="261"/>
      <c r="DR91" s="261"/>
      <c r="DS91" s="261"/>
      <c r="DT91" s="261"/>
      <c r="DU91" s="261"/>
      <c r="DV91" s="261"/>
      <c r="DW91" s="261"/>
      <c r="DX91" s="261"/>
      <c r="DY91" s="261"/>
      <c r="DZ91" s="261"/>
      <c r="EA91" s="261"/>
      <c r="EB91" s="261"/>
      <c r="EC91" s="261"/>
      <c r="ED91" s="261"/>
      <c r="EE91" s="261"/>
      <c r="EF91" s="261"/>
      <c r="EG91" s="261"/>
      <c r="EH91" s="261"/>
      <c r="EI91" s="261"/>
      <c r="EJ91" s="261"/>
      <c r="EK91" s="261"/>
      <c r="EL91" s="261"/>
      <c r="EM91" s="261"/>
      <c r="EN91" s="261"/>
      <c r="EO91" s="261"/>
      <c r="EP91" s="261"/>
      <c r="EQ91" s="261"/>
      <c r="ER91" s="261"/>
      <c r="ES91" s="261"/>
      <c r="ET91" s="261"/>
      <c r="EU91" s="261"/>
      <c r="EV91" s="261"/>
      <c r="EW91" s="261"/>
      <c r="EX91" s="261"/>
      <c r="EY91" s="261"/>
      <c r="EZ91" s="261"/>
      <c r="FA91" s="261"/>
      <c r="FB91" s="261"/>
      <c r="FC91" s="262"/>
      <c r="FD91" s="261"/>
      <c r="FE91" s="261"/>
      <c r="FF91" s="261"/>
      <c r="FG91" s="261"/>
      <c r="FH91" s="261"/>
      <c r="FI91" s="261"/>
      <c r="FJ91" s="261"/>
      <c r="FK91" s="261"/>
      <c r="FL91" s="261"/>
      <c r="FM91" s="261"/>
      <c r="FN91" s="261"/>
      <c r="FO91" s="261"/>
      <c r="FP91" s="261"/>
      <c r="FQ91" s="261"/>
      <c r="FR91" s="261"/>
      <c r="FS91" s="261"/>
      <c r="FT91" s="261"/>
      <c r="FU91" s="261"/>
      <c r="FV91" s="261"/>
      <c r="FW91" s="261"/>
      <c r="FX91" s="261"/>
      <c r="FY91" s="261"/>
      <c r="FZ91" s="261"/>
      <c r="GA91" s="261"/>
      <c r="GB91" s="261"/>
      <c r="GC91" s="261"/>
      <c r="GD91" s="261"/>
      <c r="GE91" s="261"/>
      <c r="GF91" s="261"/>
      <c r="GG91" s="261"/>
      <c r="GH91" s="255" t="str">
        <f t="shared" si="18"/>
        <v/>
      </c>
      <c r="GI91" s="255" t="str">
        <f t="shared" si="19"/>
        <v/>
      </c>
      <c r="GJ91" s="255" t="str">
        <f t="shared" si="19"/>
        <v/>
      </c>
      <c r="GK91" s="255" t="str">
        <f t="shared" si="20"/>
        <v/>
      </c>
      <c r="GL91" s="185">
        <f t="shared" si="14"/>
        <v>0</v>
      </c>
      <c r="GM91" s="185">
        <f t="shared" si="15"/>
        <v>0</v>
      </c>
      <c r="GN91" s="183">
        <f t="shared" si="16"/>
        <v>0</v>
      </c>
      <c r="GO91" s="184"/>
      <c r="GP91" s="183">
        <f t="shared" si="17"/>
        <v>0</v>
      </c>
      <c r="GQ91" s="182"/>
      <c r="GR91" s="187"/>
    </row>
    <row r="92" spans="1:200" ht="20.149999999999999" customHeight="1">
      <c r="A92" s="186">
        <v>85</v>
      </c>
      <c r="B92" s="256"/>
      <c r="C92" s="257"/>
      <c r="D92" s="258"/>
      <c r="E92" s="259"/>
      <c r="F92" s="259"/>
      <c r="G92" s="261"/>
      <c r="H92" s="261"/>
      <c r="I92" s="261"/>
      <c r="J92" s="261"/>
      <c r="K92" s="261"/>
      <c r="L92" s="261"/>
      <c r="M92" s="261"/>
      <c r="N92" s="261"/>
      <c r="O92" s="261"/>
      <c r="P92" s="261"/>
      <c r="Q92" s="261"/>
      <c r="R92" s="261"/>
      <c r="S92" s="261"/>
      <c r="T92" s="261"/>
      <c r="U92" s="261"/>
      <c r="V92" s="261"/>
      <c r="W92" s="261"/>
      <c r="X92" s="261"/>
      <c r="Y92" s="261"/>
      <c r="Z92" s="261"/>
      <c r="AA92" s="261"/>
      <c r="AB92" s="261"/>
      <c r="AC92" s="261"/>
      <c r="AD92" s="261"/>
      <c r="AE92" s="261"/>
      <c r="AF92" s="261"/>
      <c r="AG92" s="261"/>
      <c r="AH92" s="261"/>
      <c r="AI92" s="262"/>
      <c r="AJ92" s="262"/>
      <c r="AK92" s="261"/>
      <c r="AL92" s="261"/>
      <c r="AM92" s="261"/>
      <c r="AN92" s="261"/>
      <c r="AO92" s="261"/>
      <c r="AP92" s="261"/>
      <c r="AQ92" s="261"/>
      <c r="AR92" s="261"/>
      <c r="AS92" s="261"/>
      <c r="AT92" s="261"/>
      <c r="AU92" s="261"/>
      <c r="AV92" s="261"/>
      <c r="AW92" s="261"/>
      <c r="AX92" s="261"/>
      <c r="AY92" s="261"/>
      <c r="AZ92" s="261"/>
      <c r="BA92" s="261"/>
      <c r="BB92" s="261"/>
      <c r="BC92" s="261"/>
      <c r="BD92" s="261"/>
      <c r="BE92" s="261"/>
      <c r="BF92" s="261"/>
      <c r="BG92" s="261"/>
      <c r="BH92" s="261"/>
      <c r="BI92" s="261"/>
      <c r="BJ92" s="261"/>
      <c r="BK92" s="261"/>
      <c r="BL92" s="261"/>
      <c r="BM92" s="261"/>
      <c r="BN92" s="261"/>
      <c r="BO92" s="261"/>
      <c r="BP92" s="261"/>
      <c r="BQ92" s="261"/>
      <c r="BR92" s="261"/>
      <c r="BS92" s="261"/>
      <c r="BT92" s="261"/>
      <c r="BU92" s="261"/>
      <c r="BV92" s="261"/>
      <c r="BW92" s="261"/>
      <c r="BX92" s="261"/>
      <c r="BY92" s="261"/>
      <c r="BZ92" s="261"/>
      <c r="CA92" s="261"/>
      <c r="CB92" s="261"/>
      <c r="CC92" s="261"/>
      <c r="CD92" s="261"/>
      <c r="CE92" s="261"/>
      <c r="CF92" s="261"/>
      <c r="CG92" s="261"/>
      <c r="CH92" s="261"/>
      <c r="CI92" s="261"/>
      <c r="CJ92" s="261"/>
      <c r="CK92" s="261"/>
      <c r="CL92" s="261"/>
      <c r="CM92" s="261"/>
      <c r="CN92" s="261"/>
      <c r="CO92" s="261"/>
      <c r="CP92" s="261"/>
      <c r="CQ92" s="261"/>
      <c r="CR92" s="261"/>
      <c r="CS92" s="261"/>
      <c r="CT92" s="261"/>
      <c r="CU92" s="261"/>
      <c r="CV92" s="261"/>
      <c r="CW92" s="261"/>
      <c r="CX92" s="261"/>
      <c r="CY92" s="261"/>
      <c r="CZ92" s="261"/>
      <c r="DA92" s="261"/>
      <c r="DB92" s="261"/>
      <c r="DC92" s="261"/>
      <c r="DD92" s="261"/>
      <c r="DE92" s="261"/>
      <c r="DF92" s="261"/>
      <c r="DG92" s="261"/>
      <c r="DH92" s="261"/>
      <c r="DI92" s="261"/>
      <c r="DJ92" s="261"/>
      <c r="DK92" s="261"/>
      <c r="DL92" s="261"/>
      <c r="DM92" s="261"/>
      <c r="DN92" s="261"/>
      <c r="DO92" s="261"/>
      <c r="DP92" s="261"/>
      <c r="DQ92" s="261"/>
      <c r="DR92" s="261"/>
      <c r="DS92" s="261"/>
      <c r="DT92" s="261"/>
      <c r="DU92" s="261"/>
      <c r="DV92" s="261"/>
      <c r="DW92" s="261"/>
      <c r="DX92" s="261"/>
      <c r="DY92" s="261"/>
      <c r="DZ92" s="261"/>
      <c r="EA92" s="261"/>
      <c r="EB92" s="261"/>
      <c r="EC92" s="261"/>
      <c r="ED92" s="261"/>
      <c r="EE92" s="261"/>
      <c r="EF92" s="261"/>
      <c r="EG92" s="261"/>
      <c r="EH92" s="261"/>
      <c r="EI92" s="261"/>
      <c r="EJ92" s="261"/>
      <c r="EK92" s="261"/>
      <c r="EL92" s="261"/>
      <c r="EM92" s="261"/>
      <c r="EN92" s="261"/>
      <c r="EO92" s="261"/>
      <c r="EP92" s="261"/>
      <c r="EQ92" s="261"/>
      <c r="ER92" s="261"/>
      <c r="ES92" s="261"/>
      <c r="ET92" s="261"/>
      <c r="EU92" s="261"/>
      <c r="EV92" s="261"/>
      <c r="EW92" s="261"/>
      <c r="EX92" s="261"/>
      <c r="EY92" s="261"/>
      <c r="EZ92" s="261"/>
      <c r="FA92" s="261"/>
      <c r="FB92" s="261"/>
      <c r="FC92" s="262"/>
      <c r="FD92" s="261"/>
      <c r="FE92" s="261"/>
      <c r="FF92" s="261"/>
      <c r="FG92" s="261"/>
      <c r="FH92" s="261"/>
      <c r="FI92" s="261"/>
      <c r="FJ92" s="261"/>
      <c r="FK92" s="261"/>
      <c r="FL92" s="261"/>
      <c r="FM92" s="261"/>
      <c r="FN92" s="261"/>
      <c r="FO92" s="261"/>
      <c r="FP92" s="261"/>
      <c r="FQ92" s="261"/>
      <c r="FR92" s="261"/>
      <c r="FS92" s="261"/>
      <c r="FT92" s="261"/>
      <c r="FU92" s="261"/>
      <c r="FV92" s="261"/>
      <c r="FW92" s="261"/>
      <c r="FX92" s="261"/>
      <c r="FY92" s="261"/>
      <c r="FZ92" s="261"/>
      <c r="GA92" s="261"/>
      <c r="GB92" s="261"/>
      <c r="GC92" s="261"/>
      <c r="GD92" s="261"/>
      <c r="GE92" s="261"/>
      <c r="GF92" s="261"/>
      <c r="GG92" s="261"/>
      <c r="GH92" s="255" t="str">
        <f t="shared" si="18"/>
        <v/>
      </c>
      <c r="GI92" s="255" t="str">
        <f t="shared" si="19"/>
        <v/>
      </c>
      <c r="GJ92" s="255" t="str">
        <f t="shared" si="19"/>
        <v/>
      </c>
      <c r="GK92" s="255" t="str">
        <f t="shared" si="20"/>
        <v/>
      </c>
      <c r="GL92" s="185">
        <f t="shared" si="14"/>
        <v>0</v>
      </c>
      <c r="GM92" s="185">
        <f t="shared" si="15"/>
        <v>0</v>
      </c>
      <c r="GN92" s="183">
        <f t="shared" si="16"/>
        <v>0</v>
      </c>
      <c r="GO92" s="184"/>
      <c r="GP92" s="183">
        <f t="shared" si="17"/>
        <v>0</v>
      </c>
      <c r="GQ92" s="182"/>
      <c r="GR92" s="187"/>
    </row>
    <row r="93" spans="1:200" ht="20.149999999999999" customHeight="1">
      <c r="A93" s="186">
        <v>86</v>
      </c>
      <c r="B93" s="256"/>
      <c r="C93" s="257"/>
      <c r="D93" s="258"/>
      <c r="E93" s="259"/>
      <c r="F93" s="259"/>
      <c r="G93" s="261"/>
      <c r="H93" s="261"/>
      <c r="I93" s="261"/>
      <c r="J93" s="261"/>
      <c r="K93" s="261"/>
      <c r="L93" s="261"/>
      <c r="M93" s="261"/>
      <c r="N93" s="261"/>
      <c r="O93" s="261"/>
      <c r="P93" s="261"/>
      <c r="Q93" s="261"/>
      <c r="R93" s="261"/>
      <c r="S93" s="261"/>
      <c r="T93" s="261"/>
      <c r="U93" s="261"/>
      <c r="V93" s="261"/>
      <c r="W93" s="261"/>
      <c r="X93" s="261"/>
      <c r="Y93" s="261"/>
      <c r="Z93" s="261"/>
      <c r="AA93" s="261"/>
      <c r="AB93" s="261"/>
      <c r="AC93" s="261"/>
      <c r="AD93" s="261"/>
      <c r="AE93" s="261"/>
      <c r="AF93" s="261"/>
      <c r="AG93" s="261"/>
      <c r="AH93" s="261"/>
      <c r="AI93" s="262"/>
      <c r="AJ93" s="262"/>
      <c r="AK93" s="261"/>
      <c r="AL93" s="261"/>
      <c r="AM93" s="261"/>
      <c r="AN93" s="261"/>
      <c r="AO93" s="261"/>
      <c r="AP93" s="261"/>
      <c r="AQ93" s="261"/>
      <c r="AR93" s="261"/>
      <c r="AS93" s="261"/>
      <c r="AT93" s="261"/>
      <c r="AU93" s="261"/>
      <c r="AV93" s="261"/>
      <c r="AW93" s="261"/>
      <c r="AX93" s="261"/>
      <c r="AY93" s="261"/>
      <c r="AZ93" s="261"/>
      <c r="BA93" s="261"/>
      <c r="BB93" s="261"/>
      <c r="BC93" s="261"/>
      <c r="BD93" s="261"/>
      <c r="BE93" s="261"/>
      <c r="BF93" s="261"/>
      <c r="BG93" s="261"/>
      <c r="BH93" s="261"/>
      <c r="BI93" s="261"/>
      <c r="BJ93" s="261"/>
      <c r="BK93" s="261"/>
      <c r="BL93" s="261"/>
      <c r="BM93" s="261"/>
      <c r="BN93" s="261"/>
      <c r="BO93" s="261"/>
      <c r="BP93" s="261"/>
      <c r="BQ93" s="261"/>
      <c r="BR93" s="261"/>
      <c r="BS93" s="261"/>
      <c r="BT93" s="261"/>
      <c r="BU93" s="261"/>
      <c r="BV93" s="261"/>
      <c r="BW93" s="261"/>
      <c r="BX93" s="261"/>
      <c r="BY93" s="261"/>
      <c r="BZ93" s="261"/>
      <c r="CA93" s="261"/>
      <c r="CB93" s="261"/>
      <c r="CC93" s="261"/>
      <c r="CD93" s="261"/>
      <c r="CE93" s="261"/>
      <c r="CF93" s="261"/>
      <c r="CG93" s="261"/>
      <c r="CH93" s="261"/>
      <c r="CI93" s="261"/>
      <c r="CJ93" s="261"/>
      <c r="CK93" s="261"/>
      <c r="CL93" s="261"/>
      <c r="CM93" s="261"/>
      <c r="CN93" s="261"/>
      <c r="CO93" s="261"/>
      <c r="CP93" s="261"/>
      <c r="CQ93" s="261"/>
      <c r="CR93" s="261"/>
      <c r="CS93" s="261"/>
      <c r="CT93" s="261"/>
      <c r="CU93" s="261"/>
      <c r="CV93" s="261"/>
      <c r="CW93" s="261"/>
      <c r="CX93" s="261"/>
      <c r="CY93" s="261"/>
      <c r="CZ93" s="261"/>
      <c r="DA93" s="261"/>
      <c r="DB93" s="261"/>
      <c r="DC93" s="261"/>
      <c r="DD93" s="261"/>
      <c r="DE93" s="261"/>
      <c r="DF93" s="261"/>
      <c r="DG93" s="261"/>
      <c r="DH93" s="261"/>
      <c r="DI93" s="261"/>
      <c r="DJ93" s="261"/>
      <c r="DK93" s="261"/>
      <c r="DL93" s="261"/>
      <c r="DM93" s="261"/>
      <c r="DN93" s="261"/>
      <c r="DO93" s="261"/>
      <c r="DP93" s="261"/>
      <c r="DQ93" s="261"/>
      <c r="DR93" s="261"/>
      <c r="DS93" s="261"/>
      <c r="DT93" s="261"/>
      <c r="DU93" s="261"/>
      <c r="DV93" s="261"/>
      <c r="DW93" s="261"/>
      <c r="DX93" s="261"/>
      <c r="DY93" s="261"/>
      <c r="DZ93" s="261"/>
      <c r="EA93" s="261"/>
      <c r="EB93" s="261"/>
      <c r="EC93" s="261"/>
      <c r="ED93" s="261"/>
      <c r="EE93" s="261"/>
      <c r="EF93" s="261"/>
      <c r="EG93" s="261"/>
      <c r="EH93" s="261"/>
      <c r="EI93" s="261"/>
      <c r="EJ93" s="261"/>
      <c r="EK93" s="261"/>
      <c r="EL93" s="261"/>
      <c r="EM93" s="261"/>
      <c r="EN93" s="261"/>
      <c r="EO93" s="261"/>
      <c r="EP93" s="261"/>
      <c r="EQ93" s="261"/>
      <c r="ER93" s="261"/>
      <c r="ES93" s="261"/>
      <c r="ET93" s="261"/>
      <c r="EU93" s="261"/>
      <c r="EV93" s="261"/>
      <c r="EW93" s="261"/>
      <c r="EX93" s="261"/>
      <c r="EY93" s="261"/>
      <c r="EZ93" s="261"/>
      <c r="FA93" s="261"/>
      <c r="FB93" s="261"/>
      <c r="FC93" s="262"/>
      <c r="FD93" s="261"/>
      <c r="FE93" s="261"/>
      <c r="FF93" s="261"/>
      <c r="FG93" s="261"/>
      <c r="FH93" s="261"/>
      <c r="FI93" s="261"/>
      <c r="FJ93" s="261"/>
      <c r="FK93" s="261"/>
      <c r="FL93" s="261"/>
      <c r="FM93" s="261"/>
      <c r="FN93" s="261"/>
      <c r="FO93" s="261"/>
      <c r="FP93" s="261"/>
      <c r="FQ93" s="261"/>
      <c r="FR93" s="261"/>
      <c r="FS93" s="261"/>
      <c r="FT93" s="261"/>
      <c r="FU93" s="261"/>
      <c r="FV93" s="261"/>
      <c r="FW93" s="261"/>
      <c r="FX93" s="261"/>
      <c r="FY93" s="261"/>
      <c r="FZ93" s="261"/>
      <c r="GA93" s="261"/>
      <c r="GB93" s="261"/>
      <c r="GC93" s="261"/>
      <c r="GD93" s="261"/>
      <c r="GE93" s="261"/>
      <c r="GF93" s="261"/>
      <c r="GG93" s="261"/>
      <c r="GH93" s="255" t="str">
        <f t="shared" si="18"/>
        <v/>
      </c>
      <c r="GI93" s="255" t="str">
        <f t="shared" si="19"/>
        <v/>
      </c>
      <c r="GJ93" s="255" t="str">
        <f t="shared" si="19"/>
        <v/>
      </c>
      <c r="GK93" s="255" t="str">
        <f t="shared" si="20"/>
        <v/>
      </c>
      <c r="GL93" s="185">
        <f t="shared" si="14"/>
        <v>0</v>
      </c>
      <c r="GM93" s="185">
        <f t="shared" si="15"/>
        <v>0</v>
      </c>
      <c r="GN93" s="183">
        <f t="shared" si="16"/>
        <v>0</v>
      </c>
      <c r="GO93" s="184"/>
      <c r="GP93" s="183">
        <f t="shared" si="17"/>
        <v>0</v>
      </c>
      <c r="GQ93" s="182"/>
      <c r="GR93" s="187"/>
    </row>
    <row r="94" spans="1:200" ht="20.149999999999999" customHeight="1">
      <c r="A94" s="186">
        <v>87</v>
      </c>
      <c r="B94" s="256"/>
      <c r="C94" s="257"/>
      <c r="D94" s="258"/>
      <c r="E94" s="259"/>
      <c r="F94" s="259"/>
      <c r="G94" s="261"/>
      <c r="H94" s="261"/>
      <c r="I94" s="261"/>
      <c r="J94" s="261"/>
      <c r="K94" s="261"/>
      <c r="L94" s="261"/>
      <c r="M94" s="261"/>
      <c r="N94" s="261"/>
      <c r="O94" s="261"/>
      <c r="P94" s="261"/>
      <c r="Q94" s="261"/>
      <c r="R94" s="261"/>
      <c r="S94" s="261"/>
      <c r="T94" s="261"/>
      <c r="U94" s="261"/>
      <c r="V94" s="261"/>
      <c r="W94" s="261"/>
      <c r="X94" s="261"/>
      <c r="Y94" s="261"/>
      <c r="Z94" s="261"/>
      <c r="AA94" s="261"/>
      <c r="AB94" s="261"/>
      <c r="AC94" s="261"/>
      <c r="AD94" s="261"/>
      <c r="AE94" s="261"/>
      <c r="AF94" s="261"/>
      <c r="AG94" s="261"/>
      <c r="AH94" s="261"/>
      <c r="AI94" s="262"/>
      <c r="AJ94" s="262"/>
      <c r="AK94" s="261"/>
      <c r="AL94" s="261"/>
      <c r="AM94" s="261"/>
      <c r="AN94" s="261"/>
      <c r="AO94" s="261"/>
      <c r="AP94" s="261"/>
      <c r="AQ94" s="261"/>
      <c r="AR94" s="261"/>
      <c r="AS94" s="261"/>
      <c r="AT94" s="261"/>
      <c r="AU94" s="261"/>
      <c r="AV94" s="261"/>
      <c r="AW94" s="261"/>
      <c r="AX94" s="261"/>
      <c r="AY94" s="261"/>
      <c r="AZ94" s="261"/>
      <c r="BA94" s="261"/>
      <c r="BB94" s="261"/>
      <c r="BC94" s="261"/>
      <c r="BD94" s="261"/>
      <c r="BE94" s="261"/>
      <c r="BF94" s="261"/>
      <c r="BG94" s="261"/>
      <c r="BH94" s="261"/>
      <c r="BI94" s="261"/>
      <c r="BJ94" s="261"/>
      <c r="BK94" s="261"/>
      <c r="BL94" s="261"/>
      <c r="BM94" s="261"/>
      <c r="BN94" s="261"/>
      <c r="BO94" s="261"/>
      <c r="BP94" s="261"/>
      <c r="BQ94" s="261"/>
      <c r="BR94" s="261"/>
      <c r="BS94" s="261"/>
      <c r="BT94" s="261"/>
      <c r="BU94" s="261"/>
      <c r="BV94" s="261"/>
      <c r="BW94" s="261"/>
      <c r="BX94" s="261"/>
      <c r="BY94" s="261"/>
      <c r="BZ94" s="261"/>
      <c r="CA94" s="261"/>
      <c r="CB94" s="261"/>
      <c r="CC94" s="261"/>
      <c r="CD94" s="261"/>
      <c r="CE94" s="261"/>
      <c r="CF94" s="261"/>
      <c r="CG94" s="261"/>
      <c r="CH94" s="261"/>
      <c r="CI94" s="261"/>
      <c r="CJ94" s="261"/>
      <c r="CK94" s="261"/>
      <c r="CL94" s="261"/>
      <c r="CM94" s="261"/>
      <c r="CN94" s="261"/>
      <c r="CO94" s="261"/>
      <c r="CP94" s="261"/>
      <c r="CQ94" s="261"/>
      <c r="CR94" s="261"/>
      <c r="CS94" s="261"/>
      <c r="CT94" s="261"/>
      <c r="CU94" s="261"/>
      <c r="CV94" s="261"/>
      <c r="CW94" s="261"/>
      <c r="CX94" s="261"/>
      <c r="CY94" s="261"/>
      <c r="CZ94" s="261"/>
      <c r="DA94" s="261"/>
      <c r="DB94" s="261"/>
      <c r="DC94" s="261"/>
      <c r="DD94" s="261"/>
      <c r="DE94" s="261"/>
      <c r="DF94" s="261"/>
      <c r="DG94" s="261"/>
      <c r="DH94" s="261"/>
      <c r="DI94" s="261"/>
      <c r="DJ94" s="261"/>
      <c r="DK94" s="261"/>
      <c r="DL94" s="261"/>
      <c r="DM94" s="261"/>
      <c r="DN94" s="261"/>
      <c r="DO94" s="261"/>
      <c r="DP94" s="261"/>
      <c r="DQ94" s="261"/>
      <c r="DR94" s="261"/>
      <c r="DS94" s="261"/>
      <c r="DT94" s="261"/>
      <c r="DU94" s="261"/>
      <c r="DV94" s="261"/>
      <c r="DW94" s="261"/>
      <c r="DX94" s="261"/>
      <c r="DY94" s="261"/>
      <c r="DZ94" s="261"/>
      <c r="EA94" s="261"/>
      <c r="EB94" s="261"/>
      <c r="EC94" s="261"/>
      <c r="ED94" s="261"/>
      <c r="EE94" s="261"/>
      <c r="EF94" s="261"/>
      <c r="EG94" s="261"/>
      <c r="EH94" s="261"/>
      <c r="EI94" s="261"/>
      <c r="EJ94" s="261"/>
      <c r="EK94" s="261"/>
      <c r="EL94" s="261"/>
      <c r="EM94" s="261"/>
      <c r="EN94" s="261"/>
      <c r="EO94" s="261"/>
      <c r="EP94" s="261"/>
      <c r="EQ94" s="261"/>
      <c r="ER94" s="261"/>
      <c r="ES94" s="261"/>
      <c r="ET94" s="261"/>
      <c r="EU94" s="261"/>
      <c r="EV94" s="261"/>
      <c r="EW94" s="261"/>
      <c r="EX94" s="261"/>
      <c r="EY94" s="261"/>
      <c r="EZ94" s="261"/>
      <c r="FA94" s="261"/>
      <c r="FB94" s="261"/>
      <c r="FC94" s="262"/>
      <c r="FD94" s="261"/>
      <c r="FE94" s="261"/>
      <c r="FF94" s="261"/>
      <c r="FG94" s="261"/>
      <c r="FH94" s="261"/>
      <c r="FI94" s="261"/>
      <c r="FJ94" s="261"/>
      <c r="FK94" s="261"/>
      <c r="FL94" s="261"/>
      <c r="FM94" s="261"/>
      <c r="FN94" s="261"/>
      <c r="FO94" s="261"/>
      <c r="FP94" s="261"/>
      <c r="FQ94" s="261"/>
      <c r="FR94" s="261"/>
      <c r="FS94" s="261"/>
      <c r="FT94" s="261"/>
      <c r="FU94" s="261"/>
      <c r="FV94" s="261"/>
      <c r="FW94" s="261"/>
      <c r="FX94" s="261"/>
      <c r="FY94" s="261"/>
      <c r="FZ94" s="261"/>
      <c r="GA94" s="261"/>
      <c r="GB94" s="261"/>
      <c r="GC94" s="261"/>
      <c r="GD94" s="261"/>
      <c r="GE94" s="261"/>
      <c r="GF94" s="261"/>
      <c r="GG94" s="261"/>
      <c r="GH94" s="255" t="str">
        <f t="shared" si="18"/>
        <v/>
      </c>
      <c r="GI94" s="255" t="str">
        <f t="shared" si="19"/>
        <v/>
      </c>
      <c r="GJ94" s="255" t="str">
        <f t="shared" si="19"/>
        <v/>
      </c>
      <c r="GK94" s="255" t="str">
        <f t="shared" si="20"/>
        <v/>
      </c>
      <c r="GL94" s="185">
        <f t="shared" si="14"/>
        <v>0</v>
      </c>
      <c r="GM94" s="185">
        <f t="shared" si="15"/>
        <v>0</v>
      </c>
      <c r="GN94" s="183">
        <f t="shared" si="16"/>
        <v>0</v>
      </c>
      <c r="GO94" s="184"/>
      <c r="GP94" s="183">
        <f t="shared" si="17"/>
        <v>0</v>
      </c>
      <c r="GQ94" s="182"/>
      <c r="GR94" s="187"/>
    </row>
    <row r="95" spans="1:200" ht="20.149999999999999" customHeight="1">
      <c r="A95" s="186">
        <v>88</v>
      </c>
      <c r="B95" s="256"/>
      <c r="C95" s="257"/>
      <c r="D95" s="258"/>
      <c r="E95" s="259"/>
      <c r="F95" s="259"/>
      <c r="G95" s="261"/>
      <c r="H95" s="261"/>
      <c r="I95" s="261"/>
      <c r="J95" s="261"/>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261"/>
      <c r="AH95" s="261"/>
      <c r="AI95" s="262"/>
      <c r="AJ95" s="262"/>
      <c r="AK95" s="261"/>
      <c r="AL95" s="261"/>
      <c r="AM95" s="261"/>
      <c r="AN95" s="261"/>
      <c r="AO95" s="261"/>
      <c r="AP95" s="261"/>
      <c r="AQ95" s="261"/>
      <c r="AR95" s="261"/>
      <c r="AS95" s="261"/>
      <c r="AT95" s="261"/>
      <c r="AU95" s="261"/>
      <c r="AV95" s="261"/>
      <c r="AW95" s="261"/>
      <c r="AX95" s="261"/>
      <c r="AY95" s="261"/>
      <c r="AZ95" s="261"/>
      <c r="BA95" s="261"/>
      <c r="BB95" s="261"/>
      <c r="BC95" s="261"/>
      <c r="BD95" s="261"/>
      <c r="BE95" s="261"/>
      <c r="BF95" s="261"/>
      <c r="BG95" s="261"/>
      <c r="BH95" s="261"/>
      <c r="BI95" s="261"/>
      <c r="BJ95" s="261"/>
      <c r="BK95" s="261"/>
      <c r="BL95" s="261"/>
      <c r="BM95" s="261"/>
      <c r="BN95" s="261"/>
      <c r="BO95" s="261"/>
      <c r="BP95" s="261"/>
      <c r="BQ95" s="261"/>
      <c r="BR95" s="261"/>
      <c r="BS95" s="261"/>
      <c r="BT95" s="261"/>
      <c r="BU95" s="261"/>
      <c r="BV95" s="261"/>
      <c r="BW95" s="261"/>
      <c r="BX95" s="261"/>
      <c r="BY95" s="261"/>
      <c r="BZ95" s="261"/>
      <c r="CA95" s="261"/>
      <c r="CB95" s="261"/>
      <c r="CC95" s="261"/>
      <c r="CD95" s="261"/>
      <c r="CE95" s="261"/>
      <c r="CF95" s="261"/>
      <c r="CG95" s="261"/>
      <c r="CH95" s="261"/>
      <c r="CI95" s="261"/>
      <c r="CJ95" s="261"/>
      <c r="CK95" s="261"/>
      <c r="CL95" s="261"/>
      <c r="CM95" s="261"/>
      <c r="CN95" s="261"/>
      <c r="CO95" s="261"/>
      <c r="CP95" s="261"/>
      <c r="CQ95" s="261"/>
      <c r="CR95" s="261"/>
      <c r="CS95" s="261"/>
      <c r="CT95" s="261"/>
      <c r="CU95" s="261"/>
      <c r="CV95" s="261"/>
      <c r="CW95" s="261"/>
      <c r="CX95" s="261"/>
      <c r="CY95" s="261"/>
      <c r="CZ95" s="261"/>
      <c r="DA95" s="261"/>
      <c r="DB95" s="261"/>
      <c r="DC95" s="261"/>
      <c r="DD95" s="261"/>
      <c r="DE95" s="261"/>
      <c r="DF95" s="261"/>
      <c r="DG95" s="261"/>
      <c r="DH95" s="261"/>
      <c r="DI95" s="261"/>
      <c r="DJ95" s="261"/>
      <c r="DK95" s="261"/>
      <c r="DL95" s="261"/>
      <c r="DM95" s="261"/>
      <c r="DN95" s="261"/>
      <c r="DO95" s="261"/>
      <c r="DP95" s="261"/>
      <c r="DQ95" s="261"/>
      <c r="DR95" s="261"/>
      <c r="DS95" s="261"/>
      <c r="DT95" s="261"/>
      <c r="DU95" s="261"/>
      <c r="DV95" s="261"/>
      <c r="DW95" s="261"/>
      <c r="DX95" s="261"/>
      <c r="DY95" s="261"/>
      <c r="DZ95" s="261"/>
      <c r="EA95" s="261"/>
      <c r="EB95" s="261"/>
      <c r="EC95" s="261"/>
      <c r="ED95" s="261"/>
      <c r="EE95" s="261"/>
      <c r="EF95" s="261"/>
      <c r="EG95" s="261"/>
      <c r="EH95" s="261"/>
      <c r="EI95" s="261"/>
      <c r="EJ95" s="261"/>
      <c r="EK95" s="261"/>
      <c r="EL95" s="261"/>
      <c r="EM95" s="261"/>
      <c r="EN95" s="261"/>
      <c r="EO95" s="261"/>
      <c r="EP95" s="261"/>
      <c r="EQ95" s="261"/>
      <c r="ER95" s="261"/>
      <c r="ES95" s="261"/>
      <c r="ET95" s="261"/>
      <c r="EU95" s="261"/>
      <c r="EV95" s="261"/>
      <c r="EW95" s="261"/>
      <c r="EX95" s="261"/>
      <c r="EY95" s="261"/>
      <c r="EZ95" s="261"/>
      <c r="FA95" s="261"/>
      <c r="FB95" s="261"/>
      <c r="FC95" s="262"/>
      <c r="FD95" s="261"/>
      <c r="FE95" s="261"/>
      <c r="FF95" s="261"/>
      <c r="FG95" s="261"/>
      <c r="FH95" s="261"/>
      <c r="FI95" s="261"/>
      <c r="FJ95" s="261"/>
      <c r="FK95" s="261"/>
      <c r="FL95" s="261"/>
      <c r="FM95" s="261"/>
      <c r="FN95" s="261"/>
      <c r="FO95" s="261"/>
      <c r="FP95" s="261"/>
      <c r="FQ95" s="261"/>
      <c r="FR95" s="261"/>
      <c r="FS95" s="261"/>
      <c r="FT95" s="261"/>
      <c r="FU95" s="261"/>
      <c r="FV95" s="261"/>
      <c r="FW95" s="261"/>
      <c r="FX95" s="261"/>
      <c r="FY95" s="261"/>
      <c r="FZ95" s="261"/>
      <c r="GA95" s="261"/>
      <c r="GB95" s="261"/>
      <c r="GC95" s="261"/>
      <c r="GD95" s="261"/>
      <c r="GE95" s="261"/>
      <c r="GF95" s="261"/>
      <c r="GG95" s="261"/>
      <c r="GH95" s="255" t="str">
        <f t="shared" si="18"/>
        <v/>
      </c>
      <c r="GI95" s="255" t="str">
        <f t="shared" si="19"/>
        <v/>
      </c>
      <c r="GJ95" s="255" t="str">
        <f t="shared" si="19"/>
        <v/>
      </c>
      <c r="GK95" s="255" t="str">
        <f t="shared" si="20"/>
        <v/>
      </c>
      <c r="GL95" s="185">
        <f t="shared" si="14"/>
        <v>0</v>
      </c>
      <c r="GM95" s="185">
        <f t="shared" si="15"/>
        <v>0</v>
      </c>
      <c r="GN95" s="183">
        <f t="shared" si="16"/>
        <v>0</v>
      </c>
      <c r="GO95" s="184"/>
      <c r="GP95" s="183">
        <f t="shared" si="17"/>
        <v>0</v>
      </c>
      <c r="GQ95" s="182"/>
      <c r="GR95" s="187"/>
    </row>
    <row r="96" spans="1:200" ht="20.149999999999999" customHeight="1">
      <c r="A96" s="186">
        <v>89</v>
      </c>
      <c r="B96" s="256"/>
      <c r="C96" s="257"/>
      <c r="D96" s="258"/>
      <c r="E96" s="259"/>
      <c r="F96" s="259"/>
      <c r="G96" s="261"/>
      <c r="H96" s="261"/>
      <c r="I96" s="261"/>
      <c r="J96" s="261"/>
      <c r="K96" s="261"/>
      <c r="L96" s="261"/>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2"/>
      <c r="AJ96" s="262"/>
      <c r="AK96" s="261"/>
      <c r="AL96" s="261"/>
      <c r="AM96" s="261"/>
      <c r="AN96" s="261"/>
      <c r="AO96" s="261"/>
      <c r="AP96" s="261"/>
      <c r="AQ96" s="261"/>
      <c r="AR96" s="261"/>
      <c r="AS96" s="261"/>
      <c r="AT96" s="261"/>
      <c r="AU96" s="261"/>
      <c r="AV96" s="261"/>
      <c r="AW96" s="261"/>
      <c r="AX96" s="261"/>
      <c r="AY96" s="261"/>
      <c r="AZ96" s="261"/>
      <c r="BA96" s="261"/>
      <c r="BB96" s="261"/>
      <c r="BC96" s="261"/>
      <c r="BD96" s="261"/>
      <c r="BE96" s="261"/>
      <c r="BF96" s="261"/>
      <c r="BG96" s="261"/>
      <c r="BH96" s="261"/>
      <c r="BI96" s="261"/>
      <c r="BJ96" s="261"/>
      <c r="BK96" s="261"/>
      <c r="BL96" s="261"/>
      <c r="BM96" s="261"/>
      <c r="BN96" s="261"/>
      <c r="BO96" s="261"/>
      <c r="BP96" s="261"/>
      <c r="BQ96" s="261"/>
      <c r="BR96" s="261"/>
      <c r="BS96" s="261"/>
      <c r="BT96" s="261"/>
      <c r="BU96" s="261"/>
      <c r="BV96" s="261"/>
      <c r="BW96" s="261"/>
      <c r="BX96" s="261"/>
      <c r="BY96" s="261"/>
      <c r="BZ96" s="261"/>
      <c r="CA96" s="261"/>
      <c r="CB96" s="261"/>
      <c r="CC96" s="261"/>
      <c r="CD96" s="261"/>
      <c r="CE96" s="261"/>
      <c r="CF96" s="261"/>
      <c r="CG96" s="261"/>
      <c r="CH96" s="261"/>
      <c r="CI96" s="261"/>
      <c r="CJ96" s="261"/>
      <c r="CK96" s="261"/>
      <c r="CL96" s="261"/>
      <c r="CM96" s="261"/>
      <c r="CN96" s="261"/>
      <c r="CO96" s="261"/>
      <c r="CP96" s="261"/>
      <c r="CQ96" s="261"/>
      <c r="CR96" s="261"/>
      <c r="CS96" s="261"/>
      <c r="CT96" s="261"/>
      <c r="CU96" s="261"/>
      <c r="CV96" s="261"/>
      <c r="CW96" s="261"/>
      <c r="CX96" s="261"/>
      <c r="CY96" s="261"/>
      <c r="CZ96" s="261"/>
      <c r="DA96" s="261"/>
      <c r="DB96" s="261"/>
      <c r="DC96" s="261"/>
      <c r="DD96" s="261"/>
      <c r="DE96" s="261"/>
      <c r="DF96" s="261"/>
      <c r="DG96" s="261"/>
      <c r="DH96" s="261"/>
      <c r="DI96" s="261"/>
      <c r="DJ96" s="261"/>
      <c r="DK96" s="261"/>
      <c r="DL96" s="261"/>
      <c r="DM96" s="261"/>
      <c r="DN96" s="261"/>
      <c r="DO96" s="261"/>
      <c r="DP96" s="261"/>
      <c r="DQ96" s="261"/>
      <c r="DR96" s="261"/>
      <c r="DS96" s="261"/>
      <c r="DT96" s="261"/>
      <c r="DU96" s="261"/>
      <c r="DV96" s="261"/>
      <c r="DW96" s="261"/>
      <c r="DX96" s="261"/>
      <c r="DY96" s="261"/>
      <c r="DZ96" s="261"/>
      <c r="EA96" s="261"/>
      <c r="EB96" s="261"/>
      <c r="EC96" s="261"/>
      <c r="ED96" s="261"/>
      <c r="EE96" s="261"/>
      <c r="EF96" s="261"/>
      <c r="EG96" s="261"/>
      <c r="EH96" s="261"/>
      <c r="EI96" s="261"/>
      <c r="EJ96" s="261"/>
      <c r="EK96" s="261"/>
      <c r="EL96" s="261"/>
      <c r="EM96" s="261"/>
      <c r="EN96" s="261"/>
      <c r="EO96" s="261"/>
      <c r="EP96" s="261"/>
      <c r="EQ96" s="261"/>
      <c r="ER96" s="261"/>
      <c r="ES96" s="261"/>
      <c r="ET96" s="261"/>
      <c r="EU96" s="261"/>
      <c r="EV96" s="261"/>
      <c r="EW96" s="261"/>
      <c r="EX96" s="261"/>
      <c r="EY96" s="261"/>
      <c r="EZ96" s="261"/>
      <c r="FA96" s="261"/>
      <c r="FB96" s="261"/>
      <c r="FC96" s="262"/>
      <c r="FD96" s="261"/>
      <c r="FE96" s="261"/>
      <c r="FF96" s="261"/>
      <c r="FG96" s="261"/>
      <c r="FH96" s="261"/>
      <c r="FI96" s="261"/>
      <c r="FJ96" s="261"/>
      <c r="FK96" s="261"/>
      <c r="FL96" s="261"/>
      <c r="FM96" s="261"/>
      <c r="FN96" s="261"/>
      <c r="FO96" s="261"/>
      <c r="FP96" s="261"/>
      <c r="FQ96" s="261"/>
      <c r="FR96" s="261"/>
      <c r="FS96" s="261"/>
      <c r="FT96" s="261"/>
      <c r="FU96" s="261"/>
      <c r="FV96" s="261"/>
      <c r="FW96" s="261"/>
      <c r="FX96" s="261"/>
      <c r="FY96" s="261"/>
      <c r="FZ96" s="261"/>
      <c r="GA96" s="261"/>
      <c r="GB96" s="261"/>
      <c r="GC96" s="261"/>
      <c r="GD96" s="261"/>
      <c r="GE96" s="261"/>
      <c r="GF96" s="261"/>
      <c r="GG96" s="261"/>
      <c r="GH96" s="255" t="str">
        <f t="shared" si="18"/>
        <v/>
      </c>
      <c r="GI96" s="255" t="str">
        <f t="shared" si="19"/>
        <v/>
      </c>
      <c r="GJ96" s="255" t="str">
        <f t="shared" si="19"/>
        <v/>
      </c>
      <c r="GK96" s="255" t="str">
        <f t="shared" si="20"/>
        <v/>
      </c>
      <c r="GL96" s="185">
        <f t="shared" si="14"/>
        <v>0</v>
      </c>
      <c r="GM96" s="185">
        <f t="shared" si="15"/>
        <v>0</v>
      </c>
      <c r="GN96" s="183">
        <f t="shared" si="16"/>
        <v>0</v>
      </c>
      <c r="GO96" s="184"/>
      <c r="GP96" s="183">
        <f t="shared" si="17"/>
        <v>0</v>
      </c>
      <c r="GQ96" s="182"/>
      <c r="GR96" s="187"/>
    </row>
    <row r="97" spans="1:200" ht="20.149999999999999" customHeight="1">
      <c r="A97" s="186">
        <v>90</v>
      </c>
      <c r="B97" s="256"/>
      <c r="C97" s="257"/>
      <c r="D97" s="258"/>
      <c r="E97" s="259"/>
      <c r="F97" s="259"/>
      <c r="G97" s="261"/>
      <c r="H97" s="261"/>
      <c r="I97" s="261"/>
      <c r="J97" s="261"/>
      <c r="K97" s="261"/>
      <c r="L97" s="261"/>
      <c r="M97" s="261"/>
      <c r="N97" s="261"/>
      <c r="O97" s="261"/>
      <c r="P97" s="261"/>
      <c r="Q97" s="261"/>
      <c r="R97" s="261"/>
      <c r="S97" s="261"/>
      <c r="T97" s="261"/>
      <c r="U97" s="261"/>
      <c r="V97" s="261"/>
      <c r="W97" s="261"/>
      <c r="X97" s="261"/>
      <c r="Y97" s="261"/>
      <c r="Z97" s="261"/>
      <c r="AA97" s="261"/>
      <c r="AB97" s="261"/>
      <c r="AC97" s="261"/>
      <c r="AD97" s="261"/>
      <c r="AE97" s="261"/>
      <c r="AF97" s="261"/>
      <c r="AG97" s="261"/>
      <c r="AH97" s="261"/>
      <c r="AI97" s="262"/>
      <c r="AJ97" s="262"/>
      <c r="AK97" s="261"/>
      <c r="AL97" s="261"/>
      <c r="AM97" s="261"/>
      <c r="AN97" s="261"/>
      <c r="AO97" s="261"/>
      <c r="AP97" s="261"/>
      <c r="AQ97" s="261"/>
      <c r="AR97" s="261"/>
      <c r="AS97" s="261"/>
      <c r="AT97" s="261"/>
      <c r="AU97" s="261"/>
      <c r="AV97" s="261"/>
      <c r="AW97" s="261"/>
      <c r="AX97" s="261"/>
      <c r="AY97" s="261"/>
      <c r="AZ97" s="261"/>
      <c r="BA97" s="261"/>
      <c r="BB97" s="261"/>
      <c r="BC97" s="261"/>
      <c r="BD97" s="261"/>
      <c r="BE97" s="261"/>
      <c r="BF97" s="261"/>
      <c r="BG97" s="261"/>
      <c r="BH97" s="261"/>
      <c r="BI97" s="261"/>
      <c r="BJ97" s="261"/>
      <c r="BK97" s="261"/>
      <c r="BL97" s="261"/>
      <c r="BM97" s="261"/>
      <c r="BN97" s="261"/>
      <c r="BO97" s="261"/>
      <c r="BP97" s="261"/>
      <c r="BQ97" s="261"/>
      <c r="BR97" s="261"/>
      <c r="BS97" s="261"/>
      <c r="BT97" s="261"/>
      <c r="BU97" s="261"/>
      <c r="BV97" s="261"/>
      <c r="BW97" s="261"/>
      <c r="BX97" s="261"/>
      <c r="BY97" s="261"/>
      <c r="BZ97" s="261"/>
      <c r="CA97" s="261"/>
      <c r="CB97" s="261"/>
      <c r="CC97" s="261"/>
      <c r="CD97" s="261"/>
      <c r="CE97" s="261"/>
      <c r="CF97" s="261"/>
      <c r="CG97" s="261"/>
      <c r="CH97" s="261"/>
      <c r="CI97" s="261"/>
      <c r="CJ97" s="261"/>
      <c r="CK97" s="261"/>
      <c r="CL97" s="261"/>
      <c r="CM97" s="261"/>
      <c r="CN97" s="261"/>
      <c r="CO97" s="261"/>
      <c r="CP97" s="261"/>
      <c r="CQ97" s="261"/>
      <c r="CR97" s="261"/>
      <c r="CS97" s="261"/>
      <c r="CT97" s="261"/>
      <c r="CU97" s="261"/>
      <c r="CV97" s="261"/>
      <c r="CW97" s="261"/>
      <c r="CX97" s="261"/>
      <c r="CY97" s="261"/>
      <c r="CZ97" s="261"/>
      <c r="DA97" s="261"/>
      <c r="DB97" s="261"/>
      <c r="DC97" s="261"/>
      <c r="DD97" s="261"/>
      <c r="DE97" s="261"/>
      <c r="DF97" s="261"/>
      <c r="DG97" s="261"/>
      <c r="DH97" s="261"/>
      <c r="DI97" s="261"/>
      <c r="DJ97" s="261"/>
      <c r="DK97" s="261"/>
      <c r="DL97" s="261"/>
      <c r="DM97" s="261"/>
      <c r="DN97" s="261"/>
      <c r="DO97" s="261"/>
      <c r="DP97" s="261"/>
      <c r="DQ97" s="261"/>
      <c r="DR97" s="261"/>
      <c r="DS97" s="261"/>
      <c r="DT97" s="261"/>
      <c r="DU97" s="261"/>
      <c r="DV97" s="261"/>
      <c r="DW97" s="261"/>
      <c r="DX97" s="261"/>
      <c r="DY97" s="261"/>
      <c r="DZ97" s="261"/>
      <c r="EA97" s="261"/>
      <c r="EB97" s="261"/>
      <c r="EC97" s="261"/>
      <c r="ED97" s="261"/>
      <c r="EE97" s="261"/>
      <c r="EF97" s="261"/>
      <c r="EG97" s="261"/>
      <c r="EH97" s="261"/>
      <c r="EI97" s="261"/>
      <c r="EJ97" s="261"/>
      <c r="EK97" s="261"/>
      <c r="EL97" s="261"/>
      <c r="EM97" s="261"/>
      <c r="EN97" s="261"/>
      <c r="EO97" s="261"/>
      <c r="EP97" s="261"/>
      <c r="EQ97" s="261"/>
      <c r="ER97" s="261"/>
      <c r="ES97" s="261"/>
      <c r="ET97" s="261"/>
      <c r="EU97" s="261"/>
      <c r="EV97" s="261"/>
      <c r="EW97" s="261"/>
      <c r="EX97" s="261"/>
      <c r="EY97" s="261"/>
      <c r="EZ97" s="261"/>
      <c r="FA97" s="261"/>
      <c r="FB97" s="261"/>
      <c r="FC97" s="262"/>
      <c r="FD97" s="261"/>
      <c r="FE97" s="261"/>
      <c r="FF97" s="261"/>
      <c r="FG97" s="261"/>
      <c r="FH97" s="261"/>
      <c r="FI97" s="261"/>
      <c r="FJ97" s="261"/>
      <c r="FK97" s="261"/>
      <c r="FL97" s="261"/>
      <c r="FM97" s="261"/>
      <c r="FN97" s="261"/>
      <c r="FO97" s="261"/>
      <c r="FP97" s="261"/>
      <c r="FQ97" s="261"/>
      <c r="FR97" s="261"/>
      <c r="FS97" s="261"/>
      <c r="FT97" s="261"/>
      <c r="FU97" s="261"/>
      <c r="FV97" s="261"/>
      <c r="FW97" s="261"/>
      <c r="FX97" s="261"/>
      <c r="FY97" s="261"/>
      <c r="FZ97" s="261"/>
      <c r="GA97" s="261"/>
      <c r="GB97" s="261"/>
      <c r="GC97" s="261"/>
      <c r="GD97" s="261"/>
      <c r="GE97" s="261"/>
      <c r="GF97" s="261"/>
      <c r="GG97" s="261"/>
      <c r="GH97" s="255" t="str">
        <f t="shared" si="18"/>
        <v/>
      </c>
      <c r="GI97" s="255" t="str">
        <f t="shared" si="19"/>
        <v/>
      </c>
      <c r="GJ97" s="255" t="str">
        <f t="shared" si="19"/>
        <v/>
      </c>
      <c r="GK97" s="255" t="str">
        <f t="shared" si="20"/>
        <v/>
      </c>
      <c r="GL97" s="185">
        <f t="shared" si="14"/>
        <v>0</v>
      </c>
      <c r="GM97" s="185">
        <f t="shared" si="15"/>
        <v>0</v>
      </c>
      <c r="GN97" s="183">
        <f t="shared" si="16"/>
        <v>0</v>
      </c>
      <c r="GO97" s="184"/>
      <c r="GP97" s="183">
        <f t="shared" si="17"/>
        <v>0</v>
      </c>
      <c r="GQ97" s="182"/>
      <c r="GR97" s="187"/>
    </row>
    <row r="98" spans="1:200" ht="20.149999999999999" customHeight="1">
      <c r="A98" s="186">
        <v>91</v>
      </c>
      <c r="B98" s="256"/>
      <c r="C98" s="257"/>
      <c r="D98" s="258"/>
      <c r="E98" s="259"/>
      <c r="F98" s="259"/>
      <c r="G98" s="261"/>
      <c r="H98" s="261"/>
      <c r="I98" s="261"/>
      <c r="J98" s="261"/>
      <c r="K98" s="261"/>
      <c r="L98" s="261"/>
      <c r="M98" s="261"/>
      <c r="N98" s="261"/>
      <c r="O98" s="261"/>
      <c r="P98" s="261"/>
      <c r="Q98" s="261"/>
      <c r="R98" s="261"/>
      <c r="S98" s="261"/>
      <c r="T98" s="261"/>
      <c r="U98" s="261"/>
      <c r="V98" s="261"/>
      <c r="W98" s="261"/>
      <c r="X98" s="261"/>
      <c r="Y98" s="261"/>
      <c r="Z98" s="261"/>
      <c r="AA98" s="261"/>
      <c r="AB98" s="261"/>
      <c r="AC98" s="261"/>
      <c r="AD98" s="261"/>
      <c r="AE98" s="261"/>
      <c r="AF98" s="261"/>
      <c r="AG98" s="261"/>
      <c r="AH98" s="261"/>
      <c r="AI98" s="262"/>
      <c r="AJ98" s="262"/>
      <c r="AK98" s="261"/>
      <c r="AL98" s="261"/>
      <c r="AM98" s="261"/>
      <c r="AN98" s="261"/>
      <c r="AO98" s="261"/>
      <c r="AP98" s="261"/>
      <c r="AQ98" s="261"/>
      <c r="AR98" s="261"/>
      <c r="AS98" s="261"/>
      <c r="AT98" s="261"/>
      <c r="AU98" s="261"/>
      <c r="AV98" s="261"/>
      <c r="AW98" s="261"/>
      <c r="AX98" s="261"/>
      <c r="AY98" s="261"/>
      <c r="AZ98" s="261"/>
      <c r="BA98" s="261"/>
      <c r="BB98" s="261"/>
      <c r="BC98" s="261"/>
      <c r="BD98" s="261"/>
      <c r="BE98" s="261"/>
      <c r="BF98" s="261"/>
      <c r="BG98" s="261"/>
      <c r="BH98" s="261"/>
      <c r="BI98" s="261"/>
      <c r="BJ98" s="261"/>
      <c r="BK98" s="261"/>
      <c r="BL98" s="261"/>
      <c r="BM98" s="261"/>
      <c r="BN98" s="261"/>
      <c r="BO98" s="261"/>
      <c r="BP98" s="261"/>
      <c r="BQ98" s="261"/>
      <c r="BR98" s="261"/>
      <c r="BS98" s="261"/>
      <c r="BT98" s="261"/>
      <c r="BU98" s="261"/>
      <c r="BV98" s="261"/>
      <c r="BW98" s="261"/>
      <c r="BX98" s="261"/>
      <c r="BY98" s="261"/>
      <c r="BZ98" s="261"/>
      <c r="CA98" s="261"/>
      <c r="CB98" s="261"/>
      <c r="CC98" s="261"/>
      <c r="CD98" s="261"/>
      <c r="CE98" s="261"/>
      <c r="CF98" s="261"/>
      <c r="CG98" s="261"/>
      <c r="CH98" s="261"/>
      <c r="CI98" s="261"/>
      <c r="CJ98" s="261"/>
      <c r="CK98" s="261"/>
      <c r="CL98" s="261"/>
      <c r="CM98" s="261"/>
      <c r="CN98" s="261"/>
      <c r="CO98" s="261"/>
      <c r="CP98" s="261"/>
      <c r="CQ98" s="261"/>
      <c r="CR98" s="261"/>
      <c r="CS98" s="261"/>
      <c r="CT98" s="261"/>
      <c r="CU98" s="261"/>
      <c r="CV98" s="261"/>
      <c r="CW98" s="261"/>
      <c r="CX98" s="261"/>
      <c r="CY98" s="261"/>
      <c r="CZ98" s="261"/>
      <c r="DA98" s="261"/>
      <c r="DB98" s="261"/>
      <c r="DC98" s="261"/>
      <c r="DD98" s="261"/>
      <c r="DE98" s="261"/>
      <c r="DF98" s="261"/>
      <c r="DG98" s="261"/>
      <c r="DH98" s="261"/>
      <c r="DI98" s="261"/>
      <c r="DJ98" s="261"/>
      <c r="DK98" s="261"/>
      <c r="DL98" s="261"/>
      <c r="DM98" s="261"/>
      <c r="DN98" s="261"/>
      <c r="DO98" s="261"/>
      <c r="DP98" s="261"/>
      <c r="DQ98" s="261"/>
      <c r="DR98" s="261"/>
      <c r="DS98" s="261"/>
      <c r="DT98" s="261"/>
      <c r="DU98" s="261"/>
      <c r="DV98" s="261"/>
      <c r="DW98" s="261"/>
      <c r="DX98" s="261"/>
      <c r="DY98" s="261"/>
      <c r="DZ98" s="261"/>
      <c r="EA98" s="261"/>
      <c r="EB98" s="261"/>
      <c r="EC98" s="261"/>
      <c r="ED98" s="261"/>
      <c r="EE98" s="261"/>
      <c r="EF98" s="261"/>
      <c r="EG98" s="261"/>
      <c r="EH98" s="261"/>
      <c r="EI98" s="261"/>
      <c r="EJ98" s="261"/>
      <c r="EK98" s="261"/>
      <c r="EL98" s="261"/>
      <c r="EM98" s="261"/>
      <c r="EN98" s="261"/>
      <c r="EO98" s="261"/>
      <c r="EP98" s="261"/>
      <c r="EQ98" s="261"/>
      <c r="ER98" s="261"/>
      <c r="ES98" s="261"/>
      <c r="ET98" s="261"/>
      <c r="EU98" s="261"/>
      <c r="EV98" s="261"/>
      <c r="EW98" s="261"/>
      <c r="EX98" s="261"/>
      <c r="EY98" s="261"/>
      <c r="EZ98" s="261"/>
      <c r="FA98" s="261"/>
      <c r="FB98" s="261"/>
      <c r="FC98" s="262"/>
      <c r="FD98" s="261"/>
      <c r="FE98" s="261"/>
      <c r="FF98" s="261"/>
      <c r="FG98" s="261"/>
      <c r="FH98" s="261"/>
      <c r="FI98" s="261"/>
      <c r="FJ98" s="261"/>
      <c r="FK98" s="261"/>
      <c r="FL98" s="261"/>
      <c r="FM98" s="261"/>
      <c r="FN98" s="261"/>
      <c r="FO98" s="261"/>
      <c r="FP98" s="261"/>
      <c r="FQ98" s="261"/>
      <c r="FR98" s="261"/>
      <c r="FS98" s="261"/>
      <c r="FT98" s="261"/>
      <c r="FU98" s="261"/>
      <c r="FV98" s="261"/>
      <c r="FW98" s="261"/>
      <c r="FX98" s="261"/>
      <c r="FY98" s="261"/>
      <c r="FZ98" s="261"/>
      <c r="GA98" s="261"/>
      <c r="GB98" s="261"/>
      <c r="GC98" s="261"/>
      <c r="GD98" s="261"/>
      <c r="GE98" s="261"/>
      <c r="GF98" s="261"/>
      <c r="GG98" s="261"/>
      <c r="GH98" s="255" t="str">
        <f t="shared" si="18"/>
        <v/>
      </c>
      <c r="GI98" s="255" t="str">
        <f t="shared" si="19"/>
        <v/>
      </c>
      <c r="GJ98" s="255" t="str">
        <f t="shared" si="19"/>
        <v/>
      </c>
      <c r="GK98" s="255" t="str">
        <f t="shared" si="20"/>
        <v/>
      </c>
      <c r="GL98" s="185">
        <f t="shared" si="14"/>
        <v>0</v>
      </c>
      <c r="GM98" s="185">
        <f t="shared" si="15"/>
        <v>0</v>
      </c>
      <c r="GN98" s="183">
        <f t="shared" si="16"/>
        <v>0</v>
      </c>
      <c r="GO98" s="184"/>
      <c r="GP98" s="183">
        <f t="shared" si="17"/>
        <v>0</v>
      </c>
      <c r="GQ98" s="182"/>
      <c r="GR98" s="187"/>
    </row>
    <row r="99" spans="1:200" ht="20.149999999999999" customHeight="1">
      <c r="A99" s="186">
        <v>92</v>
      </c>
      <c r="B99" s="256"/>
      <c r="C99" s="257"/>
      <c r="D99" s="258"/>
      <c r="E99" s="259"/>
      <c r="F99" s="259"/>
      <c r="G99" s="261"/>
      <c r="H99" s="261"/>
      <c r="I99" s="261"/>
      <c r="J99" s="261"/>
      <c r="K99" s="261"/>
      <c r="L99" s="261"/>
      <c r="M99" s="261"/>
      <c r="N99" s="261"/>
      <c r="O99" s="261"/>
      <c r="P99" s="261"/>
      <c r="Q99" s="261"/>
      <c r="R99" s="261"/>
      <c r="S99" s="261"/>
      <c r="T99" s="261"/>
      <c r="U99" s="261"/>
      <c r="V99" s="261"/>
      <c r="W99" s="261"/>
      <c r="X99" s="261"/>
      <c r="Y99" s="261"/>
      <c r="Z99" s="261"/>
      <c r="AA99" s="261"/>
      <c r="AB99" s="261"/>
      <c r="AC99" s="261"/>
      <c r="AD99" s="261"/>
      <c r="AE99" s="261"/>
      <c r="AF99" s="261"/>
      <c r="AG99" s="261"/>
      <c r="AH99" s="261"/>
      <c r="AI99" s="262"/>
      <c r="AJ99" s="262"/>
      <c r="AK99" s="261"/>
      <c r="AL99" s="261"/>
      <c r="AM99" s="261"/>
      <c r="AN99" s="261"/>
      <c r="AO99" s="261"/>
      <c r="AP99" s="261"/>
      <c r="AQ99" s="261"/>
      <c r="AR99" s="261"/>
      <c r="AS99" s="261"/>
      <c r="AT99" s="261"/>
      <c r="AU99" s="261"/>
      <c r="AV99" s="261"/>
      <c r="AW99" s="261"/>
      <c r="AX99" s="261"/>
      <c r="AY99" s="261"/>
      <c r="AZ99" s="261"/>
      <c r="BA99" s="261"/>
      <c r="BB99" s="261"/>
      <c r="BC99" s="261"/>
      <c r="BD99" s="261"/>
      <c r="BE99" s="261"/>
      <c r="BF99" s="261"/>
      <c r="BG99" s="261"/>
      <c r="BH99" s="261"/>
      <c r="BI99" s="261"/>
      <c r="BJ99" s="261"/>
      <c r="BK99" s="261"/>
      <c r="BL99" s="261"/>
      <c r="BM99" s="261"/>
      <c r="BN99" s="261"/>
      <c r="BO99" s="261"/>
      <c r="BP99" s="261"/>
      <c r="BQ99" s="261"/>
      <c r="BR99" s="261"/>
      <c r="BS99" s="261"/>
      <c r="BT99" s="261"/>
      <c r="BU99" s="261"/>
      <c r="BV99" s="261"/>
      <c r="BW99" s="261"/>
      <c r="BX99" s="261"/>
      <c r="BY99" s="261"/>
      <c r="BZ99" s="261"/>
      <c r="CA99" s="261"/>
      <c r="CB99" s="261"/>
      <c r="CC99" s="261"/>
      <c r="CD99" s="261"/>
      <c r="CE99" s="261"/>
      <c r="CF99" s="261"/>
      <c r="CG99" s="261"/>
      <c r="CH99" s="261"/>
      <c r="CI99" s="261"/>
      <c r="CJ99" s="261"/>
      <c r="CK99" s="261"/>
      <c r="CL99" s="261"/>
      <c r="CM99" s="261"/>
      <c r="CN99" s="261"/>
      <c r="CO99" s="261"/>
      <c r="CP99" s="261"/>
      <c r="CQ99" s="261"/>
      <c r="CR99" s="261"/>
      <c r="CS99" s="261"/>
      <c r="CT99" s="261"/>
      <c r="CU99" s="261"/>
      <c r="CV99" s="261"/>
      <c r="CW99" s="261"/>
      <c r="CX99" s="261"/>
      <c r="CY99" s="261"/>
      <c r="CZ99" s="261"/>
      <c r="DA99" s="261"/>
      <c r="DB99" s="261"/>
      <c r="DC99" s="261"/>
      <c r="DD99" s="261"/>
      <c r="DE99" s="261"/>
      <c r="DF99" s="261"/>
      <c r="DG99" s="261"/>
      <c r="DH99" s="261"/>
      <c r="DI99" s="261"/>
      <c r="DJ99" s="261"/>
      <c r="DK99" s="261"/>
      <c r="DL99" s="261"/>
      <c r="DM99" s="261"/>
      <c r="DN99" s="261"/>
      <c r="DO99" s="261"/>
      <c r="DP99" s="261"/>
      <c r="DQ99" s="261"/>
      <c r="DR99" s="261"/>
      <c r="DS99" s="261"/>
      <c r="DT99" s="261"/>
      <c r="DU99" s="261"/>
      <c r="DV99" s="261"/>
      <c r="DW99" s="261"/>
      <c r="DX99" s="261"/>
      <c r="DY99" s="261"/>
      <c r="DZ99" s="261"/>
      <c r="EA99" s="261"/>
      <c r="EB99" s="261"/>
      <c r="EC99" s="261"/>
      <c r="ED99" s="261"/>
      <c r="EE99" s="261"/>
      <c r="EF99" s="261"/>
      <c r="EG99" s="261"/>
      <c r="EH99" s="261"/>
      <c r="EI99" s="261"/>
      <c r="EJ99" s="261"/>
      <c r="EK99" s="261"/>
      <c r="EL99" s="261"/>
      <c r="EM99" s="261"/>
      <c r="EN99" s="261"/>
      <c r="EO99" s="261"/>
      <c r="EP99" s="261"/>
      <c r="EQ99" s="261"/>
      <c r="ER99" s="261"/>
      <c r="ES99" s="261"/>
      <c r="ET99" s="261"/>
      <c r="EU99" s="261"/>
      <c r="EV99" s="261"/>
      <c r="EW99" s="261"/>
      <c r="EX99" s="261"/>
      <c r="EY99" s="261"/>
      <c r="EZ99" s="261"/>
      <c r="FA99" s="261"/>
      <c r="FB99" s="261"/>
      <c r="FC99" s="262"/>
      <c r="FD99" s="261"/>
      <c r="FE99" s="261"/>
      <c r="FF99" s="261"/>
      <c r="FG99" s="261"/>
      <c r="FH99" s="261"/>
      <c r="FI99" s="261"/>
      <c r="FJ99" s="261"/>
      <c r="FK99" s="261"/>
      <c r="FL99" s="261"/>
      <c r="FM99" s="261"/>
      <c r="FN99" s="261"/>
      <c r="FO99" s="261"/>
      <c r="FP99" s="261"/>
      <c r="FQ99" s="261"/>
      <c r="FR99" s="261"/>
      <c r="FS99" s="261"/>
      <c r="FT99" s="261"/>
      <c r="FU99" s="261"/>
      <c r="FV99" s="261"/>
      <c r="FW99" s="261"/>
      <c r="FX99" s="261"/>
      <c r="FY99" s="261"/>
      <c r="FZ99" s="261"/>
      <c r="GA99" s="261"/>
      <c r="GB99" s="261"/>
      <c r="GC99" s="261"/>
      <c r="GD99" s="261"/>
      <c r="GE99" s="261"/>
      <c r="GF99" s="261"/>
      <c r="GG99" s="261"/>
      <c r="GH99" s="255" t="str">
        <f t="shared" si="18"/>
        <v/>
      </c>
      <c r="GI99" s="255" t="str">
        <f t="shared" si="19"/>
        <v/>
      </c>
      <c r="GJ99" s="255" t="str">
        <f t="shared" si="19"/>
        <v/>
      </c>
      <c r="GK99" s="255" t="str">
        <f t="shared" si="20"/>
        <v/>
      </c>
      <c r="GL99" s="185">
        <f t="shared" si="14"/>
        <v>0</v>
      </c>
      <c r="GM99" s="185">
        <f t="shared" si="15"/>
        <v>0</v>
      </c>
      <c r="GN99" s="183">
        <f t="shared" si="16"/>
        <v>0</v>
      </c>
      <c r="GO99" s="184"/>
      <c r="GP99" s="183">
        <f t="shared" si="17"/>
        <v>0</v>
      </c>
      <c r="GQ99" s="182"/>
      <c r="GR99" s="187"/>
    </row>
    <row r="100" spans="1:200" ht="20.149999999999999" customHeight="1">
      <c r="A100" s="186">
        <v>93</v>
      </c>
      <c r="B100" s="256"/>
      <c r="C100" s="257"/>
      <c r="D100" s="258"/>
      <c r="E100" s="259"/>
      <c r="F100" s="259"/>
      <c r="G100" s="261"/>
      <c r="H100" s="261"/>
      <c r="I100" s="261"/>
      <c r="J100" s="261"/>
      <c r="K100" s="261"/>
      <c r="L100" s="261"/>
      <c r="M100" s="261"/>
      <c r="N100" s="261"/>
      <c r="O100" s="261"/>
      <c r="P100" s="261"/>
      <c r="Q100" s="261"/>
      <c r="R100" s="261"/>
      <c r="S100" s="261"/>
      <c r="T100" s="261"/>
      <c r="U100" s="261"/>
      <c r="V100" s="261"/>
      <c r="W100" s="261"/>
      <c r="X100" s="261"/>
      <c r="Y100" s="261"/>
      <c r="Z100" s="261"/>
      <c r="AA100" s="261"/>
      <c r="AB100" s="261"/>
      <c r="AC100" s="261"/>
      <c r="AD100" s="261"/>
      <c r="AE100" s="261"/>
      <c r="AF100" s="261"/>
      <c r="AG100" s="261"/>
      <c r="AH100" s="261"/>
      <c r="AI100" s="262"/>
      <c r="AJ100" s="262"/>
      <c r="AK100" s="261"/>
      <c r="AL100" s="261"/>
      <c r="AM100" s="261"/>
      <c r="AN100" s="261"/>
      <c r="AO100" s="261"/>
      <c r="AP100" s="261"/>
      <c r="AQ100" s="261"/>
      <c r="AR100" s="261"/>
      <c r="AS100" s="261"/>
      <c r="AT100" s="261"/>
      <c r="AU100" s="261"/>
      <c r="AV100" s="261"/>
      <c r="AW100" s="261"/>
      <c r="AX100" s="261"/>
      <c r="AY100" s="261"/>
      <c r="AZ100" s="261"/>
      <c r="BA100" s="261"/>
      <c r="BB100" s="261"/>
      <c r="BC100" s="261"/>
      <c r="BD100" s="261"/>
      <c r="BE100" s="261"/>
      <c r="BF100" s="261"/>
      <c r="BG100" s="261"/>
      <c r="BH100" s="261"/>
      <c r="BI100" s="261"/>
      <c r="BJ100" s="261"/>
      <c r="BK100" s="261"/>
      <c r="BL100" s="261"/>
      <c r="BM100" s="261"/>
      <c r="BN100" s="261"/>
      <c r="BO100" s="261"/>
      <c r="BP100" s="261"/>
      <c r="BQ100" s="261"/>
      <c r="BR100" s="261"/>
      <c r="BS100" s="261"/>
      <c r="BT100" s="261"/>
      <c r="BU100" s="261"/>
      <c r="BV100" s="261"/>
      <c r="BW100" s="261"/>
      <c r="BX100" s="261"/>
      <c r="BY100" s="261"/>
      <c r="BZ100" s="261"/>
      <c r="CA100" s="261"/>
      <c r="CB100" s="261"/>
      <c r="CC100" s="261"/>
      <c r="CD100" s="261"/>
      <c r="CE100" s="261"/>
      <c r="CF100" s="261"/>
      <c r="CG100" s="261"/>
      <c r="CH100" s="261"/>
      <c r="CI100" s="261"/>
      <c r="CJ100" s="261"/>
      <c r="CK100" s="261"/>
      <c r="CL100" s="261"/>
      <c r="CM100" s="261"/>
      <c r="CN100" s="261"/>
      <c r="CO100" s="261"/>
      <c r="CP100" s="261"/>
      <c r="CQ100" s="261"/>
      <c r="CR100" s="261"/>
      <c r="CS100" s="261"/>
      <c r="CT100" s="261"/>
      <c r="CU100" s="261"/>
      <c r="CV100" s="261"/>
      <c r="CW100" s="261"/>
      <c r="CX100" s="261"/>
      <c r="CY100" s="261"/>
      <c r="CZ100" s="261"/>
      <c r="DA100" s="261"/>
      <c r="DB100" s="261"/>
      <c r="DC100" s="261"/>
      <c r="DD100" s="261"/>
      <c r="DE100" s="261"/>
      <c r="DF100" s="261"/>
      <c r="DG100" s="261"/>
      <c r="DH100" s="261"/>
      <c r="DI100" s="261"/>
      <c r="DJ100" s="261"/>
      <c r="DK100" s="261"/>
      <c r="DL100" s="261"/>
      <c r="DM100" s="261"/>
      <c r="DN100" s="261"/>
      <c r="DO100" s="261"/>
      <c r="DP100" s="261"/>
      <c r="DQ100" s="261"/>
      <c r="DR100" s="261"/>
      <c r="DS100" s="261"/>
      <c r="DT100" s="261"/>
      <c r="DU100" s="261"/>
      <c r="DV100" s="261"/>
      <c r="DW100" s="261"/>
      <c r="DX100" s="261"/>
      <c r="DY100" s="261"/>
      <c r="DZ100" s="261"/>
      <c r="EA100" s="261"/>
      <c r="EB100" s="261"/>
      <c r="EC100" s="261"/>
      <c r="ED100" s="261"/>
      <c r="EE100" s="261"/>
      <c r="EF100" s="261"/>
      <c r="EG100" s="261"/>
      <c r="EH100" s="261"/>
      <c r="EI100" s="261"/>
      <c r="EJ100" s="261"/>
      <c r="EK100" s="261"/>
      <c r="EL100" s="261"/>
      <c r="EM100" s="261"/>
      <c r="EN100" s="261"/>
      <c r="EO100" s="261"/>
      <c r="EP100" s="261"/>
      <c r="EQ100" s="261"/>
      <c r="ER100" s="261"/>
      <c r="ES100" s="261"/>
      <c r="ET100" s="261"/>
      <c r="EU100" s="261"/>
      <c r="EV100" s="261"/>
      <c r="EW100" s="261"/>
      <c r="EX100" s="261"/>
      <c r="EY100" s="261"/>
      <c r="EZ100" s="261"/>
      <c r="FA100" s="261"/>
      <c r="FB100" s="261"/>
      <c r="FC100" s="262"/>
      <c r="FD100" s="261"/>
      <c r="FE100" s="261"/>
      <c r="FF100" s="261"/>
      <c r="FG100" s="261"/>
      <c r="FH100" s="261"/>
      <c r="FI100" s="261"/>
      <c r="FJ100" s="261"/>
      <c r="FK100" s="261"/>
      <c r="FL100" s="261"/>
      <c r="FM100" s="261"/>
      <c r="FN100" s="261"/>
      <c r="FO100" s="261"/>
      <c r="FP100" s="261"/>
      <c r="FQ100" s="261"/>
      <c r="FR100" s="261"/>
      <c r="FS100" s="261"/>
      <c r="FT100" s="261"/>
      <c r="FU100" s="261"/>
      <c r="FV100" s="261"/>
      <c r="FW100" s="261"/>
      <c r="FX100" s="261"/>
      <c r="FY100" s="261"/>
      <c r="FZ100" s="261"/>
      <c r="GA100" s="261"/>
      <c r="GB100" s="261"/>
      <c r="GC100" s="261"/>
      <c r="GD100" s="261"/>
      <c r="GE100" s="261"/>
      <c r="GF100" s="261"/>
      <c r="GG100" s="261"/>
      <c r="GH100" s="255" t="str">
        <f t="shared" si="18"/>
        <v/>
      </c>
      <c r="GI100" s="255" t="str">
        <f t="shared" si="19"/>
        <v/>
      </c>
      <c r="GJ100" s="255" t="str">
        <f t="shared" si="19"/>
        <v/>
      </c>
      <c r="GK100" s="255" t="str">
        <f t="shared" si="20"/>
        <v/>
      </c>
      <c r="GL100" s="185">
        <f t="shared" si="14"/>
        <v>0</v>
      </c>
      <c r="GM100" s="185">
        <f t="shared" si="15"/>
        <v>0</v>
      </c>
      <c r="GN100" s="183">
        <f t="shared" si="16"/>
        <v>0</v>
      </c>
      <c r="GO100" s="184"/>
      <c r="GP100" s="183">
        <f t="shared" si="17"/>
        <v>0</v>
      </c>
      <c r="GQ100" s="182"/>
      <c r="GR100" s="187"/>
    </row>
    <row r="101" spans="1:200" ht="20.149999999999999" customHeight="1">
      <c r="A101" s="186">
        <v>94</v>
      </c>
      <c r="B101" s="256"/>
      <c r="C101" s="257"/>
      <c r="D101" s="258"/>
      <c r="E101" s="259"/>
      <c r="F101" s="259"/>
      <c r="G101" s="261"/>
      <c r="H101" s="261"/>
      <c r="I101" s="261"/>
      <c r="J101" s="261"/>
      <c r="K101" s="261"/>
      <c r="L101" s="261"/>
      <c r="M101" s="261"/>
      <c r="N101" s="261"/>
      <c r="O101" s="261"/>
      <c r="P101" s="261"/>
      <c r="Q101" s="261"/>
      <c r="R101" s="261"/>
      <c r="S101" s="261"/>
      <c r="T101" s="261"/>
      <c r="U101" s="261"/>
      <c r="V101" s="261"/>
      <c r="W101" s="261"/>
      <c r="X101" s="261"/>
      <c r="Y101" s="261"/>
      <c r="Z101" s="261"/>
      <c r="AA101" s="261"/>
      <c r="AB101" s="261"/>
      <c r="AC101" s="261"/>
      <c r="AD101" s="261"/>
      <c r="AE101" s="261"/>
      <c r="AF101" s="261"/>
      <c r="AG101" s="261"/>
      <c r="AH101" s="261"/>
      <c r="AI101" s="262"/>
      <c r="AJ101" s="262"/>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S101" s="261"/>
      <c r="CT101" s="261"/>
      <c r="CU101" s="261"/>
      <c r="CV101" s="261"/>
      <c r="CW101" s="261"/>
      <c r="CX101" s="261"/>
      <c r="CY101" s="261"/>
      <c r="CZ101" s="261"/>
      <c r="DA101" s="261"/>
      <c r="DB101" s="261"/>
      <c r="DC101" s="261"/>
      <c r="DD101" s="261"/>
      <c r="DE101" s="261"/>
      <c r="DF101" s="261"/>
      <c r="DG101" s="261"/>
      <c r="DH101" s="261"/>
      <c r="DI101" s="261"/>
      <c r="DJ101" s="261"/>
      <c r="DK101" s="261"/>
      <c r="DL101" s="261"/>
      <c r="DM101" s="261"/>
      <c r="DN101" s="261"/>
      <c r="DO101" s="261"/>
      <c r="DP101" s="261"/>
      <c r="DQ101" s="261"/>
      <c r="DR101" s="261"/>
      <c r="DS101" s="261"/>
      <c r="DT101" s="261"/>
      <c r="DU101" s="261"/>
      <c r="DV101" s="261"/>
      <c r="DW101" s="261"/>
      <c r="DX101" s="261"/>
      <c r="DY101" s="261"/>
      <c r="DZ101" s="261"/>
      <c r="EA101" s="261"/>
      <c r="EB101" s="261"/>
      <c r="EC101" s="261"/>
      <c r="ED101" s="261"/>
      <c r="EE101" s="261"/>
      <c r="EF101" s="261"/>
      <c r="EG101" s="261"/>
      <c r="EH101" s="261"/>
      <c r="EI101" s="261"/>
      <c r="EJ101" s="261"/>
      <c r="EK101" s="261"/>
      <c r="EL101" s="261"/>
      <c r="EM101" s="261"/>
      <c r="EN101" s="261"/>
      <c r="EO101" s="261"/>
      <c r="EP101" s="261"/>
      <c r="EQ101" s="261"/>
      <c r="ER101" s="261"/>
      <c r="ES101" s="261"/>
      <c r="ET101" s="261"/>
      <c r="EU101" s="261"/>
      <c r="EV101" s="261"/>
      <c r="EW101" s="261"/>
      <c r="EX101" s="261"/>
      <c r="EY101" s="261"/>
      <c r="EZ101" s="261"/>
      <c r="FA101" s="261"/>
      <c r="FB101" s="261"/>
      <c r="FC101" s="262"/>
      <c r="FD101" s="261"/>
      <c r="FE101" s="261"/>
      <c r="FF101" s="261"/>
      <c r="FG101" s="261"/>
      <c r="FH101" s="261"/>
      <c r="FI101" s="261"/>
      <c r="FJ101" s="261"/>
      <c r="FK101" s="261"/>
      <c r="FL101" s="261"/>
      <c r="FM101" s="261"/>
      <c r="FN101" s="261"/>
      <c r="FO101" s="261"/>
      <c r="FP101" s="261"/>
      <c r="FQ101" s="261"/>
      <c r="FR101" s="261"/>
      <c r="FS101" s="261"/>
      <c r="FT101" s="261"/>
      <c r="FU101" s="261"/>
      <c r="FV101" s="261"/>
      <c r="FW101" s="261"/>
      <c r="FX101" s="261"/>
      <c r="FY101" s="261"/>
      <c r="FZ101" s="261"/>
      <c r="GA101" s="261"/>
      <c r="GB101" s="261"/>
      <c r="GC101" s="261"/>
      <c r="GD101" s="261"/>
      <c r="GE101" s="261"/>
      <c r="GF101" s="261"/>
      <c r="GG101" s="261"/>
      <c r="GH101" s="255" t="str">
        <f t="shared" si="18"/>
        <v/>
      </c>
      <c r="GI101" s="255" t="str">
        <f t="shared" si="19"/>
        <v/>
      </c>
      <c r="GJ101" s="255" t="str">
        <f t="shared" si="19"/>
        <v/>
      </c>
      <c r="GK101" s="255" t="str">
        <f t="shared" si="20"/>
        <v/>
      </c>
      <c r="GL101" s="185">
        <f t="shared" si="14"/>
        <v>0</v>
      </c>
      <c r="GM101" s="185">
        <f t="shared" si="15"/>
        <v>0</v>
      </c>
      <c r="GN101" s="183">
        <f t="shared" si="16"/>
        <v>0</v>
      </c>
      <c r="GO101" s="184"/>
      <c r="GP101" s="183">
        <f t="shared" si="17"/>
        <v>0</v>
      </c>
      <c r="GQ101" s="182"/>
      <c r="GR101" s="187"/>
    </row>
    <row r="102" spans="1:200" ht="20.149999999999999" customHeight="1">
      <c r="A102" s="186">
        <v>95</v>
      </c>
      <c r="B102" s="256"/>
      <c r="C102" s="257"/>
      <c r="D102" s="258"/>
      <c r="E102" s="259"/>
      <c r="F102" s="259"/>
      <c r="G102" s="261"/>
      <c r="H102" s="261"/>
      <c r="I102" s="261"/>
      <c r="J102" s="261"/>
      <c r="K102" s="261"/>
      <c r="L102" s="261"/>
      <c r="M102" s="261"/>
      <c r="N102" s="261"/>
      <c r="O102" s="261"/>
      <c r="P102" s="261"/>
      <c r="Q102" s="261"/>
      <c r="R102" s="261"/>
      <c r="S102" s="261"/>
      <c r="T102" s="261"/>
      <c r="U102" s="261"/>
      <c r="V102" s="261"/>
      <c r="W102" s="261"/>
      <c r="X102" s="261"/>
      <c r="Y102" s="261"/>
      <c r="Z102" s="261"/>
      <c r="AA102" s="261"/>
      <c r="AB102" s="261"/>
      <c r="AC102" s="261"/>
      <c r="AD102" s="261"/>
      <c r="AE102" s="261"/>
      <c r="AF102" s="261"/>
      <c r="AG102" s="261"/>
      <c r="AH102" s="261"/>
      <c r="AI102" s="262"/>
      <c r="AJ102" s="262"/>
      <c r="AK102" s="261"/>
      <c r="AL102" s="261"/>
      <c r="AM102" s="261"/>
      <c r="AN102" s="261"/>
      <c r="AO102" s="261"/>
      <c r="AP102" s="261"/>
      <c r="AQ102" s="261"/>
      <c r="AR102" s="261"/>
      <c r="AS102" s="261"/>
      <c r="AT102" s="261"/>
      <c r="AU102" s="261"/>
      <c r="AV102" s="261"/>
      <c r="AW102" s="261"/>
      <c r="AX102" s="261"/>
      <c r="AY102" s="261"/>
      <c r="AZ102" s="261"/>
      <c r="BA102" s="261"/>
      <c r="BB102" s="261"/>
      <c r="BC102" s="261"/>
      <c r="BD102" s="261"/>
      <c r="BE102" s="261"/>
      <c r="BF102" s="261"/>
      <c r="BG102" s="261"/>
      <c r="BH102" s="261"/>
      <c r="BI102" s="261"/>
      <c r="BJ102" s="261"/>
      <c r="BK102" s="261"/>
      <c r="BL102" s="261"/>
      <c r="BM102" s="261"/>
      <c r="BN102" s="261"/>
      <c r="BO102" s="261"/>
      <c r="BP102" s="261"/>
      <c r="BQ102" s="261"/>
      <c r="BR102" s="261"/>
      <c r="BS102" s="261"/>
      <c r="BT102" s="261"/>
      <c r="BU102" s="261"/>
      <c r="BV102" s="261"/>
      <c r="BW102" s="261"/>
      <c r="BX102" s="261"/>
      <c r="BY102" s="261"/>
      <c r="BZ102" s="261"/>
      <c r="CA102" s="261"/>
      <c r="CB102" s="261"/>
      <c r="CC102" s="261"/>
      <c r="CD102" s="261"/>
      <c r="CE102" s="261"/>
      <c r="CF102" s="261"/>
      <c r="CG102" s="261"/>
      <c r="CH102" s="261"/>
      <c r="CI102" s="261"/>
      <c r="CJ102" s="261"/>
      <c r="CK102" s="261"/>
      <c r="CL102" s="261"/>
      <c r="CM102" s="261"/>
      <c r="CN102" s="261"/>
      <c r="CO102" s="261"/>
      <c r="CP102" s="261"/>
      <c r="CQ102" s="261"/>
      <c r="CR102" s="261"/>
      <c r="CS102" s="261"/>
      <c r="CT102" s="261"/>
      <c r="CU102" s="261"/>
      <c r="CV102" s="261"/>
      <c r="CW102" s="261"/>
      <c r="CX102" s="261"/>
      <c r="CY102" s="261"/>
      <c r="CZ102" s="261"/>
      <c r="DA102" s="261"/>
      <c r="DB102" s="261"/>
      <c r="DC102" s="261"/>
      <c r="DD102" s="261"/>
      <c r="DE102" s="261"/>
      <c r="DF102" s="261"/>
      <c r="DG102" s="261"/>
      <c r="DH102" s="261"/>
      <c r="DI102" s="261"/>
      <c r="DJ102" s="261"/>
      <c r="DK102" s="261"/>
      <c r="DL102" s="261"/>
      <c r="DM102" s="261"/>
      <c r="DN102" s="261"/>
      <c r="DO102" s="261"/>
      <c r="DP102" s="261"/>
      <c r="DQ102" s="261"/>
      <c r="DR102" s="261"/>
      <c r="DS102" s="261"/>
      <c r="DT102" s="261"/>
      <c r="DU102" s="261"/>
      <c r="DV102" s="261"/>
      <c r="DW102" s="261"/>
      <c r="DX102" s="261"/>
      <c r="DY102" s="261"/>
      <c r="DZ102" s="261"/>
      <c r="EA102" s="261"/>
      <c r="EB102" s="261"/>
      <c r="EC102" s="261"/>
      <c r="ED102" s="261"/>
      <c r="EE102" s="261"/>
      <c r="EF102" s="261"/>
      <c r="EG102" s="261"/>
      <c r="EH102" s="261"/>
      <c r="EI102" s="261"/>
      <c r="EJ102" s="261"/>
      <c r="EK102" s="261"/>
      <c r="EL102" s="261"/>
      <c r="EM102" s="261"/>
      <c r="EN102" s="261"/>
      <c r="EO102" s="261"/>
      <c r="EP102" s="261"/>
      <c r="EQ102" s="261"/>
      <c r="ER102" s="261"/>
      <c r="ES102" s="261"/>
      <c r="ET102" s="261"/>
      <c r="EU102" s="261"/>
      <c r="EV102" s="261"/>
      <c r="EW102" s="261"/>
      <c r="EX102" s="261"/>
      <c r="EY102" s="261"/>
      <c r="EZ102" s="261"/>
      <c r="FA102" s="261"/>
      <c r="FB102" s="261"/>
      <c r="FC102" s="262"/>
      <c r="FD102" s="261"/>
      <c r="FE102" s="261"/>
      <c r="FF102" s="261"/>
      <c r="FG102" s="261"/>
      <c r="FH102" s="261"/>
      <c r="FI102" s="261"/>
      <c r="FJ102" s="261"/>
      <c r="FK102" s="261"/>
      <c r="FL102" s="261"/>
      <c r="FM102" s="261"/>
      <c r="FN102" s="261"/>
      <c r="FO102" s="261"/>
      <c r="FP102" s="261"/>
      <c r="FQ102" s="261"/>
      <c r="FR102" s="261"/>
      <c r="FS102" s="261"/>
      <c r="FT102" s="261"/>
      <c r="FU102" s="261"/>
      <c r="FV102" s="261"/>
      <c r="FW102" s="261"/>
      <c r="FX102" s="261"/>
      <c r="FY102" s="261"/>
      <c r="FZ102" s="261"/>
      <c r="GA102" s="261"/>
      <c r="GB102" s="261"/>
      <c r="GC102" s="261"/>
      <c r="GD102" s="261"/>
      <c r="GE102" s="261"/>
      <c r="GF102" s="261"/>
      <c r="GG102" s="261"/>
      <c r="GH102" s="255" t="str">
        <f t="shared" si="18"/>
        <v/>
      </c>
      <c r="GI102" s="255" t="str">
        <f t="shared" si="19"/>
        <v/>
      </c>
      <c r="GJ102" s="255" t="str">
        <f t="shared" si="19"/>
        <v/>
      </c>
      <c r="GK102" s="255" t="str">
        <f t="shared" si="20"/>
        <v/>
      </c>
      <c r="GL102" s="185">
        <f t="shared" si="14"/>
        <v>0</v>
      </c>
      <c r="GM102" s="185">
        <f t="shared" si="15"/>
        <v>0</v>
      </c>
      <c r="GN102" s="183">
        <f t="shared" si="16"/>
        <v>0</v>
      </c>
      <c r="GO102" s="184"/>
      <c r="GP102" s="183">
        <f t="shared" si="17"/>
        <v>0</v>
      </c>
      <c r="GQ102" s="182"/>
      <c r="GR102" s="187"/>
    </row>
    <row r="103" spans="1:200" ht="20.149999999999999" customHeight="1">
      <c r="A103" s="186">
        <v>96</v>
      </c>
      <c r="B103" s="256"/>
      <c r="C103" s="257"/>
      <c r="D103" s="258"/>
      <c r="E103" s="259"/>
      <c r="F103" s="259"/>
      <c r="G103" s="261"/>
      <c r="H103" s="261"/>
      <c r="I103" s="261"/>
      <c r="J103" s="261"/>
      <c r="K103" s="261"/>
      <c r="L103" s="261"/>
      <c r="M103" s="261"/>
      <c r="N103" s="261"/>
      <c r="O103" s="261"/>
      <c r="P103" s="261"/>
      <c r="Q103" s="261"/>
      <c r="R103" s="261"/>
      <c r="S103" s="261"/>
      <c r="T103" s="261"/>
      <c r="U103" s="261"/>
      <c r="V103" s="261"/>
      <c r="W103" s="261"/>
      <c r="X103" s="261"/>
      <c r="Y103" s="261"/>
      <c r="Z103" s="261"/>
      <c r="AA103" s="261"/>
      <c r="AB103" s="261"/>
      <c r="AC103" s="261"/>
      <c r="AD103" s="261"/>
      <c r="AE103" s="261"/>
      <c r="AF103" s="261"/>
      <c r="AG103" s="261"/>
      <c r="AH103" s="261"/>
      <c r="AI103" s="262"/>
      <c r="AJ103" s="262"/>
      <c r="AK103" s="261"/>
      <c r="AL103" s="261"/>
      <c r="AM103" s="261"/>
      <c r="AN103" s="261"/>
      <c r="AO103" s="261"/>
      <c r="AP103" s="261"/>
      <c r="AQ103" s="261"/>
      <c r="AR103" s="261"/>
      <c r="AS103" s="261"/>
      <c r="AT103" s="261"/>
      <c r="AU103" s="261"/>
      <c r="AV103" s="261"/>
      <c r="AW103" s="261"/>
      <c r="AX103" s="261"/>
      <c r="AY103" s="261"/>
      <c r="AZ103" s="261"/>
      <c r="BA103" s="261"/>
      <c r="BB103" s="261"/>
      <c r="BC103" s="261"/>
      <c r="BD103" s="261"/>
      <c r="BE103" s="261"/>
      <c r="BF103" s="261"/>
      <c r="BG103" s="261"/>
      <c r="BH103" s="261"/>
      <c r="BI103" s="261"/>
      <c r="BJ103" s="261"/>
      <c r="BK103" s="261"/>
      <c r="BL103" s="261"/>
      <c r="BM103" s="261"/>
      <c r="BN103" s="261"/>
      <c r="BO103" s="261"/>
      <c r="BP103" s="261"/>
      <c r="BQ103" s="261"/>
      <c r="BR103" s="261"/>
      <c r="BS103" s="261"/>
      <c r="BT103" s="261"/>
      <c r="BU103" s="261"/>
      <c r="BV103" s="261"/>
      <c r="BW103" s="261"/>
      <c r="BX103" s="261"/>
      <c r="BY103" s="261"/>
      <c r="BZ103" s="261"/>
      <c r="CA103" s="261"/>
      <c r="CB103" s="261"/>
      <c r="CC103" s="261"/>
      <c r="CD103" s="261"/>
      <c r="CE103" s="261"/>
      <c r="CF103" s="261"/>
      <c r="CG103" s="261"/>
      <c r="CH103" s="261"/>
      <c r="CI103" s="261"/>
      <c r="CJ103" s="261"/>
      <c r="CK103" s="261"/>
      <c r="CL103" s="261"/>
      <c r="CM103" s="261"/>
      <c r="CN103" s="261"/>
      <c r="CO103" s="261"/>
      <c r="CP103" s="261"/>
      <c r="CQ103" s="261"/>
      <c r="CR103" s="261"/>
      <c r="CS103" s="261"/>
      <c r="CT103" s="261"/>
      <c r="CU103" s="261"/>
      <c r="CV103" s="261"/>
      <c r="CW103" s="261"/>
      <c r="CX103" s="261"/>
      <c r="CY103" s="261"/>
      <c r="CZ103" s="261"/>
      <c r="DA103" s="261"/>
      <c r="DB103" s="261"/>
      <c r="DC103" s="261"/>
      <c r="DD103" s="261"/>
      <c r="DE103" s="261"/>
      <c r="DF103" s="261"/>
      <c r="DG103" s="261"/>
      <c r="DH103" s="261"/>
      <c r="DI103" s="261"/>
      <c r="DJ103" s="261"/>
      <c r="DK103" s="261"/>
      <c r="DL103" s="261"/>
      <c r="DM103" s="261"/>
      <c r="DN103" s="261"/>
      <c r="DO103" s="261"/>
      <c r="DP103" s="261"/>
      <c r="DQ103" s="261"/>
      <c r="DR103" s="261"/>
      <c r="DS103" s="261"/>
      <c r="DT103" s="261"/>
      <c r="DU103" s="261"/>
      <c r="DV103" s="261"/>
      <c r="DW103" s="261"/>
      <c r="DX103" s="261"/>
      <c r="DY103" s="261"/>
      <c r="DZ103" s="261"/>
      <c r="EA103" s="261"/>
      <c r="EB103" s="261"/>
      <c r="EC103" s="261"/>
      <c r="ED103" s="261"/>
      <c r="EE103" s="261"/>
      <c r="EF103" s="261"/>
      <c r="EG103" s="261"/>
      <c r="EH103" s="261"/>
      <c r="EI103" s="261"/>
      <c r="EJ103" s="261"/>
      <c r="EK103" s="261"/>
      <c r="EL103" s="261"/>
      <c r="EM103" s="261"/>
      <c r="EN103" s="261"/>
      <c r="EO103" s="261"/>
      <c r="EP103" s="261"/>
      <c r="EQ103" s="261"/>
      <c r="ER103" s="261"/>
      <c r="ES103" s="261"/>
      <c r="ET103" s="261"/>
      <c r="EU103" s="261"/>
      <c r="EV103" s="261"/>
      <c r="EW103" s="261"/>
      <c r="EX103" s="261"/>
      <c r="EY103" s="261"/>
      <c r="EZ103" s="261"/>
      <c r="FA103" s="261"/>
      <c r="FB103" s="261"/>
      <c r="FC103" s="262"/>
      <c r="FD103" s="261"/>
      <c r="FE103" s="261"/>
      <c r="FF103" s="261"/>
      <c r="FG103" s="261"/>
      <c r="FH103" s="261"/>
      <c r="FI103" s="261"/>
      <c r="FJ103" s="261"/>
      <c r="FK103" s="261"/>
      <c r="FL103" s="261"/>
      <c r="FM103" s="261"/>
      <c r="FN103" s="261"/>
      <c r="FO103" s="261"/>
      <c r="FP103" s="261"/>
      <c r="FQ103" s="261"/>
      <c r="FR103" s="261"/>
      <c r="FS103" s="261"/>
      <c r="FT103" s="261"/>
      <c r="FU103" s="261"/>
      <c r="FV103" s="261"/>
      <c r="FW103" s="261"/>
      <c r="FX103" s="261"/>
      <c r="FY103" s="261"/>
      <c r="FZ103" s="261"/>
      <c r="GA103" s="261"/>
      <c r="GB103" s="261"/>
      <c r="GC103" s="261"/>
      <c r="GD103" s="261"/>
      <c r="GE103" s="261"/>
      <c r="GF103" s="261"/>
      <c r="GG103" s="261"/>
      <c r="GH103" s="255" t="str">
        <f t="shared" si="18"/>
        <v/>
      </c>
      <c r="GI103" s="255" t="str">
        <f t="shared" si="19"/>
        <v/>
      </c>
      <c r="GJ103" s="255" t="str">
        <f t="shared" si="19"/>
        <v/>
      </c>
      <c r="GK103" s="255" t="str">
        <f t="shared" si="20"/>
        <v/>
      </c>
      <c r="GL103" s="185">
        <f t="shared" si="14"/>
        <v>0</v>
      </c>
      <c r="GM103" s="185">
        <f t="shared" si="15"/>
        <v>0</v>
      </c>
      <c r="GN103" s="183">
        <f t="shared" si="16"/>
        <v>0</v>
      </c>
      <c r="GO103" s="184"/>
      <c r="GP103" s="183">
        <f t="shared" si="17"/>
        <v>0</v>
      </c>
      <c r="GQ103" s="182"/>
      <c r="GR103" s="187"/>
    </row>
    <row r="104" spans="1:200" ht="20.149999999999999" customHeight="1">
      <c r="A104" s="186">
        <v>97</v>
      </c>
      <c r="B104" s="256"/>
      <c r="C104" s="257"/>
      <c r="D104" s="258"/>
      <c r="E104" s="259"/>
      <c r="F104" s="259"/>
      <c r="G104" s="261"/>
      <c r="H104" s="261"/>
      <c r="I104" s="261"/>
      <c r="J104" s="261"/>
      <c r="K104" s="261"/>
      <c r="L104" s="261"/>
      <c r="M104" s="261"/>
      <c r="N104" s="261"/>
      <c r="O104" s="261"/>
      <c r="P104" s="261"/>
      <c r="Q104" s="261"/>
      <c r="R104" s="261"/>
      <c r="S104" s="261"/>
      <c r="T104" s="261"/>
      <c r="U104" s="261"/>
      <c r="V104" s="261"/>
      <c r="W104" s="261"/>
      <c r="X104" s="261"/>
      <c r="Y104" s="261"/>
      <c r="Z104" s="261"/>
      <c r="AA104" s="261"/>
      <c r="AB104" s="261"/>
      <c r="AC104" s="261"/>
      <c r="AD104" s="261"/>
      <c r="AE104" s="261"/>
      <c r="AF104" s="261"/>
      <c r="AG104" s="261"/>
      <c r="AH104" s="261"/>
      <c r="AI104" s="262"/>
      <c r="AJ104" s="262"/>
      <c r="AK104" s="261"/>
      <c r="AL104" s="261"/>
      <c r="AM104" s="261"/>
      <c r="AN104" s="261"/>
      <c r="AO104" s="261"/>
      <c r="AP104" s="261"/>
      <c r="AQ104" s="261"/>
      <c r="AR104" s="261"/>
      <c r="AS104" s="261"/>
      <c r="AT104" s="261"/>
      <c r="AU104" s="261"/>
      <c r="AV104" s="261"/>
      <c r="AW104" s="261"/>
      <c r="AX104" s="261"/>
      <c r="AY104" s="261"/>
      <c r="AZ104" s="261"/>
      <c r="BA104" s="261"/>
      <c r="BB104" s="261"/>
      <c r="BC104" s="261"/>
      <c r="BD104" s="261"/>
      <c r="BE104" s="261"/>
      <c r="BF104" s="261"/>
      <c r="BG104" s="261"/>
      <c r="BH104" s="261"/>
      <c r="BI104" s="261"/>
      <c r="BJ104" s="261"/>
      <c r="BK104" s="261"/>
      <c r="BL104" s="261"/>
      <c r="BM104" s="261"/>
      <c r="BN104" s="261"/>
      <c r="BO104" s="261"/>
      <c r="BP104" s="261"/>
      <c r="BQ104" s="261"/>
      <c r="BR104" s="261"/>
      <c r="BS104" s="261"/>
      <c r="BT104" s="261"/>
      <c r="BU104" s="261"/>
      <c r="BV104" s="261"/>
      <c r="BW104" s="261"/>
      <c r="BX104" s="261"/>
      <c r="BY104" s="261"/>
      <c r="BZ104" s="261"/>
      <c r="CA104" s="261"/>
      <c r="CB104" s="261"/>
      <c r="CC104" s="261"/>
      <c r="CD104" s="261"/>
      <c r="CE104" s="261"/>
      <c r="CF104" s="261"/>
      <c r="CG104" s="261"/>
      <c r="CH104" s="261"/>
      <c r="CI104" s="261"/>
      <c r="CJ104" s="261"/>
      <c r="CK104" s="261"/>
      <c r="CL104" s="261"/>
      <c r="CM104" s="261"/>
      <c r="CN104" s="261"/>
      <c r="CO104" s="261"/>
      <c r="CP104" s="261"/>
      <c r="CQ104" s="261"/>
      <c r="CR104" s="261"/>
      <c r="CS104" s="261"/>
      <c r="CT104" s="261"/>
      <c r="CU104" s="261"/>
      <c r="CV104" s="261"/>
      <c r="CW104" s="261"/>
      <c r="CX104" s="261"/>
      <c r="CY104" s="261"/>
      <c r="CZ104" s="261"/>
      <c r="DA104" s="261"/>
      <c r="DB104" s="261"/>
      <c r="DC104" s="261"/>
      <c r="DD104" s="261"/>
      <c r="DE104" s="261"/>
      <c r="DF104" s="261"/>
      <c r="DG104" s="261"/>
      <c r="DH104" s="261"/>
      <c r="DI104" s="261"/>
      <c r="DJ104" s="261"/>
      <c r="DK104" s="261"/>
      <c r="DL104" s="261"/>
      <c r="DM104" s="261"/>
      <c r="DN104" s="261"/>
      <c r="DO104" s="261"/>
      <c r="DP104" s="261"/>
      <c r="DQ104" s="261"/>
      <c r="DR104" s="261"/>
      <c r="DS104" s="261"/>
      <c r="DT104" s="261"/>
      <c r="DU104" s="261"/>
      <c r="DV104" s="261"/>
      <c r="DW104" s="261"/>
      <c r="DX104" s="261"/>
      <c r="DY104" s="261"/>
      <c r="DZ104" s="261"/>
      <c r="EA104" s="261"/>
      <c r="EB104" s="261"/>
      <c r="EC104" s="261"/>
      <c r="ED104" s="261"/>
      <c r="EE104" s="261"/>
      <c r="EF104" s="261"/>
      <c r="EG104" s="261"/>
      <c r="EH104" s="261"/>
      <c r="EI104" s="261"/>
      <c r="EJ104" s="261"/>
      <c r="EK104" s="261"/>
      <c r="EL104" s="261"/>
      <c r="EM104" s="261"/>
      <c r="EN104" s="261"/>
      <c r="EO104" s="261"/>
      <c r="EP104" s="261"/>
      <c r="EQ104" s="261"/>
      <c r="ER104" s="261"/>
      <c r="ES104" s="261"/>
      <c r="ET104" s="261"/>
      <c r="EU104" s="261"/>
      <c r="EV104" s="261"/>
      <c r="EW104" s="261"/>
      <c r="EX104" s="261"/>
      <c r="EY104" s="261"/>
      <c r="EZ104" s="261"/>
      <c r="FA104" s="261"/>
      <c r="FB104" s="261"/>
      <c r="FC104" s="262"/>
      <c r="FD104" s="261"/>
      <c r="FE104" s="261"/>
      <c r="FF104" s="261"/>
      <c r="FG104" s="261"/>
      <c r="FH104" s="261"/>
      <c r="FI104" s="261"/>
      <c r="FJ104" s="261"/>
      <c r="FK104" s="261"/>
      <c r="FL104" s="261"/>
      <c r="FM104" s="261"/>
      <c r="FN104" s="261"/>
      <c r="FO104" s="261"/>
      <c r="FP104" s="261"/>
      <c r="FQ104" s="261"/>
      <c r="FR104" s="261"/>
      <c r="FS104" s="261"/>
      <c r="FT104" s="261"/>
      <c r="FU104" s="261"/>
      <c r="FV104" s="261"/>
      <c r="FW104" s="261"/>
      <c r="FX104" s="261"/>
      <c r="FY104" s="261"/>
      <c r="FZ104" s="261"/>
      <c r="GA104" s="261"/>
      <c r="GB104" s="261"/>
      <c r="GC104" s="261"/>
      <c r="GD104" s="261"/>
      <c r="GE104" s="261"/>
      <c r="GF104" s="261"/>
      <c r="GG104" s="261"/>
      <c r="GH104" s="255" t="str">
        <f t="shared" si="18"/>
        <v/>
      </c>
      <c r="GI104" s="255" t="str">
        <f t="shared" si="19"/>
        <v/>
      </c>
      <c r="GJ104" s="255" t="str">
        <f t="shared" si="19"/>
        <v/>
      </c>
      <c r="GK104" s="255" t="str">
        <f t="shared" si="20"/>
        <v/>
      </c>
      <c r="GL104" s="185">
        <f t="shared" si="14"/>
        <v>0</v>
      </c>
      <c r="GM104" s="185">
        <f t="shared" si="15"/>
        <v>0</v>
      </c>
      <c r="GN104" s="183">
        <f t="shared" si="16"/>
        <v>0</v>
      </c>
      <c r="GO104" s="184"/>
      <c r="GP104" s="183">
        <f t="shared" si="17"/>
        <v>0</v>
      </c>
      <c r="GQ104" s="182"/>
      <c r="GR104" s="187"/>
    </row>
    <row r="105" spans="1:200" ht="20.149999999999999" customHeight="1">
      <c r="A105" s="186">
        <v>98</v>
      </c>
      <c r="B105" s="256"/>
      <c r="C105" s="257"/>
      <c r="D105" s="258"/>
      <c r="E105" s="259"/>
      <c r="F105" s="259"/>
      <c r="G105" s="261"/>
      <c r="H105" s="261"/>
      <c r="I105" s="261"/>
      <c r="J105" s="261"/>
      <c r="K105" s="261"/>
      <c r="L105" s="261"/>
      <c r="M105" s="261"/>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2"/>
      <c r="AJ105" s="262"/>
      <c r="AK105" s="261"/>
      <c r="AL105" s="261"/>
      <c r="AM105" s="261"/>
      <c r="AN105" s="261"/>
      <c r="AO105" s="261"/>
      <c r="AP105" s="261"/>
      <c r="AQ105" s="261"/>
      <c r="AR105" s="261"/>
      <c r="AS105" s="261"/>
      <c r="AT105" s="261"/>
      <c r="AU105" s="261"/>
      <c r="AV105" s="261"/>
      <c r="AW105" s="261"/>
      <c r="AX105" s="261"/>
      <c r="AY105" s="261"/>
      <c r="AZ105" s="261"/>
      <c r="BA105" s="261"/>
      <c r="BB105" s="261"/>
      <c r="BC105" s="261"/>
      <c r="BD105" s="261"/>
      <c r="BE105" s="261"/>
      <c r="BF105" s="261"/>
      <c r="BG105" s="261"/>
      <c r="BH105" s="261"/>
      <c r="BI105" s="261"/>
      <c r="BJ105" s="261"/>
      <c r="BK105" s="261"/>
      <c r="BL105" s="261"/>
      <c r="BM105" s="261"/>
      <c r="BN105" s="261"/>
      <c r="BO105" s="261"/>
      <c r="BP105" s="261"/>
      <c r="BQ105" s="261"/>
      <c r="BR105" s="261"/>
      <c r="BS105" s="261"/>
      <c r="BT105" s="261"/>
      <c r="BU105" s="261"/>
      <c r="BV105" s="261"/>
      <c r="BW105" s="261"/>
      <c r="BX105" s="261"/>
      <c r="BY105" s="261"/>
      <c r="BZ105" s="261"/>
      <c r="CA105" s="261"/>
      <c r="CB105" s="261"/>
      <c r="CC105" s="261"/>
      <c r="CD105" s="261"/>
      <c r="CE105" s="261"/>
      <c r="CF105" s="261"/>
      <c r="CG105" s="261"/>
      <c r="CH105" s="261"/>
      <c r="CI105" s="261"/>
      <c r="CJ105" s="261"/>
      <c r="CK105" s="261"/>
      <c r="CL105" s="261"/>
      <c r="CM105" s="261"/>
      <c r="CN105" s="261"/>
      <c r="CO105" s="261"/>
      <c r="CP105" s="261"/>
      <c r="CQ105" s="261"/>
      <c r="CR105" s="261"/>
      <c r="CS105" s="261"/>
      <c r="CT105" s="261"/>
      <c r="CU105" s="261"/>
      <c r="CV105" s="261"/>
      <c r="CW105" s="261"/>
      <c r="CX105" s="261"/>
      <c r="CY105" s="261"/>
      <c r="CZ105" s="261"/>
      <c r="DA105" s="261"/>
      <c r="DB105" s="261"/>
      <c r="DC105" s="261"/>
      <c r="DD105" s="261"/>
      <c r="DE105" s="261"/>
      <c r="DF105" s="261"/>
      <c r="DG105" s="261"/>
      <c r="DH105" s="261"/>
      <c r="DI105" s="261"/>
      <c r="DJ105" s="261"/>
      <c r="DK105" s="261"/>
      <c r="DL105" s="261"/>
      <c r="DM105" s="261"/>
      <c r="DN105" s="261"/>
      <c r="DO105" s="261"/>
      <c r="DP105" s="261"/>
      <c r="DQ105" s="261"/>
      <c r="DR105" s="261"/>
      <c r="DS105" s="261"/>
      <c r="DT105" s="261"/>
      <c r="DU105" s="261"/>
      <c r="DV105" s="261"/>
      <c r="DW105" s="261"/>
      <c r="DX105" s="261"/>
      <c r="DY105" s="261"/>
      <c r="DZ105" s="261"/>
      <c r="EA105" s="261"/>
      <c r="EB105" s="261"/>
      <c r="EC105" s="261"/>
      <c r="ED105" s="261"/>
      <c r="EE105" s="261"/>
      <c r="EF105" s="261"/>
      <c r="EG105" s="261"/>
      <c r="EH105" s="261"/>
      <c r="EI105" s="261"/>
      <c r="EJ105" s="261"/>
      <c r="EK105" s="261"/>
      <c r="EL105" s="261"/>
      <c r="EM105" s="261"/>
      <c r="EN105" s="261"/>
      <c r="EO105" s="261"/>
      <c r="EP105" s="261"/>
      <c r="EQ105" s="261"/>
      <c r="ER105" s="261"/>
      <c r="ES105" s="261"/>
      <c r="ET105" s="261"/>
      <c r="EU105" s="261"/>
      <c r="EV105" s="261"/>
      <c r="EW105" s="261"/>
      <c r="EX105" s="261"/>
      <c r="EY105" s="261"/>
      <c r="EZ105" s="261"/>
      <c r="FA105" s="261"/>
      <c r="FB105" s="261"/>
      <c r="FC105" s="262"/>
      <c r="FD105" s="261"/>
      <c r="FE105" s="261"/>
      <c r="FF105" s="261"/>
      <c r="FG105" s="261"/>
      <c r="FH105" s="261"/>
      <c r="FI105" s="261"/>
      <c r="FJ105" s="261"/>
      <c r="FK105" s="261"/>
      <c r="FL105" s="261"/>
      <c r="FM105" s="261"/>
      <c r="FN105" s="261"/>
      <c r="FO105" s="261"/>
      <c r="FP105" s="261"/>
      <c r="FQ105" s="261"/>
      <c r="FR105" s="261"/>
      <c r="FS105" s="261"/>
      <c r="FT105" s="261"/>
      <c r="FU105" s="261"/>
      <c r="FV105" s="261"/>
      <c r="FW105" s="261"/>
      <c r="FX105" s="261"/>
      <c r="FY105" s="261"/>
      <c r="FZ105" s="261"/>
      <c r="GA105" s="261"/>
      <c r="GB105" s="261"/>
      <c r="GC105" s="261"/>
      <c r="GD105" s="261"/>
      <c r="GE105" s="261"/>
      <c r="GF105" s="261"/>
      <c r="GG105" s="261"/>
      <c r="GH105" s="255" t="str">
        <f t="shared" si="18"/>
        <v/>
      </c>
      <c r="GI105" s="255" t="str">
        <f t="shared" si="19"/>
        <v/>
      </c>
      <c r="GJ105" s="255" t="str">
        <f t="shared" si="19"/>
        <v/>
      </c>
      <c r="GK105" s="255" t="str">
        <f t="shared" si="20"/>
        <v/>
      </c>
      <c r="GL105" s="185">
        <f t="shared" si="14"/>
        <v>0</v>
      </c>
      <c r="GM105" s="185">
        <f t="shared" si="15"/>
        <v>0</v>
      </c>
      <c r="GN105" s="183">
        <f t="shared" si="16"/>
        <v>0</v>
      </c>
      <c r="GO105" s="184"/>
      <c r="GP105" s="183">
        <f t="shared" si="17"/>
        <v>0</v>
      </c>
      <c r="GQ105" s="182"/>
      <c r="GR105" s="187"/>
    </row>
    <row r="106" spans="1:200" ht="20.149999999999999" customHeight="1">
      <c r="A106" s="186">
        <v>99</v>
      </c>
      <c r="B106" s="256"/>
      <c r="C106" s="257"/>
      <c r="D106" s="258"/>
      <c r="E106" s="259"/>
      <c r="F106" s="259"/>
      <c r="G106" s="261"/>
      <c r="H106" s="261"/>
      <c r="I106" s="261"/>
      <c r="J106" s="261"/>
      <c r="K106" s="261"/>
      <c r="L106" s="261"/>
      <c r="M106" s="261"/>
      <c r="N106" s="261"/>
      <c r="O106" s="261"/>
      <c r="P106" s="261"/>
      <c r="Q106" s="261"/>
      <c r="R106" s="261"/>
      <c r="S106" s="261"/>
      <c r="T106" s="261"/>
      <c r="U106" s="261"/>
      <c r="V106" s="261"/>
      <c r="W106" s="261"/>
      <c r="X106" s="261"/>
      <c r="Y106" s="261"/>
      <c r="Z106" s="261"/>
      <c r="AA106" s="261"/>
      <c r="AB106" s="261"/>
      <c r="AC106" s="261"/>
      <c r="AD106" s="261"/>
      <c r="AE106" s="261"/>
      <c r="AF106" s="261"/>
      <c r="AG106" s="261"/>
      <c r="AH106" s="261"/>
      <c r="AI106" s="262"/>
      <c r="AJ106" s="262"/>
      <c r="AK106" s="261"/>
      <c r="AL106" s="261"/>
      <c r="AM106" s="261"/>
      <c r="AN106" s="261"/>
      <c r="AO106" s="261"/>
      <c r="AP106" s="261"/>
      <c r="AQ106" s="261"/>
      <c r="AR106" s="261"/>
      <c r="AS106" s="261"/>
      <c r="AT106" s="261"/>
      <c r="AU106" s="261"/>
      <c r="AV106" s="261"/>
      <c r="AW106" s="261"/>
      <c r="AX106" s="261"/>
      <c r="AY106" s="261"/>
      <c r="AZ106" s="261"/>
      <c r="BA106" s="261"/>
      <c r="BB106" s="261"/>
      <c r="BC106" s="261"/>
      <c r="BD106" s="261"/>
      <c r="BE106" s="261"/>
      <c r="BF106" s="261"/>
      <c r="BG106" s="261"/>
      <c r="BH106" s="261"/>
      <c r="BI106" s="261"/>
      <c r="BJ106" s="261"/>
      <c r="BK106" s="261"/>
      <c r="BL106" s="261"/>
      <c r="BM106" s="261"/>
      <c r="BN106" s="261"/>
      <c r="BO106" s="261"/>
      <c r="BP106" s="261"/>
      <c r="BQ106" s="261"/>
      <c r="BR106" s="261"/>
      <c r="BS106" s="261"/>
      <c r="BT106" s="261"/>
      <c r="BU106" s="261"/>
      <c r="BV106" s="261"/>
      <c r="BW106" s="261"/>
      <c r="BX106" s="261"/>
      <c r="BY106" s="261"/>
      <c r="BZ106" s="261"/>
      <c r="CA106" s="261"/>
      <c r="CB106" s="261"/>
      <c r="CC106" s="261"/>
      <c r="CD106" s="261"/>
      <c r="CE106" s="261"/>
      <c r="CF106" s="261"/>
      <c r="CG106" s="261"/>
      <c r="CH106" s="261"/>
      <c r="CI106" s="261"/>
      <c r="CJ106" s="261"/>
      <c r="CK106" s="261"/>
      <c r="CL106" s="261"/>
      <c r="CM106" s="261"/>
      <c r="CN106" s="261"/>
      <c r="CO106" s="261"/>
      <c r="CP106" s="261"/>
      <c r="CQ106" s="261"/>
      <c r="CR106" s="261"/>
      <c r="CS106" s="261"/>
      <c r="CT106" s="261"/>
      <c r="CU106" s="261"/>
      <c r="CV106" s="261"/>
      <c r="CW106" s="261"/>
      <c r="CX106" s="261"/>
      <c r="CY106" s="261"/>
      <c r="CZ106" s="261"/>
      <c r="DA106" s="261"/>
      <c r="DB106" s="261"/>
      <c r="DC106" s="261"/>
      <c r="DD106" s="261"/>
      <c r="DE106" s="261"/>
      <c r="DF106" s="261"/>
      <c r="DG106" s="261"/>
      <c r="DH106" s="261"/>
      <c r="DI106" s="261"/>
      <c r="DJ106" s="261"/>
      <c r="DK106" s="261"/>
      <c r="DL106" s="261"/>
      <c r="DM106" s="261"/>
      <c r="DN106" s="261"/>
      <c r="DO106" s="261"/>
      <c r="DP106" s="261"/>
      <c r="DQ106" s="261"/>
      <c r="DR106" s="261"/>
      <c r="DS106" s="261"/>
      <c r="DT106" s="261"/>
      <c r="DU106" s="261"/>
      <c r="DV106" s="261"/>
      <c r="DW106" s="261"/>
      <c r="DX106" s="261"/>
      <c r="DY106" s="261"/>
      <c r="DZ106" s="261"/>
      <c r="EA106" s="261"/>
      <c r="EB106" s="261"/>
      <c r="EC106" s="261"/>
      <c r="ED106" s="261"/>
      <c r="EE106" s="261"/>
      <c r="EF106" s="261"/>
      <c r="EG106" s="261"/>
      <c r="EH106" s="261"/>
      <c r="EI106" s="261"/>
      <c r="EJ106" s="261"/>
      <c r="EK106" s="261"/>
      <c r="EL106" s="261"/>
      <c r="EM106" s="261"/>
      <c r="EN106" s="261"/>
      <c r="EO106" s="261"/>
      <c r="EP106" s="261"/>
      <c r="EQ106" s="261"/>
      <c r="ER106" s="261"/>
      <c r="ES106" s="261"/>
      <c r="ET106" s="261"/>
      <c r="EU106" s="261"/>
      <c r="EV106" s="261"/>
      <c r="EW106" s="261"/>
      <c r="EX106" s="261"/>
      <c r="EY106" s="261"/>
      <c r="EZ106" s="261"/>
      <c r="FA106" s="261"/>
      <c r="FB106" s="261"/>
      <c r="FC106" s="262"/>
      <c r="FD106" s="261"/>
      <c r="FE106" s="261"/>
      <c r="FF106" s="261"/>
      <c r="FG106" s="261"/>
      <c r="FH106" s="261"/>
      <c r="FI106" s="261"/>
      <c r="FJ106" s="261"/>
      <c r="FK106" s="261"/>
      <c r="FL106" s="261"/>
      <c r="FM106" s="261"/>
      <c r="FN106" s="261"/>
      <c r="FO106" s="261"/>
      <c r="FP106" s="261"/>
      <c r="FQ106" s="261"/>
      <c r="FR106" s="261"/>
      <c r="FS106" s="261"/>
      <c r="FT106" s="261"/>
      <c r="FU106" s="261"/>
      <c r="FV106" s="261"/>
      <c r="FW106" s="261"/>
      <c r="FX106" s="261"/>
      <c r="FY106" s="261"/>
      <c r="FZ106" s="261"/>
      <c r="GA106" s="261"/>
      <c r="GB106" s="261"/>
      <c r="GC106" s="261"/>
      <c r="GD106" s="261"/>
      <c r="GE106" s="261"/>
      <c r="GF106" s="261"/>
      <c r="GG106" s="261"/>
      <c r="GH106" s="255" t="str">
        <f t="shared" si="18"/>
        <v/>
      </c>
      <c r="GI106" s="255" t="str">
        <f t="shared" si="19"/>
        <v/>
      </c>
      <c r="GJ106" s="255" t="str">
        <f t="shared" si="19"/>
        <v/>
      </c>
      <c r="GK106" s="255" t="str">
        <f t="shared" si="20"/>
        <v/>
      </c>
      <c r="GL106" s="185">
        <f t="shared" si="14"/>
        <v>0</v>
      </c>
      <c r="GM106" s="185">
        <f t="shared" si="15"/>
        <v>0</v>
      </c>
      <c r="GN106" s="183">
        <f t="shared" si="16"/>
        <v>0</v>
      </c>
      <c r="GO106" s="184"/>
      <c r="GP106" s="183">
        <f t="shared" si="17"/>
        <v>0</v>
      </c>
      <c r="GQ106" s="182"/>
      <c r="GR106" s="187"/>
    </row>
    <row r="107" spans="1:200" ht="20.149999999999999" customHeight="1" thickBot="1">
      <c r="A107" s="186">
        <v>100</v>
      </c>
      <c r="B107" s="256"/>
      <c r="C107" s="257"/>
      <c r="D107" s="258"/>
      <c r="E107" s="259"/>
      <c r="F107" s="259"/>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261"/>
      <c r="AD107" s="261"/>
      <c r="AE107" s="261"/>
      <c r="AF107" s="261"/>
      <c r="AG107" s="261"/>
      <c r="AH107" s="261"/>
      <c r="AI107" s="262"/>
      <c r="AJ107" s="262"/>
      <c r="AK107" s="261"/>
      <c r="AL107" s="261"/>
      <c r="AM107" s="261"/>
      <c r="AN107" s="261"/>
      <c r="AO107" s="261"/>
      <c r="AP107" s="261"/>
      <c r="AQ107" s="261"/>
      <c r="AR107" s="261"/>
      <c r="AS107" s="261"/>
      <c r="AT107" s="261"/>
      <c r="AU107" s="261"/>
      <c r="AV107" s="261"/>
      <c r="AW107" s="261"/>
      <c r="AX107" s="261"/>
      <c r="AY107" s="261"/>
      <c r="AZ107" s="261"/>
      <c r="BA107" s="261"/>
      <c r="BB107" s="261"/>
      <c r="BC107" s="261"/>
      <c r="BD107" s="261"/>
      <c r="BE107" s="261"/>
      <c r="BF107" s="261"/>
      <c r="BG107" s="261"/>
      <c r="BH107" s="261"/>
      <c r="BI107" s="261"/>
      <c r="BJ107" s="261"/>
      <c r="BK107" s="261"/>
      <c r="BL107" s="261"/>
      <c r="BM107" s="261"/>
      <c r="BN107" s="261"/>
      <c r="BO107" s="261"/>
      <c r="BP107" s="261"/>
      <c r="BQ107" s="261"/>
      <c r="BR107" s="261"/>
      <c r="BS107" s="261"/>
      <c r="BT107" s="261"/>
      <c r="BU107" s="261"/>
      <c r="BV107" s="261"/>
      <c r="BW107" s="261"/>
      <c r="BX107" s="261"/>
      <c r="BY107" s="261"/>
      <c r="BZ107" s="261"/>
      <c r="CA107" s="261"/>
      <c r="CB107" s="261"/>
      <c r="CC107" s="261"/>
      <c r="CD107" s="261"/>
      <c r="CE107" s="261"/>
      <c r="CF107" s="261"/>
      <c r="CG107" s="261"/>
      <c r="CH107" s="261"/>
      <c r="CI107" s="261"/>
      <c r="CJ107" s="261"/>
      <c r="CK107" s="261"/>
      <c r="CL107" s="261"/>
      <c r="CM107" s="261"/>
      <c r="CN107" s="261"/>
      <c r="CO107" s="261"/>
      <c r="CP107" s="261"/>
      <c r="CQ107" s="261"/>
      <c r="CR107" s="261"/>
      <c r="CS107" s="261"/>
      <c r="CT107" s="261"/>
      <c r="CU107" s="261"/>
      <c r="CV107" s="261"/>
      <c r="CW107" s="261"/>
      <c r="CX107" s="261"/>
      <c r="CY107" s="261"/>
      <c r="CZ107" s="261"/>
      <c r="DA107" s="261"/>
      <c r="DB107" s="261"/>
      <c r="DC107" s="261"/>
      <c r="DD107" s="261"/>
      <c r="DE107" s="261"/>
      <c r="DF107" s="261"/>
      <c r="DG107" s="261"/>
      <c r="DH107" s="261"/>
      <c r="DI107" s="261"/>
      <c r="DJ107" s="261"/>
      <c r="DK107" s="261"/>
      <c r="DL107" s="261"/>
      <c r="DM107" s="261"/>
      <c r="DN107" s="261"/>
      <c r="DO107" s="261"/>
      <c r="DP107" s="261"/>
      <c r="DQ107" s="261"/>
      <c r="DR107" s="261"/>
      <c r="DS107" s="261"/>
      <c r="DT107" s="261"/>
      <c r="DU107" s="261"/>
      <c r="DV107" s="261"/>
      <c r="DW107" s="261"/>
      <c r="DX107" s="261"/>
      <c r="DY107" s="261"/>
      <c r="DZ107" s="261"/>
      <c r="EA107" s="261"/>
      <c r="EB107" s="261"/>
      <c r="EC107" s="261"/>
      <c r="ED107" s="261"/>
      <c r="EE107" s="261"/>
      <c r="EF107" s="261"/>
      <c r="EG107" s="261"/>
      <c r="EH107" s="261"/>
      <c r="EI107" s="261"/>
      <c r="EJ107" s="261"/>
      <c r="EK107" s="261"/>
      <c r="EL107" s="261"/>
      <c r="EM107" s="261"/>
      <c r="EN107" s="261"/>
      <c r="EO107" s="261"/>
      <c r="EP107" s="261"/>
      <c r="EQ107" s="261"/>
      <c r="ER107" s="261"/>
      <c r="ES107" s="261"/>
      <c r="ET107" s="261"/>
      <c r="EU107" s="261"/>
      <c r="EV107" s="261"/>
      <c r="EW107" s="261"/>
      <c r="EX107" s="261"/>
      <c r="EY107" s="261"/>
      <c r="EZ107" s="261"/>
      <c r="FA107" s="261"/>
      <c r="FB107" s="261"/>
      <c r="FC107" s="262"/>
      <c r="FD107" s="261"/>
      <c r="FE107" s="261"/>
      <c r="FF107" s="261"/>
      <c r="FG107" s="261"/>
      <c r="FH107" s="261"/>
      <c r="FI107" s="261"/>
      <c r="FJ107" s="261"/>
      <c r="FK107" s="261"/>
      <c r="FL107" s="261"/>
      <c r="FM107" s="261"/>
      <c r="FN107" s="261"/>
      <c r="FO107" s="261"/>
      <c r="FP107" s="261"/>
      <c r="FQ107" s="261"/>
      <c r="FR107" s="261"/>
      <c r="FS107" s="261"/>
      <c r="FT107" s="261"/>
      <c r="FU107" s="261"/>
      <c r="FV107" s="261"/>
      <c r="FW107" s="261"/>
      <c r="FX107" s="261"/>
      <c r="FY107" s="261"/>
      <c r="FZ107" s="261"/>
      <c r="GA107" s="261"/>
      <c r="GB107" s="261"/>
      <c r="GC107" s="261"/>
      <c r="GD107" s="261"/>
      <c r="GE107" s="261"/>
      <c r="GF107" s="261"/>
      <c r="GG107" s="261"/>
      <c r="GH107" s="255" t="str">
        <f t="shared" si="18"/>
        <v/>
      </c>
      <c r="GI107" s="255" t="str">
        <f t="shared" si="19"/>
        <v/>
      </c>
      <c r="GJ107" s="255" t="str">
        <f t="shared" si="19"/>
        <v/>
      </c>
      <c r="GK107" s="255" t="str">
        <f t="shared" si="20"/>
        <v/>
      </c>
      <c r="GL107" s="185">
        <f t="shared" si="14"/>
        <v>0</v>
      </c>
      <c r="GM107" s="185">
        <f t="shared" si="15"/>
        <v>0</v>
      </c>
      <c r="GN107" s="183">
        <f t="shared" si="16"/>
        <v>0</v>
      </c>
      <c r="GO107" s="184"/>
      <c r="GP107" s="183">
        <f t="shared" si="17"/>
        <v>0</v>
      </c>
      <c r="GQ107" s="182"/>
      <c r="GR107" s="181"/>
    </row>
    <row r="108" spans="1:200">
      <c r="A108" s="180"/>
      <c r="G108" s="179">
        <f t="shared" ref="G108:BR108" si="21">COUNTA(G8:G107)</f>
        <v>0</v>
      </c>
      <c r="H108" s="179">
        <f t="shared" si="21"/>
        <v>0</v>
      </c>
      <c r="I108" s="179">
        <f t="shared" si="21"/>
        <v>0</v>
      </c>
      <c r="J108" s="179">
        <f t="shared" si="21"/>
        <v>0</v>
      </c>
      <c r="K108" s="179">
        <f t="shared" si="21"/>
        <v>0</v>
      </c>
      <c r="L108" s="179">
        <f t="shared" si="21"/>
        <v>0</v>
      </c>
      <c r="M108" s="179">
        <f t="shared" si="21"/>
        <v>0</v>
      </c>
      <c r="N108" s="179">
        <f t="shared" si="21"/>
        <v>0</v>
      </c>
      <c r="O108" s="179">
        <f t="shared" si="21"/>
        <v>0</v>
      </c>
      <c r="P108" s="179">
        <f t="shared" si="21"/>
        <v>0</v>
      </c>
      <c r="Q108" s="179">
        <f t="shared" si="21"/>
        <v>0</v>
      </c>
      <c r="R108" s="179">
        <f t="shared" si="21"/>
        <v>0</v>
      </c>
      <c r="S108" s="179">
        <f t="shared" si="21"/>
        <v>0</v>
      </c>
      <c r="T108" s="179">
        <f t="shared" si="21"/>
        <v>0</v>
      </c>
      <c r="U108" s="179">
        <f t="shared" si="21"/>
        <v>0</v>
      </c>
      <c r="V108" s="179">
        <f t="shared" si="21"/>
        <v>0</v>
      </c>
      <c r="W108" s="179">
        <f t="shared" si="21"/>
        <v>0</v>
      </c>
      <c r="X108" s="179">
        <f t="shared" si="21"/>
        <v>0</v>
      </c>
      <c r="Y108" s="179">
        <f t="shared" si="21"/>
        <v>0</v>
      </c>
      <c r="Z108" s="179">
        <f t="shared" si="21"/>
        <v>0</v>
      </c>
      <c r="AA108" s="179">
        <f t="shared" si="21"/>
        <v>0</v>
      </c>
      <c r="AB108" s="179">
        <f t="shared" si="21"/>
        <v>0</v>
      </c>
      <c r="AC108" s="179">
        <f t="shared" si="21"/>
        <v>0</v>
      </c>
      <c r="AD108" s="179">
        <f t="shared" si="21"/>
        <v>0</v>
      </c>
      <c r="AE108" s="179">
        <f t="shared" si="21"/>
        <v>0</v>
      </c>
      <c r="AF108" s="179">
        <f t="shared" si="21"/>
        <v>0</v>
      </c>
      <c r="AG108" s="179">
        <f t="shared" si="21"/>
        <v>0</v>
      </c>
      <c r="AH108" s="179">
        <f t="shared" si="21"/>
        <v>0</v>
      </c>
      <c r="AI108" s="179">
        <f t="shared" si="21"/>
        <v>0</v>
      </c>
      <c r="AJ108" s="179">
        <f t="shared" si="21"/>
        <v>0</v>
      </c>
      <c r="AK108" s="179">
        <f t="shared" si="21"/>
        <v>0</v>
      </c>
      <c r="AL108" s="179">
        <f t="shared" si="21"/>
        <v>0</v>
      </c>
      <c r="AM108" s="179">
        <f t="shared" si="21"/>
        <v>0</v>
      </c>
      <c r="AN108" s="179">
        <f t="shared" si="21"/>
        <v>0</v>
      </c>
      <c r="AO108" s="179">
        <f t="shared" si="21"/>
        <v>0</v>
      </c>
      <c r="AP108" s="179">
        <f t="shared" si="21"/>
        <v>0</v>
      </c>
      <c r="AQ108" s="179">
        <f t="shared" si="21"/>
        <v>0</v>
      </c>
      <c r="AR108" s="179">
        <f t="shared" si="21"/>
        <v>0</v>
      </c>
      <c r="AS108" s="179">
        <f t="shared" si="21"/>
        <v>0</v>
      </c>
      <c r="AT108" s="179">
        <f t="shared" si="21"/>
        <v>0</v>
      </c>
      <c r="AU108" s="179">
        <f t="shared" si="21"/>
        <v>0</v>
      </c>
      <c r="AV108" s="179">
        <f t="shared" si="21"/>
        <v>0</v>
      </c>
      <c r="AW108" s="179">
        <f t="shared" si="21"/>
        <v>0</v>
      </c>
      <c r="AX108" s="179">
        <f t="shared" si="21"/>
        <v>0</v>
      </c>
      <c r="AY108" s="179">
        <f t="shared" si="21"/>
        <v>0</v>
      </c>
      <c r="AZ108" s="179">
        <f t="shared" si="21"/>
        <v>0</v>
      </c>
      <c r="BA108" s="179">
        <f t="shared" si="21"/>
        <v>0</v>
      </c>
      <c r="BB108" s="179">
        <f t="shared" si="21"/>
        <v>0</v>
      </c>
      <c r="BC108" s="179">
        <f t="shared" si="21"/>
        <v>0</v>
      </c>
      <c r="BD108" s="179">
        <f t="shared" si="21"/>
        <v>0</v>
      </c>
      <c r="BE108" s="179">
        <f t="shared" si="21"/>
        <v>0</v>
      </c>
      <c r="BF108" s="179">
        <f t="shared" si="21"/>
        <v>0</v>
      </c>
      <c r="BG108" s="179">
        <f t="shared" si="21"/>
        <v>0</v>
      </c>
      <c r="BH108" s="179">
        <f t="shared" si="21"/>
        <v>0</v>
      </c>
      <c r="BI108" s="179">
        <f t="shared" si="21"/>
        <v>0</v>
      </c>
      <c r="BJ108" s="179">
        <f t="shared" si="21"/>
        <v>0</v>
      </c>
      <c r="BK108" s="179">
        <f t="shared" si="21"/>
        <v>0</v>
      </c>
      <c r="BL108" s="179">
        <f t="shared" si="21"/>
        <v>0</v>
      </c>
      <c r="BM108" s="179">
        <f t="shared" si="21"/>
        <v>0</v>
      </c>
      <c r="BN108" s="179">
        <f t="shared" si="21"/>
        <v>0</v>
      </c>
      <c r="BO108" s="179">
        <f t="shared" si="21"/>
        <v>0</v>
      </c>
      <c r="BP108" s="179">
        <f t="shared" si="21"/>
        <v>0</v>
      </c>
      <c r="BQ108" s="179">
        <f t="shared" si="21"/>
        <v>0</v>
      </c>
      <c r="BR108" s="179">
        <f t="shared" si="21"/>
        <v>0</v>
      </c>
      <c r="BS108" s="179">
        <f t="shared" ref="BS108:ED108" si="22">COUNTA(BS8:BS107)</f>
        <v>0</v>
      </c>
      <c r="BT108" s="179">
        <f t="shared" si="22"/>
        <v>0</v>
      </c>
      <c r="BU108" s="179">
        <f t="shared" si="22"/>
        <v>0</v>
      </c>
      <c r="BV108" s="179">
        <f t="shared" si="22"/>
        <v>0</v>
      </c>
      <c r="BW108" s="179">
        <f t="shared" si="22"/>
        <v>0</v>
      </c>
      <c r="BX108" s="179">
        <f t="shared" si="22"/>
        <v>0</v>
      </c>
      <c r="BY108" s="179">
        <f t="shared" si="22"/>
        <v>0</v>
      </c>
      <c r="BZ108" s="179">
        <f t="shared" si="22"/>
        <v>0</v>
      </c>
      <c r="CA108" s="179">
        <f t="shared" si="22"/>
        <v>0</v>
      </c>
      <c r="CB108" s="179">
        <f t="shared" si="22"/>
        <v>0</v>
      </c>
      <c r="CC108" s="179">
        <f t="shared" si="22"/>
        <v>0</v>
      </c>
      <c r="CD108" s="179">
        <f t="shared" si="22"/>
        <v>0</v>
      </c>
      <c r="CE108" s="179">
        <f t="shared" si="22"/>
        <v>0</v>
      </c>
      <c r="CF108" s="179">
        <f t="shared" si="22"/>
        <v>0</v>
      </c>
      <c r="CG108" s="179">
        <f t="shared" si="22"/>
        <v>0</v>
      </c>
      <c r="CH108" s="179">
        <f t="shared" si="22"/>
        <v>0</v>
      </c>
      <c r="CI108" s="179">
        <f t="shared" si="22"/>
        <v>0</v>
      </c>
      <c r="CJ108" s="179">
        <f t="shared" si="22"/>
        <v>0</v>
      </c>
      <c r="CK108" s="179">
        <f t="shared" si="22"/>
        <v>0</v>
      </c>
      <c r="CL108" s="179">
        <f t="shared" si="22"/>
        <v>0</v>
      </c>
      <c r="CM108" s="179">
        <f t="shared" si="22"/>
        <v>0</v>
      </c>
      <c r="CN108" s="179">
        <f t="shared" si="22"/>
        <v>0</v>
      </c>
      <c r="CO108" s="179">
        <f t="shared" si="22"/>
        <v>0</v>
      </c>
      <c r="CP108" s="179">
        <f t="shared" si="22"/>
        <v>0</v>
      </c>
      <c r="CQ108" s="179">
        <f t="shared" si="22"/>
        <v>0</v>
      </c>
      <c r="CR108" s="179">
        <f t="shared" si="22"/>
        <v>0</v>
      </c>
      <c r="CS108" s="179">
        <f t="shared" si="22"/>
        <v>0</v>
      </c>
      <c r="CT108" s="179">
        <f t="shared" si="22"/>
        <v>0</v>
      </c>
      <c r="CU108" s="179">
        <f t="shared" si="22"/>
        <v>0</v>
      </c>
      <c r="CV108" s="179">
        <f t="shared" si="22"/>
        <v>0</v>
      </c>
      <c r="CW108" s="179">
        <f t="shared" si="22"/>
        <v>0</v>
      </c>
      <c r="CX108" s="179">
        <f t="shared" si="22"/>
        <v>0</v>
      </c>
      <c r="CY108" s="179">
        <f t="shared" si="22"/>
        <v>0</v>
      </c>
      <c r="CZ108" s="179">
        <f t="shared" si="22"/>
        <v>0</v>
      </c>
      <c r="DA108" s="179">
        <f t="shared" si="22"/>
        <v>0</v>
      </c>
      <c r="DB108" s="179">
        <f t="shared" si="22"/>
        <v>0</v>
      </c>
      <c r="DC108" s="179">
        <f t="shared" si="22"/>
        <v>0</v>
      </c>
      <c r="DD108" s="179">
        <f t="shared" si="22"/>
        <v>0</v>
      </c>
      <c r="DE108" s="179">
        <f t="shared" si="22"/>
        <v>0</v>
      </c>
      <c r="DF108" s="179">
        <f t="shared" si="22"/>
        <v>0</v>
      </c>
      <c r="DG108" s="179">
        <f t="shared" si="22"/>
        <v>0</v>
      </c>
      <c r="DH108" s="179">
        <f t="shared" si="22"/>
        <v>0</v>
      </c>
      <c r="DI108" s="179">
        <f t="shared" si="22"/>
        <v>0</v>
      </c>
      <c r="DJ108" s="179">
        <f t="shared" si="22"/>
        <v>0</v>
      </c>
      <c r="DK108" s="179">
        <f t="shared" si="22"/>
        <v>0</v>
      </c>
      <c r="DL108" s="179">
        <f t="shared" si="22"/>
        <v>0</v>
      </c>
      <c r="DM108" s="179">
        <f t="shared" si="22"/>
        <v>0</v>
      </c>
      <c r="DN108" s="179">
        <f t="shared" si="22"/>
        <v>0</v>
      </c>
      <c r="DO108" s="179">
        <f t="shared" si="22"/>
        <v>0</v>
      </c>
      <c r="DP108" s="179">
        <f t="shared" si="22"/>
        <v>0</v>
      </c>
      <c r="DQ108" s="179">
        <f t="shared" si="22"/>
        <v>0</v>
      </c>
      <c r="DR108" s="179">
        <f t="shared" si="22"/>
        <v>0</v>
      </c>
      <c r="DS108" s="179">
        <f t="shared" si="22"/>
        <v>0</v>
      </c>
      <c r="DT108" s="179">
        <f t="shared" si="22"/>
        <v>0</v>
      </c>
      <c r="DU108" s="179">
        <f t="shared" si="22"/>
        <v>0</v>
      </c>
      <c r="DV108" s="179">
        <f t="shared" si="22"/>
        <v>0</v>
      </c>
      <c r="DW108" s="179">
        <f t="shared" si="22"/>
        <v>0</v>
      </c>
      <c r="DX108" s="179">
        <f t="shared" si="22"/>
        <v>0</v>
      </c>
      <c r="DY108" s="179">
        <f t="shared" si="22"/>
        <v>0</v>
      </c>
      <c r="DZ108" s="179">
        <f t="shared" si="22"/>
        <v>0</v>
      </c>
      <c r="EA108" s="179">
        <f t="shared" si="22"/>
        <v>0</v>
      </c>
      <c r="EB108" s="179">
        <f t="shared" si="22"/>
        <v>0</v>
      </c>
      <c r="EC108" s="179">
        <f t="shared" si="22"/>
        <v>0</v>
      </c>
      <c r="ED108" s="179">
        <f t="shared" si="22"/>
        <v>0</v>
      </c>
      <c r="EE108" s="179">
        <f t="shared" ref="EE108:GG108" si="23">COUNTA(EE8:EE107)</f>
        <v>0</v>
      </c>
      <c r="EF108" s="179">
        <f t="shared" si="23"/>
        <v>0</v>
      </c>
      <c r="EG108" s="179">
        <f t="shared" si="23"/>
        <v>0</v>
      </c>
      <c r="EH108" s="179">
        <f t="shared" si="23"/>
        <v>0</v>
      </c>
      <c r="EI108" s="179">
        <f t="shared" si="23"/>
        <v>0</v>
      </c>
      <c r="EJ108" s="179">
        <f t="shared" si="23"/>
        <v>0</v>
      </c>
      <c r="EK108" s="179">
        <f t="shared" si="23"/>
        <v>0</v>
      </c>
      <c r="EL108" s="179">
        <f t="shared" si="23"/>
        <v>0</v>
      </c>
      <c r="EM108" s="179">
        <f t="shared" si="23"/>
        <v>0</v>
      </c>
      <c r="EN108" s="179">
        <f t="shared" si="23"/>
        <v>0</v>
      </c>
      <c r="EO108" s="179">
        <f t="shared" si="23"/>
        <v>0</v>
      </c>
      <c r="EP108" s="179">
        <f t="shared" si="23"/>
        <v>0</v>
      </c>
      <c r="EQ108" s="179">
        <f t="shared" si="23"/>
        <v>0</v>
      </c>
      <c r="ER108" s="179">
        <f t="shared" si="23"/>
        <v>0</v>
      </c>
      <c r="ES108" s="179">
        <f t="shared" si="23"/>
        <v>0</v>
      </c>
      <c r="ET108" s="179">
        <f t="shared" si="23"/>
        <v>0</v>
      </c>
      <c r="EU108" s="179">
        <f t="shared" si="23"/>
        <v>0</v>
      </c>
      <c r="EV108" s="179">
        <f t="shared" si="23"/>
        <v>0</v>
      </c>
      <c r="EW108" s="179">
        <f t="shared" si="23"/>
        <v>0</v>
      </c>
      <c r="EX108" s="179">
        <f t="shared" si="23"/>
        <v>0</v>
      </c>
      <c r="EY108" s="179">
        <f t="shared" si="23"/>
        <v>0</v>
      </c>
      <c r="EZ108" s="179">
        <f t="shared" si="23"/>
        <v>0</v>
      </c>
      <c r="FA108" s="179">
        <f t="shared" si="23"/>
        <v>0</v>
      </c>
      <c r="FB108" s="179">
        <f t="shared" si="23"/>
        <v>0</v>
      </c>
      <c r="FC108" s="179">
        <f t="shared" si="23"/>
        <v>0</v>
      </c>
      <c r="FD108" s="179">
        <f t="shared" si="23"/>
        <v>0</v>
      </c>
      <c r="FE108" s="179">
        <f t="shared" si="23"/>
        <v>0</v>
      </c>
      <c r="FF108" s="179">
        <f t="shared" si="23"/>
        <v>0</v>
      </c>
      <c r="FG108" s="179">
        <f t="shared" si="23"/>
        <v>0</v>
      </c>
      <c r="FH108" s="179">
        <f t="shared" si="23"/>
        <v>0</v>
      </c>
      <c r="FI108" s="179">
        <f t="shared" si="23"/>
        <v>0</v>
      </c>
      <c r="FJ108" s="179">
        <f t="shared" si="23"/>
        <v>0</v>
      </c>
      <c r="FK108" s="179">
        <f t="shared" si="23"/>
        <v>0</v>
      </c>
      <c r="FL108" s="179">
        <f t="shared" si="23"/>
        <v>0</v>
      </c>
      <c r="FM108" s="179">
        <f t="shared" si="23"/>
        <v>0</v>
      </c>
      <c r="FN108" s="179">
        <f t="shared" si="23"/>
        <v>0</v>
      </c>
      <c r="FO108" s="179">
        <f t="shared" si="23"/>
        <v>0</v>
      </c>
      <c r="FP108" s="179">
        <f t="shared" si="23"/>
        <v>0</v>
      </c>
      <c r="FQ108" s="179">
        <f t="shared" si="23"/>
        <v>0</v>
      </c>
      <c r="FR108" s="179">
        <f t="shared" si="23"/>
        <v>0</v>
      </c>
      <c r="FS108" s="179">
        <f t="shared" si="23"/>
        <v>0</v>
      </c>
      <c r="FT108" s="179">
        <f t="shared" si="23"/>
        <v>0</v>
      </c>
      <c r="FU108" s="179">
        <f t="shared" si="23"/>
        <v>0</v>
      </c>
      <c r="FV108" s="179">
        <f t="shared" si="23"/>
        <v>0</v>
      </c>
      <c r="FW108" s="179">
        <f t="shared" si="23"/>
        <v>0</v>
      </c>
      <c r="FX108" s="179">
        <f t="shared" si="23"/>
        <v>0</v>
      </c>
      <c r="FY108" s="179">
        <f t="shared" si="23"/>
        <v>0</v>
      </c>
      <c r="FZ108" s="179">
        <f t="shared" si="23"/>
        <v>0</v>
      </c>
      <c r="GA108" s="179">
        <f t="shared" si="23"/>
        <v>0</v>
      </c>
      <c r="GB108" s="179">
        <f t="shared" si="23"/>
        <v>0</v>
      </c>
      <c r="GC108" s="179">
        <f t="shared" si="23"/>
        <v>0</v>
      </c>
      <c r="GD108" s="179">
        <f t="shared" si="23"/>
        <v>0</v>
      </c>
      <c r="GE108" s="179">
        <f t="shared" si="23"/>
        <v>0</v>
      </c>
      <c r="GF108" s="179">
        <f t="shared" si="23"/>
        <v>0</v>
      </c>
      <c r="GG108" s="179">
        <f t="shared" si="23"/>
        <v>0</v>
      </c>
      <c r="GH108" s="179"/>
      <c r="GI108" s="179"/>
      <c r="GJ108" s="179"/>
      <c r="GK108" s="179"/>
    </row>
    <row r="109" spans="1:200">
      <c r="G109" s="179" t="b">
        <f t="shared" ref="G109:BR109" si="24">IF(G108&gt;=IF($G$4&gt;29,5,2),"○")</f>
        <v>0</v>
      </c>
      <c r="H109" s="179" t="b">
        <f t="shared" si="24"/>
        <v>0</v>
      </c>
      <c r="I109" s="179" t="b">
        <f t="shared" si="24"/>
        <v>0</v>
      </c>
      <c r="J109" s="179" t="b">
        <f t="shared" si="24"/>
        <v>0</v>
      </c>
      <c r="K109" s="179" t="b">
        <f t="shared" si="24"/>
        <v>0</v>
      </c>
      <c r="L109" s="179" t="b">
        <f t="shared" si="24"/>
        <v>0</v>
      </c>
      <c r="M109" s="179" t="b">
        <f t="shared" si="24"/>
        <v>0</v>
      </c>
      <c r="N109" s="179" t="b">
        <f t="shared" si="24"/>
        <v>0</v>
      </c>
      <c r="O109" s="179" t="b">
        <f t="shared" si="24"/>
        <v>0</v>
      </c>
      <c r="P109" s="179" t="b">
        <f t="shared" si="24"/>
        <v>0</v>
      </c>
      <c r="Q109" s="179" t="b">
        <f t="shared" si="24"/>
        <v>0</v>
      </c>
      <c r="R109" s="179" t="b">
        <f t="shared" si="24"/>
        <v>0</v>
      </c>
      <c r="S109" s="179" t="b">
        <f t="shared" si="24"/>
        <v>0</v>
      </c>
      <c r="T109" s="179" t="b">
        <f t="shared" si="24"/>
        <v>0</v>
      </c>
      <c r="U109" s="179" t="b">
        <f t="shared" si="24"/>
        <v>0</v>
      </c>
      <c r="V109" s="179" t="b">
        <f t="shared" si="24"/>
        <v>0</v>
      </c>
      <c r="W109" s="179" t="b">
        <f t="shared" si="24"/>
        <v>0</v>
      </c>
      <c r="X109" s="179" t="b">
        <f t="shared" si="24"/>
        <v>0</v>
      </c>
      <c r="Y109" s="179" t="b">
        <f t="shared" si="24"/>
        <v>0</v>
      </c>
      <c r="Z109" s="179" t="b">
        <f t="shared" si="24"/>
        <v>0</v>
      </c>
      <c r="AA109" s="179" t="b">
        <f t="shared" si="24"/>
        <v>0</v>
      </c>
      <c r="AB109" s="179" t="b">
        <f t="shared" si="24"/>
        <v>0</v>
      </c>
      <c r="AC109" s="179" t="b">
        <f t="shared" si="24"/>
        <v>0</v>
      </c>
      <c r="AD109" s="179" t="b">
        <f t="shared" si="24"/>
        <v>0</v>
      </c>
      <c r="AE109" s="179" t="b">
        <f t="shared" si="24"/>
        <v>0</v>
      </c>
      <c r="AF109" s="179" t="b">
        <f t="shared" si="24"/>
        <v>0</v>
      </c>
      <c r="AG109" s="179" t="b">
        <f t="shared" si="24"/>
        <v>0</v>
      </c>
      <c r="AH109" s="179" t="b">
        <f t="shared" si="24"/>
        <v>0</v>
      </c>
      <c r="AI109" s="179" t="b">
        <f t="shared" si="24"/>
        <v>0</v>
      </c>
      <c r="AJ109" s="179" t="b">
        <f t="shared" si="24"/>
        <v>0</v>
      </c>
      <c r="AK109" s="179" t="b">
        <f t="shared" si="24"/>
        <v>0</v>
      </c>
      <c r="AL109" s="179" t="b">
        <f t="shared" si="24"/>
        <v>0</v>
      </c>
      <c r="AM109" s="179" t="b">
        <f t="shared" si="24"/>
        <v>0</v>
      </c>
      <c r="AN109" s="179" t="b">
        <f t="shared" si="24"/>
        <v>0</v>
      </c>
      <c r="AO109" s="179" t="b">
        <f t="shared" si="24"/>
        <v>0</v>
      </c>
      <c r="AP109" s="179" t="b">
        <f t="shared" si="24"/>
        <v>0</v>
      </c>
      <c r="AQ109" s="179" t="b">
        <f t="shared" si="24"/>
        <v>0</v>
      </c>
      <c r="AR109" s="179" t="b">
        <f t="shared" si="24"/>
        <v>0</v>
      </c>
      <c r="AS109" s="179" t="b">
        <f t="shared" si="24"/>
        <v>0</v>
      </c>
      <c r="AT109" s="179" t="b">
        <f t="shared" si="24"/>
        <v>0</v>
      </c>
      <c r="AU109" s="179" t="b">
        <f t="shared" si="24"/>
        <v>0</v>
      </c>
      <c r="AV109" s="179" t="b">
        <f t="shared" si="24"/>
        <v>0</v>
      </c>
      <c r="AW109" s="179" t="b">
        <f t="shared" si="24"/>
        <v>0</v>
      </c>
      <c r="AX109" s="179" t="b">
        <f t="shared" si="24"/>
        <v>0</v>
      </c>
      <c r="AY109" s="179" t="b">
        <f t="shared" si="24"/>
        <v>0</v>
      </c>
      <c r="AZ109" s="179" t="b">
        <f t="shared" si="24"/>
        <v>0</v>
      </c>
      <c r="BA109" s="179" t="b">
        <f t="shared" si="24"/>
        <v>0</v>
      </c>
      <c r="BB109" s="179" t="b">
        <f t="shared" si="24"/>
        <v>0</v>
      </c>
      <c r="BC109" s="179" t="b">
        <f t="shared" si="24"/>
        <v>0</v>
      </c>
      <c r="BD109" s="179" t="b">
        <f t="shared" si="24"/>
        <v>0</v>
      </c>
      <c r="BE109" s="179" t="b">
        <f t="shared" si="24"/>
        <v>0</v>
      </c>
      <c r="BF109" s="179" t="b">
        <f t="shared" si="24"/>
        <v>0</v>
      </c>
      <c r="BG109" s="179" t="b">
        <f t="shared" si="24"/>
        <v>0</v>
      </c>
      <c r="BH109" s="179" t="b">
        <f t="shared" si="24"/>
        <v>0</v>
      </c>
      <c r="BI109" s="179" t="b">
        <f t="shared" si="24"/>
        <v>0</v>
      </c>
      <c r="BJ109" s="179" t="b">
        <f t="shared" si="24"/>
        <v>0</v>
      </c>
      <c r="BK109" s="179" t="b">
        <f t="shared" si="24"/>
        <v>0</v>
      </c>
      <c r="BL109" s="179" t="b">
        <f t="shared" si="24"/>
        <v>0</v>
      </c>
      <c r="BM109" s="179" t="b">
        <f t="shared" si="24"/>
        <v>0</v>
      </c>
      <c r="BN109" s="179" t="b">
        <f t="shared" si="24"/>
        <v>0</v>
      </c>
      <c r="BO109" s="179" t="b">
        <f t="shared" si="24"/>
        <v>0</v>
      </c>
      <c r="BP109" s="179" t="b">
        <f t="shared" si="24"/>
        <v>0</v>
      </c>
      <c r="BQ109" s="179" t="b">
        <f t="shared" si="24"/>
        <v>0</v>
      </c>
      <c r="BR109" s="179" t="b">
        <f t="shared" si="24"/>
        <v>0</v>
      </c>
      <c r="BS109" s="179" t="b">
        <f t="shared" ref="BS109:ED109" si="25">IF(BS108&gt;=IF($G$4&gt;29,5,2),"○")</f>
        <v>0</v>
      </c>
      <c r="BT109" s="179" t="b">
        <f t="shared" si="25"/>
        <v>0</v>
      </c>
      <c r="BU109" s="179" t="b">
        <f t="shared" si="25"/>
        <v>0</v>
      </c>
      <c r="BV109" s="179" t="b">
        <f t="shared" si="25"/>
        <v>0</v>
      </c>
      <c r="BW109" s="179" t="b">
        <f t="shared" si="25"/>
        <v>0</v>
      </c>
      <c r="BX109" s="179" t="b">
        <f t="shared" si="25"/>
        <v>0</v>
      </c>
      <c r="BY109" s="179" t="b">
        <f t="shared" si="25"/>
        <v>0</v>
      </c>
      <c r="BZ109" s="179" t="b">
        <f t="shared" si="25"/>
        <v>0</v>
      </c>
      <c r="CA109" s="179" t="b">
        <f t="shared" si="25"/>
        <v>0</v>
      </c>
      <c r="CB109" s="179" t="b">
        <f t="shared" si="25"/>
        <v>0</v>
      </c>
      <c r="CC109" s="179" t="b">
        <f t="shared" si="25"/>
        <v>0</v>
      </c>
      <c r="CD109" s="179" t="b">
        <f t="shared" si="25"/>
        <v>0</v>
      </c>
      <c r="CE109" s="179" t="b">
        <f t="shared" si="25"/>
        <v>0</v>
      </c>
      <c r="CF109" s="179" t="b">
        <f t="shared" si="25"/>
        <v>0</v>
      </c>
      <c r="CG109" s="179" t="b">
        <f t="shared" si="25"/>
        <v>0</v>
      </c>
      <c r="CH109" s="179" t="b">
        <f t="shared" si="25"/>
        <v>0</v>
      </c>
      <c r="CI109" s="179" t="b">
        <f t="shared" si="25"/>
        <v>0</v>
      </c>
      <c r="CJ109" s="179" t="b">
        <f t="shared" si="25"/>
        <v>0</v>
      </c>
      <c r="CK109" s="179" t="b">
        <f t="shared" si="25"/>
        <v>0</v>
      </c>
      <c r="CL109" s="179" t="b">
        <f t="shared" si="25"/>
        <v>0</v>
      </c>
      <c r="CM109" s="179" t="b">
        <f t="shared" si="25"/>
        <v>0</v>
      </c>
      <c r="CN109" s="179" t="b">
        <f t="shared" si="25"/>
        <v>0</v>
      </c>
      <c r="CO109" s="179" t="b">
        <f t="shared" si="25"/>
        <v>0</v>
      </c>
      <c r="CP109" s="179" t="b">
        <f t="shared" si="25"/>
        <v>0</v>
      </c>
      <c r="CQ109" s="179" t="b">
        <f t="shared" si="25"/>
        <v>0</v>
      </c>
      <c r="CR109" s="179" t="b">
        <f t="shared" si="25"/>
        <v>0</v>
      </c>
      <c r="CS109" s="179" t="b">
        <f t="shared" si="25"/>
        <v>0</v>
      </c>
      <c r="CT109" s="179" t="b">
        <f t="shared" si="25"/>
        <v>0</v>
      </c>
      <c r="CU109" s="179" t="b">
        <f t="shared" si="25"/>
        <v>0</v>
      </c>
      <c r="CV109" s="179" t="b">
        <f t="shared" si="25"/>
        <v>0</v>
      </c>
      <c r="CW109" s="179" t="b">
        <f t="shared" si="25"/>
        <v>0</v>
      </c>
      <c r="CX109" s="179" t="b">
        <f t="shared" si="25"/>
        <v>0</v>
      </c>
      <c r="CY109" s="179" t="b">
        <f t="shared" si="25"/>
        <v>0</v>
      </c>
      <c r="CZ109" s="179" t="b">
        <f t="shared" si="25"/>
        <v>0</v>
      </c>
      <c r="DA109" s="179" t="b">
        <f t="shared" si="25"/>
        <v>0</v>
      </c>
      <c r="DB109" s="179" t="b">
        <f t="shared" si="25"/>
        <v>0</v>
      </c>
      <c r="DC109" s="179" t="b">
        <f t="shared" si="25"/>
        <v>0</v>
      </c>
      <c r="DD109" s="179" t="b">
        <f t="shared" si="25"/>
        <v>0</v>
      </c>
      <c r="DE109" s="179" t="b">
        <f t="shared" si="25"/>
        <v>0</v>
      </c>
      <c r="DF109" s="179" t="b">
        <f t="shared" si="25"/>
        <v>0</v>
      </c>
      <c r="DG109" s="179" t="b">
        <f t="shared" si="25"/>
        <v>0</v>
      </c>
      <c r="DH109" s="179" t="b">
        <f t="shared" si="25"/>
        <v>0</v>
      </c>
      <c r="DI109" s="179" t="b">
        <f t="shared" si="25"/>
        <v>0</v>
      </c>
      <c r="DJ109" s="179" t="b">
        <f t="shared" si="25"/>
        <v>0</v>
      </c>
      <c r="DK109" s="179" t="b">
        <f t="shared" si="25"/>
        <v>0</v>
      </c>
      <c r="DL109" s="179" t="b">
        <f t="shared" si="25"/>
        <v>0</v>
      </c>
      <c r="DM109" s="179" t="b">
        <f t="shared" si="25"/>
        <v>0</v>
      </c>
      <c r="DN109" s="179" t="b">
        <f t="shared" si="25"/>
        <v>0</v>
      </c>
      <c r="DO109" s="179" t="b">
        <f t="shared" si="25"/>
        <v>0</v>
      </c>
      <c r="DP109" s="179" t="b">
        <f t="shared" si="25"/>
        <v>0</v>
      </c>
      <c r="DQ109" s="179" t="b">
        <f t="shared" si="25"/>
        <v>0</v>
      </c>
      <c r="DR109" s="179" t="b">
        <f t="shared" si="25"/>
        <v>0</v>
      </c>
      <c r="DS109" s="179" t="b">
        <f t="shared" si="25"/>
        <v>0</v>
      </c>
      <c r="DT109" s="179" t="b">
        <f t="shared" si="25"/>
        <v>0</v>
      </c>
      <c r="DU109" s="179" t="b">
        <f t="shared" si="25"/>
        <v>0</v>
      </c>
      <c r="DV109" s="179" t="b">
        <f t="shared" si="25"/>
        <v>0</v>
      </c>
      <c r="DW109" s="179" t="b">
        <f t="shared" si="25"/>
        <v>0</v>
      </c>
      <c r="DX109" s="179" t="b">
        <f t="shared" si="25"/>
        <v>0</v>
      </c>
      <c r="DY109" s="179" t="b">
        <f t="shared" si="25"/>
        <v>0</v>
      </c>
      <c r="DZ109" s="179" t="b">
        <f t="shared" si="25"/>
        <v>0</v>
      </c>
      <c r="EA109" s="179" t="b">
        <f t="shared" si="25"/>
        <v>0</v>
      </c>
      <c r="EB109" s="179" t="b">
        <f t="shared" si="25"/>
        <v>0</v>
      </c>
      <c r="EC109" s="179" t="b">
        <f t="shared" si="25"/>
        <v>0</v>
      </c>
      <c r="ED109" s="179" t="b">
        <f t="shared" si="25"/>
        <v>0</v>
      </c>
      <c r="EE109" s="179" t="b">
        <f t="shared" ref="EE109:GG109" si="26">IF(EE108&gt;=IF($G$4&gt;29,5,2),"○")</f>
        <v>0</v>
      </c>
      <c r="EF109" s="179" t="b">
        <f t="shared" si="26"/>
        <v>0</v>
      </c>
      <c r="EG109" s="179" t="b">
        <f t="shared" si="26"/>
        <v>0</v>
      </c>
      <c r="EH109" s="179" t="b">
        <f t="shared" si="26"/>
        <v>0</v>
      </c>
      <c r="EI109" s="179" t="b">
        <f t="shared" si="26"/>
        <v>0</v>
      </c>
      <c r="EJ109" s="179" t="b">
        <f t="shared" si="26"/>
        <v>0</v>
      </c>
      <c r="EK109" s="179" t="b">
        <f t="shared" si="26"/>
        <v>0</v>
      </c>
      <c r="EL109" s="179" t="b">
        <f t="shared" si="26"/>
        <v>0</v>
      </c>
      <c r="EM109" s="179" t="b">
        <f t="shared" si="26"/>
        <v>0</v>
      </c>
      <c r="EN109" s="179" t="b">
        <f t="shared" si="26"/>
        <v>0</v>
      </c>
      <c r="EO109" s="179" t="b">
        <f t="shared" si="26"/>
        <v>0</v>
      </c>
      <c r="EP109" s="179" t="b">
        <f t="shared" si="26"/>
        <v>0</v>
      </c>
      <c r="EQ109" s="179" t="b">
        <f t="shared" si="26"/>
        <v>0</v>
      </c>
      <c r="ER109" s="179" t="b">
        <f t="shared" si="26"/>
        <v>0</v>
      </c>
      <c r="ES109" s="179" t="b">
        <f t="shared" si="26"/>
        <v>0</v>
      </c>
      <c r="ET109" s="179" t="b">
        <f t="shared" si="26"/>
        <v>0</v>
      </c>
      <c r="EU109" s="179" t="b">
        <f t="shared" si="26"/>
        <v>0</v>
      </c>
      <c r="EV109" s="179" t="b">
        <f t="shared" si="26"/>
        <v>0</v>
      </c>
      <c r="EW109" s="179" t="b">
        <f t="shared" si="26"/>
        <v>0</v>
      </c>
      <c r="EX109" s="179" t="b">
        <f t="shared" si="26"/>
        <v>0</v>
      </c>
      <c r="EY109" s="179" t="b">
        <f t="shared" si="26"/>
        <v>0</v>
      </c>
      <c r="EZ109" s="179" t="b">
        <f t="shared" si="26"/>
        <v>0</v>
      </c>
      <c r="FA109" s="179" t="b">
        <f t="shared" si="26"/>
        <v>0</v>
      </c>
      <c r="FB109" s="179" t="b">
        <f t="shared" si="26"/>
        <v>0</v>
      </c>
      <c r="FC109" s="179" t="b">
        <f t="shared" si="26"/>
        <v>0</v>
      </c>
      <c r="FD109" s="179" t="b">
        <f t="shared" si="26"/>
        <v>0</v>
      </c>
      <c r="FE109" s="179" t="b">
        <f t="shared" si="26"/>
        <v>0</v>
      </c>
      <c r="FF109" s="179" t="b">
        <f t="shared" si="26"/>
        <v>0</v>
      </c>
      <c r="FG109" s="179" t="b">
        <f t="shared" si="26"/>
        <v>0</v>
      </c>
      <c r="FH109" s="179" t="b">
        <f t="shared" si="26"/>
        <v>0</v>
      </c>
      <c r="FI109" s="179" t="b">
        <f t="shared" si="26"/>
        <v>0</v>
      </c>
      <c r="FJ109" s="179" t="b">
        <f t="shared" si="26"/>
        <v>0</v>
      </c>
      <c r="FK109" s="179" t="b">
        <f t="shared" si="26"/>
        <v>0</v>
      </c>
      <c r="FL109" s="179" t="b">
        <f t="shared" si="26"/>
        <v>0</v>
      </c>
      <c r="FM109" s="179" t="b">
        <f t="shared" si="26"/>
        <v>0</v>
      </c>
      <c r="FN109" s="179" t="b">
        <f t="shared" si="26"/>
        <v>0</v>
      </c>
      <c r="FO109" s="179" t="b">
        <f t="shared" si="26"/>
        <v>0</v>
      </c>
      <c r="FP109" s="179" t="b">
        <f t="shared" si="26"/>
        <v>0</v>
      </c>
      <c r="FQ109" s="179" t="b">
        <f t="shared" si="26"/>
        <v>0</v>
      </c>
      <c r="FR109" s="179" t="b">
        <f t="shared" si="26"/>
        <v>0</v>
      </c>
      <c r="FS109" s="179" t="b">
        <f t="shared" si="26"/>
        <v>0</v>
      </c>
      <c r="FT109" s="179" t="b">
        <f t="shared" si="26"/>
        <v>0</v>
      </c>
      <c r="FU109" s="179" t="b">
        <f t="shared" si="26"/>
        <v>0</v>
      </c>
      <c r="FV109" s="179" t="b">
        <f t="shared" si="26"/>
        <v>0</v>
      </c>
      <c r="FW109" s="179" t="b">
        <f t="shared" si="26"/>
        <v>0</v>
      </c>
      <c r="FX109" s="179" t="b">
        <f t="shared" si="26"/>
        <v>0</v>
      </c>
      <c r="FY109" s="179" t="b">
        <f t="shared" si="26"/>
        <v>0</v>
      </c>
      <c r="FZ109" s="179" t="b">
        <f t="shared" si="26"/>
        <v>0</v>
      </c>
      <c r="GA109" s="179" t="b">
        <f t="shared" si="26"/>
        <v>0</v>
      </c>
      <c r="GB109" s="179" t="b">
        <f t="shared" si="26"/>
        <v>0</v>
      </c>
      <c r="GC109" s="179" t="b">
        <f t="shared" si="26"/>
        <v>0</v>
      </c>
      <c r="GD109" s="179" t="b">
        <f t="shared" si="26"/>
        <v>0</v>
      </c>
      <c r="GE109" s="179" t="b">
        <f t="shared" si="26"/>
        <v>0</v>
      </c>
      <c r="GF109" s="179" t="b">
        <f t="shared" si="26"/>
        <v>0</v>
      </c>
      <c r="GG109" s="179" t="b">
        <f t="shared" si="26"/>
        <v>0</v>
      </c>
      <c r="GH109" s="179"/>
      <c r="GI109" s="179"/>
      <c r="GJ109" s="179"/>
      <c r="GK109" s="179"/>
    </row>
  </sheetData>
  <sheetProtection formatColumns="0" formatRows="0"/>
  <mergeCells count="25">
    <mergeCell ref="GR8:GR11"/>
    <mergeCell ref="GO8:GO11"/>
    <mergeCell ref="GQ8:GQ11"/>
    <mergeCell ref="AK6:BO6"/>
    <mergeCell ref="GP6:GP7"/>
    <mergeCell ref="BP6:CS6"/>
    <mergeCell ref="FD6:GG6"/>
    <mergeCell ref="DY6:FC6"/>
    <mergeCell ref="CT6:DX6"/>
    <mergeCell ref="GR6:GR7"/>
    <mergeCell ref="GL6:GL7"/>
    <mergeCell ref="GM6:GM7"/>
    <mergeCell ref="GN6:GN7"/>
    <mergeCell ref="GO6:GO7"/>
    <mergeCell ref="GQ6:GQ7"/>
    <mergeCell ref="GH6:GH7"/>
    <mergeCell ref="GI6:GI7"/>
    <mergeCell ref="GK6:GK7"/>
    <mergeCell ref="GJ6:GJ7"/>
    <mergeCell ref="B3:F3"/>
    <mergeCell ref="B4:F4"/>
    <mergeCell ref="G3:W3"/>
    <mergeCell ref="G4:W4"/>
    <mergeCell ref="G6:AJ6"/>
    <mergeCell ref="A6:F6"/>
  </mergeCells>
  <phoneticPr fontId="7"/>
  <conditionalFormatting sqref="E8:E107">
    <cfRule type="expression" dxfId="107" priority="68">
      <formula>#REF!="有"</formula>
    </cfRule>
  </conditionalFormatting>
  <conditionalFormatting sqref="GL8:GM8">
    <cfRule type="cellIs" dxfId="106" priority="67" operator="greaterThan">
      <formula>15</formula>
    </cfRule>
  </conditionalFormatting>
  <conditionalFormatting sqref="GL9:GM107">
    <cfRule type="cellIs" dxfId="105" priority="66" operator="greaterThan">
      <formula>15</formula>
    </cfRule>
  </conditionalFormatting>
  <conditionalFormatting sqref="F8:F107">
    <cfRule type="expression" dxfId="104" priority="65">
      <formula>E8="有"</formula>
    </cfRule>
  </conditionalFormatting>
  <conditionalFormatting sqref="D8:D107">
    <cfRule type="expression" dxfId="103" priority="64">
      <formula>C8="無"</formula>
    </cfRule>
  </conditionalFormatting>
  <conditionalFormatting sqref="E8:E107">
    <cfRule type="expression" dxfId="102" priority="63">
      <formula>C8="有"</formula>
    </cfRule>
  </conditionalFormatting>
  <conditionalFormatting sqref="C8">
    <cfRule type="cellIs" dxfId="101" priority="59" operator="equal">
      <formula>"無"</formula>
    </cfRule>
  </conditionalFormatting>
  <conditionalFormatting sqref="C9:C107">
    <cfRule type="cellIs" dxfId="100" priority="56" operator="equal">
      <formula>"無"</formula>
    </cfRule>
  </conditionalFormatting>
  <conditionalFormatting sqref="GK8:GK107 GH8:GH107">
    <cfRule type="cellIs" dxfId="99" priority="45" operator="equal">
      <formula>"×"</formula>
    </cfRule>
    <cfRule type="cellIs" dxfId="98" priority="49" operator="equal">
      <formula>"GG8=""要確認"""</formula>
    </cfRule>
  </conditionalFormatting>
  <conditionalFormatting sqref="GK8:GK107 GH8:GH107">
    <cfRule type="containsText" dxfId="97" priority="47" operator="containsText" text="要確認">
      <formula>NOT(ISERROR(SEARCH("要確認",GH8)))</formula>
    </cfRule>
    <cfRule type="cellIs" dxfId="96" priority="48" operator="equal">
      <formula>"""要確認"""</formula>
    </cfRule>
  </conditionalFormatting>
  <conditionalFormatting sqref="GK9:GK107 GH9:GH107">
    <cfRule type="cellIs" dxfId="95" priority="46" operator="equal">
      <formula>"GG8=""要確認"""</formula>
    </cfRule>
  </conditionalFormatting>
  <conditionalFormatting sqref="GH9:GH19">
    <cfRule type="cellIs" dxfId="94" priority="43" operator="equal">
      <formula>"×"</formula>
    </cfRule>
    <cfRule type="cellIs" dxfId="93" priority="44" operator="equal">
      <formula>"GG8=""要確認"""</formula>
    </cfRule>
  </conditionalFormatting>
  <conditionalFormatting sqref="GI8">
    <cfRule type="cellIs" dxfId="92" priority="37" operator="equal">
      <formula>"×"</formula>
    </cfRule>
    <cfRule type="cellIs" dxfId="91" priority="42" operator="equal">
      <formula>"GG8=""要確認"""</formula>
    </cfRule>
  </conditionalFormatting>
  <conditionalFormatting sqref="GI8:GI107">
    <cfRule type="containsText" dxfId="90" priority="40" operator="containsText" text="要確認">
      <formula>NOT(ISERROR(SEARCH("要確認",GI8)))</formula>
    </cfRule>
    <cfRule type="cellIs" dxfId="89" priority="41" operator="equal">
      <formula>"""要確認"""</formula>
    </cfRule>
  </conditionalFormatting>
  <conditionalFormatting sqref="GI9">
    <cfRule type="cellIs" dxfId="88" priority="39" operator="equal">
      <formula>"GG8=""要確認"""</formula>
    </cfRule>
  </conditionalFormatting>
  <conditionalFormatting sqref="GI9:GI107">
    <cfRule type="cellIs" dxfId="87" priority="38" operator="equal">
      <formula>"GG8=""要確認"""</formula>
    </cfRule>
  </conditionalFormatting>
  <conditionalFormatting sqref="GI9:GI107">
    <cfRule type="cellIs" dxfId="86" priority="35" operator="equal">
      <formula>"×"</formula>
    </cfRule>
    <cfRule type="cellIs" dxfId="85" priority="36" operator="equal">
      <formula>"GG8=""要確認"""</formula>
    </cfRule>
  </conditionalFormatting>
  <conditionalFormatting sqref="GI9:GI19">
    <cfRule type="cellIs" dxfId="84" priority="33" operator="equal">
      <formula>"×"</formula>
    </cfRule>
    <cfRule type="cellIs" dxfId="83" priority="34" operator="equal">
      <formula>"GG8=""要確認"""</formula>
    </cfRule>
  </conditionalFormatting>
  <conditionalFormatting sqref="GH9:GH107">
    <cfRule type="cellIs" dxfId="82" priority="29" operator="equal">
      <formula>"×"</formula>
    </cfRule>
    <cfRule type="cellIs" dxfId="81" priority="30" operator="equal">
      <formula>"GG8=""要確認"""</formula>
    </cfRule>
  </conditionalFormatting>
  <conditionalFormatting sqref="GK9:GK107">
    <cfRule type="cellIs" dxfId="80" priority="31" operator="equal">
      <formula>"×"</formula>
    </cfRule>
    <cfRule type="cellIs" dxfId="79" priority="32" operator="equal">
      <formula>"GG8=""要確認"""</formula>
    </cfRule>
  </conditionalFormatting>
  <conditionalFormatting sqref="GI9:GI107">
    <cfRule type="cellIs" dxfId="78" priority="27" operator="equal">
      <formula>"×"</formula>
    </cfRule>
    <cfRule type="cellIs" dxfId="77" priority="28" operator="equal">
      <formula>"GG8=""要確認"""</formula>
    </cfRule>
  </conditionalFormatting>
  <conditionalFormatting sqref="GH8:GH107">
    <cfRule type="cellIs" dxfId="76" priority="26" operator="equal">
      <formula>"GG8=""要確認"""</formula>
    </cfRule>
  </conditionalFormatting>
  <conditionalFormatting sqref="GH8:GH107">
    <cfRule type="cellIs" dxfId="75" priority="24" operator="equal">
      <formula>"×"</formula>
    </cfRule>
    <cfRule type="cellIs" dxfId="74" priority="25" operator="equal">
      <formula>"GG8=""要確認"""</formula>
    </cfRule>
  </conditionalFormatting>
  <conditionalFormatting sqref="GH8:GH107">
    <cfRule type="cellIs" dxfId="73" priority="22" operator="equal">
      <formula>"×"</formula>
    </cfRule>
    <cfRule type="cellIs" dxfId="72" priority="23" operator="equal">
      <formula>"GG8=""要確認"""</formula>
    </cfRule>
  </conditionalFormatting>
  <conditionalFormatting sqref="GH9:GH107">
    <cfRule type="cellIs" dxfId="71" priority="21" operator="equal">
      <formula>"GG8=""要確認"""</formula>
    </cfRule>
  </conditionalFormatting>
  <conditionalFormatting sqref="GH9:GH107">
    <cfRule type="cellIs" dxfId="70" priority="19" operator="equal">
      <formula>"×"</formula>
    </cfRule>
    <cfRule type="cellIs" dxfId="69" priority="20" operator="equal">
      <formula>"GG8=""要確認"""</formula>
    </cfRule>
  </conditionalFormatting>
  <conditionalFormatting sqref="GH9:GH107">
    <cfRule type="cellIs" dxfId="68" priority="17" operator="equal">
      <formula>"×"</formula>
    </cfRule>
    <cfRule type="cellIs" dxfId="67" priority="18" operator="equal">
      <formula>"GG8=""要確認"""</formula>
    </cfRule>
  </conditionalFormatting>
  <conditionalFormatting sqref="GI9:GI107">
    <cfRule type="cellIs" dxfId="66" priority="15" operator="equal">
      <formula>"×"</formula>
    </cfRule>
    <cfRule type="cellIs" dxfId="65" priority="16" operator="equal">
      <formula>"GG8=""要確認"""</formula>
    </cfRule>
  </conditionalFormatting>
  <conditionalFormatting sqref="GJ8">
    <cfRule type="cellIs" dxfId="64" priority="9" operator="equal">
      <formula>"×"</formula>
    </cfRule>
    <cfRule type="cellIs" dxfId="63" priority="14" operator="equal">
      <formula>"GG8=""要確認"""</formula>
    </cfRule>
  </conditionalFormatting>
  <conditionalFormatting sqref="GJ8:GJ107">
    <cfRule type="containsText" dxfId="62" priority="12" operator="containsText" text="要確認">
      <formula>NOT(ISERROR(SEARCH("要確認",GJ8)))</formula>
    </cfRule>
    <cfRule type="cellIs" dxfId="61" priority="13" operator="equal">
      <formula>"""要確認"""</formula>
    </cfRule>
  </conditionalFormatting>
  <conditionalFormatting sqref="GJ9">
    <cfRule type="cellIs" dxfId="60" priority="11" operator="equal">
      <formula>"GG8=""要確認"""</formula>
    </cfRule>
  </conditionalFormatting>
  <conditionalFormatting sqref="GJ9:GJ107">
    <cfRule type="cellIs" dxfId="59" priority="10" operator="equal">
      <formula>"GG8=""要確認"""</formula>
    </cfRule>
  </conditionalFormatting>
  <conditionalFormatting sqref="GJ9:GJ107">
    <cfRule type="cellIs" dxfId="58" priority="7" operator="equal">
      <formula>"×"</formula>
    </cfRule>
    <cfRule type="cellIs" dxfId="57" priority="8" operator="equal">
      <formula>"GG8=""要確認"""</formula>
    </cfRule>
  </conditionalFormatting>
  <conditionalFormatting sqref="GJ9:GJ19">
    <cfRule type="cellIs" dxfId="56" priority="5" operator="equal">
      <formula>"×"</formula>
    </cfRule>
    <cfRule type="cellIs" dxfId="55" priority="6" operator="equal">
      <formula>"GG8=""要確認"""</formula>
    </cfRule>
  </conditionalFormatting>
  <conditionalFormatting sqref="GJ9:GJ107">
    <cfRule type="cellIs" dxfId="54" priority="3" operator="equal">
      <formula>"×"</formula>
    </cfRule>
    <cfRule type="cellIs" dxfId="53" priority="4" operator="equal">
      <formula>"GG8=""要確認"""</formula>
    </cfRule>
  </conditionalFormatting>
  <conditionalFormatting sqref="GJ9:GJ107">
    <cfRule type="cellIs" dxfId="52" priority="1" operator="equal">
      <formula>"×"</formula>
    </cfRule>
    <cfRule type="cellIs" dxfId="51" priority="2" operator="equal">
      <formula>"GG8=""要確認"""</formula>
    </cfRule>
  </conditionalFormatting>
  <dataValidations count="5">
    <dataValidation type="custom" allowBlank="1" showInputMessage="1" showErrorMessage="1" sqref="D8:D107">
      <formula1>C8&lt;&gt;"無"</formula1>
    </dataValidation>
    <dataValidation type="custom" allowBlank="1" showInputMessage="1" showErrorMessage="1" sqref="E8:E107">
      <formula1>C8&lt;&gt;"有"</formula1>
    </dataValidation>
    <dataValidation type="list" allowBlank="1" showInputMessage="1" showErrorMessage="1" sqref="C8:C107">
      <formula1>"有,無"</formula1>
    </dataValidation>
    <dataValidation type="list" allowBlank="1" showInputMessage="1" showErrorMessage="1" sqref="G8:GG107">
      <formula1>"●"</formula1>
    </dataValidation>
    <dataValidation type="whole" operator="greaterThan" allowBlank="1" showInputMessage="1" showErrorMessage="1" sqref="G4:W4">
      <formula1>0</formula1>
    </dataValidation>
  </dataValidations>
  <pageMargins left="0.70866141732283472" right="0.70866141732283472" top="0.74803149606299213" bottom="0.74803149606299213" header="0.31496062992125984" footer="0.31496062992125984"/>
  <pageSetup paperSize="8" scale="24" fitToHeight="0"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GQ109"/>
  <sheetViews>
    <sheetView view="pageBreakPreview" zoomScale="89" zoomScaleNormal="50" zoomScaleSheetLayoutView="89" workbookViewId="0">
      <pane xSplit="2" ySplit="7" topLeftCell="C8" activePane="bottomRight" state="frozen"/>
      <selection activeCell="B47" sqref="B47"/>
      <selection pane="topRight" activeCell="B47" sqref="B47"/>
      <selection pane="bottomLeft" activeCell="B47" sqref="B47"/>
      <selection pane="bottomRight" activeCell="W8" sqref="W8"/>
    </sheetView>
  </sheetViews>
  <sheetFormatPr defaultColWidth="9" defaultRowHeight="13"/>
  <cols>
    <col min="1" max="1" width="3.26953125" style="176" customWidth="1"/>
    <col min="2" max="2" width="13.453125" style="176" customWidth="1"/>
    <col min="3" max="3" width="5.26953125" style="176" bestFit="1" customWidth="1"/>
    <col min="4" max="4" width="7" style="176" customWidth="1"/>
    <col min="5" max="5" width="13.453125" style="176" customWidth="1"/>
    <col min="6" max="6" width="7.08984375" style="176" bestFit="1" customWidth="1"/>
    <col min="7" max="8" width="3.6328125" style="178" customWidth="1"/>
    <col min="9" max="26" width="3.6328125" style="176" customWidth="1"/>
    <col min="27" max="28" width="3.6328125" style="178" customWidth="1"/>
    <col min="29" max="36" width="3.6328125" style="176" customWidth="1"/>
    <col min="37" max="38" width="3.6328125" style="178" customWidth="1"/>
    <col min="39" max="188" width="3.6328125" style="176" customWidth="1"/>
    <col min="189" max="191" width="5.90625" style="176" bestFit="1" customWidth="1"/>
    <col min="192" max="192" width="8.6328125" style="176" bestFit="1" customWidth="1"/>
    <col min="193" max="194" width="7" style="176" customWidth="1"/>
    <col min="195" max="195" width="7.90625" style="177" customWidth="1"/>
    <col min="196" max="196" width="11.6328125" style="176" customWidth="1"/>
    <col min="197" max="197" width="7.90625" style="176" customWidth="1"/>
    <col min="198" max="198" width="11.6328125" style="176" customWidth="1"/>
    <col min="199" max="199" width="19.453125" style="176" customWidth="1"/>
    <col min="200" max="16384" width="9" style="176"/>
  </cols>
  <sheetData>
    <row r="1" spans="1:199" ht="36" customHeight="1">
      <c r="A1" s="199" t="s">
        <v>271</v>
      </c>
      <c r="B1" s="199"/>
      <c r="C1" s="199"/>
      <c r="D1" s="199"/>
      <c r="E1" s="199"/>
      <c r="F1" s="199"/>
      <c r="G1" s="199"/>
      <c r="H1" s="199"/>
      <c r="I1" s="252" t="s">
        <v>327</v>
      </c>
      <c r="J1" s="254"/>
      <c r="K1" s="254"/>
      <c r="L1" s="254"/>
      <c r="M1" s="254"/>
      <c r="N1" s="254"/>
      <c r="O1" s="254"/>
      <c r="P1" s="254"/>
      <c r="Q1" s="254"/>
      <c r="R1" s="254"/>
      <c r="S1" s="254"/>
      <c r="T1" s="199"/>
      <c r="U1" s="199"/>
      <c r="V1" s="199"/>
      <c r="W1" s="199"/>
      <c r="X1" s="199"/>
      <c r="Y1" s="199"/>
      <c r="Z1" s="199"/>
      <c r="AA1" s="199"/>
      <c r="AB1" s="199"/>
      <c r="AC1" s="199"/>
      <c r="AD1" s="199"/>
      <c r="AE1" s="200"/>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199"/>
      <c r="CY1" s="199"/>
      <c r="CZ1" s="199"/>
      <c r="DA1" s="199"/>
      <c r="DB1" s="199"/>
      <c r="DC1" s="199"/>
      <c r="DD1" s="199"/>
      <c r="DE1" s="199"/>
      <c r="DF1" s="199"/>
      <c r="DG1" s="199"/>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E1" s="199"/>
      <c r="EF1" s="199"/>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D1" s="199"/>
      <c r="FE1" s="199"/>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C1" s="199"/>
      <c r="GD1" s="199"/>
      <c r="GE1" s="199"/>
      <c r="GF1" s="199"/>
      <c r="GG1" s="199"/>
      <c r="GH1" s="199"/>
      <c r="GI1" s="199"/>
      <c r="GJ1" s="199"/>
      <c r="GK1" s="199"/>
      <c r="GM1" s="176"/>
    </row>
    <row r="2" spans="1:199" ht="20.149999999999999" customHeight="1" thickBot="1">
      <c r="A2" s="193" t="s">
        <v>270</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c r="ED2" s="193"/>
      <c r="EE2" s="193"/>
      <c r="EF2" s="193"/>
      <c r="EG2" s="193"/>
      <c r="EH2" s="193"/>
      <c r="EI2" s="193"/>
      <c r="EJ2" s="193"/>
      <c r="EK2" s="193"/>
      <c r="EL2" s="193"/>
      <c r="EM2" s="193"/>
      <c r="EN2" s="193"/>
      <c r="EO2" s="193"/>
      <c r="EP2" s="193"/>
      <c r="EQ2" s="193"/>
      <c r="ER2" s="193"/>
      <c r="ES2" s="193"/>
      <c r="ET2" s="193"/>
      <c r="EU2" s="193"/>
      <c r="EV2" s="193"/>
      <c r="EW2" s="193"/>
      <c r="EX2" s="193"/>
      <c r="EY2" s="193"/>
      <c r="EZ2" s="193"/>
      <c r="FA2" s="193"/>
      <c r="FB2" s="193"/>
      <c r="FC2" s="193"/>
      <c r="FD2" s="193"/>
      <c r="FE2" s="193"/>
      <c r="FF2" s="193"/>
      <c r="FG2" s="193"/>
      <c r="FH2" s="193"/>
      <c r="FI2" s="193"/>
      <c r="FJ2" s="193"/>
      <c r="FK2" s="193"/>
      <c r="FL2" s="193"/>
      <c r="FM2" s="193"/>
      <c r="FN2" s="193"/>
      <c r="FO2" s="193"/>
      <c r="FP2" s="193"/>
      <c r="FQ2" s="193"/>
      <c r="FR2" s="193"/>
      <c r="FS2" s="193"/>
      <c r="FT2" s="193"/>
      <c r="FU2" s="193"/>
      <c r="FV2" s="193"/>
      <c r="FW2" s="193"/>
      <c r="FX2" s="193"/>
      <c r="FY2" s="193"/>
      <c r="FZ2" s="193"/>
      <c r="GA2" s="193"/>
      <c r="GB2" s="193"/>
      <c r="GC2" s="193"/>
      <c r="GD2" s="193"/>
      <c r="GE2" s="193"/>
      <c r="GF2" s="193"/>
      <c r="GG2" s="193"/>
      <c r="GH2" s="193"/>
      <c r="GI2" s="193"/>
      <c r="GJ2" s="193"/>
      <c r="GK2" s="193"/>
      <c r="GM2" s="176"/>
    </row>
    <row r="3" spans="1:199" ht="30" customHeight="1" thickBot="1">
      <c r="A3" s="193"/>
      <c r="B3" s="458" t="s">
        <v>269</v>
      </c>
      <c r="C3" s="459"/>
      <c r="D3" s="460"/>
      <c r="E3" s="460"/>
      <c r="F3" s="461"/>
      <c r="G3" s="462"/>
      <c r="H3" s="463"/>
      <c r="I3" s="463"/>
      <c r="J3" s="463"/>
      <c r="K3" s="463"/>
      <c r="L3" s="463"/>
      <c r="M3" s="463"/>
      <c r="N3" s="463"/>
      <c r="O3" s="463"/>
      <c r="P3" s="463"/>
      <c r="Q3" s="463"/>
      <c r="R3" s="463"/>
      <c r="S3" s="463"/>
      <c r="T3" s="463"/>
      <c r="U3" s="463"/>
      <c r="V3" s="463"/>
      <c r="W3" s="464"/>
      <c r="X3" s="198"/>
      <c r="Y3" s="197"/>
      <c r="Z3" s="197"/>
      <c r="AA3" s="197"/>
      <c r="AB3" s="197"/>
      <c r="AC3" s="197"/>
      <c r="AD3" s="196"/>
      <c r="AE3" s="196"/>
      <c r="AF3" s="196"/>
      <c r="AG3" s="196"/>
      <c r="AH3" s="196"/>
      <c r="AI3" s="196"/>
      <c r="AJ3" s="196"/>
      <c r="AK3" s="196"/>
      <c r="AL3" s="196"/>
      <c r="AM3" s="196"/>
      <c r="AN3" s="196"/>
      <c r="AO3" s="196"/>
      <c r="AP3" s="196"/>
      <c r="AQ3" s="196"/>
      <c r="AR3" s="196"/>
      <c r="AS3" s="196"/>
      <c r="AT3" s="196"/>
      <c r="AU3" s="196"/>
      <c r="AV3" s="196"/>
      <c r="AW3" s="196"/>
      <c r="AX3" s="196"/>
      <c r="AY3" s="196"/>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c r="BX3" s="193"/>
      <c r="BY3" s="193"/>
      <c r="BZ3" s="193"/>
      <c r="CA3" s="193"/>
      <c r="CB3" s="193"/>
      <c r="CC3" s="193"/>
      <c r="CD3" s="193"/>
      <c r="CE3" s="193"/>
      <c r="CF3" s="193"/>
      <c r="CG3" s="193"/>
      <c r="CH3" s="193"/>
      <c r="CI3" s="193"/>
      <c r="CJ3" s="193"/>
      <c r="CK3" s="193"/>
      <c r="CL3" s="193"/>
      <c r="CM3" s="193"/>
      <c r="CN3" s="193"/>
      <c r="CO3" s="193"/>
      <c r="CP3" s="193"/>
      <c r="CQ3" s="193"/>
      <c r="CR3" s="193"/>
      <c r="CS3" s="193"/>
      <c r="CT3" s="193"/>
      <c r="CU3" s="193"/>
      <c r="CV3" s="193"/>
      <c r="CW3" s="193"/>
      <c r="CX3" s="193"/>
      <c r="CY3" s="193"/>
      <c r="CZ3" s="193"/>
      <c r="DA3" s="193"/>
      <c r="DB3" s="193"/>
      <c r="DC3" s="193"/>
      <c r="DD3" s="193"/>
      <c r="DE3" s="193"/>
      <c r="DF3" s="193"/>
      <c r="DG3" s="193"/>
      <c r="DH3" s="193"/>
      <c r="DI3" s="193"/>
      <c r="DJ3" s="193"/>
      <c r="DK3" s="193"/>
      <c r="DL3" s="193"/>
      <c r="DM3" s="193"/>
      <c r="DN3" s="193"/>
      <c r="DO3" s="193"/>
      <c r="DP3" s="193"/>
      <c r="DQ3" s="193"/>
      <c r="DR3" s="193"/>
      <c r="DS3" s="193"/>
      <c r="DT3" s="193"/>
      <c r="DU3" s="193"/>
      <c r="DV3" s="193"/>
      <c r="DW3" s="193"/>
      <c r="DX3" s="193"/>
      <c r="DY3" s="193"/>
      <c r="DZ3" s="193"/>
      <c r="EA3" s="193"/>
      <c r="EB3" s="193"/>
      <c r="EC3" s="193"/>
      <c r="ED3" s="193"/>
      <c r="EE3" s="193"/>
      <c r="EF3" s="193"/>
      <c r="EG3" s="193"/>
      <c r="EH3" s="193"/>
      <c r="EI3" s="193"/>
      <c r="EJ3" s="193"/>
      <c r="EK3" s="193"/>
      <c r="EL3" s="193"/>
      <c r="EM3" s="193"/>
      <c r="EN3" s="193"/>
      <c r="EO3" s="193"/>
      <c r="EP3" s="193"/>
      <c r="EQ3" s="193"/>
      <c r="ER3" s="193"/>
      <c r="ES3" s="193"/>
      <c r="ET3" s="193"/>
      <c r="EU3" s="193"/>
      <c r="EV3" s="193"/>
      <c r="EW3" s="193"/>
      <c r="EX3" s="193"/>
      <c r="EY3" s="193"/>
      <c r="EZ3" s="193"/>
      <c r="FA3" s="193"/>
      <c r="FB3" s="193"/>
      <c r="FC3" s="193"/>
      <c r="FD3" s="193"/>
      <c r="FE3" s="193"/>
      <c r="FF3" s="193"/>
      <c r="FG3" s="193"/>
      <c r="FH3" s="193"/>
      <c r="FI3" s="193"/>
      <c r="FJ3" s="193"/>
      <c r="FK3" s="193"/>
      <c r="FL3" s="193"/>
      <c r="FM3" s="193"/>
      <c r="FN3" s="193"/>
      <c r="FO3" s="193"/>
      <c r="FP3" s="193"/>
      <c r="FQ3" s="193"/>
      <c r="FR3" s="193"/>
      <c r="FS3" s="193"/>
      <c r="FT3" s="193"/>
      <c r="FU3" s="193"/>
      <c r="FV3" s="193"/>
      <c r="FW3" s="193"/>
      <c r="FX3" s="193"/>
      <c r="FY3" s="193"/>
      <c r="FZ3" s="193"/>
      <c r="GA3" s="193"/>
      <c r="GB3" s="193"/>
      <c r="GC3" s="193"/>
      <c r="GD3" s="193"/>
      <c r="GE3" s="193"/>
      <c r="GF3" s="193"/>
      <c r="GG3" s="193"/>
      <c r="GH3" s="193"/>
      <c r="GI3" s="193"/>
      <c r="GJ3" s="193"/>
      <c r="GK3" s="193"/>
      <c r="GM3" s="176"/>
    </row>
    <row r="4" spans="1:199" ht="30" customHeight="1" thickBot="1">
      <c r="A4" s="193"/>
      <c r="B4" s="458" t="s">
        <v>268</v>
      </c>
      <c r="C4" s="459"/>
      <c r="D4" s="460"/>
      <c r="E4" s="460"/>
      <c r="F4" s="461"/>
      <c r="G4" s="462"/>
      <c r="H4" s="463"/>
      <c r="I4" s="463"/>
      <c r="J4" s="463"/>
      <c r="K4" s="463"/>
      <c r="L4" s="463"/>
      <c r="M4" s="463"/>
      <c r="N4" s="463"/>
      <c r="O4" s="463"/>
      <c r="P4" s="463"/>
      <c r="Q4" s="463"/>
      <c r="R4" s="463"/>
      <c r="S4" s="463"/>
      <c r="T4" s="463"/>
      <c r="U4" s="463"/>
      <c r="V4" s="463"/>
      <c r="W4" s="464"/>
      <c r="X4" s="198"/>
      <c r="Y4" s="197"/>
      <c r="Z4" s="197"/>
      <c r="AA4" s="197"/>
      <c r="AB4" s="197"/>
      <c r="AC4" s="197"/>
      <c r="AD4" s="196"/>
      <c r="AE4" s="196"/>
      <c r="AF4" s="196"/>
      <c r="AG4" s="196"/>
      <c r="AH4" s="196"/>
      <c r="AI4" s="196"/>
      <c r="AJ4" s="196"/>
      <c r="AK4" s="196"/>
      <c r="AL4" s="196"/>
      <c r="AM4" s="196"/>
      <c r="AN4" s="196"/>
      <c r="AO4" s="196"/>
      <c r="AP4" s="196"/>
      <c r="AQ4" s="196"/>
      <c r="AR4" s="196"/>
      <c r="AS4" s="196"/>
      <c r="AT4" s="196"/>
      <c r="AU4" s="196"/>
      <c r="AV4" s="196"/>
      <c r="AW4" s="196"/>
      <c r="AX4" s="196"/>
      <c r="AY4" s="196"/>
      <c r="AZ4" s="193"/>
      <c r="BA4" s="193"/>
      <c r="BB4" s="193"/>
      <c r="BC4" s="193"/>
      <c r="BD4" s="193"/>
      <c r="BE4" s="193"/>
      <c r="BF4" s="193"/>
      <c r="BG4" s="193"/>
      <c r="BH4" s="193"/>
      <c r="BI4" s="193"/>
      <c r="BJ4" s="193"/>
      <c r="BK4" s="193"/>
      <c r="BL4" s="193"/>
      <c r="BM4" s="193"/>
      <c r="BN4" s="193"/>
      <c r="BO4" s="193"/>
      <c r="BP4" s="193"/>
      <c r="BQ4" s="193"/>
      <c r="BR4" s="193"/>
      <c r="BS4" s="193"/>
      <c r="BT4" s="193"/>
      <c r="BU4" s="193"/>
      <c r="BV4" s="193"/>
      <c r="BW4" s="193"/>
      <c r="BX4" s="193"/>
      <c r="BY4" s="193"/>
      <c r="BZ4" s="193"/>
      <c r="CA4" s="193"/>
      <c r="CB4" s="193"/>
      <c r="CC4" s="193"/>
      <c r="CD4" s="193"/>
      <c r="CE4" s="193"/>
      <c r="CF4" s="193"/>
      <c r="CG4" s="193"/>
      <c r="CH4" s="193"/>
      <c r="CI4" s="193"/>
      <c r="CJ4" s="193"/>
      <c r="CK4" s="193"/>
      <c r="CL4" s="193"/>
      <c r="CM4" s="193"/>
      <c r="CN4" s="193"/>
      <c r="CO4" s="193"/>
      <c r="CP4" s="193"/>
      <c r="CQ4" s="193"/>
      <c r="CR4" s="193"/>
      <c r="CS4" s="193"/>
      <c r="CT4" s="193"/>
      <c r="CU4" s="193"/>
      <c r="CV4" s="193"/>
      <c r="CW4" s="193"/>
      <c r="CX4" s="193"/>
      <c r="CY4" s="193"/>
      <c r="CZ4" s="193"/>
      <c r="DA4" s="193"/>
      <c r="DB4" s="193"/>
      <c r="DC4" s="193"/>
      <c r="DD4" s="193"/>
      <c r="DE4" s="193"/>
      <c r="DF4" s="193"/>
      <c r="DG4" s="193"/>
      <c r="DH4" s="193"/>
      <c r="DI4" s="193"/>
      <c r="DJ4" s="193"/>
      <c r="DK4" s="193"/>
      <c r="DL4" s="193"/>
      <c r="DM4" s="193"/>
      <c r="DN4" s="193"/>
      <c r="DO4" s="193"/>
      <c r="DP4" s="193"/>
      <c r="DQ4" s="193"/>
      <c r="DR4" s="193"/>
      <c r="DS4" s="193"/>
      <c r="DT4" s="193"/>
      <c r="DU4" s="193"/>
      <c r="DV4" s="193"/>
      <c r="DW4" s="193"/>
      <c r="DX4" s="193"/>
      <c r="DY4" s="193"/>
      <c r="DZ4" s="193"/>
      <c r="EA4" s="193"/>
      <c r="EB4" s="193"/>
      <c r="EC4" s="193"/>
      <c r="ED4" s="193"/>
      <c r="EE4" s="193"/>
      <c r="EF4" s="193"/>
      <c r="EG4" s="193"/>
      <c r="EH4" s="193"/>
      <c r="EI4" s="193"/>
      <c r="EJ4" s="193"/>
      <c r="EK4" s="193"/>
      <c r="EL4" s="193"/>
      <c r="EM4" s="193"/>
      <c r="EN4" s="193"/>
      <c r="EO4" s="193"/>
      <c r="EP4" s="193"/>
      <c r="EQ4" s="193"/>
      <c r="ER4" s="193"/>
      <c r="ES4" s="193"/>
      <c r="ET4" s="193"/>
      <c r="EU4" s="193"/>
      <c r="EV4" s="193"/>
      <c r="EW4" s="193"/>
      <c r="EX4" s="193"/>
      <c r="EY4" s="193"/>
      <c r="EZ4" s="193"/>
      <c r="FA4" s="193"/>
      <c r="FB4" s="193"/>
      <c r="FC4" s="193"/>
      <c r="FD4" s="193"/>
      <c r="FE4" s="193"/>
      <c r="FF4" s="193"/>
      <c r="FG4" s="193"/>
      <c r="FH4" s="193"/>
      <c r="FI4" s="193"/>
      <c r="FJ4" s="193"/>
      <c r="FK4" s="193"/>
      <c r="FL4" s="193"/>
      <c r="FM4" s="193"/>
      <c r="FN4" s="193"/>
      <c r="FO4" s="193"/>
      <c r="FP4" s="193"/>
      <c r="FQ4" s="193"/>
      <c r="FR4" s="193"/>
      <c r="FS4" s="193"/>
      <c r="FT4" s="193"/>
      <c r="FU4" s="193"/>
      <c r="FV4" s="193"/>
      <c r="FW4" s="193"/>
      <c r="FX4" s="193"/>
      <c r="FY4" s="193"/>
      <c r="FZ4" s="193"/>
      <c r="GA4" s="193"/>
      <c r="GB4" s="193"/>
      <c r="GC4" s="193"/>
      <c r="GD4" s="193"/>
      <c r="GE4" s="193"/>
      <c r="GF4" s="193"/>
      <c r="GG4" s="193"/>
      <c r="GH4" s="193"/>
      <c r="GI4" s="193"/>
      <c r="GJ4" s="193"/>
      <c r="GK4" s="193"/>
      <c r="GM4" s="176"/>
    </row>
    <row r="5" spans="1:199" ht="97.5" customHeight="1" thickBot="1">
      <c r="A5" s="193"/>
      <c r="B5" s="195"/>
      <c r="C5" s="195"/>
      <c r="D5" s="195"/>
      <c r="E5" s="195"/>
      <c r="F5" s="195"/>
      <c r="G5" s="194"/>
      <c r="H5" s="194"/>
      <c r="I5" s="194"/>
      <c r="J5" s="194"/>
      <c r="K5" s="194"/>
      <c r="L5" s="194"/>
      <c r="M5" s="194"/>
      <c r="N5" s="194"/>
      <c r="O5" s="194"/>
      <c r="P5" s="194"/>
      <c r="Q5" s="194"/>
      <c r="R5" s="194"/>
      <c r="S5" s="194"/>
      <c r="T5" s="194"/>
      <c r="U5" s="194"/>
      <c r="V5" s="193"/>
      <c r="W5" s="193"/>
      <c r="X5" s="193"/>
      <c r="Y5" s="193"/>
      <c r="Z5" s="193"/>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194"/>
      <c r="AZ5" s="193"/>
      <c r="BA5" s="193"/>
      <c r="BB5" s="193"/>
      <c r="BC5" s="193"/>
      <c r="BD5" s="193"/>
      <c r="BE5" s="193"/>
      <c r="BF5" s="193"/>
      <c r="BG5" s="193"/>
      <c r="BH5" s="193"/>
      <c r="BI5" s="193"/>
      <c r="BJ5" s="193"/>
      <c r="BK5" s="193"/>
      <c r="BL5" s="193"/>
      <c r="BM5" s="193"/>
      <c r="BN5" s="193"/>
      <c r="BO5" s="193"/>
      <c r="BP5" s="193"/>
      <c r="BQ5" s="193"/>
      <c r="BR5" s="193"/>
      <c r="BS5" s="193"/>
      <c r="BT5" s="193"/>
      <c r="BU5" s="193"/>
      <c r="BV5" s="193"/>
      <c r="BW5" s="193"/>
      <c r="BX5" s="193"/>
      <c r="BY5" s="193"/>
      <c r="BZ5" s="193"/>
      <c r="CA5" s="193"/>
      <c r="CB5" s="193"/>
      <c r="CC5" s="193"/>
      <c r="CD5" s="193"/>
      <c r="CE5" s="193"/>
      <c r="CF5" s="193"/>
      <c r="CG5" s="193"/>
      <c r="CH5" s="193"/>
      <c r="CI5" s="193"/>
      <c r="CJ5" s="193"/>
      <c r="CK5" s="193"/>
      <c r="CL5" s="193"/>
      <c r="CM5" s="193"/>
      <c r="CN5" s="193"/>
      <c r="CO5" s="193"/>
      <c r="CP5" s="193"/>
      <c r="CQ5" s="193"/>
      <c r="CR5" s="193"/>
      <c r="CS5" s="193"/>
      <c r="CT5" s="193"/>
      <c r="CU5" s="193"/>
      <c r="CV5" s="193"/>
      <c r="CW5" s="193"/>
      <c r="CX5" s="193"/>
      <c r="CY5" s="193"/>
      <c r="CZ5" s="193"/>
      <c r="DA5" s="193"/>
      <c r="DB5" s="193"/>
      <c r="DC5" s="193"/>
      <c r="DD5" s="193"/>
      <c r="DE5" s="193"/>
      <c r="DF5" s="193"/>
      <c r="DG5" s="193"/>
      <c r="DH5" s="193"/>
      <c r="DI5" s="193"/>
      <c r="DJ5" s="193"/>
      <c r="DK5" s="193"/>
      <c r="DL5" s="193"/>
      <c r="DM5" s="193"/>
      <c r="DN5" s="193"/>
      <c r="DO5" s="193"/>
      <c r="DP5" s="193"/>
      <c r="DQ5" s="193"/>
      <c r="DR5" s="193"/>
      <c r="DS5" s="193"/>
      <c r="DT5" s="193"/>
      <c r="DU5" s="193"/>
      <c r="DV5" s="193"/>
      <c r="DW5" s="193"/>
      <c r="DX5" s="193"/>
      <c r="DY5" s="193"/>
      <c r="DZ5" s="193"/>
      <c r="EA5" s="193"/>
      <c r="EB5" s="193"/>
      <c r="EC5" s="193"/>
      <c r="ED5" s="193"/>
      <c r="EE5" s="193"/>
      <c r="EF5" s="193"/>
      <c r="EG5" s="193"/>
      <c r="EH5" s="193"/>
      <c r="EI5" s="193"/>
      <c r="EJ5" s="193"/>
      <c r="EK5" s="193"/>
      <c r="EL5" s="193"/>
      <c r="EM5" s="193"/>
      <c r="EN5" s="193"/>
      <c r="EO5" s="193"/>
      <c r="EP5" s="193"/>
      <c r="EQ5" s="193"/>
      <c r="ER5" s="193"/>
      <c r="ES5" s="193"/>
      <c r="ET5" s="193"/>
      <c r="EU5" s="193"/>
      <c r="EV5" s="193"/>
      <c r="EW5" s="193"/>
      <c r="EX5" s="193"/>
      <c r="EY5" s="193"/>
      <c r="EZ5" s="193"/>
      <c r="FA5" s="193"/>
      <c r="FB5" s="193"/>
      <c r="FC5" s="193"/>
      <c r="FD5" s="193"/>
      <c r="FE5" s="193"/>
      <c r="FF5" s="193"/>
      <c r="FG5" s="193"/>
      <c r="FH5" s="193"/>
      <c r="FI5" s="193"/>
      <c r="FJ5" s="193"/>
      <c r="FK5" s="193"/>
      <c r="FL5" s="193"/>
      <c r="FM5" s="193"/>
      <c r="FN5" s="193"/>
      <c r="FO5" s="193"/>
      <c r="FP5" s="193"/>
      <c r="FQ5" s="193"/>
      <c r="FR5" s="193"/>
      <c r="FS5" s="193"/>
      <c r="FT5" s="193"/>
      <c r="FU5" s="193"/>
      <c r="FV5" s="193"/>
      <c r="FW5" s="193"/>
      <c r="FX5" s="193"/>
      <c r="FY5" s="193"/>
      <c r="FZ5" s="193"/>
      <c r="GA5" s="193"/>
      <c r="GB5" s="193"/>
      <c r="GC5" s="193"/>
      <c r="GD5" s="193"/>
      <c r="GE5" s="193"/>
      <c r="GF5" s="193"/>
      <c r="GG5" s="193"/>
      <c r="GH5" s="193"/>
      <c r="GI5" s="193"/>
      <c r="GJ5" s="193"/>
      <c r="GK5" s="193"/>
      <c r="GM5" s="176"/>
    </row>
    <row r="6" spans="1:199" ht="36" customHeight="1" thickBot="1">
      <c r="A6" s="467" t="s">
        <v>267</v>
      </c>
      <c r="B6" s="468"/>
      <c r="C6" s="460"/>
      <c r="D6" s="460"/>
      <c r="E6" s="460"/>
      <c r="F6" s="461"/>
      <c r="G6" s="465"/>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75"/>
      <c r="AL6" s="466"/>
      <c r="AM6" s="466"/>
      <c r="AN6" s="466"/>
      <c r="AO6" s="466"/>
      <c r="AP6" s="466"/>
      <c r="AQ6" s="466"/>
      <c r="AR6" s="466"/>
      <c r="AS6" s="466"/>
      <c r="AT6" s="466"/>
      <c r="AU6" s="466"/>
      <c r="AV6" s="466"/>
      <c r="AW6" s="466"/>
      <c r="AX6" s="466"/>
      <c r="AY6" s="466"/>
      <c r="AZ6" s="466"/>
      <c r="BA6" s="466"/>
      <c r="BB6" s="466"/>
      <c r="BC6" s="466"/>
      <c r="BD6" s="466"/>
      <c r="BE6" s="466"/>
      <c r="BF6" s="466"/>
      <c r="BG6" s="466"/>
      <c r="BH6" s="466"/>
      <c r="BI6" s="466"/>
      <c r="BJ6" s="466"/>
      <c r="BK6" s="466"/>
      <c r="BL6" s="466"/>
      <c r="BM6" s="466"/>
      <c r="BN6" s="466"/>
      <c r="BO6" s="476"/>
      <c r="BP6" s="475"/>
      <c r="BQ6" s="465"/>
      <c r="BR6" s="465"/>
      <c r="BS6" s="465"/>
      <c r="BT6" s="465"/>
      <c r="BU6" s="465"/>
      <c r="BV6" s="465"/>
      <c r="BW6" s="465"/>
      <c r="BX6" s="465"/>
      <c r="BY6" s="465"/>
      <c r="BZ6" s="465"/>
      <c r="CA6" s="465"/>
      <c r="CB6" s="465"/>
      <c r="CC6" s="465"/>
      <c r="CD6" s="465"/>
      <c r="CE6" s="465"/>
      <c r="CF6" s="465"/>
      <c r="CG6" s="465"/>
      <c r="CH6" s="465"/>
      <c r="CI6" s="465"/>
      <c r="CJ6" s="465"/>
      <c r="CK6" s="465"/>
      <c r="CL6" s="465"/>
      <c r="CM6" s="465"/>
      <c r="CN6" s="465"/>
      <c r="CO6" s="465"/>
      <c r="CP6" s="465"/>
      <c r="CQ6" s="465"/>
      <c r="CR6" s="465"/>
      <c r="CS6" s="465"/>
      <c r="CT6" s="475"/>
      <c r="CU6" s="465"/>
      <c r="CV6" s="465"/>
      <c r="CW6" s="465"/>
      <c r="CX6" s="465"/>
      <c r="CY6" s="465"/>
      <c r="CZ6" s="465"/>
      <c r="DA6" s="465"/>
      <c r="DB6" s="465"/>
      <c r="DC6" s="465"/>
      <c r="DD6" s="465"/>
      <c r="DE6" s="465"/>
      <c r="DF6" s="465"/>
      <c r="DG6" s="465"/>
      <c r="DH6" s="465"/>
      <c r="DI6" s="465"/>
      <c r="DJ6" s="465"/>
      <c r="DK6" s="465"/>
      <c r="DL6" s="465"/>
      <c r="DM6" s="465"/>
      <c r="DN6" s="465"/>
      <c r="DO6" s="465"/>
      <c r="DP6" s="465"/>
      <c r="DQ6" s="465"/>
      <c r="DR6" s="465"/>
      <c r="DS6" s="465"/>
      <c r="DT6" s="465"/>
      <c r="DU6" s="465"/>
      <c r="DV6" s="465"/>
      <c r="DW6" s="465"/>
      <c r="DX6" s="465"/>
      <c r="DY6" s="475"/>
      <c r="DZ6" s="485"/>
      <c r="EA6" s="485"/>
      <c r="EB6" s="485"/>
      <c r="EC6" s="485"/>
      <c r="ED6" s="485"/>
      <c r="EE6" s="485"/>
      <c r="EF6" s="485"/>
      <c r="EG6" s="485"/>
      <c r="EH6" s="485"/>
      <c r="EI6" s="485"/>
      <c r="EJ6" s="485"/>
      <c r="EK6" s="485"/>
      <c r="EL6" s="485"/>
      <c r="EM6" s="485"/>
      <c r="EN6" s="485"/>
      <c r="EO6" s="485"/>
      <c r="EP6" s="485"/>
      <c r="EQ6" s="485"/>
      <c r="ER6" s="485"/>
      <c r="ES6" s="485"/>
      <c r="ET6" s="485"/>
      <c r="EU6" s="485"/>
      <c r="EV6" s="485"/>
      <c r="EW6" s="485"/>
      <c r="EX6" s="485"/>
      <c r="EY6" s="485"/>
      <c r="EZ6" s="485"/>
      <c r="FA6" s="485"/>
      <c r="FB6" s="278"/>
      <c r="FC6" s="278"/>
      <c r="FD6" s="475"/>
      <c r="FE6" s="465"/>
      <c r="FF6" s="465"/>
      <c r="FG6" s="465"/>
      <c r="FH6" s="465"/>
      <c r="FI6" s="465"/>
      <c r="FJ6" s="465"/>
      <c r="FK6" s="465"/>
      <c r="FL6" s="465"/>
      <c r="FM6" s="465"/>
      <c r="FN6" s="465"/>
      <c r="FO6" s="465"/>
      <c r="FP6" s="465"/>
      <c r="FQ6" s="465"/>
      <c r="FR6" s="465"/>
      <c r="FS6" s="465"/>
      <c r="FT6" s="465"/>
      <c r="FU6" s="465"/>
      <c r="FV6" s="465"/>
      <c r="FW6" s="465"/>
      <c r="FX6" s="465"/>
      <c r="FY6" s="465"/>
      <c r="FZ6" s="465"/>
      <c r="GA6" s="465"/>
      <c r="GB6" s="465"/>
      <c r="GC6" s="465"/>
      <c r="GD6" s="465"/>
      <c r="GE6" s="465"/>
      <c r="GF6" s="465"/>
      <c r="GG6" s="454" t="s">
        <v>332</v>
      </c>
      <c r="GH6" s="454" t="s">
        <v>333</v>
      </c>
      <c r="GI6" s="454" t="s">
        <v>334</v>
      </c>
      <c r="GJ6" s="456" t="s">
        <v>328</v>
      </c>
      <c r="GK6" s="454" t="s">
        <v>266</v>
      </c>
      <c r="GL6" s="480" t="s">
        <v>265</v>
      </c>
      <c r="GM6" s="477" t="s">
        <v>264</v>
      </c>
      <c r="GN6" s="481" t="s">
        <v>263</v>
      </c>
      <c r="GO6" s="477" t="s">
        <v>262</v>
      </c>
      <c r="GP6" s="483" t="s">
        <v>261</v>
      </c>
      <c r="GQ6" s="477" t="s">
        <v>260</v>
      </c>
    </row>
    <row r="7" spans="1:199" s="188" customFormat="1" ht="45" customHeight="1" thickBot="1">
      <c r="A7" s="192" t="s">
        <v>259</v>
      </c>
      <c r="B7" s="191" t="s">
        <v>258</v>
      </c>
      <c r="C7" s="189" t="s">
        <v>257</v>
      </c>
      <c r="D7" s="190" t="s">
        <v>256</v>
      </c>
      <c r="E7" s="189" t="s">
        <v>255</v>
      </c>
      <c r="F7" s="189" t="s">
        <v>254</v>
      </c>
      <c r="G7" s="277">
        <v>44835</v>
      </c>
      <c r="H7" s="277">
        <f t="shared" ref="H7:BS7" si="0">G7+1</f>
        <v>44836</v>
      </c>
      <c r="I7" s="277">
        <f t="shared" si="0"/>
        <v>44837</v>
      </c>
      <c r="J7" s="277">
        <f t="shared" si="0"/>
        <v>44838</v>
      </c>
      <c r="K7" s="277">
        <f t="shared" si="0"/>
        <v>44839</v>
      </c>
      <c r="L7" s="277">
        <f t="shared" si="0"/>
        <v>44840</v>
      </c>
      <c r="M7" s="277">
        <f t="shared" si="0"/>
        <v>44841</v>
      </c>
      <c r="N7" s="277">
        <f t="shared" si="0"/>
        <v>44842</v>
      </c>
      <c r="O7" s="277">
        <f t="shared" si="0"/>
        <v>44843</v>
      </c>
      <c r="P7" s="277">
        <f t="shared" si="0"/>
        <v>44844</v>
      </c>
      <c r="Q7" s="277">
        <f t="shared" si="0"/>
        <v>44845</v>
      </c>
      <c r="R7" s="277">
        <f t="shared" si="0"/>
        <v>44846</v>
      </c>
      <c r="S7" s="277">
        <f t="shared" si="0"/>
        <v>44847</v>
      </c>
      <c r="T7" s="277">
        <f t="shared" si="0"/>
        <v>44848</v>
      </c>
      <c r="U7" s="277">
        <f t="shared" si="0"/>
        <v>44849</v>
      </c>
      <c r="V7" s="277">
        <f t="shared" si="0"/>
        <v>44850</v>
      </c>
      <c r="W7" s="277">
        <f t="shared" si="0"/>
        <v>44851</v>
      </c>
      <c r="X7" s="277">
        <f t="shared" si="0"/>
        <v>44852</v>
      </c>
      <c r="Y7" s="277">
        <f t="shared" si="0"/>
        <v>44853</v>
      </c>
      <c r="Z7" s="277">
        <f t="shared" si="0"/>
        <v>44854</v>
      </c>
      <c r="AA7" s="277">
        <f t="shared" si="0"/>
        <v>44855</v>
      </c>
      <c r="AB7" s="277">
        <f t="shared" si="0"/>
        <v>44856</v>
      </c>
      <c r="AC7" s="277">
        <f t="shared" si="0"/>
        <v>44857</v>
      </c>
      <c r="AD7" s="277">
        <f t="shared" si="0"/>
        <v>44858</v>
      </c>
      <c r="AE7" s="277">
        <f t="shared" si="0"/>
        <v>44859</v>
      </c>
      <c r="AF7" s="277">
        <f t="shared" si="0"/>
        <v>44860</v>
      </c>
      <c r="AG7" s="277">
        <f t="shared" si="0"/>
        <v>44861</v>
      </c>
      <c r="AH7" s="277">
        <f t="shared" si="0"/>
        <v>44862</v>
      </c>
      <c r="AI7" s="277">
        <f t="shared" si="0"/>
        <v>44863</v>
      </c>
      <c r="AJ7" s="277">
        <f t="shared" si="0"/>
        <v>44864</v>
      </c>
      <c r="AK7" s="277">
        <f t="shared" si="0"/>
        <v>44865</v>
      </c>
      <c r="AL7" s="277">
        <f t="shared" si="0"/>
        <v>44866</v>
      </c>
      <c r="AM7" s="277">
        <f t="shared" si="0"/>
        <v>44867</v>
      </c>
      <c r="AN7" s="277">
        <f t="shared" si="0"/>
        <v>44868</v>
      </c>
      <c r="AO7" s="277">
        <f t="shared" si="0"/>
        <v>44869</v>
      </c>
      <c r="AP7" s="277">
        <f t="shared" si="0"/>
        <v>44870</v>
      </c>
      <c r="AQ7" s="277">
        <f t="shared" si="0"/>
        <v>44871</v>
      </c>
      <c r="AR7" s="277">
        <f t="shared" si="0"/>
        <v>44872</v>
      </c>
      <c r="AS7" s="277">
        <f t="shared" si="0"/>
        <v>44873</v>
      </c>
      <c r="AT7" s="277">
        <f t="shared" si="0"/>
        <v>44874</v>
      </c>
      <c r="AU7" s="277">
        <f t="shared" si="0"/>
        <v>44875</v>
      </c>
      <c r="AV7" s="277">
        <f t="shared" si="0"/>
        <v>44876</v>
      </c>
      <c r="AW7" s="277">
        <f t="shared" si="0"/>
        <v>44877</v>
      </c>
      <c r="AX7" s="277">
        <f t="shared" si="0"/>
        <v>44878</v>
      </c>
      <c r="AY7" s="277">
        <f t="shared" si="0"/>
        <v>44879</v>
      </c>
      <c r="AZ7" s="277">
        <f t="shared" si="0"/>
        <v>44880</v>
      </c>
      <c r="BA7" s="277">
        <f t="shared" si="0"/>
        <v>44881</v>
      </c>
      <c r="BB7" s="277">
        <f t="shared" si="0"/>
        <v>44882</v>
      </c>
      <c r="BC7" s="277">
        <f t="shared" si="0"/>
        <v>44883</v>
      </c>
      <c r="BD7" s="277">
        <f t="shared" si="0"/>
        <v>44884</v>
      </c>
      <c r="BE7" s="277">
        <f t="shared" si="0"/>
        <v>44885</v>
      </c>
      <c r="BF7" s="277">
        <f t="shared" si="0"/>
        <v>44886</v>
      </c>
      <c r="BG7" s="277">
        <f t="shared" si="0"/>
        <v>44887</v>
      </c>
      <c r="BH7" s="277">
        <f t="shared" si="0"/>
        <v>44888</v>
      </c>
      <c r="BI7" s="277">
        <f t="shared" si="0"/>
        <v>44889</v>
      </c>
      <c r="BJ7" s="277">
        <f t="shared" si="0"/>
        <v>44890</v>
      </c>
      <c r="BK7" s="277">
        <f t="shared" si="0"/>
        <v>44891</v>
      </c>
      <c r="BL7" s="277">
        <f t="shared" si="0"/>
        <v>44892</v>
      </c>
      <c r="BM7" s="277">
        <f t="shared" si="0"/>
        <v>44893</v>
      </c>
      <c r="BN7" s="277">
        <f t="shared" si="0"/>
        <v>44894</v>
      </c>
      <c r="BO7" s="277">
        <f t="shared" si="0"/>
        <v>44895</v>
      </c>
      <c r="BP7" s="277">
        <f t="shared" si="0"/>
        <v>44896</v>
      </c>
      <c r="BQ7" s="277">
        <f t="shared" si="0"/>
        <v>44897</v>
      </c>
      <c r="BR7" s="277">
        <f t="shared" si="0"/>
        <v>44898</v>
      </c>
      <c r="BS7" s="277">
        <f t="shared" si="0"/>
        <v>44899</v>
      </c>
      <c r="BT7" s="277">
        <f t="shared" ref="BT7:EE7" si="1">BS7+1</f>
        <v>44900</v>
      </c>
      <c r="BU7" s="277">
        <f t="shared" si="1"/>
        <v>44901</v>
      </c>
      <c r="BV7" s="277">
        <f t="shared" si="1"/>
        <v>44902</v>
      </c>
      <c r="BW7" s="277">
        <f t="shared" si="1"/>
        <v>44903</v>
      </c>
      <c r="BX7" s="277">
        <f t="shared" si="1"/>
        <v>44904</v>
      </c>
      <c r="BY7" s="277">
        <f t="shared" si="1"/>
        <v>44905</v>
      </c>
      <c r="BZ7" s="277">
        <f t="shared" si="1"/>
        <v>44906</v>
      </c>
      <c r="CA7" s="277">
        <f t="shared" si="1"/>
        <v>44907</v>
      </c>
      <c r="CB7" s="277">
        <f t="shared" si="1"/>
        <v>44908</v>
      </c>
      <c r="CC7" s="277">
        <f t="shared" si="1"/>
        <v>44909</v>
      </c>
      <c r="CD7" s="277">
        <f t="shared" si="1"/>
        <v>44910</v>
      </c>
      <c r="CE7" s="277">
        <f t="shared" si="1"/>
        <v>44911</v>
      </c>
      <c r="CF7" s="277">
        <f t="shared" si="1"/>
        <v>44912</v>
      </c>
      <c r="CG7" s="277">
        <f t="shared" si="1"/>
        <v>44913</v>
      </c>
      <c r="CH7" s="277">
        <f t="shared" si="1"/>
        <v>44914</v>
      </c>
      <c r="CI7" s="277">
        <f t="shared" si="1"/>
        <v>44915</v>
      </c>
      <c r="CJ7" s="277">
        <f t="shared" si="1"/>
        <v>44916</v>
      </c>
      <c r="CK7" s="277">
        <f t="shared" si="1"/>
        <v>44917</v>
      </c>
      <c r="CL7" s="277">
        <f t="shared" si="1"/>
        <v>44918</v>
      </c>
      <c r="CM7" s="277">
        <f t="shared" si="1"/>
        <v>44919</v>
      </c>
      <c r="CN7" s="277">
        <f t="shared" si="1"/>
        <v>44920</v>
      </c>
      <c r="CO7" s="277">
        <f t="shared" si="1"/>
        <v>44921</v>
      </c>
      <c r="CP7" s="277">
        <f t="shared" si="1"/>
        <v>44922</v>
      </c>
      <c r="CQ7" s="277">
        <f t="shared" si="1"/>
        <v>44923</v>
      </c>
      <c r="CR7" s="277">
        <f t="shared" si="1"/>
        <v>44924</v>
      </c>
      <c r="CS7" s="277">
        <f t="shared" si="1"/>
        <v>44925</v>
      </c>
      <c r="CT7" s="277">
        <f t="shared" si="1"/>
        <v>44926</v>
      </c>
      <c r="CU7" s="277">
        <f t="shared" si="1"/>
        <v>44927</v>
      </c>
      <c r="CV7" s="277">
        <f t="shared" si="1"/>
        <v>44928</v>
      </c>
      <c r="CW7" s="277">
        <f t="shared" si="1"/>
        <v>44929</v>
      </c>
      <c r="CX7" s="277">
        <f t="shared" si="1"/>
        <v>44930</v>
      </c>
      <c r="CY7" s="277">
        <f t="shared" si="1"/>
        <v>44931</v>
      </c>
      <c r="CZ7" s="277">
        <f t="shared" si="1"/>
        <v>44932</v>
      </c>
      <c r="DA7" s="277">
        <f t="shared" si="1"/>
        <v>44933</v>
      </c>
      <c r="DB7" s="277">
        <f t="shared" si="1"/>
        <v>44934</v>
      </c>
      <c r="DC7" s="277">
        <f t="shared" si="1"/>
        <v>44935</v>
      </c>
      <c r="DD7" s="277">
        <f t="shared" si="1"/>
        <v>44936</v>
      </c>
      <c r="DE7" s="277">
        <f t="shared" si="1"/>
        <v>44937</v>
      </c>
      <c r="DF7" s="277">
        <f t="shared" si="1"/>
        <v>44938</v>
      </c>
      <c r="DG7" s="277">
        <f t="shared" si="1"/>
        <v>44939</v>
      </c>
      <c r="DH7" s="277">
        <f t="shared" si="1"/>
        <v>44940</v>
      </c>
      <c r="DI7" s="277">
        <f t="shared" si="1"/>
        <v>44941</v>
      </c>
      <c r="DJ7" s="277">
        <f t="shared" si="1"/>
        <v>44942</v>
      </c>
      <c r="DK7" s="277">
        <f t="shared" si="1"/>
        <v>44943</v>
      </c>
      <c r="DL7" s="277">
        <f t="shared" si="1"/>
        <v>44944</v>
      </c>
      <c r="DM7" s="277">
        <f t="shared" si="1"/>
        <v>44945</v>
      </c>
      <c r="DN7" s="277">
        <f t="shared" si="1"/>
        <v>44946</v>
      </c>
      <c r="DO7" s="277">
        <f t="shared" si="1"/>
        <v>44947</v>
      </c>
      <c r="DP7" s="277">
        <f t="shared" si="1"/>
        <v>44948</v>
      </c>
      <c r="DQ7" s="277">
        <f t="shared" si="1"/>
        <v>44949</v>
      </c>
      <c r="DR7" s="277">
        <f t="shared" si="1"/>
        <v>44950</v>
      </c>
      <c r="DS7" s="277">
        <f t="shared" si="1"/>
        <v>44951</v>
      </c>
      <c r="DT7" s="277">
        <f t="shared" si="1"/>
        <v>44952</v>
      </c>
      <c r="DU7" s="277">
        <f t="shared" si="1"/>
        <v>44953</v>
      </c>
      <c r="DV7" s="277">
        <f t="shared" si="1"/>
        <v>44954</v>
      </c>
      <c r="DW7" s="277">
        <f t="shared" si="1"/>
        <v>44955</v>
      </c>
      <c r="DX7" s="277">
        <f t="shared" si="1"/>
        <v>44956</v>
      </c>
      <c r="DY7" s="277">
        <f t="shared" si="1"/>
        <v>44957</v>
      </c>
      <c r="DZ7" s="277">
        <f t="shared" si="1"/>
        <v>44958</v>
      </c>
      <c r="EA7" s="277">
        <f t="shared" si="1"/>
        <v>44959</v>
      </c>
      <c r="EB7" s="277">
        <f t="shared" si="1"/>
        <v>44960</v>
      </c>
      <c r="EC7" s="277">
        <f t="shared" si="1"/>
        <v>44961</v>
      </c>
      <c r="ED7" s="277">
        <f t="shared" si="1"/>
        <v>44962</v>
      </c>
      <c r="EE7" s="277">
        <f t="shared" si="1"/>
        <v>44963</v>
      </c>
      <c r="EF7" s="277">
        <f t="shared" ref="EF7:GF7" si="2">EE7+1</f>
        <v>44964</v>
      </c>
      <c r="EG7" s="277">
        <f t="shared" si="2"/>
        <v>44965</v>
      </c>
      <c r="EH7" s="277">
        <f t="shared" si="2"/>
        <v>44966</v>
      </c>
      <c r="EI7" s="277">
        <f t="shared" si="2"/>
        <v>44967</v>
      </c>
      <c r="EJ7" s="277">
        <f t="shared" si="2"/>
        <v>44968</v>
      </c>
      <c r="EK7" s="277">
        <f t="shared" si="2"/>
        <v>44969</v>
      </c>
      <c r="EL7" s="277">
        <f t="shared" si="2"/>
        <v>44970</v>
      </c>
      <c r="EM7" s="277">
        <f t="shared" si="2"/>
        <v>44971</v>
      </c>
      <c r="EN7" s="277">
        <f t="shared" si="2"/>
        <v>44972</v>
      </c>
      <c r="EO7" s="277">
        <f t="shared" si="2"/>
        <v>44973</v>
      </c>
      <c r="EP7" s="277">
        <f t="shared" si="2"/>
        <v>44974</v>
      </c>
      <c r="EQ7" s="277">
        <f t="shared" si="2"/>
        <v>44975</v>
      </c>
      <c r="ER7" s="277">
        <f t="shared" si="2"/>
        <v>44976</v>
      </c>
      <c r="ES7" s="277">
        <f t="shared" si="2"/>
        <v>44977</v>
      </c>
      <c r="ET7" s="277">
        <f t="shared" si="2"/>
        <v>44978</v>
      </c>
      <c r="EU7" s="277">
        <f t="shared" si="2"/>
        <v>44979</v>
      </c>
      <c r="EV7" s="277">
        <f t="shared" si="2"/>
        <v>44980</v>
      </c>
      <c r="EW7" s="277">
        <f t="shared" si="2"/>
        <v>44981</v>
      </c>
      <c r="EX7" s="277">
        <f t="shared" si="2"/>
        <v>44982</v>
      </c>
      <c r="EY7" s="277">
        <f t="shared" si="2"/>
        <v>44983</v>
      </c>
      <c r="EZ7" s="277">
        <f t="shared" si="2"/>
        <v>44984</v>
      </c>
      <c r="FA7" s="277">
        <f t="shared" si="2"/>
        <v>44985</v>
      </c>
      <c r="FB7" s="277">
        <f t="shared" si="2"/>
        <v>44986</v>
      </c>
      <c r="FC7" s="277">
        <f t="shared" si="2"/>
        <v>44987</v>
      </c>
      <c r="FD7" s="277">
        <f t="shared" si="2"/>
        <v>44988</v>
      </c>
      <c r="FE7" s="277">
        <f t="shared" si="2"/>
        <v>44989</v>
      </c>
      <c r="FF7" s="277">
        <f t="shared" si="2"/>
        <v>44990</v>
      </c>
      <c r="FG7" s="277">
        <f t="shared" si="2"/>
        <v>44991</v>
      </c>
      <c r="FH7" s="277">
        <f t="shared" si="2"/>
        <v>44992</v>
      </c>
      <c r="FI7" s="277">
        <f t="shared" si="2"/>
        <v>44993</v>
      </c>
      <c r="FJ7" s="277">
        <f t="shared" si="2"/>
        <v>44994</v>
      </c>
      <c r="FK7" s="277">
        <f t="shared" si="2"/>
        <v>44995</v>
      </c>
      <c r="FL7" s="277">
        <f t="shared" si="2"/>
        <v>44996</v>
      </c>
      <c r="FM7" s="277">
        <f t="shared" si="2"/>
        <v>44997</v>
      </c>
      <c r="FN7" s="277">
        <f t="shared" si="2"/>
        <v>44998</v>
      </c>
      <c r="FO7" s="277">
        <f t="shared" si="2"/>
        <v>44999</v>
      </c>
      <c r="FP7" s="277">
        <f t="shared" si="2"/>
        <v>45000</v>
      </c>
      <c r="FQ7" s="277">
        <f t="shared" si="2"/>
        <v>45001</v>
      </c>
      <c r="FR7" s="277">
        <f t="shared" si="2"/>
        <v>45002</v>
      </c>
      <c r="FS7" s="277">
        <f t="shared" si="2"/>
        <v>45003</v>
      </c>
      <c r="FT7" s="277">
        <f t="shared" si="2"/>
        <v>45004</v>
      </c>
      <c r="FU7" s="277">
        <f t="shared" si="2"/>
        <v>45005</v>
      </c>
      <c r="FV7" s="277">
        <f t="shared" si="2"/>
        <v>45006</v>
      </c>
      <c r="FW7" s="277">
        <f t="shared" si="2"/>
        <v>45007</v>
      </c>
      <c r="FX7" s="277">
        <f t="shared" si="2"/>
        <v>45008</v>
      </c>
      <c r="FY7" s="277">
        <f t="shared" si="2"/>
        <v>45009</v>
      </c>
      <c r="FZ7" s="277">
        <f t="shared" si="2"/>
        <v>45010</v>
      </c>
      <c r="GA7" s="277">
        <f t="shared" si="2"/>
        <v>45011</v>
      </c>
      <c r="GB7" s="277">
        <f t="shared" si="2"/>
        <v>45012</v>
      </c>
      <c r="GC7" s="277">
        <f t="shared" si="2"/>
        <v>45013</v>
      </c>
      <c r="GD7" s="277">
        <f t="shared" si="2"/>
        <v>45014</v>
      </c>
      <c r="GE7" s="277">
        <f t="shared" si="2"/>
        <v>45015</v>
      </c>
      <c r="GF7" s="277">
        <f t="shared" si="2"/>
        <v>45016</v>
      </c>
      <c r="GG7" s="455"/>
      <c r="GH7" s="455"/>
      <c r="GI7" s="455"/>
      <c r="GJ7" s="457"/>
      <c r="GK7" s="479"/>
      <c r="GL7" s="479"/>
      <c r="GM7" s="478"/>
      <c r="GN7" s="482"/>
      <c r="GO7" s="478"/>
      <c r="GP7" s="484"/>
      <c r="GQ7" s="478"/>
    </row>
    <row r="8" spans="1:199" ht="20.149999999999999" customHeight="1">
      <c r="A8" s="186">
        <v>1</v>
      </c>
      <c r="B8" s="256"/>
      <c r="C8" s="257"/>
      <c r="D8" s="258"/>
      <c r="E8" s="259"/>
      <c r="F8" s="259"/>
      <c r="G8" s="260"/>
      <c r="H8" s="260"/>
      <c r="I8" s="260"/>
      <c r="J8" s="260"/>
      <c r="K8" s="260"/>
      <c r="L8" s="260"/>
      <c r="M8" s="260"/>
      <c r="N8" s="260"/>
      <c r="O8" s="260"/>
      <c r="P8" s="260"/>
      <c r="Q8" s="260"/>
      <c r="R8" s="260"/>
      <c r="S8" s="260"/>
      <c r="T8" s="260"/>
      <c r="U8" s="260"/>
      <c r="V8" s="260"/>
      <c r="W8" s="260"/>
      <c r="X8" s="260"/>
      <c r="Y8" s="260"/>
      <c r="Z8" s="260"/>
      <c r="AA8" s="260"/>
      <c r="AB8" s="261"/>
      <c r="AC8" s="261"/>
      <c r="AD8" s="261"/>
      <c r="AE8" s="261"/>
      <c r="AF8" s="261"/>
      <c r="AG8" s="261"/>
      <c r="AH8" s="261"/>
      <c r="AI8" s="262"/>
      <c r="AJ8" s="262"/>
      <c r="AK8" s="261"/>
      <c r="AL8" s="261"/>
      <c r="AM8" s="261"/>
      <c r="AN8" s="261"/>
      <c r="AO8" s="261"/>
      <c r="AP8" s="261"/>
      <c r="AQ8" s="261"/>
      <c r="AR8" s="261"/>
      <c r="AS8" s="261"/>
      <c r="AT8" s="261"/>
      <c r="AU8" s="261"/>
      <c r="AV8" s="261"/>
      <c r="AW8" s="261"/>
      <c r="AX8" s="261"/>
      <c r="AY8" s="261"/>
      <c r="AZ8" s="261"/>
      <c r="BA8" s="261"/>
      <c r="BB8" s="261"/>
      <c r="BC8" s="261"/>
      <c r="BD8" s="261"/>
      <c r="BE8" s="261"/>
      <c r="BF8" s="261"/>
      <c r="BG8" s="261"/>
      <c r="BH8" s="261"/>
      <c r="BI8" s="261"/>
      <c r="BJ8" s="261"/>
      <c r="BK8" s="261"/>
      <c r="BL8" s="261"/>
      <c r="BM8" s="261"/>
      <c r="BN8" s="261"/>
      <c r="BO8" s="261"/>
      <c r="BP8" s="261"/>
      <c r="BQ8" s="261"/>
      <c r="BR8" s="261"/>
      <c r="BS8" s="261"/>
      <c r="BT8" s="261"/>
      <c r="BU8" s="261"/>
      <c r="BV8" s="261"/>
      <c r="BW8" s="261"/>
      <c r="BX8" s="261"/>
      <c r="BY8" s="261"/>
      <c r="BZ8" s="261"/>
      <c r="CA8" s="261"/>
      <c r="CB8" s="261"/>
      <c r="CC8" s="261"/>
      <c r="CD8" s="261"/>
      <c r="CE8" s="261"/>
      <c r="CF8" s="261"/>
      <c r="CG8" s="261"/>
      <c r="CH8" s="261"/>
      <c r="CI8" s="261"/>
      <c r="CJ8" s="261"/>
      <c r="CK8" s="261"/>
      <c r="CL8" s="261"/>
      <c r="CM8" s="261"/>
      <c r="CN8" s="261"/>
      <c r="CO8" s="261"/>
      <c r="CP8" s="261"/>
      <c r="CQ8" s="261"/>
      <c r="CR8" s="261"/>
      <c r="CS8" s="261"/>
      <c r="CT8" s="261"/>
      <c r="CU8" s="261"/>
      <c r="CV8" s="261"/>
      <c r="CW8" s="261"/>
      <c r="CX8" s="261"/>
      <c r="CY8" s="261"/>
      <c r="CZ8" s="261"/>
      <c r="DA8" s="261"/>
      <c r="DB8" s="261"/>
      <c r="DC8" s="261"/>
      <c r="DD8" s="261"/>
      <c r="DE8" s="261"/>
      <c r="DF8" s="261"/>
      <c r="DG8" s="261"/>
      <c r="DH8" s="261"/>
      <c r="DI8" s="261"/>
      <c r="DJ8" s="261"/>
      <c r="DK8" s="261"/>
      <c r="DL8" s="261"/>
      <c r="DM8" s="261"/>
      <c r="DN8" s="261"/>
      <c r="DO8" s="261"/>
      <c r="DP8" s="261"/>
      <c r="DQ8" s="261"/>
      <c r="DR8" s="261"/>
      <c r="DS8" s="261"/>
      <c r="DT8" s="261"/>
      <c r="DU8" s="261"/>
      <c r="DV8" s="261"/>
      <c r="DW8" s="261"/>
      <c r="DX8" s="261"/>
      <c r="DY8" s="261"/>
      <c r="DZ8" s="261"/>
      <c r="EA8" s="261"/>
      <c r="EB8" s="261"/>
      <c r="EC8" s="261"/>
      <c r="ED8" s="261"/>
      <c r="EE8" s="261"/>
      <c r="EF8" s="261"/>
      <c r="EG8" s="261"/>
      <c r="EH8" s="261"/>
      <c r="EI8" s="261"/>
      <c r="EJ8" s="261"/>
      <c r="EK8" s="261"/>
      <c r="EL8" s="261"/>
      <c r="EM8" s="261"/>
      <c r="EN8" s="261"/>
      <c r="EO8" s="261"/>
      <c r="EP8" s="261"/>
      <c r="EQ8" s="261"/>
      <c r="ER8" s="261"/>
      <c r="ES8" s="261"/>
      <c r="ET8" s="261"/>
      <c r="EU8" s="261"/>
      <c r="EV8" s="261"/>
      <c r="EW8" s="261"/>
      <c r="EX8" s="261"/>
      <c r="EY8" s="261"/>
      <c r="EZ8" s="261"/>
      <c r="FA8" s="261"/>
      <c r="FB8" s="261"/>
      <c r="FC8" s="262"/>
      <c r="FD8" s="261"/>
      <c r="FE8" s="261"/>
      <c r="FF8" s="261"/>
      <c r="FG8" s="261"/>
      <c r="FH8" s="261"/>
      <c r="FI8" s="261"/>
      <c r="FJ8" s="261"/>
      <c r="FK8" s="261"/>
      <c r="FL8" s="261"/>
      <c r="FM8" s="261"/>
      <c r="FN8" s="261"/>
      <c r="FO8" s="261"/>
      <c r="FP8" s="261"/>
      <c r="FQ8" s="261"/>
      <c r="FR8" s="261"/>
      <c r="FS8" s="261"/>
      <c r="FT8" s="261"/>
      <c r="FU8" s="261"/>
      <c r="FV8" s="261"/>
      <c r="FW8" s="261"/>
      <c r="FX8" s="261"/>
      <c r="FY8" s="261"/>
      <c r="FZ8" s="261"/>
      <c r="GA8" s="261"/>
      <c r="GB8" s="261"/>
      <c r="GC8" s="261"/>
      <c r="GD8" s="261"/>
      <c r="GE8" s="261"/>
      <c r="GF8" s="261"/>
      <c r="GG8" s="255" t="str">
        <f>IF(B8="","",IF(AND(C8="",D8=""),"×",""))</f>
        <v/>
      </c>
      <c r="GH8" s="255" t="str">
        <f>IF(AND(C8="有",D8=""),"×","")</f>
        <v/>
      </c>
      <c r="GI8" s="255" t="str">
        <f>IF(AND(B8="無",D8=""),"×","")</f>
        <v/>
      </c>
      <c r="GJ8" s="255" t="str">
        <f t="shared" ref="GJ8:GJ39" si="3">IF(AND(C8="無",GK8&gt;7),"×","")</f>
        <v/>
      </c>
      <c r="GK8" s="185">
        <f t="shared" ref="GK8:GK39" si="4">COUNTA(G8:GF8)</f>
        <v>0</v>
      </c>
      <c r="GL8" s="185">
        <f t="shared" ref="GL8:GL39" si="5">COUNTIFS(G8:GF8,"●",$G$109:$GF$109,"○")</f>
        <v>0</v>
      </c>
      <c r="GM8" s="183">
        <f>IF(GK8="","",IF(GK8&gt;15,75000,GK8*5000))</f>
        <v>0</v>
      </c>
      <c r="GN8" s="471">
        <f>SUM(GM8:GM107)</f>
        <v>0</v>
      </c>
      <c r="GO8" s="183">
        <f>IF(GL8="","",IF(GL8&gt;15,75000,GL8*5000))</f>
        <v>0</v>
      </c>
      <c r="GP8" s="473">
        <f>MIN(5000000,SUM(GO8:GO107))</f>
        <v>0</v>
      </c>
      <c r="GQ8" s="469">
        <f>SUM(GN8+GP8)</f>
        <v>0</v>
      </c>
    </row>
    <row r="9" spans="1:199" ht="20.149999999999999" customHeight="1">
      <c r="A9" s="186">
        <v>2</v>
      </c>
      <c r="B9" s="256"/>
      <c r="C9" s="257"/>
      <c r="D9" s="258"/>
      <c r="E9" s="259"/>
      <c r="F9" s="259"/>
      <c r="G9" s="260"/>
      <c r="H9" s="260"/>
      <c r="I9" s="260"/>
      <c r="J9" s="260"/>
      <c r="K9" s="260"/>
      <c r="L9" s="260"/>
      <c r="M9" s="260"/>
      <c r="N9" s="260"/>
      <c r="O9" s="260"/>
      <c r="P9" s="260"/>
      <c r="Q9" s="260"/>
      <c r="R9" s="260"/>
      <c r="S9" s="260"/>
      <c r="T9" s="260"/>
      <c r="U9" s="260"/>
      <c r="V9" s="260"/>
      <c r="W9" s="260"/>
      <c r="X9" s="260"/>
      <c r="Y9" s="260"/>
      <c r="Z9" s="260"/>
      <c r="AA9" s="260"/>
      <c r="AB9" s="261"/>
      <c r="AC9" s="261"/>
      <c r="AD9" s="261"/>
      <c r="AE9" s="261"/>
      <c r="AF9" s="261"/>
      <c r="AG9" s="261"/>
      <c r="AH9" s="261"/>
      <c r="AI9" s="262"/>
      <c r="AJ9" s="262"/>
      <c r="AK9" s="261"/>
      <c r="AL9" s="261"/>
      <c r="AM9" s="261"/>
      <c r="AN9" s="261"/>
      <c r="AO9" s="261"/>
      <c r="AP9" s="261"/>
      <c r="AQ9" s="261"/>
      <c r="AR9" s="261"/>
      <c r="AS9" s="261"/>
      <c r="AT9" s="261"/>
      <c r="AU9" s="261"/>
      <c r="AV9" s="261"/>
      <c r="AW9" s="261"/>
      <c r="AX9" s="261"/>
      <c r="AY9" s="261"/>
      <c r="AZ9" s="261"/>
      <c r="BA9" s="261"/>
      <c r="BB9" s="261"/>
      <c r="BC9" s="261"/>
      <c r="BD9" s="261"/>
      <c r="BE9" s="261"/>
      <c r="BF9" s="261"/>
      <c r="BG9" s="261"/>
      <c r="BH9" s="261"/>
      <c r="BI9" s="261"/>
      <c r="BJ9" s="261"/>
      <c r="BK9" s="261"/>
      <c r="BL9" s="261"/>
      <c r="BM9" s="261"/>
      <c r="BN9" s="261"/>
      <c r="BO9" s="261"/>
      <c r="BP9" s="261"/>
      <c r="BQ9" s="261"/>
      <c r="BR9" s="261"/>
      <c r="BS9" s="261"/>
      <c r="BT9" s="261"/>
      <c r="BU9" s="261"/>
      <c r="BV9" s="261"/>
      <c r="BW9" s="261"/>
      <c r="BX9" s="261"/>
      <c r="BY9" s="261"/>
      <c r="BZ9" s="261"/>
      <c r="CA9" s="261"/>
      <c r="CB9" s="261"/>
      <c r="CC9" s="261"/>
      <c r="CD9" s="261"/>
      <c r="CE9" s="261"/>
      <c r="CF9" s="261"/>
      <c r="CG9" s="261"/>
      <c r="CH9" s="261"/>
      <c r="CI9" s="261"/>
      <c r="CJ9" s="261"/>
      <c r="CK9" s="261"/>
      <c r="CL9" s="261"/>
      <c r="CM9" s="261"/>
      <c r="CN9" s="261"/>
      <c r="CO9" s="261"/>
      <c r="CP9" s="261"/>
      <c r="CQ9" s="261"/>
      <c r="CR9" s="261"/>
      <c r="CS9" s="261"/>
      <c r="CT9" s="261"/>
      <c r="CU9" s="261"/>
      <c r="CV9" s="261"/>
      <c r="CW9" s="261"/>
      <c r="CX9" s="261"/>
      <c r="CY9" s="261"/>
      <c r="CZ9" s="261"/>
      <c r="DA9" s="261"/>
      <c r="DB9" s="261"/>
      <c r="DC9" s="261"/>
      <c r="DD9" s="261"/>
      <c r="DE9" s="261"/>
      <c r="DF9" s="261"/>
      <c r="DG9" s="261"/>
      <c r="DH9" s="261"/>
      <c r="DI9" s="261"/>
      <c r="DJ9" s="261"/>
      <c r="DK9" s="261"/>
      <c r="DL9" s="261"/>
      <c r="DM9" s="261"/>
      <c r="DN9" s="261"/>
      <c r="DO9" s="261"/>
      <c r="DP9" s="261"/>
      <c r="DQ9" s="261"/>
      <c r="DR9" s="261"/>
      <c r="DS9" s="261"/>
      <c r="DT9" s="261"/>
      <c r="DU9" s="261"/>
      <c r="DV9" s="261"/>
      <c r="DW9" s="261"/>
      <c r="DX9" s="261"/>
      <c r="DY9" s="261"/>
      <c r="DZ9" s="261"/>
      <c r="EA9" s="261"/>
      <c r="EB9" s="261"/>
      <c r="EC9" s="261"/>
      <c r="ED9" s="261"/>
      <c r="EE9" s="261"/>
      <c r="EF9" s="261"/>
      <c r="EG9" s="261"/>
      <c r="EH9" s="261"/>
      <c r="EI9" s="261"/>
      <c r="EJ9" s="261"/>
      <c r="EK9" s="261"/>
      <c r="EL9" s="261"/>
      <c r="EM9" s="261"/>
      <c r="EN9" s="261"/>
      <c r="EO9" s="261"/>
      <c r="EP9" s="261"/>
      <c r="EQ9" s="261"/>
      <c r="ER9" s="261"/>
      <c r="ES9" s="261"/>
      <c r="ET9" s="261"/>
      <c r="EU9" s="261"/>
      <c r="EV9" s="261"/>
      <c r="EW9" s="261"/>
      <c r="EX9" s="261"/>
      <c r="EY9" s="261"/>
      <c r="EZ9" s="261"/>
      <c r="FA9" s="261"/>
      <c r="FB9" s="261"/>
      <c r="FC9" s="262"/>
      <c r="FD9" s="261"/>
      <c r="FE9" s="261"/>
      <c r="FF9" s="261"/>
      <c r="FG9" s="261"/>
      <c r="FH9" s="261"/>
      <c r="FI9" s="261"/>
      <c r="FJ9" s="261"/>
      <c r="FK9" s="261"/>
      <c r="FL9" s="261"/>
      <c r="FM9" s="261"/>
      <c r="FN9" s="261"/>
      <c r="FO9" s="261"/>
      <c r="FP9" s="261"/>
      <c r="FQ9" s="261"/>
      <c r="FR9" s="261"/>
      <c r="FS9" s="261"/>
      <c r="FT9" s="261"/>
      <c r="FU9" s="261"/>
      <c r="FV9" s="261"/>
      <c r="FW9" s="261"/>
      <c r="FX9" s="261"/>
      <c r="FY9" s="261"/>
      <c r="FZ9" s="261"/>
      <c r="GA9" s="261"/>
      <c r="GB9" s="261"/>
      <c r="GC9" s="261"/>
      <c r="GD9" s="261"/>
      <c r="GE9" s="261"/>
      <c r="GF9" s="261"/>
      <c r="GG9" s="255" t="str">
        <f t="shared" ref="GG9:GG72" si="6">IF(B9="","",IF(AND(C9="",D9=""),"×",""))</f>
        <v/>
      </c>
      <c r="GH9" s="255" t="str">
        <f t="shared" ref="GH9:GH72" si="7">IF(AND(C9="有",D9=""),"×","")</f>
        <v/>
      </c>
      <c r="GI9" s="255" t="str">
        <f t="shared" ref="GI9:GI72" si="8">IF(AND(B9="無",D9=""),"×","")</f>
        <v/>
      </c>
      <c r="GJ9" s="255" t="str">
        <f t="shared" si="3"/>
        <v/>
      </c>
      <c r="GK9" s="185">
        <f t="shared" si="4"/>
        <v>0</v>
      </c>
      <c r="GL9" s="185">
        <f t="shared" si="5"/>
        <v>0</v>
      </c>
      <c r="GM9" s="183">
        <f t="shared" ref="GM9:GM72" si="9">IF(GK9="","",IF(GK9&gt;15,75000,GK9*5000))</f>
        <v>0</v>
      </c>
      <c r="GN9" s="472"/>
      <c r="GO9" s="183">
        <f t="shared" ref="GO9:GO72" si="10">IF(GL9="","",IF(GL9&gt;15,75000,GL9*5000))</f>
        <v>0</v>
      </c>
      <c r="GP9" s="474"/>
      <c r="GQ9" s="470"/>
    </row>
    <row r="10" spans="1:199" ht="20.149999999999999" customHeight="1">
      <c r="A10" s="186">
        <v>3</v>
      </c>
      <c r="B10" s="256"/>
      <c r="C10" s="257"/>
      <c r="D10" s="258"/>
      <c r="E10" s="259"/>
      <c r="F10" s="259"/>
      <c r="G10" s="260"/>
      <c r="H10" s="260"/>
      <c r="I10" s="260"/>
      <c r="J10" s="260"/>
      <c r="K10" s="260"/>
      <c r="L10" s="260"/>
      <c r="M10" s="260"/>
      <c r="N10" s="260"/>
      <c r="O10" s="261"/>
      <c r="P10" s="261"/>
      <c r="Q10" s="261"/>
      <c r="R10" s="261"/>
      <c r="S10" s="261"/>
      <c r="T10" s="261"/>
      <c r="U10" s="261"/>
      <c r="V10" s="261"/>
      <c r="W10" s="261"/>
      <c r="X10" s="261"/>
      <c r="Y10" s="261"/>
      <c r="Z10" s="261"/>
      <c r="AA10" s="261"/>
      <c r="AB10" s="261"/>
      <c r="AC10" s="261"/>
      <c r="AD10" s="261"/>
      <c r="AE10" s="261"/>
      <c r="AF10" s="261"/>
      <c r="AG10" s="261"/>
      <c r="AH10" s="261"/>
      <c r="AI10" s="262"/>
      <c r="AJ10" s="262"/>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c r="BR10" s="261"/>
      <c r="BS10" s="261"/>
      <c r="BT10" s="261"/>
      <c r="BU10" s="261"/>
      <c r="BV10" s="261"/>
      <c r="BW10" s="261"/>
      <c r="BX10" s="261"/>
      <c r="BY10" s="261"/>
      <c r="BZ10" s="261"/>
      <c r="CA10" s="261"/>
      <c r="CB10" s="261"/>
      <c r="CC10" s="261"/>
      <c r="CD10" s="261"/>
      <c r="CE10" s="261"/>
      <c r="CF10" s="261"/>
      <c r="CG10" s="261"/>
      <c r="CH10" s="261"/>
      <c r="CI10" s="261"/>
      <c r="CJ10" s="261"/>
      <c r="CK10" s="261"/>
      <c r="CL10" s="261"/>
      <c r="CM10" s="261"/>
      <c r="CN10" s="261"/>
      <c r="CO10" s="261"/>
      <c r="CP10" s="261"/>
      <c r="CQ10" s="261"/>
      <c r="CR10" s="261"/>
      <c r="CS10" s="261"/>
      <c r="CT10" s="261"/>
      <c r="CU10" s="261"/>
      <c r="CV10" s="261"/>
      <c r="CW10" s="261"/>
      <c r="CX10" s="261"/>
      <c r="CY10" s="261"/>
      <c r="CZ10" s="261"/>
      <c r="DA10" s="261"/>
      <c r="DB10" s="261"/>
      <c r="DC10" s="261"/>
      <c r="DD10" s="261"/>
      <c r="DE10" s="261"/>
      <c r="DF10" s="261"/>
      <c r="DG10" s="261"/>
      <c r="DH10" s="261"/>
      <c r="DI10" s="261"/>
      <c r="DJ10" s="261"/>
      <c r="DK10" s="261"/>
      <c r="DL10" s="261"/>
      <c r="DM10" s="261"/>
      <c r="DN10" s="261"/>
      <c r="DO10" s="261"/>
      <c r="DP10" s="261"/>
      <c r="DQ10" s="261"/>
      <c r="DR10" s="261"/>
      <c r="DS10" s="261"/>
      <c r="DT10" s="261"/>
      <c r="DU10" s="261"/>
      <c r="DV10" s="261"/>
      <c r="DW10" s="261"/>
      <c r="DX10" s="261"/>
      <c r="DY10" s="261"/>
      <c r="DZ10" s="261"/>
      <c r="EA10" s="261"/>
      <c r="EB10" s="261"/>
      <c r="EC10" s="261"/>
      <c r="ED10" s="261"/>
      <c r="EE10" s="261"/>
      <c r="EF10" s="261"/>
      <c r="EG10" s="261"/>
      <c r="EH10" s="261"/>
      <c r="EI10" s="261"/>
      <c r="EJ10" s="261"/>
      <c r="EK10" s="261"/>
      <c r="EL10" s="261"/>
      <c r="EM10" s="261"/>
      <c r="EN10" s="261"/>
      <c r="EO10" s="261"/>
      <c r="EP10" s="261"/>
      <c r="EQ10" s="261"/>
      <c r="ER10" s="261"/>
      <c r="ES10" s="261"/>
      <c r="ET10" s="261"/>
      <c r="EU10" s="261"/>
      <c r="EV10" s="261"/>
      <c r="EW10" s="261"/>
      <c r="EX10" s="261"/>
      <c r="EY10" s="261"/>
      <c r="EZ10" s="261"/>
      <c r="FA10" s="261"/>
      <c r="FB10" s="261"/>
      <c r="FC10" s="262"/>
      <c r="FD10" s="261"/>
      <c r="FE10" s="261"/>
      <c r="FF10" s="261"/>
      <c r="FG10" s="261"/>
      <c r="FH10" s="261"/>
      <c r="FI10" s="261"/>
      <c r="FJ10" s="261"/>
      <c r="FK10" s="261"/>
      <c r="FL10" s="261"/>
      <c r="FM10" s="261"/>
      <c r="FN10" s="261"/>
      <c r="FO10" s="261"/>
      <c r="FP10" s="261"/>
      <c r="FQ10" s="261"/>
      <c r="FR10" s="261"/>
      <c r="FS10" s="261"/>
      <c r="FT10" s="261"/>
      <c r="FU10" s="261"/>
      <c r="FV10" s="261"/>
      <c r="FW10" s="261"/>
      <c r="FX10" s="261"/>
      <c r="FY10" s="261"/>
      <c r="FZ10" s="261"/>
      <c r="GA10" s="261"/>
      <c r="GB10" s="261"/>
      <c r="GC10" s="261"/>
      <c r="GD10" s="261"/>
      <c r="GE10" s="261"/>
      <c r="GF10" s="261"/>
      <c r="GG10" s="255" t="str">
        <f t="shared" si="6"/>
        <v/>
      </c>
      <c r="GH10" s="255" t="str">
        <f t="shared" si="7"/>
        <v/>
      </c>
      <c r="GI10" s="255" t="str">
        <f t="shared" si="8"/>
        <v/>
      </c>
      <c r="GJ10" s="255" t="str">
        <f t="shared" si="3"/>
        <v/>
      </c>
      <c r="GK10" s="185">
        <f t="shared" si="4"/>
        <v>0</v>
      </c>
      <c r="GL10" s="185">
        <f t="shared" si="5"/>
        <v>0</v>
      </c>
      <c r="GM10" s="183">
        <f t="shared" si="9"/>
        <v>0</v>
      </c>
      <c r="GN10" s="472"/>
      <c r="GO10" s="183">
        <f t="shared" si="10"/>
        <v>0</v>
      </c>
      <c r="GP10" s="474"/>
      <c r="GQ10" s="470"/>
    </row>
    <row r="11" spans="1:199" ht="20.149999999999999" customHeight="1">
      <c r="A11" s="186">
        <v>4</v>
      </c>
      <c r="B11" s="256"/>
      <c r="C11" s="257"/>
      <c r="D11" s="258"/>
      <c r="E11" s="259"/>
      <c r="F11" s="259"/>
      <c r="G11" s="260"/>
      <c r="H11" s="260"/>
      <c r="I11" s="260"/>
      <c r="J11" s="260"/>
      <c r="K11" s="260"/>
      <c r="L11" s="260"/>
      <c r="M11" s="260"/>
      <c r="N11" s="260"/>
      <c r="O11" s="261"/>
      <c r="P11" s="261"/>
      <c r="Q11" s="261"/>
      <c r="R11" s="261"/>
      <c r="S11" s="261"/>
      <c r="T11" s="261"/>
      <c r="U11" s="261"/>
      <c r="V11" s="261"/>
      <c r="W11" s="261"/>
      <c r="X11" s="261"/>
      <c r="Y11" s="261"/>
      <c r="Z11" s="261"/>
      <c r="AA11" s="261"/>
      <c r="AB11" s="261"/>
      <c r="AC11" s="261"/>
      <c r="AD11" s="261"/>
      <c r="AE11" s="261"/>
      <c r="AF11" s="261"/>
      <c r="AG11" s="261"/>
      <c r="AH11" s="261"/>
      <c r="AI11" s="262"/>
      <c r="AJ11" s="262"/>
      <c r="AK11" s="261"/>
      <c r="AL11" s="261"/>
      <c r="AM11" s="261"/>
      <c r="AN11" s="261"/>
      <c r="AO11" s="261"/>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c r="BR11" s="261"/>
      <c r="BS11" s="261"/>
      <c r="BT11" s="261"/>
      <c r="BU11" s="261"/>
      <c r="BV11" s="261"/>
      <c r="BW11" s="261"/>
      <c r="BX11" s="261"/>
      <c r="BY11" s="261"/>
      <c r="BZ11" s="261"/>
      <c r="CA11" s="261"/>
      <c r="CB11" s="261"/>
      <c r="CC11" s="261"/>
      <c r="CD11" s="261"/>
      <c r="CE11" s="261"/>
      <c r="CF11" s="261"/>
      <c r="CG11" s="261"/>
      <c r="CH11" s="261"/>
      <c r="CI11" s="261"/>
      <c r="CJ11" s="261"/>
      <c r="CK11" s="261"/>
      <c r="CL11" s="261"/>
      <c r="CM11" s="261"/>
      <c r="CN11" s="261"/>
      <c r="CO11" s="261"/>
      <c r="CP11" s="261"/>
      <c r="CQ11" s="261"/>
      <c r="CR11" s="261"/>
      <c r="CS11" s="261"/>
      <c r="CT11" s="261"/>
      <c r="CU11" s="261"/>
      <c r="CV11" s="261"/>
      <c r="CW11" s="261"/>
      <c r="CX11" s="261"/>
      <c r="CY11" s="261"/>
      <c r="CZ11" s="261"/>
      <c r="DA11" s="261"/>
      <c r="DB11" s="261"/>
      <c r="DC11" s="261"/>
      <c r="DD11" s="261"/>
      <c r="DE11" s="261"/>
      <c r="DF11" s="261"/>
      <c r="DG11" s="261"/>
      <c r="DH11" s="261"/>
      <c r="DI11" s="261"/>
      <c r="DJ11" s="261"/>
      <c r="DK11" s="261"/>
      <c r="DL11" s="261"/>
      <c r="DM11" s="261"/>
      <c r="DN11" s="261"/>
      <c r="DO11" s="261"/>
      <c r="DP11" s="261"/>
      <c r="DQ11" s="261"/>
      <c r="DR11" s="261"/>
      <c r="DS11" s="261"/>
      <c r="DT11" s="261"/>
      <c r="DU11" s="261"/>
      <c r="DV11" s="261"/>
      <c r="DW11" s="261"/>
      <c r="DX11" s="261"/>
      <c r="DY11" s="261"/>
      <c r="DZ11" s="261"/>
      <c r="EA11" s="261"/>
      <c r="EB11" s="261"/>
      <c r="EC11" s="261"/>
      <c r="ED11" s="261"/>
      <c r="EE11" s="261"/>
      <c r="EF11" s="261"/>
      <c r="EG11" s="261"/>
      <c r="EH11" s="261"/>
      <c r="EI11" s="261"/>
      <c r="EJ11" s="261"/>
      <c r="EK11" s="261"/>
      <c r="EL11" s="261"/>
      <c r="EM11" s="261"/>
      <c r="EN11" s="261"/>
      <c r="EO11" s="261"/>
      <c r="EP11" s="261"/>
      <c r="EQ11" s="261"/>
      <c r="ER11" s="261"/>
      <c r="ES11" s="261"/>
      <c r="ET11" s="261"/>
      <c r="EU11" s="261"/>
      <c r="EV11" s="261"/>
      <c r="EW11" s="261"/>
      <c r="EX11" s="261"/>
      <c r="EY11" s="261"/>
      <c r="EZ11" s="261"/>
      <c r="FA11" s="261"/>
      <c r="FB11" s="261"/>
      <c r="FC11" s="262"/>
      <c r="FD11" s="261"/>
      <c r="FE11" s="261"/>
      <c r="FF11" s="261"/>
      <c r="FG11" s="261"/>
      <c r="FH11" s="261"/>
      <c r="FI11" s="261"/>
      <c r="FJ11" s="261"/>
      <c r="FK11" s="261"/>
      <c r="FL11" s="261"/>
      <c r="FM11" s="261"/>
      <c r="FN11" s="261"/>
      <c r="FO11" s="261"/>
      <c r="FP11" s="261"/>
      <c r="FQ11" s="261"/>
      <c r="FR11" s="261"/>
      <c r="FS11" s="261"/>
      <c r="FT11" s="261"/>
      <c r="FU11" s="261"/>
      <c r="FV11" s="261"/>
      <c r="FW11" s="261"/>
      <c r="FX11" s="261"/>
      <c r="FY11" s="261"/>
      <c r="FZ11" s="261"/>
      <c r="GA11" s="261"/>
      <c r="GB11" s="261"/>
      <c r="GC11" s="261"/>
      <c r="GD11" s="261"/>
      <c r="GE11" s="261"/>
      <c r="GF11" s="261"/>
      <c r="GG11" s="255" t="str">
        <f t="shared" si="6"/>
        <v/>
      </c>
      <c r="GH11" s="255" t="str">
        <f t="shared" si="7"/>
        <v/>
      </c>
      <c r="GI11" s="255" t="str">
        <f t="shared" si="8"/>
        <v/>
      </c>
      <c r="GJ11" s="255" t="str">
        <f t="shared" si="3"/>
        <v/>
      </c>
      <c r="GK11" s="185">
        <f t="shared" si="4"/>
        <v>0</v>
      </c>
      <c r="GL11" s="185">
        <f t="shared" si="5"/>
        <v>0</v>
      </c>
      <c r="GM11" s="183">
        <f t="shared" si="9"/>
        <v>0</v>
      </c>
      <c r="GN11" s="472"/>
      <c r="GO11" s="183">
        <f t="shared" si="10"/>
        <v>0</v>
      </c>
      <c r="GP11" s="474"/>
      <c r="GQ11" s="470"/>
    </row>
    <row r="12" spans="1:199" ht="20.149999999999999" customHeight="1">
      <c r="A12" s="186">
        <v>5</v>
      </c>
      <c r="B12" s="256"/>
      <c r="C12" s="257"/>
      <c r="D12" s="258"/>
      <c r="E12" s="259"/>
      <c r="F12" s="259"/>
      <c r="G12" s="260"/>
      <c r="H12" s="260"/>
      <c r="I12" s="260"/>
      <c r="J12" s="260"/>
      <c r="K12" s="260"/>
      <c r="L12" s="260"/>
      <c r="M12" s="260"/>
      <c r="N12" s="260"/>
      <c r="O12" s="261"/>
      <c r="P12" s="261"/>
      <c r="Q12" s="261"/>
      <c r="R12" s="261"/>
      <c r="S12" s="261"/>
      <c r="T12" s="261"/>
      <c r="U12" s="261"/>
      <c r="V12" s="261"/>
      <c r="W12" s="261"/>
      <c r="X12" s="261"/>
      <c r="Y12" s="261"/>
      <c r="Z12" s="261"/>
      <c r="AA12" s="261"/>
      <c r="AB12" s="261"/>
      <c r="AC12" s="261"/>
      <c r="AD12" s="261"/>
      <c r="AE12" s="261"/>
      <c r="AF12" s="261"/>
      <c r="AG12" s="261"/>
      <c r="AH12" s="261"/>
      <c r="AI12" s="262"/>
      <c r="AJ12" s="262"/>
      <c r="AK12" s="261"/>
      <c r="AL12" s="261"/>
      <c r="AM12" s="261"/>
      <c r="AN12" s="261"/>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c r="BW12" s="261"/>
      <c r="BX12" s="261"/>
      <c r="BY12" s="261"/>
      <c r="BZ12" s="261"/>
      <c r="CA12" s="261"/>
      <c r="CB12" s="261"/>
      <c r="CC12" s="261"/>
      <c r="CD12" s="261"/>
      <c r="CE12" s="261"/>
      <c r="CF12" s="261"/>
      <c r="CG12" s="261"/>
      <c r="CH12" s="261"/>
      <c r="CI12" s="261"/>
      <c r="CJ12" s="261"/>
      <c r="CK12" s="261"/>
      <c r="CL12" s="261"/>
      <c r="CM12" s="261"/>
      <c r="CN12" s="261"/>
      <c r="CO12" s="261"/>
      <c r="CP12" s="261"/>
      <c r="CQ12" s="261"/>
      <c r="CR12" s="261"/>
      <c r="CS12" s="261"/>
      <c r="CT12" s="261"/>
      <c r="CU12" s="261"/>
      <c r="CV12" s="261"/>
      <c r="CW12" s="261"/>
      <c r="CX12" s="261"/>
      <c r="CY12" s="261"/>
      <c r="CZ12" s="261"/>
      <c r="DA12" s="261"/>
      <c r="DB12" s="261"/>
      <c r="DC12" s="261"/>
      <c r="DD12" s="261"/>
      <c r="DE12" s="261"/>
      <c r="DF12" s="261"/>
      <c r="DG12" s="261"/>
      <c r="DH12" s="261"/>
      <c r="DI12" s="261"/>
      <c r="DJ12" s="261"/>
      <c r="DK12" s="261"/>
      <c r="DL12" s="261"/>
      <c r="DM12" s="261"/>
      <c r="DN12" s="261"/>
      <c r="DO12" s="261"/>
      <c r="DP12" s="261"/>
      <c r="DQ12" s="261"/>
      <c r="DR12" s="261"/>
      <c r="DS12" s="261"/>
      <c r="DT12" s="261"/>
      <c r="DU12" s="261"/>
      <c r="DV12" s="261"/>
      <c r="DW12" s="261"/>
      <c r="DX12" s="261"/>
      <c r="DY12" s="261"/>
      <c r="DZ12" s="261"/>
      <c r="EA12" s="261"/>
      <c r="EB12" s="261"/>
      <c r="EC12" s="261"/>
      <c r="ED12" s="261"/>
      <c r="EE12" s="261"/>
      <c r="EF12" s="261"/>
      <c r="EG12" s="261"/>
      <c r="EH12" s="261"/>
      <c r="EI12" s="261"/>
      <c r="EJ12" s="261"/>
      <c r="EK12" s="261"/>
      <c r="EL12" s="261"/>
      <c r="EM12" s="261"/>
      <c r="EN12" s="261"/>
      <c r="EO12" s="261"/>
      <c r="EP12" s="261"/>
      <c r="EQ12" s="261"/>
      <c r="ER12" s="261"/>
      <c r="ES12" s="261"/>
      <c r="ET12" s="261"/>
      <c r="EU12" s="261"/>
      <c r="EV12" s="261"/>
      <c r="EW12" s="261"/>
      <c r="EX12" s="261"/>
      <c r="EY12" s="261"/>
      <c r="EZ12" s="261"/>
      <c r="FA12" s="261"/>
      <c r="FB12" s="261"/>
      <c r="FC12" s="262"/>
      <c r="FD12" s="261"/>
      <c r="FE12" s="261"/>
      <c r="FF12" s="261"/>
      <c r="FG12" s="261"/>
      <c r="FH12" s="261"/>
      <c r="FI12" s="261"/>
      <c r="FJ12" s="261"/>
      <c r="FK12" s="261"/>
      <c r="FL12" s="261"/>
      <c r="FM12" s="261"/>
      <c r="FN12" s="261"/>
      <c r="FO12" s="261"/>
      <c r="FP12" s="261"/>
      <c r="FQ12" s="261"/>
      <c r="FR12" s="261"/>
      <c r="FS12" s="261"/>
      <c r="FT12" s="261"/>
      <c r="FU12" s="261"/>
      <c r="FV12" s="261"/>
      <c r="FW12" s="261"/>
      <c r="FX12" s="261"/>
      <c r="FY12" s="261"/>
      <c r="FZ12" s="261"/>
      <c r="GA12" s="261"/>
      <c r="GB12" s="261"/>
      <c r="GC12" s="261"/>
      <c r="GD12" s="261"/>
      <c r="GE12" s="261"/>
      <c r="GF12" s="261"/>
      <c r="GG12" s="255" t="str">
        <f t="shared" si="6"/>
        <v/>
      </c>
      <c r="GH12" s="255" t="str">
        <f t="shared" si="7"/>
        <v/>
      </c>
      <c r="GI12" s="255" t="str">
        <f t="shared" si="8"/>
        <v/>
      </c>
      <c r="GJ12" s="255" t="str">
        <f t="shared" si="3"/>
        <v/>
      </c>
      <c r="GK12" s="185">
        <f t="shared" si="4"/>
        <v>0</v>
      </c>
      <c r="GL12" s="185">
        <f t="shared" si="5"/>
        <v>0</v>
      </c>
      <c r="GM12" s="183">
        <f t="shared" si="9"/>
        <v>0</v>
      </c>
      <c r="GN12" s="184"/>
      <c r="GO12" s="183">
        <f t="shared" si="10"/>
        <v>0</v>
      </c>
      <c r="GP12" s="182"/>
      <c r="GQ12" s="187"/>
    </row>
    <row r="13" spans="1:199" ht="20.149999999999999" customHeight="1">
      <c r="A13" s="186">
        <v>6</v>
      </c>
      <c r="B13" s="256"/>
      <c r="C13" s="257"/>
      <c r="D13" s="258"/>
      <c r="E13" s="259"/>
      <c r="F13" s="259"/>
      <c r="G13" s="260"/>
      <c r="H13" s="260"/>
      <c r="I13" s="260"/>
      <c r="J13" s="260"/>
      <c r="K13" s="260"/>
      <c r="L13" s="260"/>
      <c r="M13" s="260"/>
      <c r="N13" s="260"/>
      <c r="O13" s="261"/>
      <c r="P13" s="261"/>
      <c r="Q13" s="261"/>
      <c r="R13" s="261"/>
      <c r="S13" s="261"/>
      <c r="T13" s="261"/>
      <c r="U13" s="261"/>
      <c r="V13" s="261"/>
      <c r="W13" s="261"/>
      <c r="X13" s="261"/>
      <c r="Y13" s="261"/>
      <c r="Z13" s="261"/>
      <c r="AA13" s="261"/>
      <c r="AB13" s="261"/>
      <c r="AC13" s="261"/>
      <c r="AD13" s="261"/>
      <c r="AE13" s="261"/>
      <c r="AF13" s="261"/>
      <c r="AG13" s="261"/>
      <c r="AH13" s="261"/>
      <c r="AI13" s="262"/>
      <c r="AJ13" s="262"/>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c r="BW13" s="261"/>
      <c r="BX13" s="261"/>
      <c r="BY13" s="261"/>
      <c r="BZ13" s="261"/>
      <c r="CA13" s="261"/>
      <c r="CB13" s="261"/>
      <c r="CC13" s="261"/>
      <c r="CD13" s="261"/>
      <c r="CE13" s="261"/>
      <c r="CF13" s="261"/>
      <c r="CG13" s="261"/>
      <c r="CH13" s="261"/>
      <c r="CI13" s="261"/>
      <c r="CJ13" s="261"/>
      <c r="CK13" s="261"/>
      <c r="CL13" s="261"/>
      <c r="CM13" s="261"/>
      <c r="CN13" s="261"/>
      <c r="CO13" s="261"/>
      <c r="CP13" s="261"/>
      <c r="CQ13" s="261"/>
      <c r="CR13" s="261"/>
      <c r="CS13" s="261"/>
      <c r="CT13" s="261"/>
      <c r="CU13" s="261"/>
      <c r="CV13" s="261"/>
      <c r="CW13" s="261"/>
      <c r="CX13" s="261"/>
      <c r="CY13" s="261"/>
      <c r="CZ13" s="261"/>
      <c r="DA13" s="261"/>
      <c r="DB13" s="261"/>
      <c r="DC13" s="261"/>
      <c r="DD13" s="261"/>
      <c r="DE13" s="261"/>
      <c r="DF13" s="261"/>
      <c r="DG13" s="261"/>
      <c r="DH13" s="261"/>
      <c r="DI13" s="261"/>
      <c r="DJ13" s="261"/>
      <c r="DK13" s="261"/>
      <c r="DL13" s="261"/>
      <c r="DM13" s="261"/>
      <c r="DN13" s="261"/>
      <c r="DO13" s="261"/>
      <c r="DP13" s="261"/>
      <c r="DQ13" s="261"/>
      <c r="DR13" s="261"/>
      <c r="DS13" s="261"/>
      <c r="DT13" s="261"/>
      <c r="DU13" s="261"/>
      <c r="DV13" s="261"/>
      <c r="DW13" s="261"/>
      <c r="DX13" s="261"/>
      <c r="DY13" s="261"/>
      <c r="DZ13" s="261"/>
      <c r="EA13" s="261"/>
      <c r="EB13" s="261"/>
      <c r="EC13" s="261"/>
      <c r="ED13" s="261"/>
      <c r="EE13" s="261"/>
      <c r="EF13" s="261"/>
      <c r="EG13" s="261"/>
      <c r="EH13" s="261"/>
      <c r="EI13" s="261"/>
      <c r="EJ13" s="261"/>
      <c r="EK13" s="261"/>
      <c r="EL13" s="261"/>
      <c r="EM13" s="261"/>
      <c r="EN13" s="261"/>
      <c r="EO13" s="261"/>
      <c r="EP13" s="261"/>
      <c r="EQ13" s="261"/>
      <c r="ER13" s="261"/>
      <c r="ES13" s="261"/>
      <c r="ET13" s="261"/>
      <c r="EU13" s="261"/>
      <c r="EV13" s="261"/>
      <c r="EW13" s="261"/>
      <c r="EX13" s="261"/>
      <c r="EY13" s="261"/>
      <c r="EZ13" s="261"/>
      <c r="FA13" s="261"/>
      <c r="FB13" s="261"/>
      <c r="FC13" s="262"/>
      <c r="FD13" s="261"/>
      <c r="FE13" s="261"/>
      <c r="FF13" s="261"/>
      <c r="FG13" s="261"/>
      <c r="FH13" s="261"/>
      <c r="FI13" s="261"/>
      <c r="FJ13" s="261"/>
      <c r="FK13" s="261"/>
      <c r="FL13" s="261"/>
      <c r="FM13" s="261"/>
      <c r="FN13" s="261"/>
      <c r="FO13" s="261"/>
      <c r="FP13" s="261"/>
      <c r="FQ13" s="261"/>
      <c r="FR13" s="261"/>
      <c r="FS13" s="261"/>
      <c r="FT13" s="261"/>
      <c r="FU13" s="261"/>
      <c r="FV13" s="261"/>
      <c r="FW13" s="261"/>
      <c r="FX13" s="261"/>
      <c r="FY13" s="261"/>
      <c r="FZ13" s="261"/>
      <c r="GA13" s="261"/>
      <c r="GB13" s="261"/>
      <c r="GC13" s="261"/>
      <c r="GD13" s="261"/>
      <c r="GE13" s="261"/>
      <c r="GF13" s="261"/>
      <c r="GG13" s="255" t="str">
        <f t="shared" si="6"/>
        <v/>
      </c>
      <c r="GH13" s="255" t="str">
        <f t="shared" si="7"/>
        <v/>
      </c>
      <c r="GI13" s="255" t="str">
        <f t="shared" si="8"/>
        <v/>
      </c>
      <c r="GJ13" s="255" t="str">
        <f t="shared" si="3"/>
        <v/>
      </c>
      <c r="GK13" s="185">
        <f t="shared" si="4"/>
        <v>0</v>
      </c>
      <c r="GL13" s="185">
        <f t="shared" si="5"/>
        <v>0</v>
      </c>
      <c r="GM13" s="183">
        <f t="shared" si="9"/>
        <v>0</v>
      </c>
      <c r="GN13" s="184"/>
      <c r="GO13" s="183">
        <f t="shared" si="10"/>
        <v>0</v>
      </c>
      <c r="GP13" s="182"/>
      <c r="GQ13" s="187"/>
    </row>
    <row r="14" spans="1:199" ht="20.149999999999999" customHeight="1">
      <c r="A14" s="186">
        <v>7</v>
      </c>
      <c r="B14" s="256"/>
      <c r="C14" s="257"/>
      <c r="D14" s="258"/>
      <c r="E14" s="259"/>
      <c r="F14" s="259"/>
      <c r="G14" s="260"/>
      <c r="H14" s="260"/>
      <c r="I14" s="260"/>
      <c r="J14" s="260"/>
      <c r="K14" s="260"/>
      <c r="L14" s="260"/>
      <c r="M14" s="260"/>
      <c r="N14" s="260"/>
      <c r="O14" s="261"/>
      <c r="P14" s="261"/>
      <c r="Q14" s="261"/>
      <c r="R14" s="261"/>
      <c r="S14" s="261"/>
      <c r="T14" s="261"/>
      <c r="U14" s="261"/>
      <c r="V14" s="261"/>
      <c r="W14" s="261"/>
      <c r="X14" s="261"/>
      <c r="Y14" s="261"/>
      <c r="Z14" s="261"/>
      <c r="AA14" s="261"/>
      <c r="AB14" s="261"/>
      <c r="AC14" s="261"/>
      <c r="AD14" s="261"/>
      <c r="AE14" s="261"/>
      <c r="AF14" s="261"/>
      <c r="AG14" s="261"/>
      <c r="AH14" s="261"/>
      <c r="AI14" s="262"/>
      <c r="AJ14" s="262"/>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1"/>
      <c r="BO14" s="261"/>
      <c r="BP14" s="261"/>
      <c r="BQ14" s="261"/>
      <c r="BR14" s="261"/>
      <c r="BS14" s="261"/>
      <c r="BT14" s="261"/>
      <c r="BU14" s="261"/>
      <c r="BV14" s="261"/>
      <c r="BW14" s="261"/>
      <c r="BX14" s="261"/>
      <c r="BY14" s="261"/>
      <c r="BZ14" s="261"/>
      <c r="CA14" s="261"/>
      <c r="CB14" s="261"/>
      <c r="CC14" s="261"/>
      <c r="CD14" s="261"/>
      <c r="CE14" s="261"/>
      <c r="CF14" s="261"/>
      <c r="CG14" s="261"/>
      <c r="CH14" s="261"/>
      <c r="CI14" s="261"/>
      <c r="CJ14" s="261"/>
      <c r="CK14" s="261"/>
      <c r="CL14" s="261"/>
      <c r="CM14" s="261"/>
      <c r="CN14" s="261"/>
      <c r="CO14" s="261"/>
      <c r="CP14" s="261"/>
      <c r="CQ14" s="261"/>
      <c r="CR14" s="261"/>
      <c r="CS14" s="261"/>
      <c r="CT14" s="261"/>
      <c r="CU14" s="261"/>
      <c r="CV14" s="261"/>
      <c r="CW14" s="261"/>
      <c r="CX14" s="261"/>
      <c r="CY14" s="261"/>
      <c r="CZ14" s="261"/>
      <c r="DA14" s="261"/>
      <c r="DB14" s="261"/>
      <c r="DC14" s="261"/>
      <c r="DD14" s="261"/>
      <c r="DE14" s="261"/>
      <c r="DF14" s="261"/>
      <c r="DG14" s="261"/>
      <c r="DH14" s="261"/>
      <c r="DI14" s="261"/>
      <c r="DJ14" s="261"/>
      <c r="DK14" s="261"/>
      <c r="DL14" s="261"/>
      <c r="DM14" s="261"/>
      <c r="DN14" s="261"/>
      <c r="DO14" s="261"/>
      <c r="DP14" s="261"/>
      <c r="DQ14" s="261"/>
      <c r="DR14" s="261"/>
      <c r="DS14" s="261"/>
      <c r="DT14" s="261"/>
      <c r="DU14" s="261"/>
      <c r="DV14" s="261"/>
      <c r="DW14" s="261"/>
      <c r="DX14" s="261"/>
      <c r="DY14" s="261"/>
      <c r="DZ14" s="261"/>
      <c r="EA14" s="261"/>
      <c r="EB14" s="261"/>
      <c r="EC14" s="261"/>
      <c r="ED14" s="261"/>
      <c r="EE14" s="261"/>
      <c r="EF14" s="261"/>
      <c r="EG14" s="261"/>
      <c r="EH14" s="261"/>
      <c r="EI14" s="261"/>
      <c r="EJ14" s="261"/>
      <c r="EK14" s="261"/>
      <c r="EL14" s="261"/>
      <c r="EM14" s="261"/>
      <c r="EN14" s="261"/>
      <c r="EO14" s="261"/>
      <c r="EP14" s="261"/>
      <c r="EQ14" s="261"/>
      <c r="ER14" s="261"/>
      <c r="ES14" s="261"/>
      <c r="ET14" s="261"/>
      <c r="EU14" s="261"/>
      <c r="EV14" s="261"/>
      <c r="EW14" s="261"/>
      <c r="EX14" s="261"/>
      <c r="EY14" s="261"/>
      <c r="EZ14" s="261"/>
      <c r="FA14" s="261"/>
      <c r="FB14" s="261"/>
      <c r="FC14" s="262"/>
      <c r="FD14" s="261"/>
      <c r="FE14" s="261"/>
      <c r="FF14" s="261"/>
      <c r="FG14" s="261"/>
      <c r="FH14" s="261"/>
      <c r="FI14" s="261"/>
      <c r="FJ14" s="261"/>
      <c r="FK14" s="261"/>
      <c r="FL14" s="261"/>
      <c r="FM14" s="261"/>
      <c r="FN14" s="261"/>
      <c r="FO14" s="261"/>
      <c r="FP14" s="261"/>
      <c r="FQ14" s="261"/>
      <c r="FR14" s="261"/>
      <c r="FS14" s="261"/>
      <c r="FT14" s="261"/>
      <c r="FU14" s="261"/>
      <c r="FV14" s="261"/>
      <c r="FW14" s="261"/>
      <c r="FX14" s="261"/>
      <c r="FY14" s="261"/>
      <c r="FZ14" s="261"/>
      <c r="GA14" s="261"/>
      <c r="GB14" s="261"/>
      <c r="GC14" s="261"/>
      <c r="GD14" s="261"/>
      <c r="GE14" s="261"/>
      <c r="GF14" s="261"/>
      <c r="GG14" s="255" t="str">
        <f t="shared" si="6"/>
        <v/>
      </c>
      <c r="GH14" s="255" t="str">
        <f t="shared" si="7"/>
        <v/>
      </c>
      <c r="GI14" s="255" t="str">
        <f t="shared" si="8"/>
        <v/>
      </c>
      <c r="GJ14" s="255" t="str">
        <f t="shared" si="3"/>
        <v/>
      </c>
      <c r="GK14" s="185">
        <f t="shared" si="4"/>
        <v>0</v>
      </c>
      <c r="GL14" s="185">
        <f t="shared" si="5"/>
        <v>0</v>
      </c>
      <c r="GM14" s="183">
        <f t="shared" si="9"/>
        <v>0</v>
      </c>
      <c r="GN14" s="184"/>
      <c r="GO14" s="183">
        <f t="shared" si="10"/>
        <v>0</v>
      </c>
      <c r="GP14" s="182"/>
      <c r="GQ14" s="187"/>
    </row>
    <row r="15" spans="1:199" ht="20.149999999999999" customHeight="1">
      <c r="A15" s="186">
        <v>8</v>
      </c>
      <c r="B15" s="256"/>
      <c r="C15" s="257"/>
      <c r="D15" s="258"/>
      <c r="E15" s="259"/>
      <c r="F15" s="259"/>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2"/>
      <c r="AJ15" s="262"/>
      <c r="AK15" s="261"/>
      <c r="AL15" s="261"/>
      <c r="AM15" s="261"/>
      <c r="AN15" s="261"/>
      <c r="AO15" s="261"/>
      <c r="AP15" s="261"/>
      <c r="AQ15" s="261"/>
      <c r="AR15" s="261"/>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c r="BQ15" s="261"/>
      <c r="BR15" s="261"/>
      <c r="BS15" s="261"/>
      <c r="BT15" s="261"/>
      <c r="BU15" s="261"/>
      <c r="BV15" s="261"/>
      <c r="BW15" s="261"/>
      <c r="BX15" s="261"/>
      <c r="BY15" s="261"/>
      <c r="BZ15" s="261"/>
      <c r="CA15" s="261"/>
      <c r="CB15" s="261"/>
      <c r="CC15" s="261"/>
      <c r="CD15" s="261"/>
      <c r="CE15" s="261"/>
      <c r="CF15" s="261"/>
      <c r="CG15" s="261"/>
      <c r="CH15" s="261"/>
      <c r="CI15" s="261"/>
      <c r="CJ15" s="261"/>
      <c r="CK15" s="261"/>
      <c r="CL15" s="261"/>
      <c r="CM15" s="261"/>
      <c r="CN15" s="261"/>
      <c r="CO15" s="261"/>
      <c r="CP15" s="261"/>
      <c r="CQ15" s="261"/>
      <c r="CR15" s="261"/>
      <c r="CS15" s="261"/>
      <c r="CT15" s="261"/>
      <c r="CU15" s="261"/>
      <c r="CV15" s="261"/>
      <c r="CW15" s="261"/>
      <c r="CX15" s="261"/>
      <c r="CY15" s="261"/>
      <c r="CZ15" s="261"/>
      <c r="DA15" s="261"/>
      <c r="DB15" s="261"/>
      <c r="DC15" s="261"/>
      <c r="DD15" s="261"/>
      <c r="DE15" s="261"/>
      <c r="DF15" s="261"/>
      <c r="DG15" s="261"/>
      <c r="DH15" s="261"/>
      <c r="DI15" s="261"/>
      <c r="DJ15" s="261"/>
      <c r="DK15" s="261"/>
      <c r="DL15" s="261"/>
      <c r="DM15" s="261"/>
      <c r="DN15" s="261"/>
      <c r="DO15" s="261"/>
      <c r="DP15" s="261"/>
      <c r="DQ15" s="261"/>
      <c r="DR15" s="261"/>
      <c r="DS15" s="261"/>
      <c r="DT15" s="261"/>
      <c r="DU15" s="261"/>
      <c r="DV15" s="261"/>
      <c r="DW15" s="261"/>
      <c r="DX15" s="261"/>
      <c r="DY15" s="261"/>
      <c r="DZ15" s="261"/>
      <c r="EA15" s="261"/>
      <c r="EB15" s="261"/>
      <c r="EC15" s="261"/>
      <c r="ED15" s="261"/>
      <c r="EE15" s="261"/>
      <c r="EF15" s="261"/>
      <c r="EG15" s="261"/>
      <c r="EH15" s="261"/>
      <c r="EI15" s="261"/>
      <c r="EJ15" s="261"/>
      <c r="EK15" s="261"/>
      <c r="EL15" s="261"/>
      <c r="EM15" s="261"/>
      <c r="EN15" s="261"/>
      <c r="EO15" s="261"/>
      <c r="EP15" s="261"/>
      <c r="EQ15" s="261"/>
      <c r="ER15" s="261"/>
      <c r="ES15" s="261"/>
      <c r="ET15" s="261"/>
      <c r="EU15" s="261"/>
      <c r="EV15" s="261"/>
      <c r="EW15" s="261"/>
      <c r="EX15" s="261"/>
      <c r="EY15" s="261"/>
      <c r="EZ15" s="261"/>
      <c r="FA15" s="261"/>
      <c r="FB15" s="261"/>
      <c r="FC15" s="262"/>
      <c r="FD15" s="261"/>
      <c r="FE15" s="261"/>
      <c r="FF15" s="261"/>
      <c r="FG15" s="261"/>
      <c r="FH15" s="261"/>
      <c r="FI15" s="261"/>
      <c r="FJ15" s="261"/>
      <c r="FK15" s="261"/>
      <c r="FL15" s="261"/>
      <c r="FM15" s="261"/>
      <c r="FN15" s="261"/>
      <c r="FO15" s="261"/>
      <c r="FP15" s="261"/>
      <c r="FQ15" s="261"/>
      <c r="FR15" s="261"/>
      <c r="FS15" s="261"/>
      <c r="FT15" s="261"/>
      <c r="FU15" s="261"/>
      <c r="FV15" s="261"/>
      <c r="FW15" s="261"/>
      <c r="FX15" s="261"/>
      <c r="FY15" s="261"/>
      <c r="FZ15" s="261"/>
      <c r="GA15" s="261"/>
      <c r="GB15" s="261"/>
      <c r="GC15" s="261"/>
      <c r="GD15" s="261"/>
      <c r="GE15" s="261"/>
      <c r="GF15" s="261"/>
      <c r="GG15" s="255" t="str">
        <f t="shared" si="6"/>
        <v/>
      </c>
      <c r="GH15" s="255" t="str">
        <f t="shared" si="7"/>
        <v/>
      </c>
      <c r="GI15" s="255" t="str">
        <f t="shared" si="8"/>
        <v/>
      </c>
      <c r="GJ15" s="255" t="str">
        <f t="shared" si="3"/>
        <v/>
      </c>
      <c r="GK15" s="185">
        <f t="shared" si="4"/>
        <v>0</v>
      </c>
      <c r="GL15" s="185">
        <f t="shared" si="5"/>
        <v>0</v>
      </c>
      <c r="GM15" s="183">
        <f t="shared" si="9"/>
        <v>0</v>
      </c>
      <c r="GN15" s="184"/>
      <c r="GO15" s="183">
        <f t="shared" si="10"/>
        <v>0</v>
      </c>
      <c r="GP15" s="182"/>
      <c r="GQ15" s="187"/>
    </row>
    <row r="16" spans="1:199" ht="20.149999999999999" customHeight="1">
      <c r="A16" s="186">
        <v>9</v>
      </c>
      <c r="B16" s="256"/>
      <c r="C16" s="257"/>
      <c r="D16" s="258"/>
      <c r="E16" s="259"/>
      <c r="F16" s="259"/>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2"/>
      <c r="AJ16" s="262"/>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c r="BV16" s="261"/>
      <c r="BW16" s="261"/>
      <c r="BX16" s="261"/>
      <c r="BY16" s="261"/>
      <c r="BZ16" s="261"/>
      <c r="CA16" s="261"/>
      <c r="CB16" s="261"/>
      <c r="CC16" s="261"/>
      <c r="CD16" s="261"/>
      <c r="CE16" s="261"/>
      <c r="CF16" s="261"/>
      <c r="CG16" s="261"/>
      <c r="CH16" s="261"/>
      <c r="CI16" s="261"/>
      <c r="CJ16" s="261"/>
      <c r="CK16" s="261"/>
      <c r="CL16" s="261"/>
      <c r="CM16" s="261"/>
      <c r="CN16" s="261"/>
      <c r="CO16" s="261"/>
      <c r="CP16" s="261"/>
      <c r="CQ16" s="261"/>
      <c r="CR16" s="261"/>
      <c r="CS16" s="261"/>
      <c r="CT16" s="261"/>
      <c r="CU16" s="261"/>
      <c r="CV16" s="261"/>
      <c r="CW16" s="261"/>
      <c r="CX16" s="261"/>
      <c r="CY16" s="261"/>
      <c r="CZ16" s="261"/>
      <c r="DA16" s="261"/>
      <c r="DB16" s="261"/>
      <c r="DC16" s="261"/>
      <c r="DD16" s="261"/>
      <c r="DE16" s="261"/>
      <c r="DF16" s="261"/>
      <c r="DG16" s="261"/>
      <c r="DH16" s="261"/>
      <c r="DI16" s="261"/>
      <c r="DJ16" s="261"/>
      <c r="DK16" s="261"/>
      <c r="DL16" s="261"/>
      <c r="DM16" s="261"/>
      <c r="DN16" s="261"/>
      <c r="DO16" s="261"/>
      <c r="DP16" s="261"/>
      <c r="DQ16" s="261"/>
      <c r="DR16" s="261"/>
      <c r="DS16" s="261"/>
      <c r="DT16" s="261"/>
      <c r="DU16" s="261"/>
      <c r="DV16" s="261"/>
      <c r="DW16" s="261"/>
      <c r="DX16" s="261"/>
      <c r="DY16" s="261"/>
      <c r="DZ16" s="261"/>
      <c r="EA16" s="261"/>
      <c r="EB16" s="261"/>
      <c r="EC16" s="261"/>
      <c r="ED16" s="261"/>
      <c r="EE16" s="261"/>
      <c r="EF16" s="261"/>
      <c r="EG16" s="261"/>
      <c r="EH16" s="261"/>
      <c r="EI16" s="261"/>
      <c r="EJ16" s="261"/>
      <c r="EK16" s="261"/>
      <c r="EL16" s="261"/>
      <c r="EM16" s="261"/>
      <c r="EN16" s="261"/>
      <c r="EO16" s="261"/>
      <c r="EP16" s="261"/>
      <c r="EQ16" s="261"/>
      <c r="ER16" s="261"/>
      <c r="ES16" s="261"/>
      <c r="ET16" s="261"/>
      <c r="EU16" s="261"/>
      <c r="EV16" s="261"/>
      <c r="EW16" s="261"/>
      <c r="EX16" s="261"/>
      <c r="EY16" s="261"/>
      <c r="EZ16" s="261"/>
      <c r="FA16" s="261"/>
      <c r="FB16" s="261"/>
      <c r="FC16" s="262"/>
      <c r="FD16" s="261"/>
      <c r="FE16" s="261"/>
      <c r="FF16" s="261"/>
      <c r="FG16" s="261"/>
      <c r="FH16" s="261"/>
      <c r="FI16" s="261"/>
      <c r="FJ16" s="261"/>
      <c r="FK16" s="261"/>
      <c r="FL16" s="261"/>
      <c r="FM16" s="261"/>
      <c r="FN16" s="261"/>
      <c r="FO16" s="261"/>
      <c r="FP16" s="261"/>
      <c r="FQ16" s="261"/>
      <c r="FR16" s="261"/>
      <c r="FS16" s="261"/>
      <c r="FT16" s="261"/>
      <c r="FU16" s="261"/>
      <c r="FV16" s="261"/>
      <c r="FW16" s="261"/>
      <c r="FX16" s="261"/>
      <c r="FY16" s="261"/>
      <c r="FZ16" s="261"/>
      <c r="GA16" s="261"/>
      <c r="GB16" s="261"/>
      <c r="GC16" s="261"/>
      <c r="GD16" s="261"/>
      <c r="GE16" s="261"/>
      <c r="GF16" s="261"/>
      <c r="GG16" s="255" t="str">
        <f t="shared" si="6"/>
        <v/>
      </c>
      <c r="GH16" s="255" t="str">
        <f t="shared" si="7"/>
        <v/>
      </c>
      <c r="GI16" s="255" t="str">
        <f t="shared" si="8"/>
        <v/>
      </c>
      <c r="GJ16" s="255" t="str">
        <f t="shared" si="3"/>
        <v/>
      </c>
      <c r="GK16" s="185">
        <f t="shared" si="4"/>
        <v>0</v>
      </c>
      <c r="GL16" s="185">
        <f t="shared" si="5"/>
        <v>0</v>
      </c>
      <c r="GM16" s="183">
        <f t="shared" si="9"/>
        <v>0</v>
      </c>
      <c r="GN16" s="184"/>
      <c r="GO16" s="183">
        <f t="shared" si="10"/>
        <v>0</v>
      </c>
      <c r="GP16" s="182"/>
      <c r="GQ16" s="187"/>
    </row>
    <row r="17" spans="1:199" ht="20.149999999999999" customHeight="1">
      <c r="A17" s="186">
        <v>10</v>
      </c>
      <c r="B17" s="256"/>
      <c r="C17" s="257"/>
      <c r="D17" s="258"/>
      <c r="E17" s="259"/>
      <c r="F17" s="259"/>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2"/>
      <c r="AJ17" s="262"/>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c r="BQ17" s="261"/>
      <c r="BR17" s="261"/>
      <c r="BS17" s="261"/>
      <c r="BT17" s="261"/>
      <c r="BU17" s="261"/>
      <c r="BV17" s="261"/>
      <c r="BW17" s="261"/>
      <c r="BX17" s="261"/>
      <c r="BY17" s="261"/>
      <c r="BZ17" s="261"/>
      <c r="CA17" s="261"/>
      <c r="CB17" s="261"/>
      <c r="CC17" s="261"/>
      <c r="CD17" s="261"/>
      <c r="CE17" s="261"/>
      <c r="CF17" s="261"/>
      <c r="CG17" s="261"/>
      <c r="CH17" s="261"/>
      <c r="CI17" s="261"/>
      <c r="CJ17" s="261"/>
      <c r="CK17" s="261"/>
      <c r="CL17" s="261"/>
      <c r="CM17" s="261"/>
      <c r="CN17" s="261"/>
      <c r="CO17" s="261"/>
      <c r="CP17" s="261"/>
      <c r="CQ17" s="261"/>
      <c r="CR17" s="261"/>
      <c r="CS17" s="261"/>
      <c r="CT17" s="261"/>
      <c r="CU17" s="261"/>
      <c r="CV17" s="261"/>
      <c r="CW17" s="261"/>
      <c r="CX17" s="261"/>
      <c r="CY17" s="261"/>
      <c r="CZ17" s="261"/>
      <c r="DA17" s="261"/>
      <c r="DB17" s="261"/>
      <c r="DC17" s="261"/>
      <c r="DD17" s="261"/>
      <c r="DE17" s="261"/>
      <c r="DF17" s="261"/>
      <c r="DG17" s="261"/>
      <c r="DH17" s="261"/>
      <c r="DI17" s="261"/>
      <c r="DJ17" s="261"/>
      <c r="DK17" s="261"/>
      <c r="DL17" s="261"/>
      <c r="DM17" s="261"/>
      <c r="DN17" s="261"/>
      <c r="DO17" s="261"/>
      <c r="DP17" s="261"/>
      <c r="DQ17" s="261"/>
      <c r="DR17" s="261"/>
      <c r="DS17" s="261"/>
      <c r="DT17" s="261"/>
      <c r="DU17" s="261"/>
      <c r="DV17" s="261"/>
      <c r="DW17" s="261"/>
      <c r="DX17" s="261"/>
      <c r="DY17" s="261"/>
      <c r="DZ17" s="261"/>
      <c r="EA17" s="261"/>
      <c r="EB17" s="261"/>
      <c r="EC17" s="261"/>
      <c r="ED17" s="261"/>
      <c r="EE17" s="261"/>
      <c r="EF17" s="261"/>
      <c r="EG17" s="261"/>
      <c r="EH17" s="261"/>
      <c r="EI17" s="261"/>
      <c r="EJ17" s="261"/>
      <c r="EK17" s="261"/>
      <c r="EL17" s="261"/>
      <c r="EM17" s="261"/>
      <c r="EN17" s="261"/>
      <c r="EO17" s="261"/>
      <c r="EP17" s="261"/>
      <c r="EQ17" s="261"/>
      <c r="ER17" s="261"/>
      <c r="ES17" s="261"/>
      <c r="ET17" s="261"/>
      <c r="EU17" s="261"/>
      <c r="EV17" s="261"/>
      <c r="EW17" s="261"/>
      <c r="EX17" s="261"/>
      <c r="EY17" s="261"/>
      <c r="EZ17" s="261"/>
      <c r="FA17" s="261"/>
      <c r="FB17" s="261"/>
      <c r="FC17" s="262"/>
      <c r="FD17" s="261"/>
      <c r="FE17" s="261"/>
      <c r="FF17" s="261"/>
      <c r="FG17" s="261"/>
      <c r="FH17" s="261"/>
      <c r="FI17" s="261"/>
      <c r="FJ17" s="261"/>
      <c r="FK17" s="261"/>
      <c r="FL17" s="261"/>
      <c r="FM17" s="261"/>
      <c r="FN17" s="261"/>
      <c r="FO17" s="261"/>
      <c r="FP17" s="261"/>
      <c r="FQ17" s="261"/>
      <c r="FR17" s="261"/>
      <c r="FS17" s="261"/>
      <c r="FT17" s="261"/>
      <c r="FU17" s="261"/>
      <c r="FV17" s="261"/>
      <c r="FW17" s="261"/>
      <c r="FX17" s="261"/>
      <c r="FY17" s="261"/>
      <c r="FZ17" s="261"/>
      <c r="GA17" s="261"/>
      <c r="GB17" s="261"/>
      <c r="GC17" s="261"/>
      <c r="GD17" s="261"/>
      <c r="GE17" s="261"/>
      <c r="GF17" s="261"/>
      <c r="GG17" s="255" t="str">
        <f t="shared" si="6"/>
        <v/>
      </c>
      <c r="GH17" s="255" t="str">
        <f t="shared" si="7"/>
        <v/>
      </c>
      <c r="GI17" s="255" t="str">
        <f t="shared" si="8"/>
        <v/>
      </c>
      <c r="GJ17" s="255" t="str">
        <f t="shared" si="3"/>
        <v/>
      </c>
      <c r="GK17" s="185">
        <f t="shared" si="4"/>
        <v>0</v>
      </c>
      <c r="GL17" s="185">
        <f t="shared" si="5"/>
        <v>0</v>
      </c>
      <c r="GM17" s="183">
        <f t="shared" si="9"/>
        <v>0</v>
      </c>
      <c r="GN17" s="184"/>
      <c r="GO17" s="183">
        <f t="shared" si="10"/>
        <v>0</v>
      </c>
      <c r="GP17" s="182"/>
      <c r="GQ17" s="187"/>
    </row>
    <row r="18" spans="1:199" ht="20.149999999999999" customHeight="1">
      <c r="A18" s="186">
        <v>11</v>
      </c>
      <c r="B18" s="256"/>
      <c r="C18" s="257"/>
      <c r="D18" s="258"/>
      <c r="E18" s="259"/>
      <c r="F18" s="259"/>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2"/>
      <c r="AJ18" s="262"/>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c r="DM18" s="261"/>
      <c r="DN18" s="261"/>
      <c r="DO18" s="261"/>
      <c r="DP18" s="261"/>
      <c r="DQ18" s="261"/>
      <c r="DR18" s="261"/>
      <c r="DS18" s="261"/>
      <c r="DT18" s="261"/>
      <c r="DU18" s="261"/>
      <c r="DV18" s="261"/>
      <c r="DW18" s="261"/>
      <c r="DX18" s="261"/>
      <c r="DY18" s="261"/>
      <c r="DZ18" s="261"/>
      <c r="EA18" s="261"/>
      <c r="EB18" s="261"/>
      <c r="EC18" s="261"/>
      <c r="ED18" s="261"/>
      <c r="EE18" s="261"/>
      <c r="EF18" s="261"/>
      <c r="EG18" s="261"/>
      <c r="EH18" s="261"/>
      <c r="EI18" s="261"/>
      <c r="EJ18" s="261"/>
      <c r="EK18" s="261"/>
      <c r="EL18" s="261"/>
      <c r="EM18" s="261"/>
      <c r="EN18" s="261"/>
      <c r="EO18" s="261"/>
      <c r="EP18" s="261"/>
      <c r="EQ18" s="261"/>
      <c r="ER18" s="261"/>
      <c r="ES18" s="261"/>
      <c r="ET18" s="261"/>
      <c r="EU18" s="261"/>
      <c r="EV18" s="261"/>
      <c r="EW18" s="261"/>
      <c r="EX18" s="261"/>
      <c r="EY18" s="261"/>
      <c r="EZ18" s="261"/>
      <c r="FA18" s="261"/>
      <c r="FB18" s="261"/>
      <c r="FC18" s="262"/>
      <c r="FD18" s="261"/>
      <c r="FE18" s="261"/>
      <c r="FF18" s="261"/>
      <c r="FG18" s="261"/>
      <c r="FH18" s="261"/>
      <c r="FI18" s="261"/>
      <c r="FJ18" s="261"/>
      <c r="FK18" s="261"/>
      <c r="FL18" s="261"/>
      <c r="FM18" s="261"/>
      <c r="FN18" s="261"/>
      <c r="FO18" s="261"/>
      <c r="FP18" s="261"/>
      <c r="FQ18" s="261"/>
      <c r="FR18" s="261"/>
      <c r="FS18" s="261"/>
      <c r="FT18" s="261"/>
      <c r="FU18" s="261"/>
      <c r="FV18" s="261"/>
      <c r="FW18" s="261"/>
      <c r="FX18" s="261"/>
      <c r="FY18" s="261"/>
      <c r="FZ18" s="261"/>
      <c r="GA18" s="261"/>
      <c r="GB18" s="261"/>
      <c r="GC18" s="261"/>
      <c r="GD18" s="261"/>
      <c r="GE18" s="261"/>
      <c r="GF18" s="261"/>
      <c r="GG18" s="255" t="str">
        <f t="shared" si="6"/>
        <v/>
      </c>
      <c r="GH18" s="255" t="str">
        <f t="shared" si="7"/>
        <v/>
      </c>
      <c r="GI18" s="255" t="str">
        <f t="shared" si="8"/>
        <v/>
      </c>
      <c r="GJ18" s="255" t="str">
        <f t="shared" si="3"/>
        <v/>
      </c>
      <c r="GK18" s="185">
        <f t="shared" si="4"/>
        <v>0</v>
      </c>
      <c r="GL18" s="185">
        <f t="shared" si="5"/>
        <v>0</v>
      </c>
      <c r="GM18" s="183">
        <f t="shared" si="9"/>
        <v>0</v>
      </c>
      <c r="GN18" s="184"/>
      <c r="GO18" s="183">
        <f t="shared" si="10"/>
        <v>0</v>
      </c>
      <c r="GP18" s="182"/>
      <c r="GQ18" s="187"/>
    </row>
    <row r="19" spans="1:199" ht="20.149999999999999" customHeight="1">
      <c r="A19" s="186">
        <v>12</v>
      </c>
      <c r="B19" s="256"/>
      <c r="C19" s="257"/>
      <c r="D19" s="258"/>
      <c r="E19" s="259"/>
      <c r="F19" s="259"/>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2"/>
      <c r="AJ19" s="262"/>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c r="BO19" s="261"/>
      <c r="BP19" s="261"/>
      <c r="BQ19" s="261"/>
      <c r="BR19" s="261"/>
      <c r="BS19" s="261"/>
      <c r="BT19" s="261"/>
      <c r="BU19" s="261"/>
      <c r="BV19" s="261"/>
      <c r="BW19" s="261"/>
      <c r="BX19" s="261"/>
      <c r="BY19" s="261"/>
      <c r="BZ19" s="261"/>
      <c r="CA19" s="261"/>
      <c r="CB19" s="261"/>
      <c r="CC19" s="261"/>
      <c r="CD19" s="261"/>
      <c r="CE19" s="261"/>
      <c r="CF19" s="261"/>
      <c r="CG19" s="261"/>
      <c r="CH19" s="261"/>
      <c r="CI19" s="261"/>
      <c r="CJ19" s="261"/>
      <c r="CK19" s="261"/>
      <c r="CL19" s="261"/>
      <c r="CM19" s="261"/>
      <c r="CN19" s="261"/>
      <c r="CO19" s="261"/>
      <c r="CP19" s="261"/>
      <c r="CQ19" s="261"/>
      <c r="CR19" s="261"/>
      <c r="CS19" s="261"/>
      <c r="CT19" s="261"/>
      <c r="CU19" s="261"/>
      <c r="CV19" s="261"/>
      <c r="CW19" s="261"/>
      <c r="CX19" s="261"/>
      <c r="CY19" s="261"/>
      <c r="CZ19" s="261"/>
      <c r="DA19" s="261"/>
      <c r="DB19" s="261"/>
      <c r="DC19" s="261"/>
      <c r="DD19" s="261"/>
      <c r="DE19" s="261"/>
      <c r="DF19" s="261"/>
      <c r="DG19" s="261"/>
      <c r="DH19" s="261"/>
      <c r="DI19" s="261"/>
      <c r="DJ19" s="261"/>
      <c r="DK19" s="261"/>
      <c r="DL19" s="261"/>
      <c r="DM19" s="261"/>
      <c r="DN19" s="261"/>
      <c r="DO19" s="261"/>
      <c r="DP19" s="261"/>
      <c r="DQ19" s="261"/>
      <c r="DR19" s="261"/>
      <c r="DS19" s="261"/>
      <c r="DT19" s="261"/>
      <c r="DU19" s="261"/>
      <c r="DV19" s="261"/>
      <c r="DW19" s="261"/>
      <c r="DX19" s="261"/>
      <c r="DY19" s="261"/>
      <c r="DZ19" s="261"/>
      <c r="EA19" s="261"/>
      <c r="EB19" s="261"/>
      <c r="EC19" s="261"/>
      <c r="ED19" s="261"/>
      <c r="EE19" s="261"/>
      <c r="EF19" s="261"/>
      <c r="EG19" s="261"/>
      <c r="EH19" s="261"/>
      <c r="EI19" s="261"/>
      <c r="EJ19" s="261"/>
      <c r="EK19" s="261"/>
      <c r="EL19" s="261"/>
      <c r="EM19" s="261"/>
      <c r="EN19" s="261"/>
      <c r="EO19" s="261"/>
      <c r="EP19" s="261"/>
      <c r="EQ19" s="261"/>
      <c r="ER19" s="261"/>
      <c r="ES19" s="261"/>
      <c r="ET19" s="261"/>
      <c r="EU19" s="261"/>
      <c r="EV19" s="261"/>
      <c r="EW19" s="261"/>
      <c r="EX19" s="261"/>
      <c r="EY19" s="261"/>
      <c r="EZ19" s="261"/>
      <c r="FA19" s="261"/>
      <c r="FB19" s="261"/>
      <c r="FC19" s="262"/>
      <c r="FD19" s="261"/>
      <c r="FE19" s="261"/>
      <c r="FF19" s="261"/>
      <c r="FG19" s="261"/>
      <c r="FH19" s="261"/>
      <c r="FI19" s="261"/>
      <c r="FJ19" s="261"/>
      <c r="FK19" s="261"/>
      <c r="FL19" s="261"/>
      <c r="FM19" s="261"/>
      <c r="FN19" s="261"/>
      <c r="FO19" s="261"/>
      <c r="FP19" s="261"/>
      <c r="FQ19" s="261"/>
      <c r="FR19" s="261"/>
      <c r="FS19" s="261"/>
      <c r="FT19" s="261"/>
      <c r="FU19" s="261"/>
      <c r="FV19" s="261"/>
      <c r="FW19" s="261"/>
      <c r="FX19" s="261"/>
      <c r="FY19" s="261"/>
      <c r="FZ19" s="261"/>
      <c r="GA19" s="261"/>
      <c r="GB19" s="261"/>
      <c r="GC19" s="261"/>
      <c r="GD19" s="261"/>
      <c r="GE19" s="261"/>
      <c r="GF19" s="261"/>
      <c r="GG19" s="255" t="str">
        <f t="shared" si="6"/>
        <v/>
      </c>
      <c r="GH19" s="255" t="str">
        <f t="shared" si="7"/>
        <v/>
      </c>
      <c r="GI19" s="255" t="str">
        <f t="shared" si="8"/>
        <v/>
      </c>
      <c r="GJ19" s="255" t="str">
        <f t="shared" si="3"/>
        <v/>
      </c>
      <c r="GK19" s="185">
        <f t="shared" si="4"/>
        <v>0</v>
      </c>
      <c r="GL19" s="185">
        <f t="shared" si="5"/>
        <v>0</v>
      </c>
      <c r="GM19" s="183">
        <f t="shared" si="9"/>
        <v>0</v>
      </c>
      <c r="GN19" s="184"/>
      <c r="GO19" s="183">
        <f t="shared" si="10"/>
        <v>0</v>
      </c>
      <c r="GP19" s="182"/>
      <c r="GQ19" s="187"/>
    </row>
    <row r="20" spans="1:199" ht="20.149999999999999" customHeight="1">
      <c r="A20" s="186">
        <v>13</v>
      </c>
      <c r="B20" s="256"/>
      <c r="C20" s="257"/>
      <c r="D20" s="258"/>
      <c r="E20" s="259"/>
      <c r="F20" s="259"/>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2"/>
      <c r="AJ20" s="262"/>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1"/>
      <c r="BG20" s="261"/>
      <c r="BH20" s="261"/>
      <c r="BI20" s="261"/>
      <c r="BJ20" s="261"/>
      <c r="BK20" s="261"/>
      <c r="BL20" s="261"/>
      <c r="BM20" s="261"/>
      <c r="BN20" s="261"/>
      <c r="BO20" s="261"/>
      <c r="BP20" s="261"/>
      <c r="BQ20" s="261"/>
      <c r="BR20" s="261"/>
      <c r="BS20" s="261"/>
      <c r="BT20" s="261"/>
      <c r="BU20" s="261"/>
      <c r="BV20" s="261"/>
      <c r="BW20" s="261"/>
      <c r="BX20" s="261"/>
      <c r="BY20" s="261"/>
      <c r="BZ20" s="261"/>
      <c r="CA20" s="261"/>
      <c r="CB20" s="261"/>
      <c r="CC20" s="261"/>
      <c r="CD20" s="261"/>
      <c r="CE20" s="261"/>
      <c r="CF20" s="261"/>
      <c r="CG20" s="261"/>
      <c r="CH20" s="261"/>
      <c r="CI20" s="261"/>
      <c r="CJ20" s="261"/>
      <c r="CK20" s="261"/>
      <c r="CL20" s="261"/>
      <c r="CM20" s="261"/>
      <c r="CN20" s="261"/>
      <c r="CO20" s="261"/>
      <c r="CP20" s="261"/>
      <c r="CQ20" s="261"/>
      <c r="CR20" s="261"/>
      <c r="CS20" s="261"/>
      <c r="CT20" s="261"/>
      <c r="CU20" s="261"/>
      <c r="CV20" s="261"/>
      <c r="CW20" s="261"/>
      <c r="CX20" s="261"/>
      <c r="CY20" s="261"/>
      <c r="CZ20" s="261"/>
      <c r="DA20" s="261"/>
      <c r="DB20" s="261"/>
      <c r="DC20" s="261"/>
      <c r="DD20" s="261"/>
      <c r="DE20" s="261"/>
      <c r="DF20" s="261"/>
      <c r="DG20" s="261"/>
      <c r="DH20" s="261"/>
      <c r="DI20" s="261"/>
      <c r="DJ20" s="261"/>
      <c r="DK20" s="261"/>
      <c r="DL20" s="261"/>
      <c r="DM20" s="261"/>
      <c r="DN20" s="261"/>
      <c r="DO20" s="261"/>
      <c r="DP20" s="261"/>
      <c r="DQ20" s="261"/>
      <c r="DR20" s="261"/>
      <c r="DS20" s="261"/>
      <c r="DT20" s="261"/>
      <c r="DU20" s="261"/>
      <c r="DV20" s="261"/>
      <c r="DW20" s="261"/>
      <c r="DX20" s="261"/>
      <c r="DY20" s="261"/>
      <c r="DZ20" s="261"/>
      <c r="EA20" s="261"/>
      <c r="EB20" s="261"/>
      <c r="EC20" s="261"/>
      <c r="ED20" s="261"/>
      <c r="EE20" s="261"/>
      <c r="EF20" s="261"/>
      <c r="EG20" s="261"/>
      <c r="EH20" s="261"/>
      <c r="EI20" s="261"/>
      <c r="EJ20" s="261"/>
      <c r="EK20" s="261"/>
      <c r="EL20" s="261"/>
      <c r="EM20" s="261"/>
      <c r="EN20" s="261"/>
      <c r="EO20" s="261"/>
      <c r="EP20" s="261"/>
      <c r="EQ20" s="261"/>
      <c r="ER20" s="261"/>
      <c r="ES20" s="261"/>
      <c r="ET20" s="261"/>
      <c r="EU20" s="261"/>
      <c r="EV20" s="261"/>
      <c r="EW20" s="261"/>
      <c r="EX20" s="261"/>
      <c r="EY20" s="261"/>
      <c r="EZ20" s="261"/>
      <c r="FA20" s="261"/>
      <c r="FB20" s="261"/>
      <c r="FC20" s="262"/>
      <c r="FD20" s="261"/>
      <c r="FE20" s="261"/>
      <c r="FF20" s="261"/>
      <c r="FG20" s="261"/>
      <c r="FH20" s="261"/>
      <c r="FI20" s="261"/>
      <c r="FJ20" s="261"/>
      <c r="FK20" s="261"/>
      <c r="FL20" s="261"/>
      <c r="FM20" s="261"/>
      <c r="FN20" s="261"/>
      <c r="FO20" s="261"/>
      <c r="FP20" s="261"/>
      <c r="FQ20" s="261"/>
      <c r="FR20" s="261"/>
      <c r="FS20" s="261"/>
      <c r="FT20" s="261"/>
      <c r="FU20" s="261"/>
      <c r="FV20" s="261"/>
      <c r="FW20" s="261"/>
      <c r="FX20" s="261"/>
      <c r="FY20" s="261"/>
      <c r="FZ20" s="261"/>
      <c r="GA20" s="261"/>
      <c r="GB20" s="261"/>
      <c r="GC20" s="261"/>
      <c r="GD20" s="261"/>
      <c r="GE20" s="261"/>
      <c r="GF20" s="261"/>
      <c r="GG20" s="255" t="str">
        <f t="shared" si="6"/>
        <v/>
      </c>
      <c r="GH20" s="255" t="str">
        <f t="shared" si="7"/>
        <v/>
      </c>
      <c r="GI20" s="255" t="str">
        <f t="shared" si="8"/>
        <v/>
      </c>
      <c r="GJ20" s="255" t="str">
        <f t="shared" si="3"/>
        <v/>
      </c>
      <c r="GK20" s="185">
        <f t="shared" si="4"/>
        <v>0</v>
      </c>
      <c r="GL20" s="185">
        <f t="shared" si="5"/>
        <v>0</v>
      </c>
      <c r="GM20" s="183">
        <f t="shared" si="9"/>
        <v>0</v>
      </c>
      <c r="GN20" s="184"/>
      <c r="GO20" s="183">
        <f t="shared" si="10"/>
        <v>0</v>
      </c>
      <c r="GP20" s="182"/>
      <c r="GQ20" s="187"/>
    </row>
    <row r="21" spans="1:199" ht="20.149999999999999" customHeight="1">
      <c r="A21" s="186">
        <v>14</v>
      </c>
      <c r="B21" s="256"/>
      <c r="C21" s="257"/>
      <c r="D21" s="258"/>
      <c r="E21" s="259"/>
      <c r="F21" s="259"/>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2"/>
      <c r="AJ21" s="262"/>
      <c r="AK21" s="261"/>
      <c r="AL21" s="261"/>
      <c r="AM21" s="261"/>
      <c r="AN21" s="261"/>
      <c r="AO21" s="261"/>
      <c r="AP21" s="261"/>
      <c r="AQ21" s="261"/>
      <c r="AR21" s="261"/>
      <c r="AS21" s="261"/>
      <c r="AT21" s="261"/>
      <c r="AU21" s="261"/>
      <c r="AV21" s="261"/>
      <c r="AW21" s="261"/>
      <c r="AX21" s="261"/>
      <c r="AY21" s="261"/>
      <c r="AZ21" s="261"/>
      <c r="BA21" s="261"/>
      <c r="BB21" s="261"/>
      <c r="BC21" s="261"/>
      <c r="BD21" s="261"/>
      <c r="BE21" s="261"/>
      <c r="BF21" s="261"/>
      <c r="BG21" s="261"/>
      <c r="BH21" s="261"/>
      <c r="BI21" s="261"/>
      <c r="BJ21" s="261"/>
      <c r="BK21" s="261"/>
      <c r="BL21" s="261"/>
      <c r="BM21" s="261"/>
      <c r="BN21" s="261"/>
      <c r="BO21" s="261"/>
      <c r="BP21" s="261"/>
      <c r="BQ21" s="261"/>
      <c r="BR21" s="261"/>
      <c r="BS21" s="261"/>
      <c r="BT21" s="261"/>
      <c r="BU21" s="261"/>
      <c r="BV21" s="261"/>
      <c r="BW21" s="261"/>
      <c r="BX21" s="261"/>
      <c r="BY21" s="261"/>
      <c r="BZ21" s="261"/>
      <c r="CA21" s="261"/>
      <c r="CB21" s="261"/>
      <c r="CC21" s="261"/>
      <c r="CD21" s="261"/>
      <c r="CE21" s="261"/>
      <c r="CF21" s="261"/>
      <c r="CG21" s="261"/>
      <c r="CH21" s="261"/>
      <c r="CI21" s="261"/>
      <c r="CJ21" s="261"/>
      <c r="CK21" s="261"/>
      <c r="CL21" s="261"/>
      <c r="CM21" s="261"/>
      <c r="CN21" s="261"/>
      <c r="CO21" s="261"/>
      <c r="CP21" s="261"/>
      <c r="CQ21" s="261"/>
      <c r="CR21" s="261"/>
      <c r="CS21" s="261"/>
      <c r="CT21" s="261"/>
      <c r="CU21" s="261"/>
      <c r="CV21" s="261"/>
      <c r="CW21" s="261"/>
      <c r="CX21" s="261"/>
      <c r="CY21" s="261"/>
      <c r="CZ21" s="261"/>
      <c r="DA21" s="261"/>
      <c r="DB21" s="261"/>
      <c r="DC21" s="261"/>
      <c r="DD21" s="261"/>
      <c r="DE21" s="261"/>
      <c r="DF21" s="261"/>
      <c r="DG21" s="261"/>
      <c r="DH21" s="261"/>
      <c r="DI21" s="261"/>
      <c r="DJ21" s="261"/>
      <c r="DK21" s="261"/>
      <c r="DL21" s="261"/>
      <c r="DM21" s="261"/>
      <c r="DN21" s="261"/>
      <c r="DO21" s="261"/>
      <c r="DP21" s="261"/>
      <c r="DQ21" s="261"/>
      <c r="DR21" s="261"/>
      <c r="DS21" s="261"/>
      <c r="DT21" s="261"/>
      <c r="DU21" s="261"/>
      <c r="DV21" s="261"/>
      <c r="DW21" s="261"/>
      <c r="DX21" s="261"/>
      <c r="DY21" s="261"/>
      <c r="DZ21" s="261"/>
      <c r="EA21" s="261"/>
      <c r="EB21" s="261"/>
      <c r="EC21" s="261"/>
      <c r="ED21" s="261"/>
      <c r="EE21" s="261"/>
      <c r="EF21" s="261"/>
      <c r="EG21" s="261"/>
      <c r="EH21" s="261"/>
      <c r="EI21" s="261"/>
      <c r="EJ21" s="261"/>
      <c r="EK21" s="261"/>
      <c r="EL21" s="261"/>
      <c r="EM21" s="261"/>
      <c r="EN21" s="261"/>
      <c r="EO21" s="261"/>
      <c r="EP21" s="261"/>
      <c r="EQ21" s="261"/>
      <c r="ER21" s="261"/>
      <c r="ES21" s="261"/>
      <c r="ET21" s="261"/>
      <c r="EU21" s="261"/>
      <c r="EV21" s="261"/>
      <c r="EW21" s="261"/>
      <c r="EX21" s="261"/>
      <c r="EY21" s="261"/>
      <c r="EZ21" s="261"/>
      <c r="FA21" s="261"/>
      <c r="FB21" s="261"/>
      <c r="FC21" s="262"/>
      <c r="FD21" s="261"/>
      <c r="FE21" s="261"/>
      <c r="FF21" s="261"/>
      <c r="FG21" s="261"/>
      <c r="FH21" s="261"/>
      <c r="FI21" s="261"/>
      <c r="FJ21" s="261"/>
      <c r="FK21" s="261"/>
      <c r="FL21" s="261"/>
      <c r="FM21" s="261"/>
      <c r="FN21" s="261"/>
      <c r="FO21" s="261"/>
      <c r="FP21" s="261"/>
      <c r="FQ21" s="261"/>
      <c r="FR21" s="261"/>
      <c r="FS21" s="261"/>
      <c r="FT21" s="261"/>
      <c r="FU21" s="261"/>
      <c r="FV21" s="261"/>
      <c r="FW21" s="261"/>
      <c r="FX21" s="261"/>
      <c r="FY21" s="261"/>
      <c r="FZ21" s="261"/>
      <c r="GA21" s="261"/>
      <c r="GB21" s="261"/>
      <c r="GC21" s="261"/>
      <c r="GD21" s="261"/>
      <c r="GE21" s="261"/>
      <c r="GF21" s="261"/>
      <c r="GG21" s="255" t="str">
        <f t="shared" si="6"/>
        <v/>
      </c>
      <c r="GH21" s="255" t="str">
        <f t="shared" si="7"/>
        <v/>
      </c>
      <c r="GI21" s="255" t="str">
        <f t="shared" si="8"/>
        <v/>
      </c>
      <c r="GJ21" s="255" t="str">
        <f t="shared" si="3"/>
        <v/>
      </c>
      <c r="GK21" s="185">
        <f t="shared" si="4"/>
        <v>0</v>
      </c>
      <c r="GL21" s="185">
        <f t="shared" si="5"/>
        <v>0</v>
      </c>
      <c r="GM21" s="183">
        <f t="shared" si="9"/>
        <v>0</v>
      </c>
      <c r="GN21" s="184"/>
      <c r="GO21" s="183">
        <f t="shared" si="10"/>
        <v>0</v>
      </c>
      <c r="GP21" s="182"/>
      <c r="GQ21" s="187"/>
    </row>
    <row r="22" spans="1:199" ht="20.149999999999999" customHeight="1">
      <c r="A22" s="186">
        <v>15</v>
      </c>
      <c r="B22" s="256"/>
      <c r="C22" s="257"/>
      <c r="D22" s="258"/>
      <c r="E22" s="259"/>
      <c r="F22" s="259"/>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2"/>
      <c r="AJ22" s="262"/>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261"/>
      <c r="BJ22" s="261"/>
      <c r="BK22" s="261"/>
      <c r="BL22" s="261"/>
      <c r="BM22" s="261"/>
      <c r="BN22" s="261"/>
      <c r="BO22" s="261"/>
      <c r="BP22" s="261"/>
      <c r="BQ22" s="261"/>
      <c r="BR22" s="261"/>
      <c r="BS22" s="261"/>
      <c r="BT22" s="261"/>
      <c r="BU22" s="261"/>
      <c r="BV22" s="261"/>
      <c r="BW22" s="261"/>
      <c r="BX22" s="261"/>
      <c r="BY22" s="261"/>
      <c r="BZ22" s="261"/>
      <c r="CA22" s="261"/>
      <c r="CB22" s="261"/>
      <c r="CC22" s="261"/>
      <c r="CD22" s="261"/>
      <c r="CE22" s="261"/>
      <c r="CF22" s="261"/>
      <c r="CG22" s="261"/>
      <c r="CH22" s="261"/>
      <c r="CI22" s="261"/>
      <c r="CJ22" s="261"/>
      <c r="CK22" s="261"/>
      <c r="CL22" s="261"/>
      <c r="CM22" s="261"/>
      <c r="CN22" s="261"/>
      <c r="CO22" s="261"/>
      <c r="CP22" s="261"/>
      <c r="CQ22" s="261"/>
      <c r="CR22" s="261"/>
      <c r="CS22" s="261"/>
      <c r="CT22" s="261"/>
      <c r="CU22" s="261"/>
      <c r="CV22" s="261"/>
      <c r="CW22" s="261"/>
      <c r="CX22" s="261"/>
      <c r="CY22" s="261"/>
      <c r="CZ22" s="261"/>
      <c r="DA22" s="261"/>
      <c r="DB22" s="261"/>
      <c r="DC22" s="261"/>
      <c r="DD22" s="261"/>
      <c r="DE22" s="261"/>
      <c r="DF22" s="261"/>
      <c r="DG22" s="261"/>
      <c r="DH22" s="261"/>
      <c r="DI22" s="261"/>
      <c r="DJ22" s="261"/>
      <c r="DK22" s="261"/>
      <c r="DL22" s="261"/>
      <c r="DM22" s="261"/>
      <c r="DN22" s="261"/>
      <c r="DO22" s="261"/>
      <c r="DP22" s="261"/>
      <c r="DQ22" s="261"/>
      <c r="DR22" s="261"/>
      <c r="DS22" s="261"/>
      <c r="DT22" s="261"/>
      <c r="DU22" s="261"/>
      <c r="DV22" s="261"/>
      <c r="DW22" s="261"/>
      <c r="DX22" s="261"/>
      <c r="DY22" s="261"/>
      <c r="DZ22" s="261"/>
      <c r="EA22" s="261"/>
      <c r="EB22" s="261"/>
      <c r="EC22" s="261"/>
      <c r="ED22" s="261"/>
      <c r="EE22" s="261"/>
      <c r="EF22" s="261"/>
      <c r="EG22" s="261"/>
      <c r="EH22" s="261"/>
      <c r="EI22" s="261"/>
      <c r="EJ22" s="261"/>
      <c r="EK22" s="261"/>
      <c r="EL22" s="261"/>
      <c r="EM22" s="261"/>
      <c r="EN22" s="261"/>
      <c r="EO22" s="261"/>
      <c r="EP22" s="261"/>
      <c r="EQ22" s="261"/>
      <c r="ER22" s="261"/>
      <c r="ES22" s="261"/>
      <c r="ET22" s="261"/>
      <c r="EU22" s="261"/>
      <c r="EV22" s="261"/>
      <c r="EW22" s="261"/>
      <c r="EX22" s="261"/>
      <c r="EY22" s="261"/>
      <c r="EZ22" s="261"/>
      <c r="FA22" s="261"/>
      <c r="FB22" s="261"/>
      <c r="FC22" s="262"/>
      <c r="FD22" s="261"/>
      <c r="FE22" s="261"/>
      <c r="FF22" s="261"/>
      <c r="FG22" s="261"/>
      <c r="FH22" s="261"/>
      <c r="FI22" s="261"/>
      <c r="FJ22" s="261"/>
      <c r="FK22" s="261"/>
      <c r="FL22" s="261"/>
      <c r="FM22" s="261"/>
      <c r="FN22" s="261"/>
      <c r="FO22" s="261"/>
      <c r="FP22" s="261"/>
      <c r="FQ22" s="261"/>
      <c r="FR22" s="261"/>
      <c r="FS22" s="261"/>
      <c r="FT22" s="261"/>
      <c r="FU22" s="261"/>
      <c r="FV22" s="261"/>
      <c r="FW22" s="261"/>
      <c r="FX22" s="261"/>
      <c r="FY22" s="261"/>
      <c r="FZ22" s="261"/>
      <c r="GA22" s="261"/>
      <c r="GB22" s="261"/>
      <c r="GC22" s="261"/>
      <c r="GD22" s="261"/>
      <c r="GE22" s="261"/>
      <c r="GF22" s="261"/>
      <c r="GG22" s="255" t="str">
        <f t="shared" si="6"/>
        <v/>
      </c>
      <c r="GH22" s="255" t="str">
        <f t="shared" si="7"/>
        <v/>
      </c>
      <c r="GI22" s="255" t="str">
        <f t="shared" si="8"/>
        <v/>
      </c>
      <c r="GJ22" s="255" t="str">
        <f t="shared" si="3"/>
        <v/>
      </c>
      <c r="GK22" s="185">
        <f t="shared" si="4"/>
        <v>0</v>
      </c>
      <c r="GL22" s="185">
        <f t="shared" si="5"/>
        <v>0</v>
      </c>
      <c r="GM22" s="183">
        <f t="shared" si="9"/>
        <v>0</v>
      </c>
      <c r="GN22" s="184"/>
      <c r="GO22" s="183">
        <f t="shared" si="10"/>
        <v>0</v>
      </c>
      <c r="GP22" s="182"/>
      <c r="GQ22" s="187"/>
    </row>
    <row r="23" spans="1:199" ht="20.149999999999999" customHeight="1">
      <c r="A23" s="186">
        <v>16</v>
      </c>
      <c r="B23" s="256"/>
      <c r="C23" s="257"/>
      <c r="D23" s="258"/>
      <c r="E23" s="259"/>
      <c r="F23" s="259"/>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2"/>
      <c r="AJ23" s="262"/>
      <c r="AK23" s="261"/>
      <c r="AL23" s="261"/>
      <c r="AM23" s="261"/>
      <c r="AN23" s="261"/>
      <c r="AO23" s="261"/>
      <c r="AP23" s="261"/>
      <c r="AQ23" s="261"/>
      <c r="AR23" s="261"/>
      <c r="AS23" s="261"/>
      <c r="AT23" s="261"/>
      <c r="AU23" s="261"/>
      <c r="AV23" s="261"/>
      <c r="AW23" s="261"/>
      <c r="AX23" s="261"/>
      <c r="AY23" s="261"/>
      <c r="AZ23" s="261"/>
      <c r="BA23" s="261"/>
      <c r="BB23" s="261"/>
      <c r="BC23" s="261"/>
      <c r="BD23" s="261"/>
      <c r="BE23" s="261"/>
      <c r="BF23" s="261"/>
      <c r="BG23" s="261"/>
      <c r="BH23" s="261"/>
      <c r="BI23" s="261"/>
      <c r="BJ23" s="261"/>
      <c r="BK23" s="261"/>
      <c r="BL23" s="261"/>
      <c r="BM23" s="261"/>
      <c r="BN23" s="261"/>
      <c r="BO23" s="261"/>
      <c r="BP23" s="261"/>
      <c r="BQ23" s="261"/>
      <c r="BR23" s="261"/>
      <c r="BS23" s="261"/>
      <c r="BT23" s="261"/>
      <c r="BU23" s="261"/>
      <c r="BV23" s="261"/>
      <c r="BW23" s="261"/>
      <c r="BX23" s="261"/>
      <c r="BY23" s="261"/>
      <c r="BZ23" s="261"/>
      <c r="CA23" s="261"/>
      <c r="CB23" s="261"/>
      <c r="CC23" s="261"/>
      <c r="CD23" s="261"/>
      <c r="CE23" s="261"/>
      <c r="CF23" s="261"/>
      <c r="CG23" s="261"/>
      <c r="CH23" s="261"/>
      <c r="CI23" s="261"/>
      <c r="CJ23" s="261"/>
      <c r="CK23" s="261"/>
      <c r="CL23" s="261"/>
      <c r="CM23" s="261"/>
      <c r="CN23" s="261"/>
      <c r="CO23" s="261"/>
      <c r="CP23" s="261"/>
      <c r="CQ23" s="261"/>
      <c r="CR23" s="261"/>
      <c r="CS23" s="261"/>
      <c r="CT23" s="261"/>
      <c r="CU23" s="261"/>
      <c r="CV23" s="261"/>
      <c r="CW23" s="261"/>
      <c r="CX23" s="261"/>
      <c r="CY23" s="261"/>
      <c r="CZ23" s="261"/>
      <c r="DA23" s="261"/>
      <c r="DB23" s="261"/>
      <c r="DC23" s="261"/>
      <c r="DD23" s="261"/>
      <c r="DE23" s="261"/>
      <c r="DF23" s="261"/>
      <c r="DG23" s="261"/>
      <c r="DH23" s="261"/>
      <c r="DI23" s="261"/>
      <c r="DJ23" s="261"/>
      <c r="DK23" s="261"/>
      <c r="DL23" s="261"/>
      <c r="DM23" s="261"/>
      <c r="DN23" s="261"/>
      <c r="DO23" s="261"/>
      <c r="DP23" s="261"/>
      <c r="DQ23" s="261"/>
      <c r="DR23" s="261"/>
      <c r="DS23" s="261"/>
      <c r="DT23" s="261"/>
      <c r="DU23" s="261"/>
      <c r="DV23" s="261"/>
      <c r="DW23" s="261"/>
      <c r="DX23" s="261"/>
      <c r="DY23" s="261"/>
      <c r="DZ23" s="261"/>
      <c r="EA23" s="261"/>
      <c r="EB23" s="261"/>
      <c r="EC23" s="261"/>
      <c r="ED23" s="261"/>
      <c r="EE23" s="261"/>
      <c r="EF23" s="261"/>
      <c r="EG23" s="261"/>
      <c r="EH23" s="261"/>
      <c r="EI23" s="261"/>
      <c r="EJ23" s="261"/>
      <c r="EK23" s="261"/>
      <c r="EL23" s="261"/>
      <c r="EM23" s="261"/>
      <c r="EN23" s="261"/>
      <c r="EO23" s="261"/>
      <c r="EP23" s="261"/>
      <c r="EQ23" s="261"/>
      <c r="ER23" s="261"/>
      <c r="ES23" s="261"/>
      <c r="ET23" s="261"/>
      <c r="EU23" s="261"/>
      <c r="EV23" s="261"/>
      <c r="EW23" s="261"/>
      <c r="EX23" s="261"/>
      <c r="EY23" s="261"/>
      <c r="EZ23" s="261"/>
      <c r="FA23" s="261"/>
      <c r="FB23" s="261"/>
      <c r="FC23" s="262"/>
      <c r="FD23" s="261"/>
      <c r="FE23" s="261"/>
      <c r="FF23" s="261"/>
      <c r="FG23" s="261"/>
      <c r="FH23" s="261"/>
      <c r="FI23" s="261"/>
      <c r="FJ23" s="261"/>
      <c r="FK23" s="261"/>
      <c r="FL23" s="261"/>
      <c r="FM23" s="261"/>
      <c r="FN23" s="261"/>
      <c r="FO23" s="261"/>
      <c r="FP23" s="261"/>
      <c r="FQ23" s="261"/>
      <c r="FR23" s="261"/>
      <c r="FS23" s="261"/>
      <c r="FT23" s="261"/>
      <c r="FU23" s="261"/>
      <c r="FV23" s="261"/>
      <c r="FW23" s="261"/>
      <c r="FX23" s="261"/>
      <c r="FY23" s="261"/>
      <c r="FZ23" s="261"/>
      <c r="GA23" s="261"/>
      <c r="GB23" s="261"/>
      <c r="GC23" s="261"/>
      <c r="GD23" s="261"/>
      <c r="GE23" s="261"/>
      <c r="GF23" s="261"/>
      <c r="GG23" s="255" t="str">
        <f t="shared" si="6"/>
        <v/>
      </c>
      <c r="GH23" s="255" t="str">
        <f t="shared" si="7"/>
        <v/>
      </c>
      <c r="GI23" s="255" t="str">
        <f t="shared" si="8"/>
        <v/>
      </c>
      <c r="GJ23" s="255" t="str">
        <f t="shared" si="3"/>
        <v/>
      </c>
      <c r="GK23" s="185">
        <f t="shared" si="4"/>
        <v>0</v>
      </c>
      <c r="GL23" s="185">
        <f t="shared" si="5"/>
        <v>0</v>
      </c>
      <c r="GM23" s="183">
        <f t="shared" si="9"/>
        <v>0</v>
      </c>
      <c r="GN23" s="184"/>
      <c r="GO23" s="183">
        <f t="shared" si="10"/>
        <v>0</v>
      </c>
      <c r="GP23" s="182"/>
      <c r="GQ23" s="187"/>
    </row>
    <row r="24" spans="1:199" ht="20.149999999999999" customHeight="1">
      <c r="A24" s="186">
        <v>17</v>
      </c>
      <c r="B24" s="256"/>
      <c r="C24" s="257"/>
      <c r="D24" s="258"/>
      <c r="E24" s="259"/>
      <c r="F24" s="259"/>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2"/>
      <c r="AJ24" s="262"/>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1"/>
      <c r="BQ24" s="261"/>
      <c r="BR24" s="261"/>
      <c r="BS24" s="261"/>
      <c r="BT24" s="261"/>
      <c r="BU24" s="261"/>
      <c r="BV24" s="261"/>
      <c r="BW24" s="261"/>
      <c r="BX24" s="261"/>
      <c r="BY24" s="261"/>
      <c r="BZ24" s="261"/>
      <c r="CA24" s="261"/>
      <c r="CB24" s="261"/>
      <c r="CC24" s="261"/>
      <c r="CD24" s="261"/>
      <c r="CE24" s="261"/>
      <c r="CF24" s="261"/>
      <c r="CG24" s="261"/>
      <c r="CH24" s="261"/>
      <c r="CI24" s="261"/>
      <c r="CJ24" s="261"/>
      <c r="CK24" s="261"/>
      <c r="CL24" s="261"/>
      <c r="CM24" s="261"/>
      <c r="CN24" s="261"/>
      <c r="CO24" s="261"/>
      <c r="CP24" s="261"/>
      <c r="CQ24" s="261"/>
      <c r="CR24" s="261"/>
      <c r="CS24" s="261"/>
      <c r="CT24" s="261"/>
      <c r="CU24" s="261"/>
      <c r="CV24" s="261"/>
      <c r="CW24" s="261"/>
      <c r="CX24" s="261"/>
      <c r="CY24" s="261"/>
      <c r="CZ24" s="261"/>
      <c r="DA24" s="261"/>
      <c r="DB24" s="261"/>
      <c r="DC24" s="261"/>
      <c r="DD24" s="261"/>
      <c r="DE24" s="261"/>
      <c r="DF24" s="261"/>
      <c r="DG24" s="261"/>
      <c r="DH24" s="261"/>
      <c r="DI24" s="261"/>
      <c r="DJ24" s="261"/>
      <c r="DK24" s="261"/>
      <c r="DL24" s="261"/>
      <c r="DM24" s="261"/>
      <c r="DN24" s="261"/>
      <c r="DO24" s="261"/>
      <c r="DP24" s="261"/>
      <c r="DQ24" s="261"/>
      <c r="DR24" s="261"/>
      <c r="DS24" s="261"/>
      <c r="DT24" s="261"/>
      <c r="DU24" s="261"/>
      <c r="DV24" s="261"/>
      <c r="DW24" s="261"/>
      <c r="DX24" s="261"/>
      <c r="DY24" s="261"/>
      <c r="DZ24" s="261"/>
      <c r="EA24" s="261"/>
      <c r="EB24" s="261"/>
      <c r="EC24" s="261"/>
      <c r="ED24" s="261"/>
      <c r="EE24" s="261"/>
      <c r="EF24" s="261"/>
      <c r="EG24" s="261"/>
      <c r="EH24" s="261"/>
      <c r="EI24" s="261"/>
      <c r="EJ24" s="261"/>
      <c r="EK24" s="261"/>
      <c r="EL24" s="261"/>
      <c r="EM24" s="261"/>
      <c r="EN24" s="261"/>
      <c r="EO24" s="261"/>
      <c r="EP24" s="261"/>
      <c r="EQ24" s="261"/>
      <c r="ER24" s="261"/>
      <c r="ES24" s="261"/>
      <c r="ET24" s="261"/>
      <c r="EU24" s="261"/>
      <c r="EV24" s="261"/>
      <c r="EW24" s="261"/>
      <c r="EX24" s="261"/>
      <c r="EY24" s="261"/>
      <c r="EZ24" s="261"/>
      <c r="FA24" s="261"/>
      <c r="FB24" s="261"/>
      <c r="FC24" s="262"/>
      <c r="FD24" s="261"/>
      <c r="FE24" s="261"/>
      <c r="FF24" s="261"/>
      <c r="FG24" s="261"/>
      <c r="FH24" s="261"/>
      <c r="FI24" s="261"/>
      <c r="FJ24" s="261"/>
      <c r="FK24" s="261"/>
      <c r="FL24" s="261"/>
      <c r="FM24" s="261"/>
      <c r="FN24" s="261"/>
      <c r="FO24" s="261"/>
      <c r="FP24" s="261"/>
      <c r="FQ24" s="261"/>
      <c r="FR24" s="261"/>
      <c r="FS24" s="261"/>
      <c r="FT24" s="261"/>
      <c r="FU24" s="261"/>
      <c r="FV24" s="261"/>
      <c r="FW24" s="261"/>
      <c r="FX24" s="261"/>
      <c r="FY24" s="261"/>
      <c r="FZ24" s="261"/>
      <c r="GA24" s="261"/>
      <c r="GB24" s="261"/>
      <c r="GC24" s="261"/>
      <c r="GD24" s="261"/>
      <c r="GE24" s="261"/>
      <c r="GF24" s="261"/>
      <c r="GG24" s="255" t="str">
        <f t="shared" si="6"/>
        <v/>
      </c>
      <c r="GH24" s="255" t="str">
        <f t="shared" si="7"/>
        <v/>
      </c>
      <c r="GI24" s="255" t="str">
        <f t="shared" si="8"/>
        <v/>
      </c>
      <c r="GJ24" s="255" t="str">
        <f t="shared" si="3"/>
        <v/>
      </c>
      <c r="GK24" s="185">
        <f t="shared" si="4"/>
        <v>0</v>
      </c>
      <c r="GL24" s="185">
        <f t="shared" si="5"/>
        <v>0</v>
      </c>
      <c r="GM24" s="183">
        <f t="shared" si="9"/>
        <v>0</v>
      </c>
      <c r="GN24" s="184"/>
      <c r="GO24" s="183">
        <f t="shared" si="10"/>
        <v>0</v>
      </c>
      <c r="GP24" s="182"/>
      <c r="GQ24" s="187"/>
    </row>
    <row r="25" spans="1:199" ht="20.149999999999999" customHeight="1">
      <c r="A25" s="186">
        <v>18</v>
      </c>
      <c r="B25" s="256"/>
      <c r="C25" s="257"/>
      <c r="D25" s="258"/>
      <c r="E25" s="259"/>
      <c r="F25" s="259"/>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2"/>
      <c r="AJ25" s="262"/>
      <c r="AK25" s="261"/>
      <c r="AL25" s="261"/>
      <c r="AM25" s="261"/>
      <c r="AN25" s="261"/>
      <c r="AO25" s="261"/>
      <c r="AP25" s="261"/>
      <c r="AQ25" s="261"/>
      <c r="AR25" s="261"/>
      <c r="AS25" s="261"/>
      <c r="AT25" s="261"/>
      <c r="AU25" s="261"/>
      <c r="AV25" s="261"/>
      <c r="AW25" s="261"/>
      <c r="AX25" s="261"/>
      <c r="AY25" s="261"/>
      <c r="AZ25" s="261"/>
      <c r="BA25" s="261"/>
      <c r="BB25" s="261"/>
      <c r="BC25" s="261"/>
      <c r="BD25" s="261"/>
      <c r="BE25" s="261"/>
      <c r="BF25" s="261"/>
      <c r="BG25" s="261"/>
      <c r="BH25" s="261"/>
      <c r="BI25" s="261"/>
      <c r="BJ25" s="261"/>
      <c r="BK25" s="261"/>
      <c r="BL25" s="261"/>
      <c r="BM25" s="261"/>
      <c r="BN25" s="261"/>
      <c r="BO25" s="261"/>
      <c r="BP25" s="261"/>
      <c r="BQ25" s="261"/>
      <c r="BR25" s="261"/>
      <c r="BS25" s="261"/>
      <c r="BT25" s="261"/>
      <c r="BU25" s="261"/>
      <c r="BV25" s="261"/>
      <c r="BW25" s="261"/>
      <c r="BX25" s="261"/>
      <c r="BY25" s="261"/>
      <c r="BZ25" s="261"/>
      <c r="CA25" s="261"/>
      <c r="CB25" s="261"/>
      <c r="CC25" s="261"/>
      <c r="CD25" s="261"/>
      <c r="CE25" s="261"/>
      <c r="CF25" s="261"/>
      <c r="CG25" s="261"/>
      <c r="CH25" s="261"/>
      <c r="CI25" s="261"/>
      <c r="CJ25" s="261"/>
      <c r="CK25" s="261"/>
      <c r="CL25" s="261"/>
      <c r="CM25" s="261"/>
      <c r="CN25" s="261"/>
      <c r="CO25" s="261"/>
      <c r="CP25" s="261"/>
      <c r="CQ25" s="261"/>
      <c r="CR25" s="261"/>
      <c r="CS25" s="261"/>
      <c r="CT25" s="261"/>
      <c r="CU25" s="261"/>
      <c r="CV25" s="261"/>
      <c r="CW25" s="261"/>
      <c r="CX25" s="261"/>
      <c r="CY25" s="261"/>
      <c r="CZ25" s="261"/>
      <c r="DA25" s="261"/>
      <c r="DB25" s="261"/>
      <c r="DC25" s="261"/>
      <c r="DD25" s="261"/>
      <c r="DE25" s="261"/>
      <c r="DF25" s="261"/>
      <c r="DG25" s="261"/>
      <c r="DH25" s="261"/>
      <c r="DI25" s="261"/>
      <c r="DJ25" s="261"/>
      <c r="DK25" s="261"/>
      <c r="DL25" s="261"/>
      <c r="DM25" s="261"/>
      <c r="DN25" s="261"/>
      <c r="DO25" s="261"/>
      <c r="DP25" s="261"/>
      <c r="DQ25" s="261"/>
      <c r="DR25" s="261"/>
      <c r="DS25" s="261"/>
      <c r="DT25" s="261"/>
      <c r="DU25" s="261"/>
      <c r="DV25" s="261"/>
      <c r="DW25" s="261"/>
      <c r="DX25" s="261"/>
      <c r="DY25" s="261"/>
      <c r="DZ25" s="261"/>
      <c r="EA25" s="261"/>
      <c r="EB25" s="261"/>
      <c r="EC25" s="261"/>
      <c r="ED25" s="261"/>
      <c r="EE25" s="261"/>
      <c r="EF25" s="261"/>
      <c r="EG25" s="261"/>
      <c r="EH25" s="261"/>
      <c r="EI25" s="261"/>
      <c r="EJ25" s="261"/>
      <c r="EK25" s="261"/>
      <c r="EL25" s="261"/>
      <c r="EM25" s="261"/>
      <c r="EN25" s="261"/>
      <c r="EO25" s="261"/>
      <c r="EP25" s="261"/>
      <c r="EQ25" s="261"/>
      <c r="ER25" s="261"/>
      <c r="ES25" s="261"/>
      <c r="ET25" s="261"/>
      <c r="EU25" s="261"/>
      <c r="EV25" s="261"/>
      <c r="EW25" s="261"/>
      <c r="EX25" s="261"/>
      <c r="EY25" s="261"/>
      <c r="EZ25" s="261"/>
      <c r="FA25" s="261"/>
      <c r="FB25" s="261"/>
      <c r="FC25" s="262"/>
      <c r="FD25" s="261"/>
      <c r="FE25" s="261"/>
      <c r="FF25" s="261"/>
      <c r="FG25" s="261"/>
      <c r="FH25" s="261"/>
      <c r="FI25" s="261"/>
      <c r="FJ25" s="261"/>
      <c r="FK25" s="261"/>
      <c r="FL25" s="261"/>
      <c r="FM25" s="261"/>
      <c r="FN25" s="261"/>
      <c r="FO25" s="261"/>
      <c r="FP25" s="261"/>
      <c r="FQ25" s="261"/>
      <c r="FR25" s="261"/>
      <c r="FS25" s="261"/>
      <c r="FT25" s="261"/>
      <c r="FU25" s="261"/>
      <c r="FV25" s="261"/>
      <c r="FW25" s="261"/>
      <c r="FX25" s="261"/>
      <c r="FY25" s="261"/>
      <c r="FZ25" s="261"/>
      <c r="GA25" s="261"/>
      <c r="GB25" s="261"/>
      <c r="GC25" s="261"/>
      <c r="GD25" s="261"/>
      <c r="GE25" s="261"/>
      <c r="GF25" s="261"/>
      <c r="GG25" s="255" t="str">
        <f t="shared" si="6"/>
        <v/>
      </c>
      <c r="GH25" s="255" t="str">
        <f t="shared" si="7"/>
        <v/>
      </c>
      <c r="GI25" s="255" t="str">
        <f t="shared" si="8"/>
        <v/>
      </c>
      <c r="GJ25" s="255" t="str">
        <f t="shared" si="3"/>
        <v/>
      </c>
      <c r="GK25" s="185">
        <f t="shared" si="4"/>
        <v>0</v>
      </c>
      <c r="GL25" s="185">
        <f t="shared" si="5"/>
        <v>0</v>
      </c>
      <c r="GM25" s="183">
        <f t="shared" si="9"/>
        <v>0</v>
      </c>
      <c r="GN25" s="184"/>
      <c r="GO25" s="183">
        <f t="shared" si="10"/>
        <v>0</v>
      </c>
      <c r="GP25" s="182"/>
      <c r="GQ25" s="187"/>
    </row>
    <row r="26" spans="1:199" ht="19.5" customHeight="1">
      <c r="A26" s="186">
        <v>19</v>
      </c>
      <c r="B26" s="256"/>
      <c r="C26" s="257"/>
      <c r="D26" s="258"/>
      <c r="E26" s="259"/>
      <c r="F26" s="259"/>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2"/>
      <c r="AJ26" s="262"/>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c r="BO26" s="261"/>
      <c r="BP26" s="261"/>
      <c r="BQ26" s="261"/>
      <c r="BR26" s="261"/>
      <c r="BS26" s="261"/>
      <c r="BT26" s="261"/>
      <c r="BU26" s="261"/>
      <c r="BV26" s="261"/>
      <c r="BW26" s="261"/>
      <c r="BX26" s="261"/>
      <c r="BY26" s="261"/>
      <c r="BZ26" s="261"/>
      <c r="CA26" s="261"/>
      <c r="CB26" s="261"/>
      <c r="CC26" s="261"/>
      <c r="CD26" s="261"/>
      <c r="CE26" s="261"/>
      <c r="CF26" s="261"/>
      <c r="CG26" s="261"/>
      <c r="CH26" s="261"/>
      <c r="CI26" s="261"/>
      <c r="CJ26" s="261"/>
      <c r="CK26" s="261"/>
      <c r="CL26" s="261"/>
      <c r="CM26" s="261"/>
      <c r="CN26" s="261"/>
      <c r="CO26" s="261"/>
      <c r="CP26" s="261"/>
      <c r="CQ26" s="261"/>
      <c r="CR26" s="261"/>
      <c r="CS26" s="261"/>
      <c r="CT26" s="261"/>
      <c r="CU26" s="261"/>
      <c r="CV26" s="261"/>
      <c r="CW26" s="261"/>
      <c r="CX26" s="261"/>
      <c r="CY26" s="261"/>
      <c r="CZ26" s="261"/>
      <c r="DA26" s="261"/>
      <c r="DB26" s="261"/>
      <c r="DC26" s="261"/>
      <c r="DD26" s="261"/>
      <c r="DE26" s="261"/>
      <c r="DF26" s="261"/>
      <c r="DG26" s="261"/>
      <c r="DH26" s="261"/>
      <c r="DI26" s="261"/>
      <c r="DJ26" s="261"/>
      <c r="DK26" s="261"/>
      <c r="DL26" s="261"/>
      <c r="DM26" s="261"/>
      <c r="DN26" s="261"/>
      <c r="DO26" s="261"/>
      <c r="DP26" s="261"/>
      <c r="DQ26" s="261"/>
      <c r="DR26" s="261"/>
      <c r="DS26" s="261"/>
      <c r="DT26" s="261"/>
      <c r="DU26" s="261"/>
      <c r="DV26" s="261"/>
      <c r="DW26" s="261"/>
      <c r="DX26" s="261"/>
      <c r="DY26" s="261"/>
      <c r="DZ26" s="261"/>
      <c r="EA26" s="261"/>
      <c r="EB26" s="261"/>
      <c r="EC26" s="261"/>
      <c r="ED26" s="261"/>
      <c r="EE26" s="261"/>
      <c r="EF26" s="261"/>
      <c r="EG26" s="261"/>
      <c r="EH26" s="261"/>
      <c r="EI26" s="261"/>
      <c r="EJ26" s="261"/>
      <c r="EK26" s="261"/>
      <c r="EL26" s="261"/>
      <c r="EM26" s="261"/>
      <c r="EN26" s="261"/>
      <c r="EO26" s="261"/>
      <c r="EP26" s="261"/>
      <c r="EQ26" s="261"/>
      <c r="ER26" s="261"/>
      <c r="ES26" s="261"/>
      <c r="ET26" s="261"/>
      <c r="EU26" s="261"/>
      <c r="EV26" s="261"/>
      <c r="EW26" s="261"/>
      <c r="EX26" s="261"/>
      <c r="EY26" s="261"/>
      <c r="EZ26" s="261"/>
      <c r="FA26" s="261"/>
      <c r="FB26" s="261"/>
      <c r="FC26" s="262"/>
      <c r="FD26" s="261"/>
      <c r="FE26" s="261"/>
      <c r="FF26" s="261"/>
      <c r="FG26" s="261"/>
      <c r="FH26" s="261"/>
      <c r="FI26" s="261"/>
      <c r="FJ26" s="261"/>
      <c r="FK26" s="261"/>
      <c r="FL26" s="261"/>
      <c r="FM26" s="261"/>
      <c r="FN26" s="261"/>
      <c r="FO26" s="261"/>
      <c r="FP26" s="261"/>
      <c r="FQ26" s="261"/>
      <c r="FR26" s="261"/>
      <c r="FS26" s="261"/>
      <c r="FT26" s="261"/>
      <c r="FU26" s="261"/>
      <c r="FV26" s="261"/>
      <c r="FW26" s="261"/>
      <c r="FX26" s="261"/>
      <c r="FY26" s="261"/>
      <c r="FZ26" s="261"/>
      <c r="GA26" s="261"/>
      <c r="GB26" s="261"/>
      <c r="GC26" s="261"/>
      <c r="GD26" s="261"/>
      <c r="GE26" s="261"/>
      <c r="GF26" s="261"/>
      <c r="GG26" s="255" t="str">
        <f t="shared" si="6"/>
        <v/>
      </c>
      <c r="GH26" s="255" t="str">
        <f t="shared" si="7"/>
        <v/>
      </c>
      <c r="GI26" s="255" t="str">
        <f t="shared" si="8"/>
        <v/>
      </c>
      <c r="GJ26" s="255" t="str">
        <f t="shared" si="3"/>
        <v/>
      </c>
      <c r="GK26" s="185">
        <f t="shared" si="4"/>
        <v>0</v>
      </c>
      <c r="GL26" s="185">
        <f t="shared" si="5"/>
        <v>0</v>
      </c>
      <c r="GM26" s="183">
        <f t="shared" si="9"/>
        <v>0</v>
      </c>
      <c r="GN26" s="184"/>
      <c r="GO26" s="183">
        <f t="shared" si="10"/>
        <v>0</v>
      </c>
      <c r="GP26" s="182"/>
      <c r="GQ26" s="187"/>
    </row>
    <row r="27" spans="1:199" ht="20.149999999999999" customHeight="1">
      <c r="A27" s="186">
        <v>20</v>
      </c>
      <c r="B27" s="260"/>
      <c r="C27" s="257"/>
      <c r="D27" s="258"/>
      <c r="E27" s="259"/>
      <c r="F27" s="259"/>
      <c r="G27" s="261"/>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2"/>
      <c r="AJ27" s="262"/>
      <c r="AK27" s="261"/>
      <c r="AL27" s="261"/>
      <c r="AM27" s="261"/>
      <c r="AN27" s="261"/>
      <c r="AO27" s="261"/>
      <c r="AP27" s="261"/>
      <c r="AQ27" s="261"/>
      <c r="AR27" s="261"/>
      <c r="AS27" s="261"/>
      <c r="AT27" s="261"/>
      <c r="AU27" s="261"/>
      <c r="AV27" s="261"/>
      <c r="AW27" s="261"/>
      <c r="AX27" s="261"/>
      <c r="AY27" s="261"/>
      <c r="AZ27" s="261"/>
      <c r="BA27" s="261"/>
      <c r="BB27" s="261"/>
      <c r="BC27" s="261"/>
      <c r="BD27" s="261"/>
      <c r="BE27" s="261"/>
      <c r="BF27" s="261"/>
      <c r="BG27" s="261"/>
      <c r="BH27" s="261"/>
      <c r="BI27" s="261"/>
      <c r="BJ27" s="261"/>
      <c r="BK27" s="261"/>
      <c r="BL27" s="261"/>
      <c r="BM27" s="261"/>
      <c r="BN27" s="261"/>
      <c r="BO27" s="261"/>
      <c r="BP27" s="261"/>
      <c r="BQ27" s="261"/>
      <c r="BR27" s="261"/>
      <c r="BS27" s="261"/>
      <c r="BT27" s="261"/>
      <c r="BU27" s="261"/>
      <c r="BV27" s="261"/>
      <c r="BW27" s="261"/>
      <c r="BX27" s="261"/>
      <c r="BY27" s="261"/>
      <c r="BZ27" s="261"/>
      <c r="CA27" s="261"/>
      <c r="CB27" s="261"/>
      <c r="CC27" s="261"/>
      <c r="CD27" s="261"/>
      <c r="CE27" s="261"/>
      <c r="CF27" s="261"/>
      <c r="CG27" s="261"/>
      <c r="CH27" s="261"/>
      <c r="CI27" s="261"/>
      <c r="CJ27" s="261"/>
      <c r="CK27" s="261"/>
      <c r="CL27" s="261"/>
      <c r="CM27" s="261"/>
      <c r="CN27" s="261"/>
      <c r="CO27" s="261"/>
      <c r="CP27" s="261"/>
      <c r="CQ27" s="261"/>
      <c r="CR27" s="261"/>
      <c r="CS27" s="261"/>
      <c r="CT27" s="261"/>
      <c r="CU27" s="261"/>
      <c r="CV27" s="261"/>
      <c r="CW27" s="261"/>
      <c r="CX27" s="261"/>
      <c r="CY27" s="261"/>
      <c r="CZ27" s="261"/>
      <c r="DA27" s="261"/>
      <c r="DB27" s="261"/>
      <c r="DC27" s="261"/>
      <c r="DD27" s="261"/>
      <c r="DE27" s="261"/>
      <c r="DF27" s="261"/>
      <c r="DG27" s="261"/>
      <c r="DH27" s="261"/>
      <c r="DI27" s="261"/>
      <c r="DJ27" s="261"/>
      <c r="DK27" s="261"/>
      <c r="DL27" s="261"/>
      <c r="DM27" s="261"/>
      <c r="DN27" s="261"/>
      <c r="DO27" s="261"/>
      <c r="DP27" s="261"/>
      <c r="DQ27" s="261"/>
      <c r="DR27" s="261"/>
      <c r="DS27" s="261"/>
      <c r="DT27" s="261"/>
      <c r="DU27" s="261"/>
      <c r="DV27" s="261"/>
      <c r="DW27" s="261"/>
      <c r="DX27" s="261"/>
      <c r="DY27" s="261"/>
      <c r="DZ27" s="261"/>
      <c r="EA27" s="261"/>
      <c r="EB27" s="261"/>
      <c r="EC27" s="261"/>
      <c r="ED27" s="261"/>
      <c r="EE27" s="261"/>
      <c r="EF27" s="261"/>
      <c r="EG27" s="261"/>
      <c r="EH27" s="261"/>
      <c r="EI27" s="261"/>
      <c r="EJ27" s="261"/>
      <c r="EK27" s="261"/>
      <c r="EL27" s="261"/>
      <c r="EM27" s="261"/>
      <c r="EN27" s="261"/>
      <c r="EO27" s="261"/>
      <c r="EP27" s="261"/>
      <c r="EQ27" s="261"/>
      <c r="ER27" s="261"/>
      <c r="ES27" s="261"/>
      <c r="ET27" s="261"/>
      <c r="EU27" s="261"/>
      <c r="EV27" s="261"/>
      <c r="EW27" s="261"/>
      <c r="EX27" s="261"/>
      <c r="EY27" s="261"/>
      <c r="EZ27" s="261"/>
      <c r="FA27" s="261"/>
      <c r="FB27" s="261"/>
      <c r="FC27" s="262"/>
      <c r="FD27" s="261"/>
      <c r="FE27" s="261"/>
      <c r="FF27" s="261"/>
      <c r="FG27" s="261"/>
      <c r="FH27" s="261"/>
      <c r="FI27" s="261"/>
      <c r="FJ27" s="261"/>
      <c r="FK27" s="261"/>
      <c r="FL27" s="261"/>
      <c r="FM27" s="261"/>
      <c r="FN27" s="261"/>
      <c r="FO27" s="261"/>
      <c r="FP27" s="261"/>
      <c r="FQ27" s="261"/>
      <c r="FR27" s="261"/>
      <c r="FS27" s="261"/>
      <c r="FT27" s="261"/>
      <c r="FU27" s="261"/>
      <c r="FV27" s="261"/>
      <c r="FW27" s="261"/>
      <c r="FX27" s="261"/>
      <c r="FY27" s="261"/>
      <c r="FZ27" s="261"/>
      <c r="GA27" s="261"/>
      <c r="GB27" s="261"/>
      <c r="GC27" s="261"/>
      <c r="GD27" s="261"/>
      <c r="GE27" s="261"/>
      <c r="GF27" s="261"/>
      <c r="GG27" s="255" t="str">
        <f t="shared" si="6"/>
        <v/>
      </c>
      <c r="GH27" s="255" t="str">
        <f t="shared" si="7"/>
        <v/>
      </c>
      <c r="GI27" s="255" t="str">
        <f t="shared" si="8"/>
        <v/>
      </c>
      <c r="GJ27" s="255" t="str">
        <f t="shared" si="3"/>
        <v/>
      </c>
      <c r="GK27" s="185">
        <f t="shared" si="4"/>
        <v>0</v>
      </c>
      <c r="GL27" s="185">
        <f t="shared" si="5"/>
        <v>0</v>
      </c>
      <c r="GM27" s="183">
        <f t="shared" si="9"/>
        <v>0</v>
      </c>
      <c r="GN27" s="184"/>
      <c r="GO27" s="183">
        <f t="shared" si="10"/>
        <v>0</v>
      </c>
      <c r="GP27" s="182"/>
      <c r="GQ27" s="187"/>
    </row>
    <row r="28" spans="1:199" ht="20.149999999999999" customHeight="1">
      <c r="A28" s="186">
        <v>21</v>
      </c>
      <c r="B28" s="256"/>
      <c r="C28" s="257"/>
      <c r="D28" s="258"/>
      <c r="E28" s="259"/>
      <c r="F28" s="259"/>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2"/>
      <c r="AJ28" s="262"/>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261"/>
      <c r="BJ28" s="261"/>
      <c r="BK28" s="261"/>
      <c r="BL28" s="261"/>
      <c r="BM28" s="261"/>
      <c r="BN28" s="261"/>
      <c r="BO28" s="261"/>
      <c r="BP28" s="261"/>
      <c r="BQ28" s="261"/>
      <c r="BR28" s="261"/>
      <c r="BS28" s="261"/>
      <c r="BT28" s="261"/>
      <c r="BU28" s="261"/>
      <c r="BV28" s="261"/>
      <c r="BW28" s="261"/>
      <c r="BX28" s="261"/>
      <c r="BY28" s="261"/>
      <c r="BZ28" s="261"/>
      <c r="CA28" s="261"/>
      <c r="CB28" s="261"/>
      <c r="CC28" s="261"/>
      <c r="CD28" s="261"/>
      <c r="CE28" s="261"/>
      <c r="CF28" s="261"/>
      <c r="CG28" s="261"/>
      <c r="CH28" s="261"/>
      <c r="CI28" s="261"/>
      <c r="CJ28" s="261"/>
      <c r="CK28" s="261"/>
      <c r="CL28" s="261"/>
      <c r="CM28" s="261"/>
      <c r="CN28" s="261"/>
      <c r="CO28" s="261"/>
      <c r="CP28" s="261"/>
      <c r="CQ28" s="261"/>
      <c r="CR28" s="261"/>
      <c r="CS28" s="261"/>
      <c r="CT28" s="261"/>
      <c r="CU28" s="261"/>
      <c r="CV28" s="261"/>
      <c r="CW28" s="261"/>
      <c r="CX28" s="261"/>
      <c r="CY28" s="261"/>
      <c r="CZ28" s="261"/>
      <c r="DA28" s="261"/>
      <c r="DB28" s="261"/>
      <c r="DC28" s="261"/>
      <c r="DD28" s="261"/>
      <c r="DE28" s="261"/>
      <c r="DF28" s="261"/>
      <c r="DG28" s="261"/>
      <c r="DH28" s="261"/>
      <c r="DI28" s="261"/>
      <c r="DJ28" s="261"/>
      <c r="DK28" s="261"/>
      <c r="DL28" s="261"/>
      <c r="DM28" s="261"/>
      <c r="DN28" s="261"/>
      <c r="DO28" s="261"/>
      <c r="DP28" s="261"/>
      <c r="DQ28" s="261"/>
      <c r="DR28" s="261"/>
      <c r="DS28" s="261"/>
      <c r="DT28" s="261"/>
      <c r="DU28" s="261"/>
      <c r="DV28" s="261"/>
      <c r="DW28" s="261"/>
      <c r="DX28" s="261"/>
      <c r="DY28" s="261"/>
      <c r="DZ28" s="261"/>
      <c r="EA28" s="261"/>
      <c r="EB28" s="261"/>
      <c r="EC28" s="261"/>
      <c r="ED28" s="261"/>
      <c r="EE28" s="261"/>
      <c r="EF28" s="261"/>
      <c r="EG28" s="261"/>
      <c r="EH28" s="261"/>
      <c r="EI28" s="261"/>
      <c r="EJ28" s="261"/>
      <c r="EK28" s="261"/>
      <c r="EL28" s="261"/>
      <c r="EM28" s="261"/>
      <c r="EN28" s="261"/>
      <c r="EO28" s="261"/>
      <c r="EP28" s="261"/>
      <c r="EQ28" s="261"/>
      <c r="ER28" s="261"/>
      <c r="ES28" s="261"/>
      <c r="ET28" s="261"/>
      <c r="EU28" s="261"/>
      <c r="EV28" s="261"/>
      <c r="EW28" s="261"/>
      <c r="EX28" s="261"/>
      <c r="EY28" s="261"/>
      <c r="EZ28" s="261"/>
      <c r="FA28" s="261"/>
      <c r="FB28" s="261"/>
      <c r="FC28" s="262"/>
      <c r="FD28" s="261"/>
      <c r="FE28" s="261"/>
      <c r="FF28" s="261"/>
      <c r="FG28" s="261"/>
      <c r="FH28" s="261"/>
      <c r="FI28" s="261"/>
      <c r="FJ28" s="261"/>
      <c r="FK28" s="261"/>
      <c r="FL28" s="261"/>
      <c r="FM28" s="261"/>
      <c r="FN28" s="261"/>
      <c r="FO28" s="261"/>
      <c r="FP28" s="261"/>
      <c r="FQ28" s="261"/>
      <c r="FR28" s="261"/>
      <c r="FS28" s="261"/>
      <c r="FT28" s="261"/>
      <c r="FU28" s="261"/>
      <c r="FV28" s="261"/>
      <c r="FW28" s="261"/>
      <c r="FX28" s="261"/>
      <c r="FY28" s="261"/>
      <c r="FZ28" s="261"/>
      <c r="GA28" s="261"/>
      <c r="GB28" s="261"/>
      <c r="GC28" s="261"/>
      <c r="GD28" s="261"/>
      <c r="GE28" s="261"/>
      <c r="GF28" s="261"/>
      <c r="GG28" s="255" t="str">
        <f t="shared" si="6"/>
        <v/>
      </c>
      <c r="GH28" s="255" t="str">
        <f t="shared" si="7"/>
        <v/>
      </c>
      <c r="GI28" s="255" t="str">
        <f t="shared" si="8"/>
        <v/>
      </c>
      <c r="GJ28" s="255" t="str">
        <f t="shared" si="3"/>
        <v/>
      </c>
      <c r="GK28" s="185">
        <f t="shared" si="4"/>
        <v>0</v>
      </c>
      <c r="GL28" s="185">
        <f t="shared" si="5"/>
        <v>0</v>
      </c>
      <c r="GM28" s="183">
        <f t="shared" si="9"/>
        <v>0</v>
      </c>
      <c r="GN28" s="184"/>
      <c r="GO28" s="183">
        <f t="shared" si="10"/>
        <v>0</v>
      </c>
      <c r="GP28" s="182"/>
      <c r="GQ28" s="187"/>
    </row>
    <row r="29" spans="1:199" ht="20.149999999999999" customHeight="1">
      <c r="A29" s="186">
        <v>22</v>
      </c>
      <c r="B29" s="256"/>
      <c r="C29" s="257"/>
      <c r="D29" s="258"/>
      <c r="E29" s="259"/>
      <c r="F29" s="259"/>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2"/>
      <c r="AJ29" s="262"/>
      <c r="AK29" s="261"/>
      <c r="AL29" s="261"/>
      <c r="AM29" s="261"/>
      <c r="AN29" s="261"/>
      <c r="AO29" s="261"/>
      <c r="AP29" s="261"/>
      <c r="AQ29" s="261"/>
      <c r="AR29" s="261"/>
      <c r="AS29" s="261"/>
      <c r="AT29" s="261"/>
      <c r="AU29" s="261"/>
      <c r="AV29" s="261"/>
      <c r="AW29" s="261"/>
      <c r="AX29" s="261"/>
      <c r="AY29" s="261"/>
      <c r="AZ29" s="261"/>
      <c r="BA29" s="261"/>
      <c r="BB29" s="261"/>
      <c r="BC29" s="261"/>
      <c r="BD29" s="261"/>
      <c r="BE29" s="261"/>
      <c r="BF29" s="261"/>
      <c r="BG29" s="261"/>
      <c r="BH29" s="261"/>
      <c r="BI29" s="261"/>
      <c r="BJ29" s="261"/>
      <c r="BK29" s="261"/>
      <c r="BL29" s="261"/>
      <c r="BM29" s="261"/>
      <c r="BN29" s="261"/>
      <c r="BO29" s="261"/>
      <c r="BP29" s="261"/>
      <c r="BQ29" s="261"/>
      <c r="BR29" s="261"/>
      <c r="BS29" s="261"/>
      <c r="BT29" s="261"/>
      <c r="BU29" s="261"/>
      <c r="BV29" s="261"/>
      <c r="BW29" s="261"/>
      <c r="BX29" s="261"/>
      <c r="BY29" s="261"/>
      <c r="BZ29" s="261"/>
      <c r="CA29" s="261"/>
      <c r="CB29" s="261"/>
      <c r="CC29" s="261"/>
      <c r="CD29" s="261"/>
      <c r="CE29" s="261"/>
      <c r="CF29" s="261"/>
      <c r="CG29" s="261"/>
      <c r="CH29" s="261"/>
      <c r="CI29" s="261"/>
      <c r="CJ29" s="261"/>
      <c r="CK29" s="261"/>
      <c r="CL29" s="261"/>
      <c r="CM29" s="261"/>
      <c r="CN29" s="261"/>
      <c r="CO29" s="261"/>
      <c r="CP29" s="261"/>
      <c r="CQ29" s="261"/>
      <c r="CR29" s="261"/>
      <c r="CS29" s="261"/>
      <c r="CT29" s="261"/>
      <c r="CU29" s="261"/>
      <c r="CV29" s="261"/>
      <c r="CW29" s="261"/>
      <c r="CX29" s="261"/>
      <c r="CY29" s="261"/>
      <c r="CZ29" s="261"/>
      <c r="DA29" s="261"/>
      <c r="DB29" s="261"/>
      <c r="DC29" s="261"/>
      <c r="DD29" s="261"/>
      <c r="DE29" s="261"/>
      <c r="DF29" s="261"/>
      <c r="DG29" s="261"/>
      <c r="DH29" s="261"/>
      <c r="DI29" s="261"/>
      <c r="DJ29" s="261"/>
      <c r="DK29" s="261"/>
      <c r="DL29" s="261"/>
      <c r="DM29" s="261"/>
      <c r="DN29" s="261"/>
      <c r="DO29" s="261"/>
      <c r="DP29" s="261"/>
      <c r="DQ29" s="261"/>
      <c r="DR29" s="261"/>
      <c r="DS29" s="261"/>
      <c r="DT29" s="261"/>
      <c r="DU29" s="261"/>
      <c r="DV29" s="261"/>
      <c r="DW29" s="261"/>
      <c r="DX29" s="261"/>
      <c r="DY29" s="261"/>
      <c r="DZ29" s="261"/>
      <c r="EA29" s="261"/>
      <c r="EB29" s="261"/>
      <c r="EC29" s="261"/>
      <c r="ED29" s="261"/>
      <c r="EE29" s="261"/>
      <c r="EF29" s="261"/>
      <c r="EG29" s="261"/>
      <c r="EH29" s="261"/>
      <c r="EI29" s="261"/>
      <c r="EJ29" s="261"/>
      <c r="EK29" s="261"/>
      <c r="EL29" s="261"/>
      <c r="EM29" s="261"/>
      <c r="EN29" s="261"/>
      <c r="EO29" s="261"/>
      <c r="EP29" s="261"/>
      <c r="EQ29" s="261"/>
      <c r="ER29" s="261"/>
      <c r="ES29" s="261"/>
      <c r="ET29" s="261"/>
      <c r="EU29" s="261"/>
      <c r="EV29" s="261"/>
      <c r="EW29" s="261"/>
      <c r="EX29" s="261"/>
      <c r="EY29" s="261"/>
      <c r="EZ29" s="261"/>
      <c r="FA29" s="261"/>
      <c r="FB29" s="261"/>
      <c r="FC29" s="262"/>
      <c r="FD29" s="261"/>
      <c r="FE29" s="261"/>
      <c r="FF29" s="261"/>
      <c r="FG29" s="261"/>
      <c r="FH29" s="261"/>
      <c r="FI29" s="261"/>
      <c r="FJ29" s="261"/>
      <c r="FK29" s="261"/>
      <c r="FL29" s="261"/>
      <c r="FM29" s="261"/>
      <c r="FN29" s="261"/>
      <c r="FO29" s="261"/>
      <c r="FP29" s="261"/>
      <c r="FQ29" s="261"/>
      <c r="FR29" s="261"/>
      <c r="FS29" s="261"/>
      <c r="FT29" s="261"/>
      <c r="FU29" s="261"/>
      <c r="FV29" s="261"/>
      <c r="FW29" s="261"/>
      <c r="FX29" s="261"/>
      <c r="FY29" s="261"/>
      <c r="FZ29" s="261"/>
      <c r="GA29" s="261"/>
      <c r="GB29" s="261"/>
      <c r="GC29" s="261"/>
      <c r="GD29" s="261"/>
      <c r="GE29" s="261"/>
      <c r="GF29" s="261"/>
      <c r="GG29" s="255" t="str">
        <f t="shared" si="6"/>
        <v/>
      </c>
      <c r="GH29" s="255" t="str">
        <f t="shared" si="7"/>
        <v/>
      </c>
      <c r="GI29" s="255" t="str">
        <f t="shared" si="8"/>
        <v/>
      </c>
      <c r="GJ29" s="255" t="str">
        <f t="shared" si="3"/>
        <v/>
      </c>
      <c r="GK29" s="185">
        <f t="shared" si="4"/>
        <v>0</v>
      </c>
      <c r="GL29" s="185">
        <f t="shared" si="5"/>
        <v>0</v>
      </c>
      <c r="GM29" s="183">
        <f t="shared" si="9"/>
        <v>0</v>
      </c>
      <c r="GN29" s="184"/>
      <c r="GO29" s="183">
        <f t="shared" si="10"/>
        <v>0</v>
      </c>
      <c r="GP29" s="182"/>
      <c r="GQ29" s="187"/>
    </row>
    <row r="30" spans="1:199" ht="20.149999999999999" customHeight="1">
      <c r="A30" s="186">
        <v>23</v>
      </c>
      <c r="B30" s="256"/>
      <c r="C30" s="257"/>
      <c r="D30" s="258"/>
      <c r="E30" s="259"/>
      <c r="F30" s="259"/>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2"/>
      <c r="AJ30" s="262"/>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1"/>
      <c r="BG30" s="261"/>
      <c r="BH30" s="261"/>
      <c r="BI30" s="261"/>
      <c r="BJ30" s="261"/>
      <c r="BK30" s="261"/>
      <c r="BL30" s="261"/>
      <c r="BM30" s="261"/>
      <c r="BN30" s="261"/>
      <c r="BO30" s="261"/>
      <c r="BP30" s="261"/>
      <c r="BQ30" s="261"/>
      <c r="BR30" s="261"/>
      <c r="BS30" s="261"/>
      <c r="BT30" s="261"/>
      <c r="BU30" s="261"/>
      <c r="BV30" s="261"/>
      <c r="BW30" s="261"/>
      <c r="BX30" s="261"/>
      <c r="BY30" s="261"/>
      <c r="BZ30" s="261"/>
      <c r="CA30" s="261"/>
      <c r="CB30" s="261"/>
      <c r="CC30" s="261"/>
      <c r="CD30" s="261"/>
      <c r="CE30" s="261"/>
      <c r="CF30" s="261"/>
      <c r="CG30" s="261"/>
      <c r="CH30" s="261"/>
      <c r="CI30" s="261"/>
      <c r="CJ30" s="261"/>
      <c r="CK30" s="261"/>
      <c r="CL30" s="261"/>
      <c r="CM30" s="261"/>
      <c r="CN30" s="261"/>
      <c r="CO30" s="261"/>
      <c r="CP30" s="261"/>
      <c r="CQ30" s="261"/>
      <c r="CR30" s="261"/>
      <c r="CS30" s="261"/>
      <c r="CT30" s="261"/>
      <c r="CU30" s="261"/>
      <c r="CV30" s="261"/>
      <c r="CW30" s="261"/>
      <c r="CX30" s="261"/>
      <c r="CY30" s="261"/>
      <c r="CZ30" s="261"/>
      <c r="DA30" s="261"/>
      <c r="DB30" s="261"/>
      <c r="DC30" s="261"/>
      <c r="DD30" s="261"/>
      <c r="DE30" s="261"/>
      <c r="DF30" s="261"/>
      <c r="DG30" s="261"/>
      <c r="DH30" s="261"/>
      <c r="DI30" s="261"/>
      <c r="DJ30" s="261"/>
      <c r="DK30" s="261"/>
      <c r="DL30" s="261"/>
      <c r="DM30" s="261"/>
      <c r="DN30" s="261"/>
      <c r="DO30" s="261"/>
      <c r="DP30" s="261"/>
      <c r="DQ30" s="261"/>
      <c r="DR30" s="261"/>
      <c r="DS30" s="261"/>
      <c r="DT30" s="261"/>
      <c r="DU30" s="261"/>
      <c r="DV30" s="261"/>
      <c r="DW30" s="261"/>
      <c r="DX30" s="261"/>
      <c r="DY30" s="261"/>
      <c r="DZ30" s="261"/>
      <c r="EA30" s="261"/>
      <c r="EB30" s="261"/>
      <c r="EC30" s="261"/>
      <c r="ED30" s="261"/>
      <c r="EE30" s="261"/>
      <c r="EF30" s="261"/>
      <c r="EG30" s="261"/>
      <c r="EH30" s="261"/>
      <c r="EI30" s="261"/>
      <c r="EJ30" s="261"/>
      <c r="EK30" s="261"/>
      <c r="EL30" s="261"/>
      <c r="EM30" s="261"/>
      <c r="EN30" s="261"/>
      <c r="EO30" s="261"/>
      <c r="EP30" s="261"/>
      <c r="EQ30" s="261"/>
      <c r="ER30" s="261"/>
      <c r="ES30" s="261"/>
      <c r="ET30" s="261"/>
      <c r="EU30" s="261"/>
      <c r="EV30" s="261"/>
      <c r="EW30" s="261"/>
      <c r="EX30" s="261"/>
      <c r="EY30" s="261"/>
      <c r="EZ30" s="261"/>
      <c r="FA30" s="261"/>
      <c r="FB30" s="261"/>
      <c r="FC30" s="262"/>
      <c r="FD30" s="261"/>
      <c r="FE30" s="261"/>
      <c r="FF30" s="261"/>
      <c r="FG30" s="261"/>
      <c r="FH30" s="261"/>
      <c r="FI30" s="261"/>
      <c r="FJ30" s="261"/>
      <c r="FK30" s="261"/>
      <c r="FL30" s="261"/>
      <c r="FM30" s="261"/>
      <c r="FN30" s="261"/>
      <c r="FO30" s="261"/>
      <c r="FP30" s="261"/>
      <c r="FQ30" s="261"/>
      <c r="FR30" s="261"/>
      <c r="FS30" s="261"/>
      <c r="FT30" s="261"/>
      <c r="FU30" s="261"/>
      <c r="FV30" s="261"/>
      <c r="FW30" s="261"/>
      <c r="FX30" s="261"/>
      <c r="FY30" s="261"/>
      <c r="FZ30" s="261"/>
      <c r="GA30" s="261"/>
      <c r="GB30" s="261"/>
      <c r="GC30" s="261"/>
      <c r="GD30" s="261"/>
      <c r="GE30" s="261"/>
      <c r="GF30" s="261"/>
      <c r="GG30" s="255" t="str">
        <f t="shared" si="6"/>
        <v/>
      </c>
      <c r="GH30" s="255" t="str">
        <f t="shared" si="7"/>
        <v/>
      </c>
      <c r="GI30" s="255" t="str">
        <f t="shared" si="8"/>
        <v/>
      </c>
      <c r="GJ30" s="255" t="str">
        <f t="shared" si="3"/>
        <v/>
      </c>
      <c r="GK30" s="185">
        <f t="shared" si="4"/>
        <v>0</v>
      </c>
      <c r="GL30" s="185">
        <f t="shared" si="5"/>
        <v>0</v>
      </c>
      <c r="GM30" s="183">
        <f t="shared" si="9"/>
        <v>0</v>
      </c>
      <c r="GN30" s="184"/>
      <c r="GO30" s="183">
        <f t="shared" si="10"/>
        <v>0</v>
      </c>
      <c r="GP30" s="182"/>
      <c r="GQ30" s="187"/>
    </row>
    <row r="31" spans="1:199" ht="20.149999999999999" customHeight="1">
      <c r="A31" s="186">
        <v>24</v>
      </c>
      <c r="B31" s="256"/>
      <c r="C31" s="257"/>
      <c r="D31" s="258"/>
      <c r="E31" s="259"/>
      <c r="F31" s="259"/>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2"/>
      <c r="AJ31" s="262"/>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c r="DV31" s="261"/>
      <c r="DW31" s="261"/>
      <c r="DX31" s="261"/>
      <c r="DY31" s="261"/>
      <c r="DZ31" s="261"/>
      <c r="EA31" s="261"/>
      <c r="EB31" s="261"/>
      <c r="EC31" s="261"/>
      <c r="ED31" s="261"/>
      <c r="EE31" s="261"/>
      <c r="EF31" s="261"/>
      <c r="EG31" s="261"/>
      <c r="EH31" s="261"/>
      <c r="EI31" s="261"/>
      <c r="EJ31" s="261"/>
      <c r="EK31" s="261"/>
      <c r="EL31" s="261"/>
      <c r="EM31" s="261"/>
      <c r="EN31" s="261"/>
      <c r="EO31" s="261"/>
      <c r="EP31" s="261"/>
      <c r="EQ31" s="261"/>
      <c r="ER31" s="261"/>
      <c r="ES31" s="261"/>
      <c r="ET31" s="261"/>
      <c r="EU31" s="261"/>
      <c r="EV31" s="261"/>
      <c r="EW31" s="261"/>
      <c r="EX31" s="261"/>
      <c r="EY31" s="261"/>
      <c r="EZ31" s="261"/>
      <c r="FA31" s="261"/>
      <c r="FB31" s="261"/>
      <c r="FC31" s="262"/>
      <c r="FD31" s="261"/>
      <c r="FE31" s="261"/>
      <c r="FF31" s="261"/>
      <c r="FG31" s="261"/>
      <c r="FH31" s="261"/>
      <c r="FI31" s="261"/>
      <c r="FJ31" s="261"/>
      <c r="FK31" s="261"/>
      <c r="FL31" s="261"/>
      <c r="FM31" s="261"/>
      <c r="FN31" s="261"/>
      <c r="FO31" s="261"/>
      <c r="FP31" s="261"/>
      <c r="FQ31" s="261"/>
      <c r="FR31" s="261"/>
      <c r="FS31" s="261"/>
      <c r="FT31" s="261"/>
      <c r="FU31" s="261"/>
      <c r="FV31" s="261"/>
      <c r="FW31" s="261"/>
      <c r="FX31" s="261"/>
      <c r="FY31" s="261"/>
      <c r="FZ31" s="261"/>
      <c r="GA31" s="261"/>
      <c r="GB31" s="261"/>
      <c r="GC31" s="261"/>
      <c r="GD31" s="261"/>
      <c r="GE31" s="261"/>
      <c r="GF31" s="261"/>
      <c r="GG31" s="255" t="str">
        <f t="shared" si="6"/>
        <v/>
      </c>
      <c r="GH31" s="255" t="str">
        <f t="shared" si="7"/>
        <v/>
      </c>
      <c r="GI31" s="255" t="str">
        <f t="shared" si="8"/>
        <v/>
      </c>
      <c r="GJ31" s="255" t="str">
        <f t="shared" si="3"/>
        <v/>
      </c>
      <c r="GK31" s="185">
        <f t="shared" si="4"/>
        <v>0</v>
      </c>
      <c r="GL31" s="185">
        <f t="shared" si="5"/>
        <v>0</v>
      </c>
      <c r="GM31" s="183">
        <f t="shared" si="9"/>
        <v>0</v>
      </c>
      <c r="GN31" s="184"/>
      <c r="GO31" s="183">
        <f t="shared" si="10"/>
        <v>0</v>
      </c>
      <c r="GP31" s="182"/>
      <c r="GQ31" s="187"/>
    </row>
    <row r="32" spans="1:199" ht="20.149999999999999" customHeight="1">
      <c r="A32" s="186">
        <v>25</v>
      </c>
      <c r="B32" s="256"/>
      <c r="C32" s="257"/>
      <c r="D32" s="258"/>
      <c r="E32" s="259"/>
      <c r="F32" s="259"/>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2"/>
      <c r="AJ32" s="262"/>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S32" s="261"/>
      <c r="BT32" s="261"/>
      <c r="BU32" s="261"/>
      <c r="BV32" s="261"/>
      <c r="BW32" s="261"/>
      <c r="BX32" s="261"/>
      <c r="BY32" s="261"/>
      <c r="BZ32" s="261"/>
      <c r="CA32" s="261"/>
      <c r="CB32" s="261"/>
      <c r="CC32" s="261"/>
      <c r="CD32" s="261"/>
      <c r="CE32" s="261"/>
      <c r="CF32" s="261"/>
      <c r="CG32" s="261"/>
      <c r="CH32" s="261"/>
      <c r="CI32" s="261"/>
      <c r="CJ32" s="261"/>
      <c r="CK32" s="261"/>
      <c r="CL32" s="261"/>
      <c r="CM32" s="261"/>
      <c r="CN32" s="261"/>
      <c r="CO32" s="261"/>
      <c r="CP32" s="261"/>
      <c r="CQ32" s="261"/>
      <c r="CR32" s="261"/>
      <c r="CS32" s="261"/>
      <c r="CT32" s="261"/>
      <c r="CU32" s="261"/>
      <c r="CV32" s="261"/>
      <c r="CW32" s="261"/>
      <c r="CX32" s="261"/>
      <c r="CY32" s="261"/>
      <c r="CZ32" s="261"/>
      <c r="DA32" s="261"/>
      <c r="DB32" s="261"/>
      <c r="DC32" s="261"/>
      <c r="DD32" s="261"/>
      <c r="DE32" s="261"/>
      <c r="DF32" s="261"/>
      <c r="DG32" s="261"/>
      <c r="DH32" s="261"/>
      <c r="DI32" s="261"/>
      <c r="DJ32" s="261"/>
      <c r="DK32" s="261"/>
      <c r="DL32" s="261"/>
      <c r="DM32" s="261"/>
      <c r="DN32" s="261"/>
      <c r="DO32" s="261"/>
      <c r="DP32" s="261"/>
      <c r="DQ32" s="261"/>
      <c r="DR32" s="261"/>
      <c r="DS32" s="261"/>
      <c r="DT32" s="261"/>
      <c r="DU32" s="261"/>
      <c r="DV32" s="261"/>
      <c r="DW32" s="261"/>
      <c r="DX32" s="261"/>
      <c r="DY32" s="261"/>
      <c r="DZ32" s="261"/>
      <c r="EA32" s="261"/>
      <c r="EB32" s="261"/>
      <c r="EC32" s="261"/>
      <c r="ED32" s="261"/>
      <c r="EE32" s="261"/>
      <c r="EF32" s="261"/>
      <c r="EG32" s="261"/>
      <c r="EH32" s="261"/>
      <c r="EI32" s="261"/>
      <c r="EJ32" s="261"/>
      <c r="EK32" s="261"/>
      <c r="EL32" s="261"/>
      <c r="EM32" s="261"/>
      <c r="EN32" s="261"/>
      <c r="EO32" s="261"/>
      <c r="EP32" s="261"/>
      <c r="EQ32" s="261"/>
      <c r="ER32" s="261"/>
      <c r="ES32" s="261"/>
      <c r="ET32" s="261"/>
      <c r="EU32" s="261"/>
      <c r="EV32" s="261"/>
      <c r="EW32" s="261"/>
      <c r="EX32" s="261"/>
      <c r="EY32" s="261"/>
      <c r="EZ32" s="261"/>
      <c r="FA32" s="261"/>
      <c r="FB32" s="261"/>
      <c r="FC32" s="262"/>
      <c r="FD32" s="261"/>
      <c r="FE32" s="261"/>
      <c r="FF32" s="261"/>
      <c r="FG32" s="261"/>
      <c r="FH32" s="261"/>
      <c r="FI32" s="261"/>
      <c r="FJ32" s="261"/>
      <c r="FK32" s="261"/>
      <c r="FL32" s="261"/>
      <c r="FM32" s="261"/>
      <c r="FN32" s="261"/>
      <c r="FO32" s="261"/>
      <c r="FP32" s="261"/>
      <c r="FQ32" s="261"/>
      <c r="FR32" s="261"/>
      <c r="FS32" s="261"/>
      <c r="FT32" s="261"/>
      <c r="FU32" s="261"/>
      <c r="FV32" s="261"/>
      <c r="FW32" s="261"/>
      <c r="FX32" s="261"/>
      <c r="FY32" s="261"/>
      <c r="FZ32" s="261"/>
      <c r="GA32" s="261"/>
      <c r="GB32" s="261"/>
      <c r="GC32" s="261"/>
      <c r="GD32" s="261"/>
      <c r="GE32" s="261"/>
      <c r="GF32" s="261"/>
      <c r="GG32" s="255" t="str">
        <f t="shared" si="6"/>
        <v/>
      </c>
      <c r="GH32" s="255" t="str">
        <f t="shared" si="7"/>
        <v/>
      </c>
      <c r="GI32" s="255" t="str">
        <f t="shared" si="8"/>
        <v/>
      </c>
      <c r="GJ32" s="255" t="str">
        <f t="shared" si="3"/>
        <v/>
      </c>
      <c r="GK32" s="185">
        <f t="shared" si="4"/>
        <v>0</v>
      </c>
      <c r="GL32" s="185">
        <f t="shared" si="5"/>
        <v>0</v>
      </c>
      <c r="GM32" s="183">
        <f t="shared" si="9"/>
        <v>0</v>
      </c>
      <c r="GN32" s="184"/>
      <c r="GO32" s="183">
        <f t="shared" si="10"/>
        <v>0</v>
      </c>
      <c r="GP32" s="182"/>
      <c r="GQ32" s="187"/>
    </row>
    <row r="33" spans="1:199" ht="20.149999999999999" customHeight="1">
      <c r="A33" s="186">
        <v>26</v>
      </c>
      <c r="B33" s="256"/>
      <c r="C33" s="257"/>
      <c r="D33" s="258"/>
      <c r="E33" s="259"/>
      <c r="F33" s="259"/>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2"/>
      <c r="AJ33" s="262"/>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S33" s="261"/>
      <c r="BT33" s="261"/>
      <c r="BU33" s="261"/>
      <c r="BV33" s="261"/>
      <c r="BW33" s="261"/>
      <c r="BX33" s="261"/>
      <c r="BY33" s="261"/>
      <c r="BZ33" s="261"/>
      <c r="CA33" s="261"/>
      <c r="CB33" s="261"/>
      <c r="CC33" s="261"/>
      <c r="CD33" s="261"/>
      <c r="CE33" s="261"/>
      <c r="CF33" s="261"/>
      <c r="CG33" s="261"/>
      <c r="CH33" s="261"/>
      <c r="CI33" s="261"/>
      <c r="CJ33" s="261"/>
      <c r="CK33" s="261"/>
      <c r="CL33" s="261"/>
      <c r="CM33" s="261"/>
      <c r="CN33" s="261"/>
      <c r="CO33" s="261"/>
      <c r="CP33" s="261"/>
      <c r="CQ33" s="261"/>
      <c r="CR33" s="261"/>
      <c r="CS33" s="261"/>
      <c r="CT33" s="261"/>
      <c r="CU33" s="261"/>
      <c r="CV33" s="261"/>
      <c r="CW33" s="261"/>
      <c r="CX33" s="261"/>
      <c r="CY33" s="261"/>
      <c r="CZ33" s="261"/>
      <c r="DA33" s="261"/>
      <c r="DB33" s="261"/>
      <c r="DC33" s="261"/>
      <c r="DD33" s="261"/>
      <c r="DE33" s="261"/>
      <c r="DF33" s="261"/>
      <c r="DG33" s="261"/>
      <c r="DH33" s="261"/>
      <c r="DI33" s="261"/>
      <c r="DJ33" s="261"/>
      <c r="DK33" s="261"/>
      <c r="DL33" s="261"/>
      <c r="DM33" s="261"/>
      <c r="DN33" s="261"/>
      <c r="DO33" s="261"/>
      <c r="DP33" s="261"/>
      <c r="DQ33" s="261"/>
      <c r="DR33" s="261"/>
      <c r="DS33" s="261"/>
      <c r="DT33" s="261"/>
      <c r="DU33" s="261"/>
      <c r="DV33" s="261"/>
      <c r="DW33" s="261"/>
      <c r="DX33" s="261"/>
      <c r="DY33" s="261"/>
      <c r="DZ33" s="261"/>
      <c r="EA33" s="261"/>
      <c r="EB33" s="261"/>
      <c r="EC33" s="261"/>
      <c r="ED33" s="261"/>
      <c r="EE33" s="261"/>
      <c r="EF33" s="261"/>
      <c r="EG33" s="261"/>
      <c r="EH33" s="261"/>
      <c r="EI33" s="261"/>
      <c r="EJ33" s="261"/>
      <c r="EK33" s="261"/>
      <c r="EL33" s="261"/>
      <c r="EM33" s="261"/>
      <c r="EN33" s="261"/>
      <c r="EO33" s="261"/>
      <c r="EP33" s="261"/>
      <c r="EQ33" s="261"/>
      <c r="ER33" s="261"/>
      <c r="ES33" s="261"/>
      <c r="ET33" s="261"/>
      <c r="EU33" s="261"/>
      <c r="EV33" s="261"/>
      <c r="EW33" s="261"/>
      <c r="EX33" s="261"/>
      <c r="EY33" s="261"/>
      <c r="EZ33" s="261"/>
      <c r="FA33" s="261"/>
      <c r="FB33" s="261"/>
      <c r="FC33" s="262"/>
      <c r="FD33" s="261"/>
      <c r="FE33" s="261"/>
      <c r="FF33" s="261"/>
      <c r="FG33" s="261"/>
      <c r="FH33" s="261"/>
      <c r="FI33" s="261"/>
      <c r="FJ33" s="261"/>
      <c r="FK33" s="261"/>
      <c r="FL33" s="261"/>
      <c r="FM33" s="261"/>
      <c r="FN33" s="261"/>
      <c r="FO33" s="261"/>
      <c r="FP33" s="261"/>
      <c r="FQ33" s="261"/>
      <c r="FR33" s="261"/>
      <c r="FS33" s="261"/>
      <c r="FT33" s="261"/>
      <c r="FU33" s="261"/>
      <c r="FV33" s="261"/>
      <c r="FW33" s="261"/>
      <c r="FX33" s="261"/>
      <c r="FY33" s="261"/>
      <c r="FZ33" s="261"/>
      <c r="GA33" s="261"/>
      <c r="GB33" s="261"/>
      <c r="GC33" s="261"/>
      <c r="GD33" s="261"/>
      <c r="GE33" s="261"/>
      <c r="GF33" s="261"/>
      <c r="GG33" s="255" t="str">
        <f t="shared" si="6"/>
        <v/>
      </c>
      <c r="GH33" s="255" t="str">
        <f t="shared" si="7"/>
        <v/>
      </c>
      <c r="GI33" s="255" t="str">
        <f t="shared" si="8"/>
        <v/>
      </c>
      <c r="GJ33" s="255" t="str">
        <f t="shared" si="3"/>
        <v/>
      </c>
      <c r="GK33" s="185">
        <f t="shared" si="4"/>
        <v>0</v>
      </c>
      <c r="GL33" s="185">
        <f t="shared" si="5"/>
        <v>0</v>
      </c>
      <c r="GM33" s="183">
        <f t="shared" si="9"/>
        <v>0</v>
      </c>
      <c r="GN33" s="184"/>
      <c r="GO33" s="183">
        <f t="shared" si="10"/>
        <v>0</v>
      </c>
      <c r="GP33" s="182"/>
      <c r="GQ33" s="187"/>
    </row>
    <row r="34" spans="1:199" ht="20.149999999999999" customHeight="1">
      <c r="A34" s="186">
        <v>27</v>
      </c>
      <c r="B34" s="256"/>
      <c r="C34" s="257"/>
      <c r="D34" s="258"/>
      <c r="E34" s="259"/>
      <c r="F34" s="259"/>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2"/>
      <c r="AJ34" s="262"/>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S34" s="261"/>
      <c r="BT34" s="261"/>
      <c r="BU34" s="261"/>
      <c r="BV34" s="261"/>
      <c r="BW34" s="261"/>
      <c r="BX34" s="261"/>
      <c r="BY34" s="261"/>
      <c r="BZ34" s="261"/>
      <c r="CA34" s="261"/>
      <c r="CB34" s="261"/>
      <c r="CC34" s="261"/>
      <c r="CD34" s="261"/>
      <c r="CE34" s="261"/>
      <c r="CF34" s="261"/>
      <c r="CG34" s="261"/>
      <c r="CH34" s="261"/>
      <c r="CI34" s="261"/>
      <c r="CJ34" s="261"/>
      <c r="CK34" s="261"/>
      <c r="CL34" s="261"/>
      <c r="CM34" s="261"/>
      <c r="CN34" s="261"/>
      <c r="CO34" s="261"/>
      <c r="CP34" s="261"/>
      <c r="CQ34" s="261"/>
      <c r="CR34" s="261"/>
      <c r="CS34" s="261"/>
      <c r="CT34" s="261"/>
      <c r="CU34" s="261"/>
      <c r="CV34" s="261"/>
      <c r="CW34" s="261"/>
      <c r="CX34" s="261"/>
      <c r="CY34" s="261"/>
      <c r="CZ34" s="261"/>
      <c r="DA34" s="261"/>
      <c r="DB34" s="261"/>
      <c r="DC34" s="261"/>
      <c r="DD34" s="261"/>
      <c r="DE34" s="261"/>
      <c r="DF34" s="261"/>
      <c r="DG34" s="261"/>
      <c r="DH34" s="261"/>
      <c r="DI34" s="261"/>
      <c r="DJ34" s="261"/>
      <c r="DK34" s="261"/>
      <c r="DL34" s="261"/>
      <c r="DM34" s="261"/>
      <c r="DN34" s="261"/>
      <c r="DO34" s="261"/>
      <c r="DP34" s="261"/>
      <c r="DQ34" s="261"/>
      <c r="DR34" s="261"/>
      <c r="DS34" s="261"/>
      <c r="DT34" s="261"/>
      <c r="DU34" s="261"/>
      <c r="DV34" s="261"/>
      <c r="DW34" s="261"/>
      <c r="DX34" s="261"/>
      <c r="DY34" s="261"/>
      <c r="DZ34" s="261"/>
      <c r="EA34" s="261"/>
      <c r="EB34" s="261"/>
      <c r="EC34" s="261"/>
      <c r="ED34" s="261"/>
      <c r="EE34" s="261"/>
      <c r="EF34" s="261"/>
      <c r="EG34" s="261"/>
      <c r="EH34" s="261"/>
      <c r="EI34" s="261"/>
      <c r="EJ34" s="261"/>
      <c r="EK34" s="261"/>
      <c r="EL34" s="261"/>
      <c r="EM34" s="261"/>
      <c r="EN34" s="261"/>
      <c r="EO34" s="261"/>
      <c r="EP34" s="261"/>
      <c r="EQ34" s="261"/>
      <c r="ER34" s="261"/>
      <c r="ES34" s="261"/>
      <c r="ET34" s="261"/>
      <c r="EU34" s="261"/>
      <c r="EV34" s="261"/>
      <c r="EW34" s="261"/>
      <c r="EX34" s="261"/>
      <c r="EY34" s="261"/>
      <c r="EZ34" s="261"/>
      <c r="FA34" s="261"/>
      <c r="FB34" s="261"/>
      <c r="FC34" s="262"/>
      <c r="FD34" s="261"/>
      <c r="FE34" s="261"/>
      <c r="FF34" s="261"/>
      <c r="FG34" s="261"/>
      <c r="FH34" s="261"/>
      <c r="FI34" s="261"/>
      <c r="FJ34" s="261"/>
      <c r="FK34" s="261"/>
      <c r="FL34" s="261"/>
      <c r="FM34" s="261"/>
      <c r="FN34" s="261"/>
      <c r="FO34" s="261"/>
      <c r="FP34" s="261"/>
      <c r="FQ34" s="261"/>
      <c r="FR34" s="261"/>
      <c r="FS34" s="261"/>
      <c r="FT34" s="261"/>
      <c r="FU34" s="261"/>
      <c r="FV34" s="261"/>
      <c r="FW34" s="261"/>
      <c r="FX34" s="261"/>
      <c r="FY34" s="261"/>
      <c r="FZ34" s="261"/>
      <c r="GA34" s="261"/>
      <c r="GB34" s="261"/>
      <c r="GC34" s="261"/>
      <c r="GD34" s="261"/>
      <c r="GE34" s="261"/>
      <c r="GF34" s="261"/>
      <c r="GG34" s="255" t="str">
        <f t="shared" si="6"/>
        <v/>
      </c>
      <c r="GH34" s="255" t="str">
        <f t="shared" si="7"/>
        <v/>
      </c>
      <c r="GI34" s="255" t="str">
        <f t="shared" si="8"/>
        <v/>
      </c>
      <c r="GJ34" s="255" t="str">
        <f t="shared" si="3"/>
        <v/>
      </c>
      <c r="GK34" s="185">
        <f t="shared" si="4"/>
        <v>0</v>
      </c>
      <c r="GL34" s="185">
        <f t="shared" si="5"/>
        <v>0</v>
      </c>
      <c r="GM34" s="183">
        <f t="shared" si="9"/>
        <v>0</v>
      </c>
      <c r="GN34" s="184"/>
      <c r="GO34" s="183">
        <f t="shared" si="10"/>
        <v>0</v>
      </c>
      <c r="GP34" s="182"/>
      <c r="GQ34" s="187"/>
    </row>
    <row r="35" spans="1:199" ht="20.149999999999999" customHeight="1">
      <c r="A35" s="186">
        <v>28</v>
      </c>
      <c r="B35" s="256"/>
      <c r="C35" s="257"/>
      <c r="D35" s="258"/>
      <c r="E35" s="259"/>
      <c r="F35" s="259"/>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2"/>
      <c r="AJ35" s="262"/>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c r="DV35" s="261"/>
      <c r="DW35" s="261"/>
      <c r="DX35" s="261"/>
      <c r="DY35" s="261"/>
      <c r="DZ35" s="261"/>
      <c r="EA35" s="261"/>
      <c r="EB35" s="261"/>
      <c r="EC35" s="261"/>
      <c r="ED35" s="261"/>
      <c r="EE35" s="261"/>
      <c r="EF35" s="261"/>
      <c r="EG35" s="261"/>
      <c r="EH35" s="261"/>
      <c r="EI35" s="261"/>
      <c r="EJ35" s="261"/>
      <c r="EK35" s="261"/>
      <c r="EL35" s="261"/>
      <c r="EM35" s="261"/>
      <c r="EN35" s="261"/>
      <c r="EO35" s="261"/>
      <c r="EP35" s="261"/>
      <c r="EQ35" s="261"/>
      <c r="ER35" s="261"/>
      <c r="ES35" s="261"/>
      <c r="ET35" s="261"/>
      <c r="EU35" s="261"/>
      <c r="EV35" s="261"/>
      <c r="EW35" s="261"/>
      <c r="EX35" s="261"/>
      <c r="EY35" s="261"/>
      <c r="EZ35" s="261"/>
      <c r="FA35" s="261"/>
      <c r="FB35" s="261"/>
      <c r="FC35" s="262"/>
      <c r="FD35" s="261"/>
      <c r="FE35" s="261"/>
      <c r="FF35" s="261"/>
      <c r="FG35" s="261"/>
      <c r="FH35" s="261"/>
      <c r="FI35" s="261"/>
      <c r="FJ35" s="261"/>
      <c r="FK35" s="261"/>
      <c r="FL35" s="261"/>
      <c r="FM35" s="261"/>
      <c r="FN35" s="261"/>
      <c r="FO35" s="261"/>
      <c r="FP35" s="261"/>
      <c r="FQ35" s="261"/>
      <c r="FR35" s="261"/>
      <c r="FS35" s="261"/>
      <c r="FT35" s="261"/>
      <c r="FU35" s="261"/>
      <c r="FV35" s="261"/>
      <c r="FW35" s="261"/>
      <c r="FX35" s="261"/>
      <c r="FY35" s="261"/>
      <c r="FZ35" s="261"/>
      <c r="GA35" s="261"/>
      <c r="GB35" s="261"/>
      <c r="GC35" s="261"/>
      <c r="GD35" s="261"/>
      <c r="GE35" s="261"/>
      <c r="GF35" s="261"/>
      <c r="GG35" s="255" t="str">
        <f t="shared" si="6"/>
        <v/>
      </c>
      <c r="GH35" s="255" t="str">
        <f t="shared" si="7"/>
        <v/>
      </c>
      <c r="GI35" s="255" t="str">
        <f t="shared" si="8"/>
        <v/>
      </c>
      <c r="GJ35" s="255" t="str">
        <f t="shared" si="3"/>
        <v/>
      </c>
      <c r="GK35" s="185">
        <f t="shared" si="4"/>
        <v>0</v>
      </c>
      <c r="GL35" s="185">
        <f t="shared" si="5"/>
        <v>0</v>
      </c>
      <c r="GM35" s="183">
        <f t="shared" si="9"/>
        <v>0</v>
      </c>
      <c r="GN35" s="184"/>
      <c r="GO35" s="183">
        <f t="shared" si="10"/>
        <v>0</v>
      </c>
      <c r="GP35" s="182"/>
      <c r="GQ35" s="187"/>
    </row>
    <row r="36" spans="1:199" ht="20.149999999999999" customHeight="1">
      <c r="A36" s="186">
        <v>29</v>
      </c>
      <c r="B36" s="256"/>
      <c r="C36" s="257"/>
      <c r="D36" s="258"/>
      <c r="E36" s="259"/>
      <c r="F36" s="259"/>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2"/>
      <c r="AJ36" s="262"/>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E36" s="261"/>
      <c r="DF36" s="261"/>
      <c r="DG36" s="261"/>
      <c r="DH36" s="261"/>
      <c r="DI36" s="261"/>
      <c r="DJ36" s="261"/>
      <c r="DK36" s="261"/>
      <c r="DL36" s="261"/>
      <c r="DM36" s="261"/>
      <c r="DN36" s="261"/>
      <c r="DO36" s="261"/>
      <c r="DP36" s="261"/>
      <c r="DQ36" s="261"/>
      <c r="DR36" s="261"/>
      <c r="DS36" s="261"/>
      <c r="DT36" s="261"/>
      <c r="DU36" s="261"/>
      <c r="DV36" s="261"/>
      <c r="DW36" s="261"/>
      <c r="DX36" s="261"/>
      <c r="DY36" s="261"/>
      <c r="DZ36" s="261"/>
      <c r="EA36" s="261"/>
      <c r="EB36" s="261"/>
      <c r="EC36" s="261"/>
      <c r="ED36" s="261"/>
      <c r="EE36" s="261"/>
      <c r="EF36" s="261"/>
      <c r="EG36" s="261"/>
      <c r="EH36" s="261"/>
      <c r="EI36" s="261"/>
      <c r="EJ36" s="261"/>
      <c r="EK36" s="261"/>
      <c r="EL36" s="261"/>
      <c r="EM36" s="261"/>
      <c r="EN36" s="261"/>
      <c r="EO36" s="261"/>
      <c r="EP36" s="261"/>
      <c r="EQ36" s="261"/>
      <c r="ER36" s="261"/>
      <c r="ES36" s="261"/>
      <c r="ET36" s="261"/>
      <c r="EU36" s="261"/>
      <c r="EV36" s="261"/>
      <c r="EW36" s="261"/>
      <c r="EX36" s="261"/>
      <c r="EY36" s="261"/>
      <c r="EZ36" s="261"/>
      <c r="FA36" s="261"/>
      <c r="FB36" s="261"/>
      <c r="FC36" s="262"/>
      <c r="FD36" s="261"/>
      <c r="FE36" s="261"/>
      <c r="FF36" s="261"/>
      <c r="FG36" s="261"/>
      <c r="FH36" s="261"/>
      <c r="FI36" s="261"/>
      <c r="FJ36" s="261"/>
      <c r="FK36" s="261"/>
      <c r="FL36" s="261"/>
      <c r="FM36" s="261"/>
      <c r="FN36" s="261"/>
      <c r="FO36" s="261"/>
      <c r="FP36" s="261"/>
      <c r="FQ36" s="261"/>
      <c r="FR36" s="261"/>
      <c r="FS36" s="261"/>
      <c r="FT36" s="261"/>
      <c r="FU36" s="261"/>
      <c r="FV36" s="261"/>
      <c r="FW36" s="261"/>
      <c r="FX36" s="261"/>
      <c r="FY36" s="261"/>
      <c r="FZ36" s="261"/>
      <c r="GA36" s="261"/>
      <c r="GB36" s="261"/>
      <c r="GC36" s="261"/>
      <c r="GD36" s="261"/>
      <c r="GE36" s="261"/>
      <c r="GF36" s="261"/>
      <c r="GG36" s="255" t="str">
        <f t="shared" si="6"/>
        <v/>
      </c>
      <c r="GH36" s="255" t="str">
        <f t="shared" si="7"/>
        <v/>
      </c>
      <c r="GI36" s="255" t="str">
        <f t="shared" si="8"/>
        <v/>
      </c>
      <c r="GJ36" s="255" t="str">
        <f t="shared" si="3"/>
        <v/>
      </c>
      <c r="GK36" s="185">
        <f t="shared" si="4"/>
        <v>0</v>
      </c>
      <c r="GL36" s="185">
        <f t="shared" si="5"/>
        <v>0</v>
      </c>
      <c r="GM36" s="183">
        <f t="shared" si="9"/>
        <v>0</v>
      </c>
      <c r="GN36" s="184"/>
      <c r="GO36" s="183">
        <f t="shared" si="10"/>
        <v>0</v>
      </c>
      <c r="GP36" s="182"/>
      <c r="GQ36" s="187"/>
    </row>
    <row r="37" spans="1:199" ht="20.149999999999999" customHeight="1">
      <c r="A37" s="186">
        <v>30</v>
      </c>
      <c r="B37" s="256"/>
      <c r="C37" s="257"/>
      <c r="D37" s="258"/>
      <c r="E37" s="259"/>
      <c r="F37" s="259"/>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2"/>
      <c r="AJ37" s="262"/>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1"/>
      <c r="BR37" s="261"/>
      <c r="BS37" s="261"/>
      <c r="BT37" s="261"/>
      <c r="BU37" s="261"/>
      <c r="BV37" s="261"/>
      <c r="BW37" s="261"/>
      <c r="BX37" s="261"/>
      <c r="BY37" s="261"/>
      <c r="BZ37" s="261"/>
      <c r="CA37" s="261"/>
      <c r="CB37" s="261"/>
      <c r="CC37" s="261"/>
      <c r="CD37" s="261"/>
      <c r="CE37" s="261"/>
      <c r="CF37" s="261"/>
      <c r="CG37" s="261"/>
      <c r="CH37" s="261"/>
      <c r="CI37" s="261"/>
      <c r="CJ37" s="261"/>
      <c r="CK37" s="261"/>
      <c r="CL37" s="261"/>
      <c r="CM37" s="261"/>
      <c r="CN37" s="261"/>
      <c r="CO37" s="261"/>
      <c r="CP37" s="261"/>
      <c r="CQ37" s="261"/>
      <c r="CR37" s="261"/>
      <c r="CS37" s="261"/>
      <c r="CT37" s="261"/>
      <c r="CU37" s="261"/>
      <c r="CV37" s="261"/>
      <c r="CW37" s="261"/>
      <c r="CX37" s="261"/>
      <c r="CY37" s="261"/>
      <c r="CZ37" s="261"/>
      <c r="DA37" s="261"/>
      <c r="DB37" s="261"/>
      <c r="DC37" s="261"/>
      <c r="DD37" s="261"/>
      <c r="DE37" s="261"/>
      <c r="DF37" s="261"/>
      <c r="DG37" s="261"/>
      <c r="DH37" s="261"/>
      <c r="DI37" s="261"/>
      <c r="DJ37" s="261"/>
      <c r="DK37" s="261"/>
      <c r="DL37" s="261"/>
      <c r="DM37" s="261"/>
      <c r="DN37" s="261"/>
      <c r="DO37" s="261"/>
      <c r="DP37" s="261"/>
      <c r="DQ37" s="261"/>
      <c r="DR37" s="261"/>
      <c r="DS37" s="261"/>
      <c r="DT37" s="261"/>
      <c r="DU37" s="261"/>
      <c r="DV37" s="261"/>
      <c r="DW37" s="261"/>
      <c r="DX37" s="261"/>
      <c r="DY37" s="261"/>
      <c r="DZ37" s="261"/>
      <c r="EA37" s="261"/>
      <c r="EB37" s="261"/>
      <c r="EC37" s="261"/>
      <c r="ED37" s="261"/>
      <c r="EE37" s="261"/>
      <c r="EF37" s="261"/>
      <c r="EG37" s="261"/>
      <c r="EH37" s="261"/>
      <c r="EI37" s="261"/>
      <c r="EJ37" s="261"/>
      <c r="EK37" s="261"/>
      <c r="EL37" s="261"/>
      <c r="EM37" s="261"/>
      <c r="EN37" s="261"/>
      <c r="EO37" s="261"/>
      <c r="EP37" s="261"/>
      <c r="EQ37" s="261"/>
      <c r="ER37" s="261"/>
      <c r="ES37" s="261"/>
      <c r="ET37" s="261"/>
      <c r="EU37" s="261"/>
      <c r="EV37" s="261"/>
      <c r="EW37" s="261"/>
      <c r="EX37" s="261"/>
      <c r="EY37" s="261"/>
      <c r="EZ37" s="261"/>
      <c r="FA37" s="261"/>
      <c r="FB37" s="261"/>
      <c r="FC37" s="262"/>
      <c r="FD37" s="261"/>
      <c r="FE37" s="261"/>
      <c r="FF37" s="261"/>
      <c r="FG37" s="261"/>
      <c r="FH37" s="261"/>
      <c r="FI37" s="261"/>
      <c r="FJ37" s="261"/>
      <c r="FK37" s="261"/>
      <c r="FL37" s="261"/>
      <c r="FM37" s="261"/>
      <c r="FN37" s="261"/>
      <c r="FO37" s="261"/>
      <c r="FP37" s="261"/>
      <c r="FQ37" s="261"/>
      <c r="FR37" s="261"/>
      <c r="FS37" s="261"/>
      <c r="FT37" s="261"/>
      <c r="FU37" s="261"/>
      <c r="FV37" s="261"/>
      <c r="FW37" s="261"/>
      <c r="FX37" s="261"/>
      <c r="FY37" s="261"/>
      <c r="FZ37" s="261"/>
      <c r="GA37" s="261"/>
      <c r="GB37" s="261"/>
      <c r="GC37" s="261"/>
      <c r="GD37" s="261"/>
      <c r="GE37" s="261"/>
      <c r="GF37" s="261"/>
      <c r="GG37" s="255" t="str">
        <f t="shared" si="6"/>
        <v/>
      </c>
      <c r="GH37" s="255" t="str">
        <f t="shared" si="7"/>
        <v/>
      </c>
      <c r="GI37" s="255" t="str">
        <f t="shared" si="8"/>
        <v/>
      </c>
      <c r="GJ37" s="255" t="str">
        <f t="shared" si="3"/>
        <v/>
      </c>
      <c r="GK37" s="185">
        <f t="shared" si="4"/>
        <v>0</v>
      </c>
      <c r="GL37" s="185">
        <f t="shared" si="5"/>
        <v>0</v>
      </c>
      <c r="GM37" s="183">
        <f t="shared" si="9"/>
        <v>0</v>
      </c>
      <c r="GN37" s="184"/>
      <c r="GO37" s="183">
        <f t="shared" si="10"/>
        <v>0</v>
      </c>
      <c r="GP37" s="182"/>
      <c r="GQ37" s="187"/>
    </row>
    <row r="38" spans="1:199" ht="20.149999999999999" customHeight="1">
      <c r="A38" s="186">
        <v>31</v>
      </c>
      <c r="B38" s="256"/>
      <c r="C38" s="257"/>
      <c r="D38" s="258"/>
      <c r="E38" s="259"/>
      <c r="F38" s="259"/>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2"/>
      <c r="AJ38" s="262"/>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261"/>
      <c r="BR38" s="261"/>
      <c r="BS38" s="261"/>
      <c r="BT38" s="261"/>
      <c r="BU38" s="261"/>
      <c r="BV38" s="261"/>
      <c r="BW38" s="261"/>
      <c r="BX38" s="261"/>
      <c r="BY38" s="261"/>
      <c r="BZ38" s="261"/>
      <c r="CA38" s="261"/>
      <c r="CB38" s="261"/>
      <c r="CC38" s="261"/>
      <c r="CD38" s="261"/>
      <c r="CE38" s="261"/>
      <c r="CF38" s="261"/>
      <c r="CG38" s="261"/>
      <c r="CH38" s="261"/>
      <c r="CI38" s="261"/>
      <c r="CJ38" s="261"/>
      <c r="CK38" s="261"/>
      <c r="CL38" s="261"/>
      <c r="CM38" s="261"/>
      <c r="CN38" s="261"/>
      <c r="CO38" s="261"/>
      <c r="CP38" s="261"/>
      <c r="CQ38" s="261"/>
      <c r="CR38" s="261"/>
      <c r="CS38" s="261"/>
      <c r="CT38" s="261"/>
      <c r="CU38" s="261"/>
      <c r="CV38" s="261"/>
      <c r="CW38" s="261"/>
      <c r="CX38" s="261"/>
      <c r="CY38" s="261"/>
      <c r="CZ38" s="261"/>
      <c r="DA38" s="261"/>
      <c r="DB38" s="261"/>
      <c r="DC38" s="261"/>
      <c r="DD38" s="261"/>
      <c r="DE38" s="261"/>
      <c r="DF38" s="261"/>
      <c r="DG38" s="261"/>
      <c r="DH38" s="261"/>
      <c r="DI38" s="261"/>
      <c r="DJ38" s="261"/>
      <c r="DK38" s="261"/>
      <c r="DL38" s="261"/>
      <c r="DM38" s="261"/>
      <c r="DN38" s="261"/>
      <c r="DO38" s="261"/>
      <c r="DP38" s="261"/>
      <c r="DQ38" s="261"/>
      <c r="DR38" s="261"/>
      <c r="DS38" s="261"/>
      <c r="DT38" s="261"/>
      <c r="DU38" s="261"/>
      <c r="DV38" s="261"/>
      <c r="DW38" s="261"/>
      <c r="DX38" s="261"/>
      <c r="DY38" s="261"/>
      <c r="DZ38" s="261"/>
      <c r="EA38" s="261"/>
      <c r="EB38" s="261"/>
      <c r="EC38" s="261"/>
      <c r="ED38" s="261"/>
      <c r="EE38" s="261"/>
      <c r="EF38" s="261"/>
      <c r="EG38" s="261"/>
      <c r="EH38" s="261"/>
      <c r="EI38" s="261"/>
      <c r="EJ38" s="261"/>
      <c r="EK38" s="261"/>
      <c r="EL38" s="261"/>
      <c r="EM38" s="261"/>
      <c r="EN38" s="261"/>
      <c r="EO38" s="261"/>
      <c r="EP38" s="261"/>
      <c r="EQ38" s="261"/>
      <c r="ER38" s="261"/>
      <c r="ES38" s="261"/>
      <c r="ET38" s="261"/>
      <c r="EU38" s="261"/>
      <c r="EV38" s="261"/>
      <c r="EW38" s="261"/>
      <c r="EX38" s="261"/>
      <c r="EY38" s="261"/>
      <c r="EZ38" s="261"/>
      <c r="FA38" s="261"/>
      <c r="FB38" s="261"/>
      <c r="FC38" s="262"/>
      <c r="FD38" s="261"/>
      <c r="FE38" s="261"/>
      <c r="FF38" s="261"/>
      <c r="FG38" s="261"/>
      <c r="FH38" s="261"/>
      <c r="FI38" s="261"/>
      <c r="FJ38" s="261"/>
      <c r="FK38" s="261"/>
      <c r="FL38" s="261"/>
      <c r="FM38" s="261"/>
      <c r="FN38" s="261"/>
      <c r="FO38" s="261"/>
      <c r="FP38" s="261"/>
      <c r="FQ38" s="261"/>
      <c r="FR38" s="261"/>
      <c r="FS38" s="261"/>
      <c r="FT38" s="261"/>
      <c r="FU38" s="261"/>
      <c r="FV38" s="261"/>
      <c r="FW38" s="261"/>
      <c r="FX38" s="261"/>
      <c r="FY38" s="261"/>
      <c r="FZ38" s="261"/>
      <c r="GA38" s="261"/>
      <c r="GB38" s="261"/>
      <c r="GC38" s="261"/>
      <c r="GD38" s="261"/>
      <c r="GE38" s="261"/>
      <c r="GF38" s="261"/>
      <c r="GG38" s="255" t="str">
        <f t="shared" si="6"/>
        <v/>
      </c>
      <c r="GH38" s="255" t="str">
        <f t="shared" si="7"/>
        <v/>
      </c>
      <c r="GI38" s="255" t="str">
        <f t="shared" si="8"/>
        <v/>
      </c>
      <c r="GJ38" s="255" t="str">
        <f t="shared" si="3"/>
        <v/>
      </c>
      <c r="GK38" s="185">
        <f t="shared" si="4"/>
        <v>0</v>
      </c>
      <c r="GL38" s="185">
        <f t="shared" si="5"/>
        <v>0</v>
      </c>
      <c r="GM38" s="183">
        <f t="shared" si="9"/>
        <v>0</v>
      </c>
      <c r="GN38" s="184"/>
      <c r="GO38" s="183">
        <f t="shared" si="10"/>
        <v>0</v>
      </c>
      <c r="GP38" s="182"/>
      <c r="GQ38" s="187"/>
    </row>
    <row r="39" spans="1:199" ht="20.149999999999999" customHeight="1">
      <c r="A39" s="186">
        <v>32</v>
      </c>
      <c r="B39" s="256"/>
      <c r="C39" s="257"/>
      <c r="D39" s="258"/>
      <c r="E39" s="259"/>
      <c r="F39" s="259"/>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2"/>
      <c r="AJ39" s="262"/>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61"/>
      <c r="BR39" s="261"/>
      <c r="BS39" s="261"/>
      <c r="BT39" s="261"/>
      <c r="BU39" s="261"/>
      <c r="BV39" s="261"/>
      <c r="BW39" s="261"/>
      <c r="BX39" s="261"/>
      <c r="BY39" s="261"/>
      <c r="BZ39" s="261"/>
      <c r="CA39" s="261"/>
      <c r="CB39" s="261"/>
      <c r="CC39" s="261"/>
      <c r="CD39" s="261"/>
      <c r="CE39" s="261"/>
      <c r="CF39" s="261"/>
      <c r="CG39" s="261"/>
      <c r="CH39" s="261"/>
      <c r="CI39" s="261"/>
      <c r="CJ39" s="261"/>
      <c r="CK39" s="261"/>
      <c r="CL39" s="261"/>
      <c r="CM39" s="261"/>
      <c r="CN39" s="261"/>
      <c r="CO39" s="261"/>
      <c r="CP39" s="261"/>
      <c r="CQ39" s="261"/>
      <c r="CR39" s="261"/>
      <c r="CS39" s="261"/>
      <c r="CT39" s="261"/>
      <c r="CU39" s="261"/>
      <c r="CV39" s="261"/>
      <c r="CW39" s="261"/>
      <c r="CX39" s="261"/>
      <c r="CY39" s="261"/>
      <c r="CZ39" s="261"/>
      <c r="DA39" s="261"/>
      <c r="DB39" s="261"/>
      <c r="DC39" s="261"/>
      <c r="DD39" s="261"/>
      <c r="DE39" s="261"/>
      <c r="DF39" s="261"/>
      <c r="DG39" s="261"/>
      <c r="DH39" s="261"/>
      <c r="DI39" s="261"/>
      <c r="DJ39" s="261"/>
      <c r="DK39" s="261"/>
      <c r="DL39" s="261"/>
      <c r="DM39" s="261"/>
      <c r="DN39" s="261"/>
      <c r="DO39" s="261"/>
      <c r="DP39" s="261"/>
      <c r="DQ39" s="261"/>
      <c r="DR39" s="261"/>
      <c r="DS39" s="261"/>
      <c r="DT39" s="261"/>
      <c r="DU39" s="261"/>
      <c r="DV39" s="261"/>
      <c r="DW39" s="261"/>
      <c r="DX39" s="261"/>
      <c r="DY39" s="261"/>
      <c r="DZ39" s="261"/>
      <c r="EA39" s="261"/>
      <c r="EB39" s="261"/>
      <c r="EC39" s="261"/>
      <c r="ED39" s="261"/>
      <c r="EE39" s="261"/>
      <c r="EF39" s="261"/>
      <c r="EG39" s="261"/>
      <c r="EH39" s="261"/>
      <c r="EI39" s="261"/>
      <c r="EJ39" s="261"/>
      <c r="EK39" s="261"/>
      <c r="EL39" s="261"/>
      <c r="EM39" s="261"/>
      <c r="EN39" s="261"/>
      <c r="EO39" s="261"/>
      <c r="EP39" s="261"/>
      <c r="EQ39" s="261"/>
      <c r="ER39" s="261"/>
      <c r="ES39" s="261"/>
      <c r="ET39" s="261"/>
      <c r="EU39" s="261"/>
      <c r="EV39" s="261"/>
      <c r="EW39" s="261"/>
      <c r="EX39" s="261"/>
      <c r="EY39" s="261"/>
      <c r="EZ39" s="261"/>
      <c r="FA39" s="261"/>
      <c r="FB39" s="261"/>
      <c r="FC39" s="262"/>
      <c r="FD39" s="261"/>
      <c r="FE39" s="261"/>
      <c r="FF39" s="261"/>
      <c r="FG39" s="261"/>
      <c r="FH39" s="261"/>
      <c r="FI39" s="261"/>
      <c r="FJ39" s="261"/>
      <c r="FK39" s="261"/>
      <c r="FL39" s="261"/>
      <c r="FM39" s="261"/>
      <c r="FN39" s="261"/>
      <c r="FO39" s="261"/>
      <c r="FP39" s="261"/>
      <c r="FQ39" s="261"/>
      <c r="FR39" s="261"/>
      <c r="FS39" s="261"/>
      <c r="FT39" s="261"/>
      <c r="FU39" s="261"/>
      <c r="FV39" s="261"/>
      <c r="FW39" s="261"/>
      <c r="FX39" s="261"/>
      <c r="FY39" s="261"/>
      <c r="FZ39" s="261"/>
      <c r="GA39" s="261"/>
      <c r="GB39" s="261"/>
      <c r="GC39" s="261"/>
      <c r="GD39" s="261"/>
      <c r="GE39" s="261"/>
      <c r="GF39" s="261"/>
      <c r="GG39" s="255" t="str">
        <f t="shared" si="6"/>
        <v/>
      </c>
      <c r="GH39" s="255" t="str">
        <f t="shared" si="7"/>
        <v/>
      </c>
      <c r="GI39" s="255" t="str">
        <f t="shared" si="8"/>
        <v/>
      </c>
      <c r="GJ39" s="255" t="str">
        <f t="shared" si="3"/>
        <v/>
      </c>
      <c r="GK39" s="185">
        <f t="shared" si="4"/>
        <v>0</v>
      </c>
      <c r="GL39" s="185">
        <f t="shared" si="5"/>
        <v>0</v>
      </c>
      <c r="GM39" s="183">
        <f t="shared" si="9"/>
        <v>0</v>
      </c>
      <c r="GN39" s="184"/>
      <c r="GO39" s="183">
        <f t="shared" si="10"/>
        <v>0</v>
      </c>
      <c r="GP39" s="182"/>
      <c r="GQ39" s="187"/>
    </row>
    <row r="40" spans="1:199" ht="20.149999999999999" customHeight="1">
      <c r="A40" s="186">
        <v>33</v>
      </c>
      <c r="B40" s="256"/>
      <c r="C40" s="257"/>
      <c r="D40" s="258"/>
      <c r="E40" s="259"/>
      <c r="F40" s="259"/>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2"/>
      <c r="AJ40" s="262"/>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1"/>
      <c r="BR40" s="261"/>
      <c r="BS40" s="261"/>
      <c r="BT40" s="261"/>
      <c r="BU40" s="261"/>
      <c r="BV40" s="261"/>
      <c r="BW40" s="261"/>
      <c r="BX40" s="261"/>
      <c r="BY40" s="261"/>
      <c r="BZ40" s="261"/>
      <c r="CA40" s="261"/>
      <c r="CB40" s="261"/>
      <c r="CC40" s="261"/>
      <c r="CD40" s="261"/>
      <c r="CE40" s="261"/>
      <c r="CF40" s="261"/>
      <c r="CG40" s="261"/>
      <c r="CH40" s="261"/>
      <c r="CI40" s="261"/>
      <c r="CJ40" s="261"/>
      <c r="CK40" s="261"/>
      <c r="CL40" s="261"/>
      <c r="CM40" s="261"/>
      <c r="CN40" s="261"/>
      <c r="CO40" s="261"/>
      <c r="CP40" s="261"/>
      <c r="CQ40" s="261"/>
      <c r="CR40" s="261"/>
      <c r="CS40" s="261"/>
      <c r="CT40" s="261"/>
      <c r="CU40" s="261"/>
      <c r="CV40" s="261"/>
      <c r="CW40" s="261"/>
      <c r="CX40" s="261"/>
      <c r="CY40" s="261"/>
      <c r="CZ40" s="261"/>
      <c r="DA40" s="261"/>
      <c r="DB40" s="261"/>
      <c r="DC40" s="261"/>
      <c r="DD40" s="261"/>
      <c r="DE40" s="261"/>
      <c r="DF40" s="261"/>
      <c r="DG40" s="261"/>
      <c r="DH40" s="261"/>
      <c r="DI40" s="261"/>
      <c r="DJ40" s="261"/>
      <c r="DK40" s="261"/>
      <c r="DL40" s="261"/>
      <c r="DM40" s="261"/>
      <c r="DN40" s="261"/>
      <c r="DO40" s="261"/>
      <c r="DP40" s="261"/>
      <c r="DQ40" s="261"/>
      <c r="DR40" s="261"/>
      <c r="DS40" s="261"/>
      <c r="DT40" s="261"/>
      <c r="DU40" s="261"/>
      <c r="DV40" s="261"/>
      <c r="DW40" s="261"/>
      <c r="DX40" s="261"/>
      <c r="DY40" s="261"/>
      <c r="DZ40" s="261"/>
      <c r="EA40" s="261"/>
      <c r="EB40" s="261"/>
      <c r="EC40" s="261"/>
      <c r="ED40" s="261"/>
      <c r="EE40" s="261"/>
      <c r="EF40" s="261"/>
      <c r="EG40" s="261"/>
      <c r="EH40" s="261"/>
      <c r="EI40" s="261"/>
      <c r="EJ40" s="261"/>
      <c r="EK40" s="261"/>
      <c r="EL40" s="261"/>
      <c r="EM40" s="261"/>
      <c r="EN40" s="261"/>
      <c r="EO40" s="261"/>
      <c r="EP40" s="261"/>
      <c r="EQ40" s="261"/>
      <c r="ER40" s="261"/>
      <c r="ES40" s="261"/>
      <c r="ET40" s="261"/>
      <c r="EU40" s="261"/>
      <c r="EV40" s="261"/>
      <c r="EW40" s="261"/>
      <c r="EX40" s="261"/>
      <c r="EY40" s="261"/>
      <c r="EZ40" s="261"/>
      <c r="FA40" s="261"/>
      <c r="FB40" s="261"/>
      <c r="FC40" s="262"/>
      <c r="FD40" s="261"/>
      <c r="FE40" s="261"/>
      <c r="FF40" s="261"/>
      <c r="FG40" s="261"/>
      <c r="FH40" s="261"/>
      <c r="FI40" s="261"/>
      <c r="FJ40" s="261"/>
      <c r="FK40" s="261"/>
      <c r="FL40" s="261"/>
      <c r="FM40" s="261"/>
      <c r="FN40" s="261"/>
      <c r="FO40" s="261"/>
      <c r="FP40" s="261"/>
      <c r="FQ40" s="261"/>
      <c r="FR40" s="261"/>
      <c r="FS40" s="261"/>
      <c r="FT40" s="261"/>
      <c r="FU40" s="261"/>
      <c r="FV40" s="261"/>
      <c r="FW40" s="261"/>
      <c r="FX40" s="261"/>
      <c r="FY40" s="261"/>
      <c r="FZ40" s="261"/>
      <c r="GA40" s="261"/>
      <c r="GB40" s="261"/>
      <c r="GC40" s="261"/>
      <c r="GD40" s="261"/>
      <c r="GE40" s="261"/>
      <c r="GF40" s="261"/>
      <c r="GG40" s="255" t="str">
        <f t="shared" si="6"/>
        <v/>
      </c>
      <c r="GH40" s="255" t="str">
        <f t="shared" si="7"/>
        <v/>
      </c>
      <c r="GI40" s="255" t="str">
        <f t="shared" si="8"/>
        <v/>
      </c>
      <c r="GJ40" s="255" t="str">
        <f t="shared" ref="GJ40:GJ71" si="11">IF(AND(C40="無",GK40&gt;7),"×","")</f>
        <v/>
      </c>
      <c r="GK40" s="185">
        <f t="shared" ref="GK40:GK71" si="12">COUNTA(G40:GF40)</f>
        <v>0</v>
      </c>
      <c r="GL40" s="185">
        <f t="shared" ref="GL40:GL71" si="13">COUNTIFS(G40:GF40,"●",$G$109:$GF$109,"○")</f>
        <v>0</v>
      </c>
      <c r="GM40" s="183">
        <f t="shared" si="9"/>
        <v>0</v>
      </c>
      <c r="GN40" s="184"/>
      <c r="GO40" s="183">
        <f t="shared" si="10"/>
        <v>0</v>
      </c>
      <c r="GP40" s="182"/>
      <c r="GQ40" s="187"/>
    </row>
    <row r="41" spans="1:199" ht="20.149999999999999" customHeight="1">
      <c r="A41" s="186">
        <v>34</v>
      </c>
      <c r="B41" s="256"/>
      <c r="C41" s="257"/>
      <c r="D41" s="258"/>
      <c r="E41" s="259"/>
      <c r="F41" s="259"/>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2"/>
      <c r="AJ41" s="262"/>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1"/>
      <c r="BR41" s="261"/>
      <c r="BS41" s="261"/>
      <c r="BT41" s="261"/>
      <c r="BU41" s="261"/>
      <c r="BV41" s="261"/>
      <c r="BW41" s="261"/>
      <c r="BX41" s="261"/>
      <c r="BY41" s="261"/>
      <c r="BZ41" s="261"/>
      <c r="CA41" s="261"/>
      <c r="CB41" s="261"/>
      <c r="CC41" s="261"/>
      <c r="CD41" s="261"/>
      <c r="CE41" s="261"/>
      <c r="CF41" s="261"/>
      <c r="CG41" s="261"/>
      <c r="CH41" s="261"/>
      <c r="CI41" s="261"/>
      <c r="CJ41" s="261"/>
      <c r="CK41" s="261"/>
      <c r="CL41" s="261"/>
      <c r="CM41" s="261"/>
      <c r="CN41" s="261"/>
      <c r="CO41" s="261"/>
      <c r="CP41" s="261"/>
      <c r="CQ41" s="261"/>
      <c r="CR41" s="261"/>
      <c r="CS41" s="261"/>
      <c r="CT41" s="261"/>
      <c r="CU41" s="261"/>
      <c r="CV41" s="261"/>
      <c r="CW41" s="261"/>
      <c r="CX41" s="261"/>
      <c r="CY41" s="261"/>
      <c r="CZ41" s="261"/>
      <c r="DA41" s="261"/>
      <c r="DB41" s="261"/>
      <c r="DC41" s="261"/>
      <c r="DD41" s="261"/>
      <c r="DE41" s="261"/>
      <c r="DF41" s="261"/>
      <c r="DG41" s="261"/>
      <c r="DH41" s="261"/>
      <c r="DI41" s="261"/>
      <c r="DJ41" s="261"/>
      <c r="DK41" s="261"/>
      <c r="DL41" s="261"/>
      <c r="DM41" s="261"/>
      <c r="DN41" s="261"/>
      <c r="DO41" s="261"/>
      <c r="DP41" s="261"/>
      <c r="DQ41" s="261"/>
      <c r="DR41" s="261"/>
      <c r="DS41" s="261"/>
      <c r="DT41" s="261"/>
      <c r="DU41" s="261"/>
      <c r="DV41" s="261"/>
      <c r="DW41" s="261"/>
      <c r="DX41" s="261"/>
      <c r="DY41" s="261"/>
      <c r="DZ41" s="261"/>
      <c r="EA41" s="261"/>
      <c r="EB41" s="261"/>
      <c r="EC41" s="261"/>
      <c r="ED41" s="261"/>
      <c r="EE41" s="261"/>
      <c r="EF41" s="261"/>
      <c r="EG41" s="261"/>
      <c r="EH41" s="261"/>
      <c r="EI41" s="261"/>
      <c r="EJ41" s="261"/>
      <c r="EK41" s="261"/>
      <c r="EL41" s="261"/>
      <c r="EM41" s="261"/>
      <c r="EN41" s="261"/>
      <c r="EO41" s="261"/>
      <c r="EP41" s="261"/>
      <c r="EQ41" s="261"/>
      <c r="ER41" s="261"/>
      <c r="ES41" s="261"/>
      <c r="ET41" s="261"/>
      <c r="EU41" s="261"/>
      <c r="EV41" s="261"/>
      <c r="EW41" s="261"/>
      <c r="EX41" s="261"/>
      <c r="EY41" s="261"/>
      <c r="EZ41" s="261"/>
      <c r="FA41" s="261"/>
      <c r="FB41" s="261"/>
      <c r="FC41" s="262"/>
      <c r="FD41" s="261"/>
      <c r="FE41" s="261"/>
      <c r="FF41" s="261"/>
      <c r="FG41" s="261"/>
      <c r="FH41" s="261"/>
      <c r="FI41" s="261"/>
      <c r="FJ41" s="261"/>
      <c r="FK41" s="261"/>
      <c r="FL41" s="261"/>
      <c r="FM41" s="261"/>
      <c r="FN41" s="261"/>
      <c r="FO41" s="261"/>
      <c r="FP41" s="261"/>
      <c r="FQ41" s="261"/>
      <c r="FR41" s="261"/>
      <c r="FS41" s="261"/>
      <c r="FT41" s="261"/>
      <c r="FU41" s="261"/>
      <c r="FV41" s="261"/>
      <c r="FW41" s="261"/>
      <c r="FX41" s="261"/>
      <c r="FY41" s="261"/>
      <c r="FZ41" s="261"/>
      <c r="GA41" s="261"/>
      <c r="GB41" s="261"/>
      <c r="GC41" s="261"/>
      <c r="GD41" s="261"/>
      <c r="GE41" s="261"/>
      <c r="GF41" s="261"/>
      <c r="GG41" s="255" t="str">
        <f t="shared" si="6"/>
        <v/>
      </c>
      <c r="GH41" s="255" t="str">
        <f t="shared" si="7"/>
        <v/>
      </c>
      <c r="GI41" s="255" t="str">
        <f t="shared" si="8"/>
        <v/>
      </c>
      <c r="GJ41" s="255" t="str">
        <f t="shared" si="11"/>
        <v/>
      </c>
      <c r="GK41" s="185">
        <f t="shared" si="12"/>
        <v>0</v>
      </c>
      <c r="GL41" s="185">
        <f t="shared" si="13"/>
        <v>0</v>
      </c>
      <c r="GM41" s="183">
        <f t="shared" si="9"/>
        <v>0</v>
      </c>
      <c r="GN41" s="184"/>
      <c r="GO41" s="183">
        <f t="shared" si="10"/>
        <v>0</v>
      </c>
      <c r="GP41" s="182"/>
      <c r="GQ41" s="187"/>
    </row>
    <row r="42" spans="1:199" ht="20.149999999999999" customHeight="1">
      <c r="A42" s="186">
        <v>35</v>
      </c>
      <c r="B42" s="256"/>
      <c r="C42" s="257"/>
      <c r="D42" s="258"/>
      <c r="E42" s="259"/>
      <c r="F42" s="259"/>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2"/>
      <c r="AJ42" s="262"/>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c r="DV42" s="261"/>
      <c r="DW42" s="261"/>
      <c r="DX42" s="261"/>
      <c r="DY42" s="261"/>
      <c r="DZ42" s="261"/>
      <c r="EA42" s="261"/>
      <c r="EB42" s="261"/>
      <c r="EC42" s="261"/>
      <c r="ED42" s="261"/>
      <c r="EE42" s="261"/>
      <c r="EF42" s="261"/>
      <c r="EG42" s="261"/>
      <c r="EH42" s="261"/>
      <c r="EI42" s="261"/>
      <c r="EJ42" s="261"/>
      <c r="EK42" s="261"/>
      <c r="EL42" s="261"/>
      <c r="EM42" s="261"/>
      <c r="EN42" s="261"/>
      <c r="EO42" s="261"/>
      <c r="EP42" s="261"/>
      <c r="EQ42" s="261"/>
      <c r="ER42" s="261"/>
      <c r="ES42" s="261"/>
      <c r="ET42" s="261"/>
      <c r="EU42" s="261"/>
      <c r="EV42" s="261"/>
      <c r="EW42" s="261"/>
      <c r="EX42" s="261"/>
      <c r="EY42" s="261"/>
      <c r="EZ42" s="261"/>
      <c r="FA42" s="261"/>
      <c r="FB42" s="261"/>
      <c r="FC42" s="262"/>
      <c r="FD42" s="261"/>
      <c r="FE42" s="261"/>
      <c r="FF42" s="261"/>
      <c r="FG42" s="261"/>
      <c r="FH42" s="261"/>
      <c r="FI42" s="261"/>
      <c r="FJ42" s="261"/>
      <c r="FK42" s="261"/>
      <c r="FL42" s="261"/>
      <c r="FM42" s="261"/>
      <c r="FN42" s="261"/>
      <c r="FO42" s="261"/>
      <c r="FP42" s="261"/>
      <c r="FQ42" s="261"/>
      <c r="FR42" s="261"/>
      <c r="FS42" s="261"/>
      <c r="FT42" s="261"/>
      <c r="FU42" s="261"/>
      <c r="FV42" s="261"/>
      <c r="FW42" s="261"/>
      <c r="FX42" s="261"/>
      <c r="FY42" s="261"/>
      <c r="FZ42" s="261"/>
      <c r="GA42" s="261"/>
      <c r="GB42" s="261"/>
      <c r="GC42" s="261"/>
      <c r="GD42" s="261"/>
      <c r="GE42" s="261"/>
      <c r="GF42" s="261"/>
      <c r="GG42" s="255" t="str">
        <f t="shared" si="6"/>
        <v/>
      </c>
      <c r="GH42" s="255" t="str">
        <f t="shared" si="7"/>
        <v/>
      </c>
      <c r="GI42" s="255" t="str">
        <f t="shared" si="8"/>
        <v/>
      </c>
      <c r="GJ42" s="255" t="str">
        <f t="shared" si="11"/>
        <v/>
      </c>
      <c r="GK42" s="185">
        <f t="shared" si="12"/>
        <v>0</v>
      </c>
      <c r="GL42" s="185">
        <f t="shared" si="13"/>
        <v>0</v>
      </c>
      <c r="GM42" s="183">
        <f t="shared" si="9"/>
        <v>0</v>
      </c>
      <c r="GN42" s="184"/>
      <c r="GO42" s="183">
        <f t="shared" si="10"/>
        <v>0</v>
      </c>
      <c r="GP42" s="182"/>
      <c r="GQ42" s="187"/>
    </row>
    <row r="43" spans="1:199" ht="20.149999999999999" customHeight="1">
      <c r="A43" s="186">
        <v>36</v>
      </c>
      <c r="B43" s="256"/>
      <c r="C43" s="257"/>
      <c r="D43" s="258"/>
      <c r="E43" s="259"/>
      <c r="F43" s="259"/>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2"/>
      <c r="AJ43" s="262"/>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c r="DM43" s="261"/>
      <c r="DN43" s="261"/>
      <c r="DO43" s="261"/>
      <c r="DP43" s="261"/>
      <c r="DQ43" s="261"/>
      <c r="DR43" s="261"/>
      <c r="DS43" s="261"/>
      <c r="DT43" s="261"/>
      <c r="DU43" s="261"/>
      <c r="DV43" s="261"/>
      <c r="DW43" s="261"/>
      <c r="DX43" s="261"/>
      <c r="DY43" s="261"/>
      <c r="DZ43" s="261"/>
      <c r="EA43" s="261"/>
      <c r="EB43" s="261"/>
      <c r="EC43" s="261"/>
      <c r="ED43" s="261"/>
      <c r="EE43" s="261"/>
      <c r="EF43" s="261"/>
      <c r="EG43" s="261"/>
      <c r="EH43" s="261"/>
      <c r="EI43" s="261"/>
      <c r="EJ43" s="261"/>
      <c r="EK43" s="261"/>
      <c r="EL43" s="261"/>
      <c r="EM43" s="261"/>
      <c r="EN43" s="261"/>
      <c r="EO43" s="261"/>
      <c r="EP43" s="261"/>
      <c r="EQ43" s="261"/>
      <c r="ER43" s="261"/>
      <c r="ES43" s="261"/>
      <c r="ET43" s="261"/>
      <c r="EU43" s="261"/>
      <c r="EV43" s="261"/>
      <c r="EW43" s="261"/>
      <c r="EX43" s="261"/>
      <c r="EY43" s="261"/>
      <c r="EZ43" s="261"/>
      <c r="FA43" s="261"/>
      <c r="FB43" s="261"/>
      <c r="FC43" s="262"/>
      <c r="FD43" s="261"/>
      <c r="FE43" s="261"/>
      <c r="FF43" s="261"/>
      <c r="FG43" s="261"/>
      <c r="FH43" s="261"/>
      <c r="FI43" s="261"/>
      <c r="FJ43" s="261"/>
      <c r="FK43" s="261"/>
      <c r="FL43" s="261"/>
      <c r="FM43" s="261"/>
      <c r="FN43" s="261"/>
      <c r="FO43" s="261"/>
      <c r="FP43" s="261"/>
      <c r="FQ43" s="261"/>
      <c r="FR43" s="261"/>
      <c r="FS43" s="261"/>
      <c r="FT43" s="261"/>
      <c r="FU43" s="261"/>
      <c r="FV43" s="261"/>
      <c r="FW43" s="261"/>
      <c r="FX43" s="261"/>
      <c r="FY43" s="261"/>
      <c r="FZ43" s="261"/>
      <c r="GA43" s="261"/>
      <c r="GB43" s="261"/>
      <c r="GC43" s="261"/>
      <c r="GD43" s="261"/>
      <c r="GE43" s="261"/>
      <c r="GF43" s="261"/>
      <c r="GG43" s="255" t="str">
        <f t="shared" si="6"/>
        <v/>
      </c>
      <c r="GH43" s="255" t="str">
        <f t="shared" si="7"/>
        <v/>
      </c>
      <c r="GI43" s="255" t="str">
        <f t="shared" si="8"/>
        <v/>
      </c>
      <c r="GJ43" s="255" t="str">
        <f t="shared" si="11"/>
        <v/>
      </c>
      <c r="GK43" s="185">
        <f t="shared" si="12"/>
        <v>0</v>
      </c>
      <c r="GL43" s="185">
        <f t="shared" si="13"/>
        <v>0</v>
      </c>
      <c r="GM43" s="183">
        <f t="shared" si="9"/>
        <v>0</v>
      </c>
      <c r="GN43" s="184"/>
      <c r="GO43" s="183">
        <f t="shared" si="10"/>
        <v>0</v>
      </c>
      <c r="GP43" s="182"/>
      <c r="GQ43" s="187"/>
    </row>
    <row r="44" spans="1:199" ht="20.149999999999999" customHeight="1">
      <c r="A44" s="186">
        <v>37</v>
      </c>
      <c r="B44" s="256"/>
      <c r="C44" s="257"/>
      <c r="D44" s="258"/>
      <c r="E44" s="259"/>
      <c r="F44" s="259"/>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2"/>
      <c r="AJ44" s="262"/>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1"/>
      <c r="BR44" s="261"/>
      <c r="BS44" s="261"/>
      <c r="BT44" s="261"/>
      <c r="BU44" s="261"/>
      <c r="BV44" s="261"/>
      <c r="BW44" s="261"/>
      <c r="BX44" s="261"/>
      <c r="BY44" s="261"/>
      <c r="BZ44" s="261"/>
      <c r="CA44" s="261"/>
      <c r="CB44" s="261"/>
      <c r="CC44" s="261"/>
      <c r="CD44" s="261"/>
      <c r="CE44" s="261"/>
      <c r="CF44" s="261"/>
      <c r="CG44" s="261"/>
      <c r="CH44" s="261"/>
      <c r="CI44" s="261"/>
      <c r="CJ44" s="261"/>
      <c r="CK44" s="261"/>
      <c r="CL44" s="261"/>
      <c r="CM44" s="261"/>
      <c r="CN44" s="261"/>
      <c r="CO44" s="261"/>
      <c r="CP44" s="261"/>
      <c r="CQ44" s="261"/>
      <c r="CR44" s="261"/>
      <c r="CS44" s="261"/>
      <c r="CT44" s="261"/>
      <c r="CU44" s="261"/>
      <c r="CV44" s="261"/>
      <c r="CW44" s="261"/>
      <c r="CX44" s="261"/>
      <c r="CY44" s="261"/>
      <c r="CZ44" s="261"/>
      <c r="DA44" s="261"/>
      <c r="DB44" s="261"/>
      <c r="DC44" s="261"/>
      <c r="DD44" s="261"/>
      <c r="DE44" s="261"/>
      <c r="DF44" s="261"/>
      <c r="DG44" s="261"/>
      <c r="DH44" s="261"/>
      <c r="DI44" s="261"/>
      <c r="DJ44" s="261"/>
      <c r="DK44" s="261"/>
      <c r="DL44" s="261"/>
      <c r="DM44" s="261"/>
      <c r="DN44" s="261"/>
      <c r="DO44" s="261"/>
      <c r="DP44" s="261"/>
      <c r="DQ44" s="261"/>
      <c r="DR44" s="261"/>
      <c r="DS44" s="261"/>
      <c r="DT44" s="261"/>
      <c r="DU44" s="261"/>
      <c r="DV44" s="261"/>
      <c r="DW44" s="261"/>
      <c r="DX44" s="261"/>
      <c r="DY44" s="261"/>
      <c r="DZ44" s="261"/>
      <c r="EA44" s="261"/>
      <c r="EB44" s="261"/>
      <c r="EC44" s="261"/>
      <c r="ED44" s="261"/>
      <c r="EE44" s="261"/>
      <c r="EF44" s="261"/>
      <c r="EG44" s="261"/>
      <c r="EH44" s="261"/>
      <c r="EI44" s="261"/>
      <c r="EJ44" s="261"/>
      <c r="EK44" s="261"/>
      <c r="EL44" s="261"/>
      <c r="EM44" s="261"/>
      <c r="EN44" s="261"/>
      <c r="EO44" s="261"/>
      <c r="EP44" s="261"/>
      <c r="EQ44" s="261"/>
      <c r="ER44" s="261"/>
      <c r="ES44" s="261"/>
      <c r="ET44" s="261"/>
      <c r="EU44" s="261"/>
      <c r="EV44" s="261"/>
      <c r="EW44" s="261"/>
      <c r="EX44" s="261"/>
      <c r="EY44" s="261"/>
      <c r="EZ44" s="261"/>
      <c r="FA44" s="261"/>
      <c r="FB44" s="261"/>
      <c r="FC44" s="262"/>
      <c r="FD44" s="261"/>
      <c r="FE44" s="261"/>
      <c r="FF44" s="261"/>
      <c r="FG44" s="261"/>
      <c r="FH44" s="261"/>
      <c r="FI44" s="261"/>
      <c r="FJ44" s="261"/>
      <c r="FK44" s="261"/>
      <c r="FL44" s="261"/>
      <c r="FM44" s="261"/>
      <c r="FN44" s="261"/>
      <c r="FO44" s="261"/>
      <c r="FP44" s="261"/>
      <c r="FQ44" s="261"/>
      <c r="FR44" s="261"/>
      <c r="FS44" s="261"/>
      <c r="FT44" s="261"/>
      <c r="FU44" s="261"/>
      <c r="FV44" s="261"/>
      <c r="FW44" s="261"/>
      <c r="FX44" s="261"/>
      <c r="FY44" s="261"/>
      <c r="FZ44" s="261"/>
      <c r="GA44" s="261"/>
      <c r="GB44" s="261"/>
      <c r="GC44" s="261"/>
      <c r="GD44" s="261"/>
      <c r="GE44" s="261"/>
      <c r="GF44" s="261"/>
      <c r="GG44" s="255" t="str">
        <f t="shared" si="6"/>
        <v/>
      </c>
      <c r="GH44" s="255" t="str">
        <f t="shared" si="7"/>
        <v/>
      </c>
      <c r="GI44" s="255" t="str">
        <f t="shared" si="8"/>
        <v/>
      </c>
      <c r="GJ44" s="255" t="str">
        <f t="shared" si="11"/>
        <v/>
      </c>
      <c r="GK44" s="185">
        <f t="shared" si="12"/>
        <v>0</v>
      </c>
      <c r="GL44" s="185">
        <f t="shared" si="13"/>
        <v>0</v>
      </c>
      <c r="GM44" s="183">
        <f t="shared" si="9"/>
        <v>0</v>
      </c>
      <c r="GN44" s="184"/>
      <c r="GO44" s="183">
        <f t="shared" si="10"/>
        <v>0</v>
      </c>
      <c r="GP44" s="182"/>
      <c r="GQ44" s="187"/>
    </row>
    <row r="45" spans="1:199" ht="20.149999999999999" customHeight="1">
      <c r="A45" s="186">
        <v>38</v>
      </c>
      <c r="B45" s="256"/>
      <c r="C45" s="257"/>
      <c r="D45" s="258"/>
      <c r="E45" s="259"/>
      <c r="F45" s="259"/>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2"/>
      <c r="AJ45" s="262"/>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1"/>
      <c r="BR45" s="261"/>
      <c r="BS45" s="261"/>
      <c r="BT45" s="261"/>
      <c r="BU45" s="261"/>
      <c r="BV45" s="261"/>
      <c r="BW45" s="261"/>
      <c r="BX45" s="261"/>
      <c r="BY45" s="261"/>
      <c r="BZ45" s="261"/>
      <c r="CA45" s="261"/>
      <c r="CB45" s="261"/>
      <c r="CC45" s="261"/>
      <c r="CD45" s="261"/>
      <c r="CE45" s="261"/>
      <c r="CF45" s="261"/>
      <c r="CG45" s="261"/>
      <c r="CH45" s="261"/>
      <c r="CI45" s="261"/>
      <c r="CJ45" s="261"/>
      <c r="CK45" s="261"/>
      <c r="CL45" s="261"/>
      <c r="CM45" s="261"/>
      <c r="CN45" s="261"/>
      <c r="CO45" s="261"/>
      <c r="CP45" s="261"/>
      <c r="CQ45" s="261"/>
      <c r="CR45" s="261"/>
      <c r="CS45" s="261"/>
      <c r="CT45" s="261"/>
      <c r="CU45" s="261"/>
      <c r="CV45" s="261"/>
      <c r="CW45" s="261"/>
      <c r="CX45" s="261"/>
      <c r="CY45" s="261"/>
      <c r="CZ45" s="261"/>
      <c r="DA45" s="261"/>
      <c r="DB45" s="261"/>
      <c r="DC45" s="261"/>
      <c r="DD45" s="261"/>
      <c r="DE45" s="261"/>
      <c r="DF45" s="261"/>
      <c r="DG45" s="261"/>
      <c r="DH45" s="261"/>
      <c r="DI45" s="261"/>
      <c r="DJ45" s="261"/>
      <c r="DK45" s="261"/>
      <c r="DL45" s="261"/>
      <c r="DM45" s="261"/>
      <c r="DN45" s="261"/>
      <c r="DO45" s="261"/>
      <c r="DP45" s="261"/>
      <c r="DQ45" s="261"/>
      <c r="DR45" s="261"/>
      <c r="DS45" s="261"/>
      <c r="DT45" s="261"/>
      <c r="DU45" s="261"/>
      <c r="DV45" s="261"/>
      <c r="DW45" s="261"/>
      <c r="DX45" s="261"/>
      <c r="DY45" s="261"/>
      <c r="DZ45" s="261"/>
      <c r="EA45" s="261"/>
      <c r="EB45" s="261"/>
      <c r="EC45" s="261"/>
      <c r="ED45" s="261"/>
      <c r="EE45" s="261"/>
      <c r="EF45" s="261"/>
      <c r="EG45" s="261"/>
      <c r="EH45" s="261"/>
      <c r="EI45" s="261"/>
      <c r="EJ45" s="261"/>
      <c r="EK45" s="261"/>
      <c r="EL45" s="261"/>
      <c r="EM45" s="261"/>
      <c r="EN45" s="261"/>
      <c r="EO45" s="261"/>
      <c r="EP45" s="261"/>
      <c r="EQ45" s="261"/>
      <c r="ER45" s="261"/>
      <c r="ES45" s="261"/>
      <c r="ET45" s="261"/>
      <c r="EU45" s="261"/>
      <c r="EV45" s="261"/>
      <c r="EW45" s="261"/>
      <c r="EX45" s="261"/>
      <c r="EY45" s="261"/>
      <c r="EZ45" s="261"/>
      <c r="FA45" s="261"/>
      <c r="FB45" s="261"/>
      <c r="FC45" s="262"/>
      <c r="FD45" s="261"/>
      <c r="FE45" s="261"/>
      <c r="FF45" s="261"/>
      <c r="FG45" s="261"/>
      <c r="FH45" s="261"/>
      <c r="FI45" s="261"/>
      <c r="FJ45" s="261"/>
      <c r="FK45" s="261"/>
      <c r="FL45" s="261"/>
      <c r="FM45" s="261"/>
      <c r="FN45" s="261"/>
      <c r="FO45" s="261"/>
      <c r="FP45" s="261"/>
      <c r="FQ45" s="261"/>
      <c r="FR45" s="261"/>
      <c r="FS45" s="261"/>
      <c r="FT45" s="261"/>
      <c r="FU45" s="261"/>
      <c r="FV45" s="261"/>
      <c r="FW45" s="261"/>
      <c r="FX45" s="261"/>
      <c r="FY45" s="261"/>
      <c r="FZ45" s="261"/>
      <c r="GA45" s="261"/>
      <c r="GB45" s="261"/>
      <c r="GC45" s="261"/>
      <c r="GD45" s="261"/>
      <c r="GE45" s="261"/>
      <c r="GF45" s="261"/>
      <c r="GG45" s="255" t="str">
        <f t="shared" si="6"/>
        <v/>
      </c>
      <c r="GH45" s="255" t="str">
        <f t="shared" si="7"/>
        <v/>
      </c>
      <c r="GI45" s="255" t="str">
        <f t="shared" si="8"/>
        <v/>
      </c>
      <c r="GJ45" s="255" t="str">
        <f t="shared" si="11"/>
        <v/>
      </c>
      <c r="GK45" s="185">
        <f t="shared" si="12"/>
        <v>0</v>
      </c>
      <c r="GL45" s="185">
        <f t="shared" si="13"/>
        <v>0</v>
      </c>
      <c r="GM45" s="183">
        <f t="shared" si="9"/>
        <v>0</v>
      </c>
      <c r="GN45" s="184"/>
      <c r="GO45" s="183">
        <f t="shared" si="10"/>
        <v>0</v>
      </c>
      <c r="GP45" s="182"/>
      <c r="GQ45" s="187"/>
    </row>
    <row r="46" spans="1:199" ht="20.149999999999999" customHeight="1">
      <c r="A46" s="186">
        <v>39</v>
      </c>
      <c r="B46" s="256"/>
      <c r="C46" s="257"/>
      <c r="D46" s="258"/>
      <c r="E46" s="259"/>
      <c r="F46" s="259"/>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2"/>
      <c r="AJ46" s="262"/>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61"/>
      <c r="BT46" s="261"/>
      <c r="BU46" s="261"/>
      <c r="BV46" s="261"/>
      <c r="BW46" s="261"/>
      <c r="BX46" s="261"/>
      <c r="BY46" s="261"/>
      <c r="BZ46" s="261"/>
      <c r="CA46" s="261"/>
      <c r="CB46" s="261"/>
      <c r="CC46" s="261"/>
      <c r="CD46" s="261"/>
      <c r="CE46" s="261"/>
      <c r="CF46" s="261"/>
      <c r="CG46" s="261"/>
      <c r="CH46" s="261"/>
      <c r="CI46" s="261"/>
      <c r="CJ46" s="261"/>
      <c r="CK46" s="261"/>
      <c r="CL46" s="261"/>
      <c r="CM46" s="261"/>
      <c r="CN46" s="261"/>
      <c r="CO46" s="261"/>
      <c r="CP46" s="261"/>
      <c r="CQ46" s="261"/>
      <c r="CR46" s="261"/>
      <c r="CS46" s="261"/>
      <c r="CT46" s="261"/>
      <c r="CU46" s="261"/>
      <c r="CV46" s="261"/>
      <c r="CW46" s="261"/>
      <c r="CX46" s="261"/>
      <c r="CY46" s="261"/>
      <c r="CZ46" s="261"/>
      <c r="DA46" s="261"/>
      <c r="DB46" s="261"/>
      <c r="DC46" s="261"/>
      <c r="DD46" s="261"/>
      <c r="DE46" s="261"/>
      <c r="DF46" s="261"/>
      <c r="DG46" s="261"/>
      <c r="DH46" s="261"/>
      <c r="DI46" s="261"/>
      <c r="DJ46" s="261"/>
      <c r="DK46" s="261"/>
      <c r="DL46" s="261"/>
      <c r="DM46" s="261"/>
      <c r="DN46" s="261"/>
      <c r="DO46" s="261"/>
      <c r="DP46" s="261"/>
      <c r="DQ46" s="261"/>
      <c r="DR46" s="261"/>
      <c r="DS46" s="261"/>
      <c r="DT46" s="261"/>
      <c r="DU46" s="261"/>
      <c r="DV46" s="261"/>
      <c r="DW46" s="261"/>
      <c r="DX46" s="261"/>
      <c r="DY46" s="261"/>
      <c r="DZ46" s="261"/>
      <c r="EA46" s="261"/>
      <c r="EB46" s="261"/>
      <c r="EC46" s="261"/>
      <c r="ED46" s="261"/>
      <c r="EE46" s="261"/>
      <c r="EF46" s="261"/>
      <c r="EG46" s="261"/>
      <c r="EH46" s="261"/>
      <c r="EI46" s="261"/>
      <c r="EJ46" s="261"/>
      <c r="EK46" s="261"/>
      <c r="EL46" s="261"/>
      <c r="EM46" s="261"/>
      <c r="EN46" s="261"/>
      <c r="EO46" s="261"/>
      <c r="EP46" s="261"/>
      <c r="EQ46" s="261"/>
      <c r="ER46" s="261"/>
      <c r="ES46" s="261"/>
      <c r="ET46" s="261"/>
      <c r="EU46" s="261"/>
      <c r="EV46" s="261"/>
      <c r="EW46" s="261"/>
      <c r="EX46" s="261"/>
      <c r="EY46" s="261"/>
      <c r="EZ46" s="261"/>
      <c r="FA46" s="261"/>
      <c r="FB46" s="261"/>
      <c r="FC46" s="262"/>
      <c r="FD46" s="261"/>
      <c r="FE46" s="261"/>
      <c r="FF46" s="261"/>
      <c r="FG46" s="261"/>
      <c r="FH46" s="261"/>
      <c r="FI46" s="261"/>
      <c r="FJ46" s="261"/>
      <c r="FK46" s="261"/>
      <c r="FL46" s="261"/>
      <c r="FM46" s="261"/>
      <c r="FN46" s="261"/>
      <c r="FO46" s="261"/>
      <c r="FP46" s="261"/>
      <c r="FQ46" s="261"/>
      <c r="FR46" s="261"/>
      <c r="FS46" s="261"/>
      <c r="FT46" s="261"/>
      <c r="FU46" s="261"/>
      <c r="FV46" s="261"/>
      <c r="FW46" s="261"/>
      <c r="FX46" s="261"/>
      <c r="FY46" s="261"/>
      <c r="FZ46" s="261"/>
      <c r="GA46" s="261"/>
      <c r="GB46" s="261"/>
      <c r="GC46" s="261"/>
      <c r="GD46" s="261"/>
      <c r="GE46" s="261"/>
      <c r="GF46" s="261"/>
      <c r="GG46" s="255" t="str">
        <f t="shared" si="6"/>
        <v/>
      </c>
      <c r="GH46" s="255" t="str">
        <f t="shared" si="7"/>
        <v/>
      </c>
      <c r="GI46" s="255" t="str">
        <f t="shared" si="8"/>
        <v/>
      </c>
      <c r="GJ46" s="255" t="str">
        <f t="shared" si="11"/>
        <v/>
      </c>
      <c r="GK46" s="185">
        <f t="shared" si="12"/>
        <v>0</v>
      </c>
      <c r="GL46" s="185">
        <f t="shared" si="13"/>
        <v>0</v>
      </c>
      <c r="GM46" s="183">
        <f t="shared" si="9"/>
        <v>0</v>
      </c>
      <c r="GN46" s="184"/>
      <c r="GO46" s="183">
        <f t="shared" si="10"/>
        <v>0</v>
      </c>
      <c r="GP46" s="182"/>
      <c r="GQ46" s="187"/>
    </row>
    <row r="47" spans="1:199" ht="20.149999999999999" customHeight="1">
      <c r="A47" s="186">
        <v>40</v>
      </c>
      <c r="B47" s="256"/>
      <c r="C47" s="257"/>
      <c r="D47" s="258"/>
      <c r="E47" s="259"/>
      <c r="F47" s="259"/>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2"/>
      <c r="AJ47" s="262"/>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1"/>
      <c r="BR47" s="261"/>
      <c r="BS47" s="261"/>
      <c r="BT47" s="261"/>
      <c r="BU47" s="261"/>
      <c r="BV47" s="261"/>
      <c r="BW47" s="261"/>
      <c r="BX47" s="261"/>
      <c r="BY47" s="261"/>
      <c r="BZ47" s="261"/>
      <c r="CA47" s="261"/>
      <c r="CB47" s="261"/>
      <c r="CC47" s="261"/>
      <c r="CD47" s="261"/>
      <c r="CE47" s="261"/>
      <c r="CF47" s="261"/>
      <c r="CG47" s="261"/>
      <c r="CH47" s="261"/>
      <c r="CI47" s="261"/>
      <c r="CJ47" s="261"/>
      <c r="CK47" s="261"/>
      <c r="CL47" s="261"/>
      <c r="CM47" s="261"/>
      <c r="CN47" s="261"/>
      <c r="CO47" s="261"/>
      <c r="CP47" s="261"/>
      <c r="CQ47" s="261"/>
      <c r="CR47" s="261"/>
      <c r="CS47" s="261"/>
      <c r="CT47" s="261"/>
      <c r="CU47" s="261"/>
      <c r="CV47" s="261"/>
      <c r="CW47" s="261"/>
      <c r="CX47" s="261"/>
      <c r="CY47" s="261"/>
      <c r="CZ47" s="261"/>
      <c r="DA47" s="261"/>
      <c r="DB47" s="261"/>
      <c r="DC47" s="261"/>
      <c r="DD47" s="261"/>
      <c r="DE47" s="261"/>
      <c r="DF47" s="261"/>
      <c r="DG47" s="261"/>
      <c r="DH47" s="261"/>
      <c r="DI47" s="261"/>
      <c r="DJ47" s="261"/>
      <c r="DK47" s="261"/>
      <c r="DL47" s="261"/>
      <c r="DM47" s="261"/>
      <c r="DN47" s="261"/>
      <c r="DO47" s="261"/>
      <c r="DP47" s="261"/>
      <c r="DQ47" s="261"/>
      <c r="DR47" s="261"/>
      <c r="DS47" s="261"/>
      <c r="DT47" s="261"/>
      <c r="DU47" s="261"/>
      <c r="DV47" s="261"/>
      <c r="DW47" s="261"/>
      <c r="DX47" s="261"/>
      <c r="DY47" s="261"/>
      <c r="DZ47" s="261"/>
      <c r="EA47" s="261"/>
      <c r="EB47" s="261"/>
      <c r="EC47" s="261"/>
      <c r="ED47" s="261"/>
      <c r="EE47" s="261"/>
      <c r="EF47" s="261"/>
      <c r="EG47" s="261"/>
      <c r="EH47" s="261"/>
      <c r="EI47" s="261"/>
      <c r="EJ47" s="261"/>
      <c r="EK47" s="261"/>
      <c r="EL47" s="261"/>
      <c r="EM47" s="261"/>
      <c r="EN47" s="261"/>
      <c r="EO47" s="261"/>
      <c r="EP47" s="261"/>
      <c r="EQ47" s="261"/>
      <c r="ER47" s="261"/>
      <c r="ES47" s="261"/>
      <c r="ET47" s="261"/>
      <c r="EU47" s="261"/>
      <c r="EV47" s="261"/>
      <c r="EW47" s="261"/>
      <c r="EX47" s="261"/>
      <c r="EY47" s="261"/>
      <c r="EZ47" s="261"/>
      <c r="FA47" s="261"/>
      <c r="FB47" s="261"/>
      <c r="FC47" s="262"/>
      <c r="FD47" s="261"/>
      <c r="FE47" s="261"/>
      <c r="FF47" s="261"/>
      <c r="FG47" s="261"/>
      <c r="FH47" s="261"/>
      <c r="FI47" s="261"/>
      <c r="FJ47" s="261"/>
      <c r="FK47" s="261"/>
      <c r="FL47" s="261"/>
      <c r="FM47" s="261"/>
      <c r="FN47" s="261"/>
      <c r="FO47" s="261"/>
      <c r="FP47" s="261"/>
      <c r="FQ47" s="261"/>
      <c r="FR47" s="261"/>
      <c r="FS47" s="261"/>
      <c r="FT47" s="261"/>
      <c r="FU47" s="261"/>
      <c r="FV47" s="261"/>
      <c r="FW47" s="261"/>
      <c r="FX47" s="261"/>
      <c r="FY47" s="261"/>
      <c r="FZ47" s="261"/>
      <c r="GA47" s="261"/>
      <c r="GB47" s="261"/>
      <c r="GC47" s="261"/>
      <c r="GD47" s="261"/>
      <c r="GE47" s="261"/>
      <c r="GF47" s="261"/>
      <c r="GG47" s="255" t="str">
        <f t="shared" si="6"/>
        <v/>
      </c>
      <c r="GH47" s="255" t="str">
        <f t="shared" si="7"/>
        <v/>
      </c>
      <c r="GI47" s="255" t="str">
        <f t="shared" si="8"/>
        <v/>
      </c>
      <c r="GJ47" s="255" t="str">
        <f t="shared" si="11"/>
        <v/>
      </c>
      <c r="GK47" s="185">
        <f t="shared" si="12"/>
        <v>0</v>
      </c>
      <c r="GL47" s="185">
        <f t="shared" si="13"/>
        <v>0</v>
      </c>
      <c r="GM47" s="183">
        <f t="shared" si="9"/>
        <v>0</v>
      </c>
      <c r="GN47" s="184"/>
      <c r="GO47" s="183">
        <f t="shared" si="10"/>
        <v>0</v>
      </c>
      <c r="GP47" s="182"/>
      <c r="GQ47" s="187"/>
    </row>
    <row r="48" spans="1:199" ht="20.149999999999999" customHeight="1">
      <c r="A48" s="186">
        <v>41</v>
      </c>
      <c r="B48" s="256"/>
      <c r="C48" s="257"/>
      <c r="D48" s="258"/>
      <c r="E48" s="259"/>
      <c r="F48" s="259"/>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2"/>
      <c r="AJ48" s="262"/>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1"/>
      <c r="BZ48" s="261"/>
      <c r="CA48" s="261"/>
      <c r="CB48" s="261"/>
      <c r="CC48" s="261"/>
      <c r="CD48" s="261"/>
      <c r="CE48" s="261"/>
      <c r="CF48" s="261"/>
      <c r="CG48" s="261"/>
      <c r="CH48" s="261"/>
      <c r="CI48" s="261"/>
      <c r="CJ48" s="261"/>
      <c r="CK48" s="261"/>
      <c r="CL48" s="261"/>
      <c r="CM48" s="261"/>
      <c r="CN48" s="261"/>
      <c r="CO48" s="261"/>
      <c r="CP48" s="261"/>
      <c r="CQ48" s="261"/>
      <c r="CR48" s="261"/>
      <c r="CS48" s="261"/>
      <c r="CT48" s="261"/>
      <c r="CU48" s="261"/>
      <c r="CV48" s="261"/>
      <c r="CW48" s="261"/>
      <c r="CX48" s="261"/>
      <c r="CY48" s="261"/>
      <c r="CZ48" s="261"/>
      <c r="DA48" s="261"/>
      <c r="DB48" s="261"/>
      <c r="DC48" s="261"/>
      <c r="DD48" s="261"/>
      <c r="DE48" s="261"/>
      <c r="DF48" s="261"/>
      <c r="DG48" s="261"/>
      <c r="DH48" s="261"/>
      <c r="DI48" s="261"/>
      <c r="DJ48" s="261"/>
      <c r="DK48" s="261"/>
      <c r="DL48" s="261"/>
      <c r="DM48" s="261"/>
      <c r="DN48" s="261"/>
      <c r="DO48" s="261"/>
      <c r="DP48" s="261"/>
      <c r="DQ48" s="261"/>
      <c r="DR48" s="261"/>
      <c r="DS48" s="261"/>
      <c r="DT48" s="261"/>
      <c r="DU48" s="261"/>
      <c r="DV48" s="261"/>
      <c r="DW48" s="261"/>
      <c r="DX48" s="261"/>
      <c r="DY48" s="261"/>
      <c r="DZ48" s="261"/>
      <c r="EA48" s="261"/>
      <c r="EB48" s="261"/>
      <c r="EC48" s="261"/>
      <c r="ED48" s="261"/>
      <c r="EE48" s="261"/>
      <c r="EF48" s="261"/>
      <c r="EG48" s="261"/>
      <c r="EH48" s="261"/>
      <c r="EI48" s="261"/>
      <c r="EJ48" s="261"/>
      <c r="EK48" s="261"/>
      <c r="EL48" s="261"/>
      <c r="EM48" s="261"/>
      <c r="EN48" s="261"/>
      <c r="EO48" s="261"/>
      <c r="EP48" s="261"/>
      <c r="EQ48" s="261"/>
      <c r="ER48" s="261"/>
      <c r="ES48" s="261"/>
      <c r="ET48" s="261"/>
      <c r="EU48" s="261"/>
      <c r="EV48" s="261"/>
      <c r="EW48" s="261"/>
      <c r="EX48" s="261"/>
      <c r="EY48" s="261"/>
      <c r="EZ48" s="261"/>
      <c r="FA48" s="261"/>
      <c r="FB48" s="261"/>
      <c r="FC48" s="262"/>
      <c r="FD48" s="261"/>
      <c r="FE48" s="261"/>
      <c r="FF48" s="261"/>
      <c r="FG48" s="261"/>
      <c r="FH48" s="261"/>
      <c r="FI48" s="261"/>
      <c r="FJ48" s="261"/>
      <c r="FK48" s="261"/>
      <c r="FL48" s="261"/>
      <c r="FM48" s="261"/>
      <c r="FN48" s="261"/>
      <c r="FO48" s="261"/>
      <c r="FP48" s="261"/>
      <c r="FQ48" s="261"/>
      <c r="FR48" s="261"/>
      <c r="FS48" s="261"/>
      <c r="FT48" s="261"/>
      <c r="FU48" s="261"/>
      <c r="FV48" s="261"/>
      <c r="FW48" s="261"/>
      <c r="FX48" s="261"/>
      <c r="FY48" s="261"/>
      <c r="FZ48" s="261"/>
      <c r="GA48" s="261"/>
      <c r="GB48" s="261"/>
      <c r="GC48" s="261"/>
      <c r="GD48" s="261"/>
      <c r="GE48" s="261"/>
      <c r="GF48" s="261"/>
      <c r="GG48" s="255" t="str">
        <f t="shared" si="6"/>
        <v/>
      </c>
      <c r="GH48" s="255" t="str">
        <f t="shared" si="7"/>
        <v/>
      </c>
      <c r="GI48" s="255" t="str">
        <f t="shared" si="8"/>
        <v/>
      </c>
      <c r="GJ48" s="255" t="str">
        <f t="shared" si="11"/>
        <v/>
      </c>
      <c r="GK48" s="185">
        <f t="shared" si="12"/>
        <v>0</v>
      </c>
      <c r="GL48" s="185">
        <f t="shared" si="13"/>
        <v>0</v>
      </c>
      <c r="GM48" s="183">
        <f t="shared" si="9"/>
        <v>0</v>
      </c>
      <c r="GN48" s="184"/>
      <c r="GO48" s="183">
        <f t="shared" si="10"/>
        <v>0</v>
      </c>
      <c r="GP48" s="182"/>
      <c r="GQ48" s="187"/>
    </row>
    <row r="49" spans="1:199" ht="20.149999999999999" customHeight="1">
      <c r="A49" s="186">
        <v>42</v>
      </c>
      <c r="B49" s="256"/>
      <c r="C49" s="257"/>
      <c r="D49" s="258"/>
      <c r="E49" s="259"/>
      <c r="F49" s="259"/>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2"/>
      <c r="AJ49" s="262"/>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1"/>
      <c r="BZ49" s="261"/>
      <c r="CA49" s="261"/>
      <c r="CB49" s="261"/>
      <c r="CC49" s="261"/>
      <c r="CD49" s="261"/>
      <c r="CE49" s="261"/>
      <c r="CF49" s="261"/>
      <c r="CG49" s="261"/>
      <c r="CH49" s="261"/>
      <c r="CI49" s="261"/>
      <c r="CJ49" s="261"/>
      <c r="CK49" s="261"/>
      <c r="CL49" s="261"/>
      <c r="CM49" s="261"/>
      <c r="CN49" s="261"/>
      <c r="CO49" s="261"/>
      <c r="CP49" s="261"/>
      <c r="CQ49" s="261"/>
      <c r="CR49" s="261"/>
      <c r="CS49" s="261"/>
      <c r="CT49" s="261"/>
      <c r="CU49" s="261"/>
      <c r="CV49" s="261"/>
      <c r="CW49" s="261"/>
      <c r="CX49" s="261"/>
      <c r="CY49" s="261"/>
      <c r="CZ49" s="261"/>
      <c r="DA49" s="261"/>
      <c r="DB49" s="261"/>
      <c r="DC49" s="261"/>
      <c r="DD49" s="261"/>
      <c r="DE49" s="261"/>
      <c r="DF49" s="261"/>
      <c r="DG49" s="261"/>
      <c r="DH49" s="261"/>
      <c r="DI49" s="261"/>
      <c r="DJ49" s="261"/>
      <c r="DK49" s="261"/>
      <c r="DL49" s="261"/>
      <c r="DM49" s="261"/>
      <c r="DN49" s="261"/>
      <c r="DO49" s="261"/>
      <c r="DP49" s="261"/>
      <c r="DQ49" s="261"/>
      <c r="DR49" s="261"/>
      <c r="DS49" s="261"/>
      <c r="DT49" s="261"/>
      <c r="DU49" s="261"/>
      <c r="DV49" s="261"/>
      <c r="DW49" s="261"/>
      <c r="DX49" s="261"/>
      <c r="DY49" s="261"/>
      <c r="DZ49" s="261"/>
      <c r="EA49" s="261"/>
      <c r="EB49" s="261"/>
      <c r="EC49" s="261"/>
      <c r="ED49" s="261"/>
      <c r="EE49" s="261"/>
      <c r="EF49" s="261"/>
      <c r="EG49" s="261"/>
      <c r="EH49" s="261"/>
      <c r="EI49" s="261"/>
      <c r="EJ49" s="261"/>
      <c r="EK49" s="261"/>
      <c r="EL49" s="261"/>
      <c r="EM49" s="261"/>
      <c r="EN49" s="261"/>
      <c r="EO49" s="261"/>
      <c r="EP49" s="261"/>
      <c r="EQ49" s="261"/>
      <c r="ER49" s="261"/>
      <c r="ES49" s="261"/>
      <c r="ET49" s="261"/>
      <c r="EU49" s="261"/>
      <c r="EV49" s="261"/>
      <c r="EW49" s="261"/>
      <c r="EX49" s="261"/>
      <c r="EY49" s="261"/>
      <c r="EZ49" s="261"/>
      <c r="FA49" s="261"/>
      <c r="FB49" s="261"/>
      <c r="FC49" s="262"/>
      <c r="FD49" s="261"/>
      <c r="FE49" s="261"/>
      <c r="FF49" s="261"/>
      <c r="FG49" s="261"/>
      <c r="FH49" s="261"/>
      <c r="FI49" s="261"/>
      <c r="FJ49" s="261"/>
      <c r="FK49" s="261"/>
      <c r="FL49" s="261"/>
      <c r="FM49" s="261"/>
      <c r="FN49" s="261"/>
      <c r="FO49" s="261"/>
      <c r="FP49" s="261"/>
      <c r="FQ49" s="261"/>
      <c r="FR49" s="261"/>
      <c r="FS49" s="261"/>
      <c r="FT49" s="261"/>
      <c r="FU49" s="261"/>
      <c r="FV49" s="261"/>
      <c r="FW49" s="261"/>
      <c r="FX49" s="261"/>
      <c r="FY49" s="261"/>
      <c r="FZ49" s="261"/>
      <c r="GA49" s="261"/>
      <c r="GB49" s="261"/>
      <c r="GC49" s="261"/>
      <c r="GD49" s="261"/>
      <c r="GE49" s="261"/>
      <c r="GF49" s="261"/>
      <c r="GG49" s="255" t="str">
        <f t="shared" si="6"/>
        <v/>
      </c>
      <c r="GH49" s="255" t="str">
        <f t="shared" si="7"/>
        <v/>
      </c>
      <c r="GI49" s="255" t="str">
        <f t="shared" si="8"/>
        <v/>
      </c>
      <c r="GJ49" s="255" t="str">
        <f t="shared" si="11"/>
        <v/>
      </c>
      <c r="GK49" s="185">
        <f t="shared" si="12"/>
        <v>0</v>
      </c>
      <c r="GL49" s="185">
        <f t="shared" si="13"/>
        <v>0</v>
      </c>
      <c r="GM49" s="183">
        <f t="shared" si="9"/>
        <v>0</v>
      </c>
      <c r="GN49" s="184"/>
      <c r="GO49" s="183">
        <f t="shared" si="10"/>
        <v>0</v>
      </c>
      <c r="GP49" s="182"/>
      <c r="GQ49" s="187"/>
    </row>
    <row r="50" spans="1:199" ht="20.149999999999999" customHeight="1">
      <c r="A50" s="186">
        <v>43</v>
      </c>
      <c r="B50" s="256"/>
      <c r="C50" s="257"/>
      <c r="D50" s="258"/>
      <c r="E50" s="259"/>
      <c r="F50" s="259"/>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2"/>
      <c r="AJ50" s="262"/>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1"/>
      <c r="BZ50" s="261"/>
      <c r="CA50" s="261"/>
      <c r="CB50" s="261"/>
      <c r="CC50" s="261"/>
      <c r="CD50" s="261"/>
      <c r="CE50" s="261"/>
      <c r="CF50" s="261"/>
      <c r="CG50" s="261"/>
      <c r="CH50" s="261"/>
      <c r="CI50" s="261"/>
      <c r="CJ50" s="261"/>
      <c r="CK50" s="261"/>
      <c r="CL50" s="261"/>
      <c r="CM50" s="261"/>
      <c r="CN50" s="261"/>
      <c r="CO50" s="261"/>
      <c r="CP50" s="261"/>
      <c r="CQ50" s="261"/>
      <c r="CR50" s="261"/>
      <c r="CS50" s="261"/>
      <c r="CT50" s="261"/>
      <c r="CU50" s="261"/>
      <c r="CV50" s="261"/>
      <c r="CW50" s="261"/>
      <c r="CX50" s="261"/>
      <c r="CY50" s="261"/>
      <c r="CZ50" s="261"/>
      <c r="DA50" s="261"/>
      <c r="DB50" s="261"/>
      <c r="DC50" s="261"/>
      <c r="DD50" s="261"/>
      <c r="DE50" s="261"/>
      <c r="DF50" s="261"/>
      <c r="DG50" s="261"/>
      <c r="DH50" s="261"/>
      <c r="DI50" s="261"/>
      <c r="DJ50" s="261"/>
      <c r="DK50" s="261"/>
      <c r="DL50" s="261"/>
      <c r="DM50" s="261"/>
      <c r="DN50" s="261"/>
      <c r="DO50" s="261"/>
      <c r="DP50" s="261"/>
      <c r="DQ50" s="261"/>
      <c r="DR50" s="261"/>
      <c r="DS50" s="261"/>
      <c r="DT50" s="261"/>
      <c r="DU50" s="261"/>
      <c r="DV50" s="261"/>
      <c r="DW50" s="261"/>
      <c r="DX50" s="261"/>
      <c r="DY50" s="261"/>
      <c r="DZ50" s="261"/>
      <c r="EA50" s="261"/>
      <c r="EB50" s="261"/>
      <c r="EC50" s="261"/>
      <c r="ED50" s="261"/>
      <c r="EE50" s="261"/>
      <c r="EF50" s="261"/>
      <c r="EG50" s="261"/>
      <c r="EH50" s="261"/>
      <c r="EI50" s="261"/>
      <c r="EJ50" s="261"/>
      <c r="EK50" s="261"/>
      <c r="EL50" s="261"/>
      <c r="EM50" s="261"/>
      <c r="EN50" s="261"/>
      <c r="EO50" s="261"/>
      <c r="EP50" s="261"/>
      <c r="EQ50" s="261"/>
      <c r="ER50" s="261"/>
      <c r="ES50" s="261"/>
      <c r="ET50" s="261"/>
      <c r="EU50" s="261"/>
      <c r="EV50" s="261"/>
      <c r="EW50" s="261"/>
      <c r="EX50" s="261"/>
      <c r="EY50" s="261"/>
      <c r="EZ50" s="261"/>
      <c r="FA50" s="261"/>
      <c r="FB50" s="261"/>
      <c r="FC50" s="262"/>
      <c r="FD50" s="261"/>
      <c r="FE50" s="261"/>
      <c r="FF50" s="261"/>
      <c r="FG50" s="261"/>
      <c r="FH50" s="261"/>
      <c r="FI50" s="261"/>
      <c r="FJ50" s="261"/>
      <c r="FK50" s="261"/>
      <c r="FL50" s="261"/>
      <c r="FM50" s="261"/>
      <c r="FN50" s="261"/>
      <c r="FO50" s="261"/>
      <c r="FP50" s="261"/>
      <c r="FQ50" s="261"/>
      <c r="FR50" s="261"/>
      <c r="FS50" s="261"/>
      <c r="FT50" s="261"/>
      <c r="FU50" s="261"/>
      <c r="FV50" s="261"/>
      <c r="FW50" s="261"/>
      <c r="FX50" s="261"/>
      <c r="FY50" s="261"/>
      <c r="FZ50" s="261"/>
      <c r="GA50" s="261"/>
      <c r="GB50" s="261"/>
      <c r="GC50" s="261"/>
      <c r="GD50" s="261"/>
      <c r="GE50" s="261"/>
      <c r="GF50" s="261"/>
      <c r="GG50" s="255" t="str">
        <f t="shared" si="6"/>
        <v/>
      </c>
      <c r="GH50" s="255" t="str">
        <f t="shared" si="7"/>
        <v/>
      </c>
      <c r="GI50" s="255" t="str">
        <f t="shared" si="8"/>
        <v/>
      </c>
      <c r="GJ50" s="255" t="str">
        <f t="shared" si="11"/>
        <v/>
      </c>
      <c r="GK50" s="185">
        <f t="shared" si="12"/>
        <v>0</v>
      </c>
      <c r="GL50" s="185">
        <f t="shared" si="13"/>
        <v>0</v>
      </c>
      <c r="GM50" s="183">
        <f t="shared" si="9"/>
        <v>0</v>
      </c>
      <c r="GN50" s="184"/>
      <c r="GO50" s="183">
        <f t="shared" si="10"/>
        <v>0</v>
      </c>
      <c r="GP50" s="182"/>
      <c r="GQ50" s="187"/>
    </row>
    <row r="51" spans="1:199" ht="20.149999999999999" customHeight="1">
      <c r="A51" s="186">
        <v>44</v>
      </c>
      <c r="B51" s="256"/>
      <c r="C51" s="257"/>
      <c r="D51" s="258"/>
      <c r="E51" s="259"/>
      <c r="F51" s="259"/>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2"/>
      <c r="AJ51" s="262"/>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1"/>
      <c r="BZ51" s="261"/>
      <c r="CA51" s="261"/>
      <c r="CB51" s="261"/>
      <c r="CC51" s="261"/>
      <c r="CD51" s="261"/>
      <c r="CE51" s="261"/>
      <c r="CF51" s="261"/>
      <c r="CG51" s="261"/>
      <c r="CH51" s="261"/>
      <c r="CI51" s="261"/>
      <c r="CJ51" s="261"/>
      <c r="CK51" s="261"/>
      <c r="CL51" s="261"/>
      <c r="CM51" s="261"/>
      <c r="CN51" s="261"/>
      <c r="CO51" s="261"/>
      <c r="CP51" s="261"/>
      <c r="CQ51" s="261"/>
      <c r="CR51" s="261"/>
      <c r="CS51" s="261"/>
      <c r="CT51" s="261"/>
      <c r="CU51" s="261"/>
      <c r="CV51" s="261"/>
      <c r="CW51" s="261"/>
      <c r="CX51" s="261"/>
      <c r="CY51" s="261"/>
      <c r="CZ51" s="261"/>
      <c r="DA51" s="261"/>
      <c r="DB51" s="261"/>
      <c r="DC51" s="261"/>
      <c r="DD51" s="261"/>
      <c r="DE51" s="261"/>
      <c r="DF51" s="261"/>
      <c r="DG51" s="261"/>
      <c r="DH51" s="261"/>
      <c r="DI51" s="261"/>
      <c r="DJ51" s="261"/>
      <c r="DK51" s="261"/>
      <c r="DL51" s="261"/>
      <c r="DM51" s="261"/>
      <c r="DN51" s="261"/>
      <c r="DO51" s="261"/>
      <c r="DP51" s="261"/>
      <c r="DQ51" s="261"/>
      <c r="DR51" s="261"/>
      <c r="DS51" s="261"/>
      <c r="DT51" s="261"/>
      <c r="DU51" s="261"/>
      <c r="DV51" s="261"/>
      <c r="DW51" s="261"/>
      <c r="DX51" s="261"/>
      <c r="DY51" s="261"/>
      <c r="DZ51" s="261"/>
      <c r="EA51" s="261"/>
      <c r="EB51" s="261"/>
      <c r="EC51" s="261"/>
      <c r="ED51" s="261"/>
      <c r="EE51" s="261"/>
      <c r="EF51" s="261"/>
      <c r="EG51" s="261"/>
      <c r="EH51" s="261"/>
      <c r="EI51" s="261"/>
      <c r="EJ51" s="261"/>
      <c r="EK51" s="261"/>
      <c r="EL51" s="261"/>
      <c r="EM51" s="261"/>
      <c r="EN51" s="261"/>
      <c r="EO51" s="261"/>
      <c r="EP51" s="261"/>
      <c r="EQ51" s="261"/>
      <c r="ER51" s="261"/>
      <c r="ES51" s="261"/>
      <c r="ET51" s="261"/>
      <c r="EU51" s="261"/>
      <c r="EV51" s="261"/>
      <c r="EW51" s="261"/>
      <c r="EX51" s="261"/>
      <c r="EY51" s="261"/>
      <c r="EZ51" s="261"/>
      <c r="FA51" s="261"/>
      <c r="FB51" s="261"/>
      <c r="FC51" s="262"/>
      <c r="FD51" s="261"/>
      <c r="FE51" s="261"/>
      <c r="FF51" s="261"/>
      <c r="FG51" s="261"/>
      <c r="FH51" s="261"/>
      <c r="FI51" s="261"/>
      <c r="FJ51" s="261"/>
      <c r="FK51" s="261"/>
      <c r="FL51" s="261"/>
      <c r="FM51" s="261"/>
      <c r="FN51" s="261"/>
      <c r="FO51" s="261"/>
      <c r="FP51" s="261"/>
      <c r="FQ51" s="261"/>
      <c r="FR51" s="261"/>
      <c r="FS51" s="261"/>
      <c r="FT51" s="261"/>
      <c r="FU51" s="261"/>
      <c r="FV51" s="261"/>
      <c r="FW51" s="261"/>
      <c r="FX51" s="261"/>
      <c r="FY51" s="261"/>
      <c r="FZ51" s="261"/>
      <c r="GA51" s="261"/>
      <c r="GB51" s="261"/>
      <c r="GC51" s="261"/>
      <c r="GD51" s="261"/>
      <c r="GE51" s="261"/>
      <c r="GF51" s="261"/>
      <c r="GG51" s="255" t="str">
        <f t="shared" si="6"/>
        <v/>
      </c>
      <c r="GH51" s="255" t="str">
        <f t="shared" si="7"/>
        <v/>
      </c>
      <c r="GI51" s="255" t="str">
        <f t="shared" si="8"/>
        <v/>
      </c>
      <c r="GJ51" s="255" t="str">
        <f t="shared" si="11"/>
        <v/>
      </c>
      <c r="GK51" s="185">
        <f t="shared" si="12"/>
        <v>0</v>
      </c>
      <c r="GL51" s="185">
        <f t="shared" si="13"/>
        <v>0</v>
      </c>
      <c r="GM51" s="183">
        <f t="shared" si="9"/>
        <v>0</v>
      </c>
      <c r="GN51" s="184"/>
      <c r="GO51" s="183">
        <f t="shared" si="10"/>
        <v>0</v>
      </c>
      <c r="GP51" s="182"/>
      <c r="GQ51" s="187"/>
    </row>
    <row r="52" spans="1:199" ht="20.149999999999999" customHeight="1">
      <c r="A52" s="186">
        <v>45</v>
      </c>
      <c r="B52" s="256"/>
      <c r="C52" s="257"/>
      <c r="D52" s="258"/>
      <c r="E52" s="259"/>
      <c r="F52" s="259"/>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2"/>
      <c r="AJ52" s="262"/>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c r="CH52" s="261"/>
      <c r="CI52" s="261"/>
      <c r="CJ52" s="261"/>
      <c r="CK52" s="261"/>
      <c r="CL52" s="261"/>
      <c r="CM52" s="261"/>
      <c r="CN52" s="261"/>
      <c r="CO52" s="261"/>
      <c r="CP52" s="261"/>
      <c r="CQ52" s="261"/>
      <c r="CR52" s="261"/>
      <c r="CS52" s="261"/>
      <c r="CT52" s="261"/>
      <c r="CU52" s="261"/>
      <c r="CV52" s="261"/>
      <c r="CW52" s="261"/>
      <c r="CX52" s="261"/>
      <c r="CY52" s="261"/>
      <c r="CZ52" s="261"/>
      <c r="DA52" s="261"/>
      <c r="DB52" s="261"/>
      <c r="DC52" s="261"/>
      <c r="DD52" s="261"/>
      <c r="DE52" s="261"/>
      <c r="DF52" s="261"/>
      <c r="DG52" s="261"/>
      <c r="DH52" s="261"/>
      <c r="DI52" s="261"/>
      <c r="DJ52" s="261"/>
      <c r="DK52" s="261"/>
      <c r="DL52" s="261"/>
      <c r="DM52" s="261"/>
      <c r="DN52" s="261"/>
      <c r="DO52" s="261"/>
      <c r="DP52" s="261"/>
      <c r="DQ52" s="261"/>
      <c r="DR52" s="261"/>
      <c r="DS52" s="261"/>
      <c r="DT52" s="261"/>
      <c r="DU52" s="261"/>
      <c r="DV52" s="261"/>
      <c r="DW52" s="261"/>
      <c r="DX52" s="261"/>
      <c r="DY52" s="261"/>
      <c r="DZ52" s="261"/>
      <c r="EA52" s="261"/>
      <c r="EB52" s="261"/>
      <c r="EC52" s="261"/>
      <c r="ED52" s="261"/>
      <c r="EE52" s="261"/>
      <c r="EF52" s="261"/>
      <c r="EG52" s="261"/>
      <c r="EH52" s="261"/>
      <c r="EI52" s="261"/>
      <c r="EJ52" s="261"/>
      <c r="EK52" s="261"/>
      <c r="EL52" s="261"/>
      <c r="EM52" s="261"/>
      <c r="EN52" s="261"/>
      <c r="EO52" s="261"/>
      <c r="EP52" s="261"/>
      <c r="EQ52" s="261"/>
      <c r="ER52" s="261"/>
      <c r="ES52" s="261"/>
      <c r="ET52" s="261"/>
      <c r="EU52" s="261"/>
      <c r="EV52" s="261"/>
      <c r="EW52" s="261"/>
      <c r="EX52" s="261"/>
      <c r="EY52" s="261"/>
      <c r="EZ52" s="261"/>
      <c r="FA52" s="261"/>
      <c r="FB52" s="261"/>
      <c r="FC52" s="262"/>
      <c r="FD52" s="261"/>
      <c r="FE52" s="261"/>
      <c r="FF52" s="261"/>
      <c r="FG52" s="261"/>
      <c r="FH52" s="261"/>
      <c r="FI52" s="261"/>
      <c r="FJ52" s="261"/>
      <c r="FK52" s="261"/>
      <c r="FL52" s="261"/>
      <c r="FM52" s="261"/>
      <c r="FN52" s="261"/>
      <c r="FO52" s="261"/>
      <c r="FP52" s="261"/>
      <c r="FQ52" s="261"/>
      <c r="FR52" s="261"/>
      <c r="FS52" s="261"/>
      <c r="FT52" s="261"/>
      <c r="FU52" s="261"/>
      <c r="FV52" s="261"/>
      <c r="FW52" s="261"/>
      <c r="FX52" s="261"/>
      <c r="FY52" s="261"/>
      <c r="FZ52" s="261"/>
      <c r="GA52" s="261"/>
      <c r="GB52" s="261"/>
      <c r="GC52" s="261"/>
      <c r="GD52" s="261"/>
      <c r="GE52" s="261"/>
      <c r="GF52" s="261"/>
      <c r="GG52" s="255" t="str">
        <f t="shared" si="6"/>
        <v/>
      </c>
      <c r="GH52" s="255" t="str">
        <f t="shared" si="7"/>
        <v/>
      </c>
      <c r="GI52" s="255" t="str">
        <f t="shared" si="8"/>
        <v/>
      </c>
      <c r="GJ52" s="255" t="str">
        <f t="shared" si="11"/>
        <v/>
      </c>
      <c r="GK52" s="185">
        <f t="shared" si="12"/>
        <v>0</v>
      </c>
      <c r="GL52" s="185">
        <f t="shared" si="13"/>
        <v>0</v>
      </c>
      <c r="GM52" s="183">
        <f t="shared" si="9"/>
        <v>0</v>
      </c>
      <c r="GN52" s="184"/>
      <c r="GO52" s="183">
        <f t="shared" si="10"/>
        <v>0</v>
      </c>
      <c r="GP52" s="182"/>
      <c r="GQ52" s="187"/>
    </row>
    <row r="53" spans="1:199" ht="20.149999999999999" customHeight="1">
      <c r="A53" s="186">
        <v>46</v>
      </c>
      <c r="B53" s="256"/>
      <c r="C53" s="257"/>
      <c r="D53" s="258"/>
      <c r="E53" s="259"/>
      <c r="F53" s="259"/>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2"/>
      <c r="AJ53" s="262"/>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1"/>
      <c r="BZ53" s="261"/>
      <c r="CA53" s="261"/>
      <c r="CB53" s="261"/>
      <c r="CC53" s="261"/>
      <c r="CD53" s="261"/>
      <c r="CE53" s="261"/>
      <c r="CF53" s="261"/>
      <c r="CG53" s="261"/>
      <c r="CH53" s="261"/>
      <c r="CI53" s="261"/>
      <c r="CJ53" s="261"/>
      <c r="CK53" s="261"/>
      <c r="CL53" s="261"/>
      <c r="CM53" s="261"/>
      <c r="CN53" s="261"/>
      <c r="CO53" s="261"/>
      <c r="CP53" s="261"/>
      <c r="CQ53" s="261"/>
      <c r="CR53" s="261"/>
      <c r="CS53" s="261"/>
      <c r="CT53" s="261"/>
      <c r="CU53" s="261"/>
      <c r="CV53" s="261"/>
      <c r="CW53" s="261"/>
      <c r="CX53" s="261"/>
      <c r="CY53" s="261"/>
      <c r="CZ53" s="261"/>
      <c r="DA53" s="261"/>
      <c r="DB53" s="261"/>
      <c r="DC53" s="261"/>
      <c r="DD53" s="261"/>
      <c r="DE53" s="261"/>
      <c r="DF53" s="261"/>
      <c r="DG53" s="261"/>
      <c r="DH53" s="261"/>
      <c r="DI53" s="261"/>
      <c r="DJ53" s="261"/>
      <c r="DK53" s="261"/>
      <c r="DL53" s="261"/>
      <c r="DM53" s="261"/>
      <c r="DN53" s="261"/>
      <c r="DO53" s="261"/>
      <c r="DP53" s="261"/>
      <c r="DQ53" s="261"/>
      <c r="DR53" s="261"/>
      <c r="DS53" s="261"/>
      <c r="DT53" s="261"/>
      <c r="DU53" s="261"/>
      <c r="DV53" s="261"/>
      <c r="DW53" s="261"/>
      <c r="DX53" s="261"/>
      <c r="DY53" s="261"/>
      <c r="DZ53" s="261"/>
      <c r="EA53" s="261"/>
      <c r="EB53" s="261"/>
      <c r="EC53" s="261"/>
      <c r="ED53" s="261"/>
      <c r="EE53" s="261"/>
      <c r="EF53" s="261"/>
      <c r="EG53" s="261"/>
      <c r="EH53" s="261"/>
      <c r="EI53" s="261"/>
      <c r="EJ53" s="261"/>
      <c r="EK53" s="261"/>
      <c r="EL53" s="261"/>
      <c r="EM53" s="261"/>
      <c r="EN53" s="261"/>
      <c r="EO53" s="261"/>
      <c r="EP53" s="261"/>
      <c r="EQ53" s="261"/>
      <c r="ER53" s="261"/>
      <c r="ES53" s="261"/>
      <c r="ET53" s="261"/>
      <c r="EU53" s="261"/>
      <c r="EV53" s="261"/>
      <c r="EW53" s="261"/>
      <c r="EX53" s="261"/>
      <c r="EY53" s="261"/>
      <c r="EZ53" s="261"/>
      <c r="FA53" s="261"/>
      <c r="FB53" s="261"/>
      <c r="FC53" s="262"/>
      <c r="FD53" s="261"/>
      <c r="FE53" s="261"/>
      <c r="FF53" s="261"/>
      <c r="FG53" s="261"/>
      <c r="FH53" s="261"/>
      <c r="FI53" s="261"/>
      <c r="FJ53" s="261"/>
      <c r="FK53" s="261"/>
      <c r="FL53" s="261"/>
      <c r="FM53" s="261"/>
      <c r="FN53" s="261"/>
      <c r="FO53" s="261"/>
      <c r="FP53" s="261"/>
      <c r="FQ53" s="261"/>
      <c r="FR53" s="261"/>
      <c r="FS53" s="261"/>
      <c r="FT53" s="261"/>
      <c r="FU53" s="261"/>
      <c r="FV53" s="261"/>
      <c r="FW53" s="261"/>
      <c r="FX53" s="261"/>
      <c r="FY53" s="261"/>
      <c r="FZ53" s="261"/>
      <c r="GA53" s="261"/>
      <c r="GB53" s="261"/>
      <c r="GC53" s="261"/>
      <c r="GD53" s="261"/>
      <c r="GE53" s="261"/>
      <c r="GF53" s="261"/>
      <c r="GG53" s="255" t="str">
        <f t="shared" si="6"/>
        <v/>
      </c>
      <c r="GH53" s="255" t="str">
        <f t="shared" si="7"/>
        <v/>
      </c>
      <c r="GI53" s="255" t="str">
        <f t="shared" si="8"/>
        <v/>
      </c>
      <c r="GJ53" s="255" t="str">
        <f t="shared" si="11"/>
        <v/>
      </c>
      <c r="GK53" s="185">
        <f t="shared" si="12"/>
        <v>0</v>
      </c>
      <c r="GL53" s="185">
        <f t="shared" si="13"/>
        <v>0</v>
      </c>
      <c r="GM53" s="183">
        <f t="shared" si="9"/>
        <v>0</v>
      </c>
      <c r="GN53" s="184"/>
      <c r="GO53" s="183">
        <f t="shared" si="10"/>
        <v>0</v>
      </c>
      <c r="GP53" s="182"/>
      <c r="GQ53" s="187"/>
    </row>
    <row r="54" spans="1:199" ht="20.149999999999999" customHeight="1">
      <c r="A54" s="186">
        <v>47</v>
      </c>
      <c r="B54" s="256"/>
      <c r="C54" s="257"/>
      <c r="D54" s="258"/>
      <c r="E54" s="259"/>
      <c r="F54" s="259"/>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2"/>
      <c r="AJ54" s="262"/>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c r="CA54" s="261"/>
      <c r="CB54" s="261"/>
      <c r="CC54" s="261"/>
      <c r="CD54" s="261"/>
      <c r="CE54" s="261"/>
      <c r="CF54" s="261"/>
      <c r="CG54" s="261"/>
      <c r="CH54" s="261"/>
      <c r="CI54" s="261"/>
      <c r="CJ54" s="261"/>
      <c r="CK54" s="261"/>
      <c r="CL54" s="261"/>
      <c r="CM54" s="261"/>
      <c r="CN54" s="261"/>
      <c r="CO54" s="261"/>
      <c r="CP54" s="261"/>
      <c r="CQ54" s="261"/>
      <c r="CR54" s="261"/>
      <c r="CS54" s="261"/>
      <c r="CT54" s="261"/>
      <c r="CU54" s="261"/>
      <c r="CV54" s="261"/>
      <c r="CW54" s="261"/>
      <c r="CX54" s="261"/>
      <c r="CY54" s="261"/>
      <c r="CZ54" s="261"/>
      <c r="DA54" s="261"/>
      <c r="DB54" s="261"/>
      <c r="DC54" s="261"/>
      <c r="DD54" s="261"/>
      <c r="DE54" s="261"/>
      <c r="DF54" s="261"/>
      <c r="DG54" s="261"/>
      <c r="DH54" s="261"/>
      <c r="DI54" s="261"/>
      <c r="DJ54" s="261"/>
      <c r="DK54" s="261"/>
      <c r="DL54" s="261"/>
      <c r="DM54" s="261"/>
      <c r="DN54" s="261"/>
      <c r="DO54" s="261"/>
      <c r="DP54" s="261"/>
      <c r="DQ54" s="261"/>
      <c r="DR54" s="261"/>
      <c r="DS54" s="261"/>
      <c r="DT54" s="261"/>
      <c r="DU54" s="261"/>
      <c r="DV54" s="261"/>
      <c r="DW54" s="261"/>
      <c r="DX54" s="261"/>
      <c r="DY54" s="261"/>
      <c r="DZ54" s="261"/>
      <c r="EA54" s="261"/>
      <c r="EB54" s="261"/>
      <c r="EC54" s="261"/>
      <c r="ED54" s="261"/>
      <c r="EE54" s="261"/>
      <c r="EF54" s="261"/>
      <c r="EG54" s="261"/>
      <c r="EH54" s="261"/>
      <c r="EI54" s="261"/>
      <c r="EJ54" s="261"/>
      <c r="EK54" s="261"/>
      <c r="EL54" s="261"/>
      <c r="EM54" s="261"/>
      <c r="EN54" s="261"/>
      <c r="EO54" s="261"/>
      <c r="EP54" s="261"/>
      <c r="EQ54" s="261"/>
      <c r="ER54" s="261"/>
      <c r="ES54" s="261"/>
      <c r="ET54" s="261"/>
      <c r="EU54" s="261"/>
      <c r="EV54" s="261"/>
      <c r="EW54" s="261"/>
      <c r="EX54" s="261"/>
      <c r="EY54" s="261"/>
      <c r="EZ54" s="261"/>
      <c r="FA54" s="261"/>
      <c r="FB54" s="261"/>
      <c r="FC54" s="262"/>
      <c r="FD54" s="261"/>
      <c r="FE54" s="261"/>
      <c r="FF54" s="261"/>
      <c r="FG54" s="261"/>
      <c r="FH54" s="261"/>
      <c r="FI54" s="261"/>
      <c r="FJ54" s="261"/>
      <c r="FK54" s="261"/>
      <c r="FL54" s="261"/>
      <c r="FM54" s="261"/>
      <c r="FN54" s="261"/>
      <c r="FO54" s="261"/>
      <c r="FP54" s="261"/>
      <c r="FQ54" s="261"/>
      <c r="FR54" s="261"/>
      <c r="FS54" s="261"/>
      <c r="FT54" s="261"/>
      <c r="FU54" s="261"/>
      <c r="FV54" s="261"/>
      <c r="FW54" s="261"/>
      <c r="FX54" s="261"/>
      <c r="FY54" s="261"/>
      <c r="FZ54" s="261"/>
      <c r="GA54" s="261"/>
      <c r="GB54" s="261"/>
      <c r="GC54" s="261"/>
      <c r="GD54" s="261"/>
      <c r="GE54" s="261"/>
      <c r="GF54" s="261"/>
      <c r="GG54" s="255" t="str">
        <f t="shared" si="6"/>
        <v/>
      </c>
      <c r="GH54" s="255" t="str">
        <f t="shared" si="7"/>
        <v/>
      </c>
      <c r="GI54" s="255" t="str">
        <f t="shared" si="8"/>
        <v/>
      </c>
      <c r="GJ54" s="255" t="str">
        <f t="shared" si="11"/>
        <v/>
      </c>
      <c r="GK54" s="185">
        <f t="shared" si="12"/>
        <v>0</v>
      </c>
      <c r="GL54" s="185">
        <f t="shared" si="13"/>
        <v>0</v>
      </c>
      <c r="GM54" s="183">
        <f t="shared" si="9"/>
        <v>0</v>
      </c>
      <c r="GN54" s="184"/>
      <c r="GO54" s="183">
        <f t="shared" si="10"/>
        <v>0</v>
      </c>
      <c r="GP54" s="182"/>
      <c r="GQ54" s="187"/>
    </row>
    <row r="55" spans="1:199" ht="20.149999999999999" customHeight="1">
      <c r="A55" s="186">
        <v>48</v>
      </c>
      <c r="B55" s="256"/>
      <c r="C55" s="257"/>
      <c r="D55" s="258"/>
      <c r="E55" s="259"/>
      <c r="F55" s="259"/>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2"/>
      <c r="AJ55" s="262"/>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c r="CA55" s="261"/>
      <c r="CB55" s="261"/>
      <c r="CC55" s="261"/>
      <c r="CD55" s="261"/>
      <c r="CE55" s="261"/>
      <c r="CF55" s="261"/>
      <c r="CG55" s="261"/>
      <c r="CH55" s="261"/>
      <c r="CI55" s="261"/>
      <c r="CJ55" s="261"/>
      <c r="CK55" s="261"/>
      <c r="CL55" s="261"/>
      <c r="CM55" s="261"/>
      <c r="CN55" s="261"/>
      <c r="CO55" s="261"/>
      <c r="CP55" s="261"/>
      <c r="CQ55" s="261"/>
      <c r="CR55" s="261"/>
      <c r="CS55" s="261"/>
      <c r="CT55" s="261"/>
      <c r="CU55" s="261"/>
      <c r="CV55" s="261"/>
      <c r="CW55" s="261"/>
      <c r="CX55" s="261"/>
      <c r="CY55" s="261"/>
      <c r="CZ55" s="261"/>
      <c r="DA55" s="261"/>
      <c r="DB55" s="261"/>
      <c r="DC55" s="261"/>
      <c r="DD55" s="261"/>
      <c r="DE55" s="261"/>
      <c r="DF55" s="261"/>
      <c r="DG55" s="261"/>
      <c r="DH55" s="261"/>
      <c r="DI55" s="261"/>
      <c r="DJ55" s="261"/>
      <c r="DK55" s="261"/>
      <c r="DL55" s="261"/>
      <c r="DM55" s="261"/>
      <c r="DN55" s="261"/>
      <c r="DO55" s="261"/>
      <c r="DP55" s="261"/>
      <c r="DQ55" s="261"/>
      <c r="DR55" s="261"/>
      <c r="DS55" s="261"/>
      <c r="DT55" s="261"/>
      <c r="DU55" s="261"/>
      <c r="DV55" s="261"/>
      <c r="DW55" s="261"/>
      <c r="DX55" s="261"/>
      <c r="DY55" s="261"/>
      <c r="DZ55" s="261"/>
      <c r="EA55" s="261"/>
      <c r="EB55" s="261"/>
      <c r="EC55" s="261"/>
      <c r="ED55" s="261"/>
      <c r="EE55" s="261"/>
      <c r="EF55" s="261"/>
      <c r="EG55" s="261"/>
      <c r="EH55" s="261"/>
      <c r="EI55" s="261"/>
      <c r="EJ55" s="261"/>
      <c r="EK55" s="261"/>
      <c r="EL55" s="261"/>
      <c r="EM55" s="261"/>
      <c r="EN55" s="261"/>
      <c r="EO55" s="261"/>
      <c r="EP55" s="261"/>
      <c r="EQ55" s="261"/>
      <c r="ER55" s="261"/>
      <c r="ES55" s="261"/>
      <c r="ET55" s="261"/>
      <c r="EU55" s="261"/>
      <c r="EV55" s="261"/>
      <c r="EW55" s="261"/>
      <c r="EX55" s="261"/>
      <c r="EY55" s="261"/>
      <c r="EZ55" s="261"/>
      <c r="FA55" s="261"/>
      <c r="FB55" s="261"/>
      <c r="FC55" s="262"/>
      <c r="FD55" s="261"/>
      <c r="FE55" s="261"/>
      <c r="FF55" s="261"/>
      <c r="FG55" s="261"/>
      <c r="FH55" s="261"/>
      <c r="FI55" s="261"/>
      <c r="FJ55" s="261"/>
      <c r="FK55" s="261"/>
      <c r="FL55" s="261"/>
      <c r="FM55" s="261"/>
      <c r="FN55" s="261"/>
      <c r="FO55" s="261"/>
      <c r="FP55" s="261"/>
      <c r="FQ55" s="261"/>
      <c r="FR55" s="261"/>
      <c r="FS55" s="261"/>
      <c r="FT55" s="261"/>
      <c r="FU55" s="261"/>
      <c r="FV55" s="261"/>
      <c r="FW55" s="261"/>
      <c r="FX55" s="261"/>
      <c r="FY55" s="261"/>
      <c r="FZ55" s="261"/>
      <c r="GA55" s="261"/>
      <c r="GB55" s="261"/>
      <c r="GC55" s="261"/>
      <c r="GD55" s="261"/>
      <c r="GE55" s="261"/>
      <c r="GF55" s="261"/>
      <c r="GG55" s="255" t="str">
        <f t="shared" si="6"/>
        <v/>
      </c>
      <c r="GH55" s="255" t="str">
        <f t="shared" si="7"/>
        <v/>
      </c>
      <c r="GI55" s="255" t="str">
        <f t="shared" si="8"/>
        <v/>
      </c>
      <c r="GJ55" s="255" t="str">
        <f t="shared" si="11"/>
        <v/>
      </c>
      <c r="GK55" s="185">
        <f t="shared" si="12"/>
        <v>0</v>
      </c>
      <c r="GL55" s="185">
        <f t="shared" si="13"/>
        <v>0</v>
      </c>
      <c r="GM55" s="183">
        <f t="shared" si="9"/>
        <v>0</v>
      </c>
      <c r="GN55" s="184"/>
      <c r="GO55" s="183">
        <f t="shared" si="10"/>
        <v>0</v>
      </c>
      <c r="GP55" s="182"/>
      <c r="GQ55" s="187"/>
    </row>
    <row r="56" spans="1:199" ht="20.149999999999999" customHeight="1">
      <c r="A56" s="186">
        <v>49</v>
      </c>
      <c r="B56" s="256"/>
      <c r="C56" s="257"/>
      <c r="D56" s="258"/>
      <c r="E56" s="259"/>
      <c r="F56" s="259"/>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2"/>
      <c r="AJ56" s="262"/>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c r="CA56" s="261"/>
      <c r="CB56" s="261"/>
      <c r="CC56" s="261"/>
      <c r="CD56" s="261"/>
      <c r="CE56" s="261"/>
      <c r="CF56" s="261"/>
      <c r="CG56" s="261"/>
      <c r="CH56" s="261"/>
      <c r="CI56" s="261"/>
      <c r="CJ56" s="261"/>
      <c r="CK56" s="261"/>
      <c r="CL56" s="261"/>
      <c r="CM56" s="261"/>
      <c r="CN56" s="261"/>
      <c r="CO56" s="261"/>
      <c r="CP56" s="261"/>
      <c r="CQ56" s="261"/>
      <c r="CR56" s="261"/>
      <c r="CS56" s="261"/>
      <c r="CT56" s="261"/>
      <c r="CU56" s="261"/>
      <c r="CV56" s="261"/>
      <c r="CW56" s="261"/>
      <c r="CX56" s="261"/>
      <c r="CY56" s="261"/>
      <c r="CZ56" s="261"/>
      <c r="DA56" s="261"/>
      <c r="DB56" s="261"/>
      <c r="DC56" s="261"/>
      <c r="DD56" s="261"/>
      <c r="DE56" s="261"/>
      <c r="DF56" s="261"/>
      <c r="DG56" s="261"/>
      <c r="DH56" s="261"/>
      <c r="DI56" s="261"/>
      <c r="DJ56" s="261"/>
      <c r="DK56" s="261"/>
      <c r="DL56" s="261"/>
      <c r="DM56" s="261"/>
      <c r="DN56" s="261"/>
      <c r="DO56" s="261"/>
      <c r="DP56" s="261"/>
      <c r="DQ56" s="261"/>
      <c r="DR56" s="261"/>
      <c r="DS56" s="261"/>
      <c r="DT56" s="261"/>
      <c r="DU56" s="261"/>
      <c r="DV56" s="261"/>
      <c r="DW56" s="261"/>
      <c r="DX56" s="261"/>
      <c r="DY56" s="261"/>
      <c r="DZ56" s="261"/>
      <c r="EA56" s="261"/>
      <c r="EB56" s="261"/>
      <c r="EC56" s="261"/>
      <c r="ED56" s="261"/>
      <c r="EE56" s="261"/>
      <c r="EF56" s="261"/>
      <c r="EG56" s="261"/>
      <c r="EH56" s="261"/>
      <c r="EI56" s="261"/>
      <c r="EJ56" s="261"/>
      <c r="EK56" s="261"/>
      <c r="EL56" s="261"/>
      <c r="EM56" s="261"/>
      <c r="EN56" s="261"/>
      <c r="EO56" s="261"/>
      <c r="EP56" s="261"/>
      <c r="EQ56" s="261"/>
      <c r="ER56" s="261"/>
      <c r="ES56" s="261"/>
      <c r="ET56" s="261"/>
      <c r="EU56" s="261"/>
      <c r="EV56" s="261"/>
      <c r="EW56" s="261"/>
      <c r="EX56" s="261"/>
      <c r="EY56" s="261"/>
      <c r="EZ56" s="261"/>
      <c r="FA56" s="261"/>
      <c r="FB56" s="261"/>
      <c r="FC56" s="262"/>
      <c r="FD56" s="261"/>
      <c r="FE56" s="261"/>
      <c r="FF56" s="261"/>
      <c r="FG56" s="261"/>
      <c r="FH56" s="261"/>
      <c r="FI56" s="261"/>
      <c r="FJ56" s="261"/>
      <c r="FK56" s="261"/>
      <c r="FL56" s="261"/>
      <c r="FM56" s="261"/>
      <c r="FN56" s="261"/>
      <c r="FO56" s="261"/>
      <c r="FP56" s="261"/>
      <c r="FQ56" s="261"/>
      <c r="FR56" s="261"/>
      <c r="FS56" s="261"/>
      <c r="FT56" s="261"/>
      <c r="FU56" s="261"/>
      <c r="FV56" s="261"/>
      <c r="FW56" s="261"/>
      <c r="FX56" s="261"/>
      <c r="FY56" s="261"/>
      <c r="FZ56" s="261"/>
      <c r="GA56" s="261"/>
      <c r="GB56" s="261"/>
      <c r="GC56" s="261"/>
      <c r="GD56" s="261"/>
      <c r="GE56" s="261"/>
      <c r="GF56" s="261"/>
      <c r="GG56" s="255" t="str">
        <f t="shared" si="6"/>
        <v/>
      </c>
      <c r="GH56" s="255" t="str">
        <f t="shared" si="7"/>
        <v/>
      </c>
      <c r="GI56" s="255" t="str">
        <f t="shared" si="8"/>
        <v/>
      </c>
      <c r="GJ56" s="255" t="str">
        <f t="shared" si="11"/>
        <v/>
      </c>
      <c r="GK56" s="185">
        <f t="shared" si="12"/>
        <v>0</v>
      </c>
      <c r="GL56" s="185">
        <f t="shared" si="13"/>
        <v>0</v>
      </c>
      <c r="GM56" s="183">
        <f t="shared" si="9"/>
        <v>0</v>
      </c>
      <c r="GN56" s="184"/>
      <c r="GO56" s="183">
        <f t="shared" si="10"/>
        <v>0</v>
      </c>
      <c r="GP56" s="182"/>
      <c r="GQ56" s="187"/>
    </row>
    <row r="57" spans="1:199" ht="20.149999999999999" customHeight="1">
      <c r="A57" s="186">
        <v>50</v>
      </c>
      <c r="B57" s="256"/>
      <c r="C57" s="257"/>
      <c r="D57" s="258"/>
      <c r="E57" s="259"/>
      <c r="F57" s="259"/>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2"/>
      <c r="AJ57" s="262"/>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c r="BX57" s="261"/>
      <c r="BY57" s="261"/>
      <c r="BZ57" s="261"/>
      <c r="CA57" s="261"/>
      <c r="CB57" s="261"/>
      <c r="CC57" s="261"/>
      <c r="CD57" s="261"/>
      <c r="CE57" s="261"/>
      <c r="CF57" s="261"/>
      <c r="CG57" s="261"/>
      <c r="CH57" s="261"/>
      <c r="CI57" s="261"/>
      <c r="CJ57" s="261"/>
      <c r="CK57" s="261"/>
      <c r="CL57" s="261"/>
      <c r="CM57" s="261"/>
      <c r="CN57" s="261"/>
      <c r="CO57" s="261"/>
      <c r="CP57" s="261"/>
      <c r="CQ57" s="261"/>
      <c r="CR57" s="261"/>
      <c r="CS57" s="261"/>
      <c r="CT57" s="261"/>
      <c r="CU57" s="261"/>
      <c r="CV57" s="261"/>
      <c r="CW57" s="261"/>
      <c r="CX57" s="261"/>
      <c r="CY57" s="261"/>
      <c r="CZ57" s="261"/>
      <c r="DA57" s="261"/>
      <c r="DB57" s="261"/>
      <c r="DC57" s="261"/>
      <c r="DD57" s="261"/>
      <c r="DE57" s="261"/>
      <c r="DF57" s="261"/>
      <c r="DG57" s="261"/>
      <c r="DH57" s="261"/>
      <c r="DI57" s="261"/>
      <c r="DJ57" s="261"/>
      <c r="DK57" s="261"/>
      <c r="DL57" s="261"/>
      <c r="DM57" s="261"/>
      <c r="DN57" s="261"/>
      <c r="DO57" s="261"/>
      <c r="DP57" s="261"/>
      <c r="DQ57" s="261"/>
      <c r="DR57" s="261"/>
      <c r="DS57" s="261"/>
      <c r="DT57" s="261"/>
      <c r="DU57" s="261"/>
      <c r="DV57" s="261"/>
      <c r="DW57" s="261"/>
      <c r="DX57" s="261"/>
      <c r="DY57" s="261"/>
      <c r="DZ57" s="261"/>
      <c r="EA57" s="261"/>
      <c r="EB57" s="261"/>
      <c r="EC57" s="261"/>
      <c r="ED57" s="261"/>
      <c r="EE57" s="261"/>
      <c r="EF57" s="261"/>
      <c r="EG57" s="261"/>
      <c r="EH57" s="261"/>
      <c r="EI57" s="261"/>
      <c r="EJ57" s="261"/>
      <c r="EK57" s="261"/>
      <c r="EL57" s="261"/>
      <c r="EM57" s="261"/>
      <c r="EN57" s="261"/>
      <c r="EO57" s="261"/>
      <c r="EP57" s="261"/>
      <c r="EQ57" s="261"/>
      <c r="ER57" s="261"/>
      <c r="ES57" s="261"/>
      <c r="ET57" s="261"/>
      <c r="EU57" s="261"/>
      <c r="EV57" s="261"/>
      <c r="EW57" s="261"/>
      <c r="EX57" s="261"/>
      <c r="EY57" s="261"/>
      <c r="EZ57" s="261"/>
      <c r="FA57" s="261"/>
      <c r="FB57" s="261"/>
      <c r="FC57" s="262"/>
      <c r="FD57" s="261"/>
      <c r="FE57" s="261"/>
      <c r="FF57" s="261"/>
      <c r="FG57" s="261"/>
      <c r="FH57" s="261"/>
      <c r="FI57" s="261"/>
      <c r="FJ57" s="261"/>
      <c r="FK57" s="261"/>
      <c r="FL57" s="261"/>
      <c r="FM57" s="261"/>
      <c r="FN57" s="261"/>
      <c r="FO57" s="261"/>
      <c r="FP57" s="261"/>
      <c r="FQ57" s="261"/>
      <c r="FR57" s="261"/>
      <c r="FS57" s="261"/>
      <c r="FT57" s="261"/>
      <c r="FU57" s="261"/>
      <c r="FV57" s="261"/>
      <c r="FW57" s="261"/>
      <c r="FX57" s="261"/>
      <c r="FY57" s="261"/>
      <c r="FZ57" s="261"/>
      <c r="GA57" s="261"/>
      <c r="GB57" s="261"/>
      <c r="GC57" s="261"/>
      <c r="GD57" s="261"/>
      <c r="GE57" s="261"/>
      <c r="GF57" s="261"/>
      <c r="GG57" s="255" t="str">
        <f t="shared" si="6"/>
        <v/>
      </c>
      <c r="GH57" s="255" t="str">
        <f t="shared" si="7"/>
        <v/>
      </c>
      <c r="GI57" s="255" t="str">
        <f t="shared" si="8"/>
        <v/>
      </c>
      <c r="GJ57" s="255" t="str">
        <f t="shared" si="11"/>
        <v/>
      </c>
      <c r="GK57" s="185">
        <f t="shared" si="12"/>
        <v>0</v>
      </c>
      <c r="GL57" s="185">
        <f t="shared" si="13"/>
        <v>0</v>
      </c>
      <c r="GM57" s="183">
        <f t="shared" si="9"/>
        <v>0</v>
      </c>
      <c r="GN57" s="184"/>
      <c r="GO57" s="183">
        <f t="shared" si="10"/>
        <v>0</v>
      </c>
      <c r="GP57" s="182"/>
      <c r="GQ57" s="187"/>
    </row>
    <row r="58" spans="1:199" ht="20.149999999999999" customHeight="1">
      <c r="A58" s="186">
        <v>51</v>
      </c>
      <c r="B58" s="256"/>
      <c r="C58" s="257"/>
      <c r="D58" s="258"/>
      <c r="E58" s="259"/>
      <c r="F58" s="259"/>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2"/>
      <c r="AJ58" s="262"/>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1"/>
      <c r="BZ58" s="261"/>
      <c r="CA58" s="261"/>
      <c r="CB58" s="261"/>
      <c r="CC58" s="261"/>
      <c r="CD58" s="261"/>
      <c r="CE58" s="261"/>
      <c r="CF58" s="261"/>
      <c r="CG58" s="261"/>
      <c r="CH58" s="261"/>
      <c r="CI58" s="261"/>
      <c r="CJ58" s="261"/>
      <c r="CK58" s="261"/>
      <c r="CL58" s="261"/>
      <c r="CM58" s="261"/>
      <c r="CN58" s="261"/>
      <c r="CO58" s="261"/>
      <c r="CP58" s="261"/>
      <c r="CQ58" s="261"/>
      <c r="CR58" s="261"/>
      <c r="CS58" s="261"/>
      <c r="CT58" s="261"/>
      <c r="CU58" s="261"/>
      <c r="CV58" s="261"/>
      <c r="CW58" s="261"/>
      <c r="CX58" s="261"/>
      <c r="CY58" s="261"/>
      <c r="CZ58" s="261"/>
      <c r="DA58" s="261"/>
      <c r="DB58" s="261"/>
      <c r="DC58" s="261"/>
      <c r="DD58" s="261"/>
      <c r="DE58" s="261"/>
      <c r="DF58" s="261"/>
      <c r="DG58" s="261"/>
      <c r="DH58" s="261"/>
      <c r="DI58" s="261"/>
      <c r="DJ58" s="261"/>
      <c r="DK58" s="261"/>
      <c r="DL58" s="261"/>
      <c r="DM58" s="261"/>
      <c r="DN58" s="261"/>
      <c r="DO58" s="261"/>
      <c r="DP58" s="261"/>
      <c r="DQ58" s="261"/>
      <c r="DR58" s="261"/>
      <c r="DS58" s="261"/>
      <c r="DT58" s="261"/>
      <c r="DU58" s="261"/>
      <c r="DV58" s="261"/>
      <c r="DW58" s="261"/>
      <c r="DX58" s="261"/>
      <c r="DY58" s="261"/>
      <c r="DZ58" s="261"/>
      <c r="EA58" s="261"/>
      <c r="EB58" s="261"/>
      <c r="EC58" s="261"/>
      <c r="ED58" s="261"/>
      <c r="EE58" s="261"/>
      <c r="EF58" s="261"/>
      <c r="EG58" s="261"/>
      <c r="EH58" s="261"/>
      <c r="EI58" s="261"/>
      <c r="EJ58" s="261"/>
      <c r="EK58" s="261"/>
      <c r="EL58" s="261"/>
      <c r="EM58" s="261"/>
      <c r="EN58" s="261"/>
      <c r="EO58" s="261"/>
      <c r="EP58" s="261"/>
      <c r="EQ58" s="261"/>
      <c r="ER58" s="261"/>
      <c r="ES58" s="261"/>
      <c r="ET58" s="261"/>
      <c r="EU58" s="261"/>
      <c r="EV58" s="261"/>
      <c r="EW58" s="261"/>
      <c r="EX58" s="261"/>
      <c r="EY58" s="261"/>
      <c r="EZ58" s="261"/>
      <c r="FA58" s="261"/>
      <c r="FB58" s="261"/>
      <c r="FC58" s="262"/>
      <c r="FD58" s="261"/>
      <c r="FE58" s="261"/>
      <c r="FF58" s="261"/>
      <c r="FG58" s="261"/>
      <c r="FH58" s="261"/>
      <c r="FI58" s="261"/>
      <c r="FJ58" s="261"/>
      <c r="FK58" s="261"/>
      <c r="FL58" s="261"/>
      <c r="FM58" s="261"/>
      <c r="FN58" s="261"/>
      <c r="FO58" s="261"/>
      <c r="FP58" s="261"/>
      <c r="FQ58" s="261"/>
      <c r="FR58" s="261"/>
      <c r="FS58" s="261"/>
      <c r="FT58" s="261"/>
      <c r="FU58" s="261"/>
      <c r="FV58" s="261"/>
      <c r="FW58" s="261"/>
      <c r="FX58" s="261"/>
      <c r="FY58" s="261"/>
      <c r="FZ58" s="261"/>
      <c r="GA58" s="261"/>
      <c r="GB58" s="261"/>
      <c r="GC58" s="261"/>
      <c r="GD58" s="261"/>
      <c r="GE58" s="261"/>
      <c r="GF58" s="261"/>
      <c r="GG58" s="255" t="str">
        <f t="shared" si="6"/>
        <v/>
      </c>
      <c r="GH58" s="255" t="str">
        <f t="shared" si="7"/>
        <v/>
      </c>
      <c r="GI58" s="255" t="str">
        <f t="shared" si="8"/>
        <v/>
      </c>
      <c r="GJ58" s="255" t="str">
        <f t="shared" si="11"/>
        <v/>
      </c>
      <c r="GK58" s="185">
        <f t="shared" si="12"/>
        <v>0</v>
      </c>
      <c r="GL58" s="185">
        <f t="shared" si="13"/>
        <v>0</v>
      </c>
      <c r="GM58" s="183">
        <f t="shared" si="9"/>
        <v>0</v>
      </c>
      <c r="GN58" s="184"/>
      <c r="GO58" s="183">
        <f t="shared" si="10"/>
        <v>0</v>
      </c>
      <c r="GP58" s="182"/>
      <c r="GQ58" s="187"/>
    </row>
    <row r="59" spans="1:199" ht="20.149999999999999" customHeight="1">
      <c r="A59" s="186">
        <v>52</v>
      </c>
      <c r="B59" s="256"/>
      <c r="C59" s="257"/>
      <c r="D59" s="258"/>
      <c r="E59" s="259"/>
      <c r="F59" s="259"/>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2"/>
      <c r="AJ59" s="262"/>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1"/>
      <c r="BZ59" s="261"/>
      <c r="CA59" s="261"/>
      <c r="CB59" s="261"/>
      <c r="CC59" s="261"/>
      <c r="CD59" s="261"/>
      <c r="CE59" s="261"/>
      <c r="CF59" s="261"/>
      <c r="CG59" s="261"/>
      <c r="CH59" s="261"/>
      <c r="CI59" s="261"/>
      <c r="CJ59" s="261"/>
      <c r="CK59" s="261"/>
      <c r="CL59" s="261"/>
      <c r="CM59" s="261"/>
      <c r="CN59" s="261"/>
      <c r="CO59" s="261"/>
      <c r="CP59" s="261"/>
      <c r="CQ59" s="261"/>
      <c r="CR59" s="261"/>
      <c r="CS59" s="261"/>
      <c r="CT59" s="261"/>
      <c r="CU59" s="261"/>
      <c r="CV59" s="261"/>
      <c r="CW59" s="261"/>
      <c r="CX59" s="261"/>
      <c r="CY59" s="261"/>
      <c r="CZ59" s="261"/>
      <c r="DA59" s="261"/>
      <c r="DB59" s="261"/>
      <c r="DC59" s="261"/>
      <c r="DD59" s="261"/>
      <c r="DE59" s="261"/>
      <c r="DF59" s="261"/>
      <c r="DG59" s="261"/>
      <c r="DH59" s="261"/>
      <c r="DI59" s="261"/>
      <c r="DJ59" s="261"/>
      <c r="DK59" s="261"/>
      <c r="DL59" s="261"/>
      <c r="DM59" s="261"/>
      <c r="DN59" s="261"/>
      <c r="DO59" s="261"/>
      <c r="DP59" s="261"/>
      <c r="DQ59" s="261"/>
      <c r="DR59" s="261"/>
      <c r="DS59" s="261"/>
      <c r="DT59" s="261"/>
      <c r="DU59" s="261"/>
      <c r="DV59" s="261"/>
      <c r="DW59" s="261"/>
      <c r="DX59" s="261"/>
      <c r="DY59" s="261"/>
      <c r="DZ59" s="261"/>
      <c r="EA59" s="261"/>
      <c r="EB59" s="261"/>
      <c r="EC59" s="261"/>
      <c r="ED59" s="261"/>
      <c r="EE59" s="261"/>
      <c r="EF59" s="261"/>
      <c r="EG59" s="261"/>
      <c r="EH59" s="261"/>
      <c r="EI59" s="261"/>
      <c r="EJ59" s="261"/>
      <c r="EK59" s="261"/>
      <c r="EL59" s="261"/>
      <c r="EM59" s="261"/>
      <c r="EN59" s="261"/>
      <c r="EO59" s="261"/>
      <c r="EP59" s="261"/>
      <c r="EQ59" s="261"/>
      <c r="ER59" s="261"/>
      <c r="ES59" s="261"/>
      <c r="ET59" s="261"/>
      <c r="EU59" s="261"/>
      <c r="EV59" s="261"/>
      <c r="EW59" s="261"/>
      <c r="EX59" s="261"/>
      <c r="EY59" s="261"/>
      <c r="EZ59" s="261"/>
      <c r="FA59" s="261"/>
      <c r="FB59" s="261"/>
      <c r="FC59" s="262"/>
      <c r="FD59" s="261"/>
      <c r="FE59" s="261"/>
      <c r="FF59" s="261"/>
      <c r="FG59" s="261"/>
      <c r="FH59" s="261"/>
      <c r="FI59" s="261"/>
      <c r="FJ59" s="261"/>
      <c r="FK59" s="261"/>
      <c r="FL59" s="261"/>
      <c r="FM59" s="261"/>
      <c r="FN59" s="261"/>
      <c r="FO59" s="261"/>
      <c r="FP59" s="261"/>
      <c r="FQ59" s="261"/>
      <c r="FR59" s="261"/>
      <c r="FS59" s="261"/>
      <c r="FT59" s="261"/>
      <c r="FU59" s="261"/>
      <c r="FV59" s="261"/>
      <c r="FW59" s="261"/>
      <c r="FX59" s="261"/>
      <c r="FY59" s="261"/>
      <c r="FZ59" s="261"/>
      <c r="GA59" s="261"/>
      <c r="GB59" s="261"/>
      <c r="GC59" s="261"/>
      <c r="GD59" s="261"/>
      <c r="GE59" s="261"/>
      <c r="GF59" s="261"/>
      <c r="GG59" s="255" t="str">
        <f t="shared" si="6"/>
        <v/>
      </c>
      <c r="GH59" s="255" t="str">
        <f t="shared" si="7"/>
        <v/>
      </c>
      <c r="GI59" s="255" t="str">
        <f t="shared" si="8"/>
        <v/>
      </c>
      <c r="GJ59" s="255" t="str">
        <f t="shared" si="11"/>
        <v/>
      </c>
      <c r="GK59" s="185">
        <f t="shared" si="12"/>
        <v>0</v>
      </c>
      <c r="GL59" s="185">
        <f t="shared" si="13"/>
        <v>0</v>
      </c>
      <c r="GM59" s="183">
        <f t="shared" si="9"/>
        <v>0</v>
      </c>
      <c r="GN59" s="184"/>
      <c r="GO59" s="183">
        <f t="shared" si="10"/>
        <v>0</v>
      </c>
      <c r="GP59" s="182"/>
      <c r="GQ59" s="187"/>
    </row>
    <row r="60" spans="1:199" ht="20.149999999999999" customHeight="1">
      <c r="A60" s="186">
        <v>53</v>
      </c>
      <c r="B60" s="256"/>
      <c r="C60" s="257"/>
      <c r="D60" s="258"/>
      <c r="E60" s="259"/>
      <c r="F60" s="259"/>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2"/>
      <c r="AJ60" s="262"/>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1"/>
      <c r="CE60" s="261"/>
      <c r="CF60" s="261"/>
      <c r="CG60" s="261"/>
      <c r="CH60" s="261"/>
      <c r="CI60" s="261"/>
      <c r="CJ60" s="261"/>
      <c r="CK60" s="261"/>
      <c r="CL60" s="261"/>
      <c r="CM60" s="261"/>
      <c r="CN60" s="261"/>
      <c r="CO60" s="261"/>
      <c r="CP60" s="261"/>
      <c r="CQ60" s="261"/>
      <c r="CR60" s="261"/>
      <c r="CS60" s="261"/>
      <c r="CT60" s="261"/>
      <c r="CU60" s="261"/>
      <c r="CV60" s="261"/>
      <c r="CW60" s="261"/>
      <c r="CX60" s="261"/>
      <c r="CY60" s="261"/>
      <c r="CZ60" s="261"/>
      <c r="DA60" s="261"/>
      <c r="DB60" s="261"/>
      <c r="DC60" s="261"/>
      <c r="DD60" s="261"/>
      <c r="DE60" s="261"/>
      <c r="DF60" s="261"/>
      <c r="DG60" s="261"/>
      <c r="DH60" s="261"/>
      <c r="DI60" s="261"/>
      <c r="DJ60" s="261"/>
      <c r="DK60" s="261"/>
      <c r="DL60" s="261"/>
      <c r="DM60" s="261"/>
      <c r="DN60" s="261"/>
      <c r="DO60" s="261"/>
      <c r="DP60" s="261"/>
      <c r="DQ60" s="261"/>
      <c r="DR60" s="261"/>
      <c r="DS60" s="261"/>
      <c r="DT60" s="261"/>
      <c r="DU60" s="261"/>
      <c r="DV60" s="261"/>
      <c r="DW60" s="261"/>
      <c r="DX60" s="261"/>
      <c r="DY60" s="261"/>
      <c r="DZ60" s="261"/>
      <c r="EA60" s="261"/>
      <c r="EB60" s="261"/>
      <c r="EC60" s="261"/>
      <c r="ED60" s="261"/>
      <c r="EE60" s="261"/>
      <c r="EF60" s="261"/>
      <c r="EG60" s="261"/>
      <c r="EH60" s="261"/>
      <c r="EI60" s="261"/>
      <c r="EJ60" s="261"/>
      <c r="EK60" s="261"/>
      <c r="EL60" s="261"/>
      <c r="EM60" s="261"/>
      <c r="EN60" s="261"/>
      <c r="EO60" s="261"/>
      <c r="EP60" s="261"/>
      <c r="EQ60" s="261"/>
      <c r="ER60" s="261"/>
      <c r="ES60" s="261"/>
      <c r="ET60" s="261"/>
      <c r="EU60" s="261"/>
      <c r="EV60" s="261"/>
      <c r="EW60" s="261"/>
      <c r="EX60" s="261"/>
      <c r="EY60" s="261"/>
      <c r="EZ60" s="261"/>
      <c r="FA60" s="261"/>
      <c r="FB60" s="261"/>
      <c r="FC60" s="262"/>
      <c r="FD60" s="261"/>
      <c r="FE60" s="261"/>
      <c r="FF60" s="261"/>
      <c r="FG60" s="261"/>
      <c r="FH60" s="261"/>
      <c r="FI60" s="261"/>
      <c r="FJ60" s="261"/>
      <c r="FK60" s="261"/>
      <c r="FL60" s="261"/>
      <c r="FM60" s="261"/>
      <c r="FN60" s="261"/>
      <c r="FO60" s="261"/>
      <c r="FP60" s="261"/>
      <c r="FQ60" s="261"/>
      <c r="FR60" s="261"/>
      <c r="FS60" s="261"/>
      <c r="FT60" s="261"/>
      <c r="FU60" s="261"/>
      <c r="FV60" s="261"/>
      <c r="FW60" s="261"/>
      <c r="FX60" s="261"/>
      <c r="FY60" s="261"/>
      <c r="FZ60" s="261"/>
      <c r="GA60" s="261"/>
      <c r="GB60" s="261"/>
      <c r="GC60" s="261"/>
      <c r="GD60" s="261"/>
      <c r="GE60" s="261"/>
      <c r="GF60" s="261"/>
      <c r="GG60" s="255" t="str">
        <f t="shared" si="6"/>
        <v/>
      </c>
      <c r="GH60" s="255" t="str">
        <f t="shared" si="7"/>
        <v/>
      </c>
      <c r="GI60" s="255" t="str">
        <f t="shared" si="8"/>
        <v/>
      </c>
      <c r="GJ60" s="255" t="str">
        <f t="shared" si="11"/>
        <v/>
      </c>
      <c r="GK60" s="185">
        <f t="shared" si="12"/>
        <v>0</v>
      </c>
      <c r="GL60" s="185">
        <f t="shared" si="13"/>
        <v>0</v>
      </c>
      <c r="GM60" s="183">
        <f t="shared" si="9"/>
        <v>0</v>
      </c>
      <c r="GN60" s="184"/>
      <c r="GO60" s="183">
        <f t="shared" si="10"/>
        <v>0</v>
      </c>
      <c r="GP60" s="182"/>
      <c r="GQ60" s="187"/>
    </row>
    <row r="61" spans="1:199" ht="20.149999999999999" customHeight="1">
      <c r="A61" s="186">
        <v>54</v>
      </c>
      <c r="B61" s="256"/>
      <c r="C61" s="257"/>
      <c r="D61" s="258"/>
      <c r="E61" s="259"/>
      <c r="F61" s="259"/>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2"/>
      <c r="AJ61" s="262"/>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1"/>
      <c r="BZ61" s="261"/>
      <c r="CA61" s="261"/>
      <c r="CB61" s="261"/>
      <c r="CC61" s="261"/>
      <c r="CD61" s="261"/>
      <c r="CE61" s="261"/>
      <c r="CF61" s="261"/>
      <c r="CG61" s="261"/>
      <c r="CH61" s="261"/>
      <c r="CI61" s="261"/>
      <c r="CJ61" s="261"/>
      <c r="CK61" s="261"/>
      <c r="CL61" s="261"/>
      <c r="CM61" s="261"/>
      <c r="CN61" s="261"/>
      <c r="CO61" s="261"/>
      <c r="CP61" s="261"/>
      <c r="CQ61" s="261"/>
      <c r="CR61" s="261"/>
      <c r="CS61" s="261"/>
      <c r="CT61" s="261"/>
      <c r="CU61" s="261"/>
      <c r="CV61" s="261"/>
      <c r="CW61" s="261"/>
      <c r="CX61" s="261"/>
      <c r="CY61" s="261"/>
      <c r="CZ61" s="261"/>
      <c r="DA61" s="261"/>
      <c r="DB61" s="261"/>
      <c r="DC61" s="261"/>
      <c r="DD61" s="261"/>
      <c r="DE61" s="261"/>
      <c r="DF61" s="261"/>
      <c r="DG61" s="261"/>
      <c r="DH61" s="261"/>
      <c r="DI61" s="261"/>
      <c r="DJ61" s="261"/>
      <c r="DK61" s="261"/>
      <c r="DL61" s="261"/>
      <c r="DM61" s="261"/>
      <c r="DN61" s="261"/>
      <c r="DO61" s="261"/>
      <c r="DP61" s="261"/>
      <c r="DQ61" s="261"/>
      <c r="DR61" s="261"/>
      <c r="DS61" s="261"/>
      <c r="DT61" s="261"/>
      <c r="DU61" s="261"/>
      <c r="DV61" s="261"/>
      <c r="DW61" s="261"/>
      <c r="DX61" s="261"/>
      <c r="DY61" s="261"/>
      <c r="DZ61" s="261"/>
      <c r="EA61" s="261"/>
      <c r="EB61" s="261"/>
      <c r="EC61" s="261"/>
      <c r="ED61" s="261"/>
      <c r="EE61" s="261"/>
      <c r="EF61" s="261"/>
      <c r="EG61" s="261"/>
      <c r="EH61" s="261"/>
      <c r="EI61" s="261"/>
      <c r="EJ61" s="261"/>
      <c r="EK61" s="261"/>
      <c r="EL61" s="261"/>
      <c r="EM61" s="261"/>
      <c r="EN61" s="261"/>
      <c r="EO61" s="261"/>
      <c r="EP61" s="261"/>
      <c r="EQ61" s="261"/>
      <c r="ER61" s="261"/>
      <c r="ES61" s="261"/>
      <c r="ET61" s="261"/>
      <c r="EU61" s="261"/>
      <c r="EV61" s="261"/>
      <c r="EW61" s="261"/>
      <c r="EX61" s="261"/>
      <c r="EY61" s="261"/>
      <c r="EZ61" s="261"/>
      <c r="FA61" s="261"/>
      <c r="FB61" s="261"/>
      <c r="FC61" s="262"/>
      <c r="FD61" s="261"/>
      <c r="FE61" s="261"/>
      <c r="FF61" s="261"/>
      <c r="FG61" s="261"/>
      <c r="FH61" s="261"/>
      <c r="FI61" s="261"/>
      <c r="FJ61" s="261"/>
      <c r="FK61" s="261"/>
      <c r="FL61" s="261"/>
      <c r="FM61" s="261"/>
      <c r="FN61" s="261"/>
      <c r="FO61" s="261"/>
      <c r="FP61" s="261"/>
      <c r="FQ61" s="261"/>
      <c r="FR61" s="261"/>
      <c r="FS61" s="261"/>
      <c r="FT61" s="261"/>
      <c r="FU61" s="261"/>
      <c r="FV61" s="261"/>
      <c r="FW61" s="261"/>
      <c r="FX61" s="261"/>
      <c r="FY61" s="261"/>
      <c r="FZ61" s="261"/>
      <c r="GA61" s="261"/>
      <c r="GB61" s="261"/>
      <c r="GC61" s="261"/>
      <c r="GD61" s="261"/>
      <c r="GE61" s="261"/>
      <c r="GF61" s="261"/>
      <c r="GG61" s="255" t="str">
        <f t="shared" si="6"/>
        <v/>
      </c>
      <c r="GH61" s="255" t="str">
        <f t="shared" si="7"/>
        <v/>
      </c>
      <c r="GI61" s="255" t="str">
        <f t="shared" si="8"/>
        <v/>
      </c>
      <c r="GJ61" s="255" t="str">
        <f t="shared" si="11"/>
        <v/>
      </c>
      <c r="GK61" s="185">
        <f t="shared" si="12"/>
        <v>0</v>
      </c>
      <c r="GL61" s="185">
        <f t="shared" si="13"/>
        <v>0</v>
      </c>
      <c r="GM61" s="183">
        <f t="shared" si="9"/>
        <v>0</v>
      </c>
      <c r="GN61" s="184"/>
      <c r="GO61" s="183">
        <f t="shared" si="10"/>
        <v>0</v>
      </c>
      <c r="GP61" s="182"/>
      <c r="GQ61" s="187"/>
    </row>
    <row r="62" spans="1:199" ht="20.149999999999999" customHeight="1">
      <c r="A62" s="186">
        <v>55</v>
      </c>
      <c r="B62" s="256"/>
      <c r="C62" s="257"/>
      <c r="D62" s="258"/>
      <c r="E62" s="259"/>
      <c r="F62" s="259"/>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2"/>
      <c r="AJ62" s="262"/>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1"/>
      <c r="BZ62" s="261"/>
      <c r="CA62" s="261"/>
      <c r="CB62" s="261"/>
      <c r="CC62" s="261"/>
      <c r="CD62" s="261"/>
      <c r="CE62" s="261"/>
      <c r="CF62" s="261"/>
      <c r="CG62" s="261"/>
      <c r="CH62" s="261"/>
      <c r="CI62" s="261"/>
      <c r="CJ62" s="261"/>
      <c r="CK62" s="261"/>
      <c r="CL62" s="261"/>
      <c r="CM62" s="261"/>
      <c r="CN62" s="261"/>
      <c r="CO62" s="261"/>
      <c r="CP62" s="261"/>
      <c r="CQ62" s="261"/>
      <c r="CR62" s="261"/>
      <c r="CS62" s="261"/>
      <c r="CT62" s="261"/>
      <c r="CU62" s="261"/>
      <c r="CV62" s="261"/>
      <c r="CW62" s="261"/>
      <c r="CX62" s="261"/>
      <c r="CY62" s="261"/>
      <c r="CZ62" s="261"/>
      <c r="DA62" s="261"/>
      <c r="DB62" s="261"/>
      <c r="DC62" s="261"/>
      <c r="DD62" s="261"/>
      <c r="DE62" s="261"/>
      <c r="DF62" s="261"/>
      <c r="DG62" s="261"/>
      <c r="DH62" s="261"/>
      <c r="DI62" s="261"/>
      <c r="DJ62" s="261"/>
      <c r="DK62" s="261"/>
      <c r="DL62" s="261"/>
      <c r="DM62" s="261"/>
      <c r="DN62" s="261"/>
      <c r="DO62" s="261"/>
      <c r="DP62" s="261"/>
      <c r="DQ62" s="261"/>
      <c r="DR62" s="261"/>
      <c r="DS62" s="261"/>
      <c r="DT62" s="261"/>
      <c r="DU62" s="261"/>
      <c r="DV62" s="261"/>
      <c r="DW62" s="261"/>
      <c r="DX62" s="261"/>
      <c r="DY62" s="261"/>
      <c r="DZ62" s="261"/>
      <c r="EA62" s="261"/>
      <c r="EB62" s="261"/>
      <c r="EC62" s="261"/>
      <c r="ED62" s="261"/>
      <c r="EE62" s="261"/>
      <c r="EF62" s="261"/>
      <c r="EG62" s="261"/>
      <c r="EH62" s="261"/>
      <c r="EI62" s="261"/>
      <c r="EJ62" s="261"/>
      <c r="EK62" s="261"/>
      <c r="EL62" s="261"/>
      <c r="EM62" s="261"/>
      <c r="EN62" s="261"/>
      <c r="EO62" s="261"/>
      <c r="EP62" s="261"/>
      <c r="EQ62" s="261"/>
      <c r="ER62" s="261"/>
      <c r="ES62" s="261"/>
      <c r="ET62" s="261"/>
      <c r="EU62" s="261"/>
      <c r="EV62" s="261"/>
      <c r="EW62" s="261"/>
      <c r="EX62" s="261"/>
      <c r="EY62" s="261"/>
      <c r="EZ62" s="261"/>
      <c r="FA62" s="261"/>
      <c r="FB62" s="261"/>
      <c r="FC62" s="262"/>
      <c r="FD62" s="261"/>
      <c r="FE62" s="261"/>
      <c r="FF62" s="261"/>
      <c r="FG62" s="261"/>
      <c r="FH62" s="261"/>
      <c r="FI62" s="261"/>
      <c r="FJ62" s="261"/>
      <c r="FK62" s="261"/>
      <c r="FL62" s="261"/>
      <c r="FM62" s="261"/>
      <c r="FN62" s="261"/>
      <c r="FO62" s="261"/>
      <c r="FP62" s="261"/>
      <c r="FQ62" s="261"/>
      <c r="FR62" s="261"/>
      <c r="FS62" s="261"/>
      <c r="FT62" s="261"/>
      <c r="FU62" s="261"/>
      <c r="FV62" s="261"/>
      <c r="FW62" s="261"/>
      <c r="FX62" s="261"/>
      <c r="FY62" s="261"/>
      <c r="FZ62" s="261"/>
      <c r="GA62" s="261"/>
      <c r="GB62" s="261"/>
      <c r="GC62" s="261"/>
      <c r="GD62" s="261"/>
      <c r="GE62" s="261"/>
      <c r="GF62" s="261"/>
      <c r="GG62" s="255" t="str">
        <f t="shared" si="6"/>
        <v/>
      </c>
      <c r="GH62" s="255" t="str">
        <f t="shared" si="7"/>
        <v/>
      </c>
      <c r="GI62" s="255" t="str">
        <f t="shared" si="8"/>
        <v/>
      </c>
      <c r="GJ62" s="255" t="str">
        <f t="shared" si="11"/>
        <v/>
      </c>
      <c r="GK62" s="185">
        <f t="shared" si="12"/>
        <v>0</v>
      </c>
      <c r="GL62" s="185">
        <f t="shared" si="13"/>
        <v>0</v>
      </c>
      <c r="GM62" s="183">
        <f t="shared" si="9"/>
        <v>0</v>
      </c>
      <c r="GN62" s="184"/>
      <c r="GO62" s="183">
        <f t="shared" si="10"/>
        <v>0</v>
      </c>
      <c r="GP62" s="182"/>
      <c r="GQ62" s="187"/>
    </row>
    <row r="63" spans="1:199" ht="20.149999999999999" customHeight="1">
      <c r="A63" s="186">
        <v>56</v>
      </c>
      <c r="B63" s="256"/>
      <c r="C63" s="257"/>
      <c r="D63" s="258"/>
      <c r="E63" s="259"/>
      <c r="F63" s="259"/>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2"/>
      <c r="AJ63" s="262"/>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1"/>
      <c r="BZ63" s="261"/>
      <c r="CA63" s="261"/>
      <c r="CB63" s="261"/>
      <c r="CC63" s="261"/>
      <c r="CD63" s="261"/>
      <c r="CE63" s="261"/>
      <c r="CF63" s="261"/>
      <c r="CG63" s="261"/>
      <c r="CH63" s="261"/>
      <c r="CI63" s="261"/>
      <c r="CJ63" s="261"/>
      <c r="CK63" s="261"/>
      <c r="CL63" s="261"/>
      <c r="CM63" s="261"/>
      <c r="CN63" s="261"/>
      <c r="CO63" s="261"/>
      <c r="CP63" s="261"/>
      <c r="CQ63" s="261"/>
      <c r="CR63" s="261"/>
      <c r="CS63" s="261"/>
      <c r="CT63" s="261"/>
      <c r="CU63" s="261"/>
      <c r="CV63" s="261"/>
      <c r="CW63" s="261"/>
      <c r="CX63" s="261"/>
      <c r="CY63" s="261"/>
      <c r="CZ63" s="261"/>
      <c r="DA63" s="261"/>
      <c r="DB63" s="261"/>
      <c r="DC63" s="261"/>
      <c r="DD63" s="261"/>
      <c r="DE63" s="261"/>
      <c r="DF63" s="261"/>
      <c r="DG63" s="261"/>
      <c r="DH63" s="261"/>
      <c r="DI63" s="261"/>
      <c r="DJ63" s="261"/>
      <c r="DK63" s="261"/>
      <c r="DL63" s="261"/>
      <c r="DM63" s="261"/>
      <c r="DN63" s="261"/>
      <c r="DO63" s="261"/>
      <c r="DP63" s="261"/>
      <c r="DQ63" s="261"/>
      <c r="DR63" s="261"/>
      <c r="DS63" s="261"/>
      <c r="DT63" s="261"/>
      <c r="DU63" s="261"/>
      <c r="DV63" s="261"/>
      <c r="DW63" s="261"/>
      <c r="DX63" s="261"/>
      <c r="DY63" s="261"/>
      <c r="DZ63" s="261"/>
      <c r="EA63" s="261"/>
      <c r="EB63" s="261"/>
      <c r="EC63" s="261"/>
      <c r="ED63" s="261"/>
      <c r="EE63" s="261"/>
      <c r="EF63" s="261"/>
      <c r="EG63" s="261"/>
      <c r="EH63" s="261"/>
      <c r="EI63" s="261"/>
      <c r="EJ63" s="261"/>
      <c r="EK63" s="261"/>
      <c r="EL63" s="261"/>
      <c r="EM63" s="261"/>
      <c r="EN63" s="261"/>
      <c r="EO63" s="261"/>
      <c r="EP63" s="261"/>
      <c r="EQ63" s="261"/>
      <c r="ER63" s="261"/>
      <c r="ES63" s="261"/>
      <c r="ET63" s="261"/>
      <c r="EU63" s="261"/>
      <c r="EV63" s="261"/>
      <c r="EW63" s="261"/>
      <c r="EX63" s="261"/>
      <c r="EY63" s="261"/>
      <c r="EZ63" s="261"/>
      <c r="FA63" s="261"/>
      <c r="FB63" s="261"/>
      <c r="FC63" s="262"/>
      <c r="FD63" s="261"/>
      <c r="FE63" s="261"/>
      <c r="FF63" s="261"/>
      <c r="FG63" s="261"/>
      <c r="FH63" s="261"/>
      <c r="FI63" s="261"/>
      <c r="FJ63" s="261"/>
      <c r="FK63" s="261"/>
      <c r="FL63" s="261"/>
      <c r="FM63" s="261"/>
      <c r="FN63" s="261"/>
      <c r="FO63" s="261"/>
      <c r="FP63" s="261"/>
      <c r="FQ63" s="261"/>
      <c r="FR63" s="261"/>
      <c r="FS63" s="261"/>
      <c r="FT63" s="261"/>
      <c r="FU63" s="261"/>
      <c r="FV63" s="261"/>
      <c r="FW63" s="261"/>
      <c r="FX63" s="261"/>
      <c r="FY63" s="261"/>
      <c r="FZ63" s="261"/>
      <c r="GA63" s="261"/>
      <c r="GB63" s="261"/>
      <c r="GC63" s="261"/>
      <c r="GD63" s="261"/>
      <c r="GE63" s="261"/>
      <c r="GF63" s="261"/>
      <c r="GG63" s="255" t="str">
        <f t="shared" si="6"/>
        <v/>
      </c>
      <c r="GH63" s="255" t="str">
        <f t="shared" si="7"/>
        <v/>
      </c>
      <c r="GI63" s="255" t="str">
        <f t="shared" si="8"/>
        <v/>
      </c>
      <c r="GJ63" s="255" t="str">
        <f t="shared" si="11"/>
        <v/>
      </c>
      <c r="GK63" s="185">
        <f t="shared" si="12"/>
        <v>0</v>
      </c>
      <c r="GL63" s="185">
        <f t="shared" si="13"/>
        <v>0</v>
      </c>
      <c r="GM63" s="183">
        <f t="shared" si="9"/>
        <v>0</v>
      </c>
      <c r="GN63" s="184"/>
      <c r="GO63" s="183">
        <f t="shared" si="10"/>
        <v>0</v>
      </c>
      <c r="GP63" s="182"/>
      <c r="GQ63" s="187"/>
    </row>
    <row r="64" spans="1:199" ht="20.149999999999999" customHeight="1">
      <c r="A64" s="186">
        <v>57</v>
      </c>
      <c r="B64" s="256"/>
      <c r="C64" s="257"/>
      <c r="D64" s="258"/>
      <c r="E64" s="259"/>
      <c r="F64" s="259"/>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2"/>
      <c r="AJ64" s="262"/>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1"/>
      <c r="BZ64" s="261"/>
      <c r="CA64" s="261"/>
      <c r="CB64" s="261"/>
      <c r="CC64" s="261"/>
      <c r="CD64" s="261"/>
      <c r="CE64" s="261"/>
      <c r="CF64" s="261"/>
      <c r="CG64" s="261"/>
      <c r="CH64" s="261"/>
      <c r="CI64" s="261"/>
      <c r="CJ64" s="261"/>
      <c r="CK64" s="261"/>
      <c r="CL64" s="261"/>
      <c r="CM64" s="261"/>
      <c r="CN64" s="261"/>
      <c r="CO64" s="261"/>
      <c r="CP64" s="261"/>
      <c r="CQ64" s="261"/>
      <c r="CR64" s="261"/>
      <c r="CS64" s="261"/>
      <c r="CT64" s="261"/>
      <c r="CU64" s="261"/>
      <c r="CV64" s="261"/>
      <c r="CW64" s="261"/>
      <c r="CX64" s="261"/>
      <c r="CY64" s="261"/>
      <c r="CZ64" s="261"/>
      <c r="DA64" s="261"/>
      <c r="DB64" s="261"/>
      <c r="DC64" s="261"/>
      <c r="DD64" s="261"/>
      <c r="DE64" s="261"/>
      <c r="DF64" s="261"/>
      <c r="DG64" s="261"/>
      <c r="DH64" s="261"/>
      <c r="DI64" s="261"/>
      <c r="DJ64" s="261"/>
      <c r="DK64" s="261"/>
      <c r="DL64" s="261"/>
      <c r="DM64" s="261"/>
      <c r="DN64" s="261"/>
      <c r="DO64" s="261"/>
      <c r="DP64" s="261"/>
      <c r="DQ64" s="261"/>
      <c r="DR64" s="261"/>
      <c r="DS64" s="261"/>
      <c r="DT64" s="261"/>
      <c r="DU64" s="261"/>
      <c r="DV64" s="261"/>
      <c r="DW64" s="261"/>
      <c r="DX64" s="261"/>
      <c r="DY64" s="261"/>
      <c r="DZ64" s="261"/>
      <c r="EA64" s="261"/>
      <c r="EB64" s="261"/>
      <c r="EC64" s="261"/>
      <c r="ED64" s="261"/>
      <c r="EE64" s="261"/>
      <c r="EF64" s="261"/>
      <c r="EG64" s="261"/>
      <c r="EH64" s="261"/>
      <c r="EI64" s="261"/>
      <c r="EJ64" s="261"/>
      <c r="EK64" s="261"/>
      <c r="EL64" s="261"/>
      <c r="EM64" s="261"/>
      <c r="EN64" s="261"/>
      <c r="EO64" s="261"/>
      <c r="EP64" s="261"/>
      <c r="EQ64" s="261"/>
      <c r="ER64" s="261"/>
      <c r="ES64" s="261"/>
      <c r="ET64" s="261"/>
      <c r="EU64" s="261"/>
      <c r="EV64" s="261"/>
      <c r="EW64" s="261"/>
      <c r="EX64" s="261"/>
      <c r="EY64" s="261"/>
      <c r="EZ64" s="261"/>
      <c r="FA64" s="261"/>
      <c r="FB64" s="261"/>
      <c r="FC64" s="262"/>
      <c r="FD64" s="261"/>
      <c r="FE64" s="261"/>
      <c r="FF64" s="261"/>
      <c r="FG64" s="261"/>
      <c r="FH64" s="261"/>
      <c r="FI64" s="261"/>
      <c r="FJ64" s="261"/>
      <c r="FK64" s="261"/>
      <c r="FL64" s="261"/>
      <c r="FM64" s="261"/>
      <c r="FN64" s="261"/>
      <c r="FO64" s="261"/>
      <c r="FP64" s="261"/>
      <c r="FQ64" s="261"/>
      <c r="FR64" s="261"/>
      <c r="FS64" s="261"/>
      <c r="FT64" s="261"/>
      <c r="FU64" s="261"/>
      <c r="FV64" s="261"/>
      <c r="FW64" s="261"/>
      <c r="FX64" s="261"/>
      <c r="FY64" s="261"/>
      <c r="FZ64" s="261"/>
      <c r="GA64" s="261"/>
      <c r="GB64" s="261"/>
      <c r="GC64" s="261"/>
      <c r="GD64" s="261"/>
      <c r="GE64" s="261"/>
      <c r="GF64" s="261"/>
      <c r="GG64" s="255" t="str">
        <f t="shared" si="6"/>
        <v/>
      </c>
      <c r="GH64" s="255" t="str">
        <f t="shared" si="7"/>
        <v/>
      </c>
      <c r="GI64" s="255" t="str">
        <f t="shared" si="8"/>
        <v/>
      </c>
      <c r="GJ64" s="255" t="str">
        <f t="shared" si="11"/>
        <v/>
      </c>
      <c r="GK64" s="185">
        <f t="shared" si="12"/>
        <v>0</v>
      </c>
      <c r="GL64" s="185">
        <f t="shared" si="13"/>
        <v>0</v>
      </c>
      <c r="GM64" s="183">
        <f t="shared" si="9"/>
        <v>0</v>
      </c>
      <c r="GN64" s="184"/>
      <c r="GO64" s="183">
        <f t="shared" si="10"/>
        <v>0</v>
      </c>
      <c r="GP64" s="182"/>
      <c r="GQ64" s="187"/>
    </row>
    <row r="65" spans="1:199" ht="20.149999999999999" customHeight="1">
      <c r="A65" s="186">
        <v>58</v>
      </c>
      <c r="B65" s="256"/>
      <c r="C65" s="257"/>
      <c r="D65" s="258"/>
      <c r="E65" s="259"/>
      <c r="F65" s="259"/>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2"/>
      <c r="AJ65" s="262"/>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S65" s="261"/>
      <c r="CT65" s="261"/>
      <c r="CU65" s="261"/>
      <c r="CV65" s="261"/>
      <c r="CW65" s="261"/>
      <c r="CX65" s="261"/>
      <c r="CY65" s="261"/>
      <c r="CZ65" s="261"/>
      <c r="DA65" s="261"/>
      <c r="DB65" s="261"/>
      <c r="DC65" s="261"/>
      <c r="DD65" s="261"/>
      <c r="DE65" s="261"/>
      <c r="DF65" s="261"/>
      <c r="DG65" s="261"/>
      <c r="DH65" s="261"/>
      <c r="DI65" s="261"/>
      <c r="DJ65" s="261"/>
      <c r="DK65" s="261"/>
      <c r="DL65" s="261"/>
      <c r="DM65" s="261"/>
      <c r="DN65" s="261"/>
      <c r="DO65" s="261"/>
      <c r="DP65" s="261"/>
      <c r="DQ65" s="261"/>
      <c r="DR65" s="261"/>
      <c r="DS65" s="261"/>
      <c r="DT65" s="261"/>
      <c r="DU65" s="261"/>
      <c r="DV65" s="261"/>
      <c r="DW65" s="261"/>
      <c r="DX65" s="261"/>
      <c r="DY65" s="261"/>
      <c r="DZ65" s="261"/>
      <c r="EA65" s="261"/>
      <c r="EB65" s="261"/>
      <c r="EC65" s="261"/>
      <c r="ED65" s="261"/>
      <c r="EE65" s="261"/>
      <c r="EF65" s="261"/>
      <c r="EG65" s="261"/>
      <c r="EH65" s="261"/>
      <c r="EI65" s="261"/>
      <c r="EJ65" s="261"/>
      <c r="EK65" s="261"/>
      <c r="EL65" s="261"/>
      <c r="EM65" s="261"/>
      <c r="EN65" s="261"/>
      <c r="EO65" s="261"/>
      <c r="EP65" s="261"/>
      <c r="EQ65" s="261"/>
      <c r="ER65" s="261"/>
      <c r="ES65" s="261"/>
      <c r="ET65" s="261"/>
      <c r="EU65" s="261"/>
      <c r="EV65" s="261"/>
      <c r="EW65" s="261"/>
      <c r="EX65" s="261"/>
      <c r="EY65" s="261"/>
      <c r="EZ65" s="261"/>
      <c r="FA65" s="261"/>
      <c r="FB65" s="261"/>
      <c r="FC65" s="262"/>
      <c r="FD65" s="261"/>
      <c r="FE65" s="261"/>
      <c r="FF65" s="261"/>
      <c r="FG65" s="261"/>
      <c r="FH65" s="261"/>
      <c r="FI65" s="261"/>
      <c r="FJ65" s="261"/>
      <c r="FK65" s="261"/>
      <c r="FL65" s="261"/>
      <c r="FM65" s="261"/>
      <c r="FN65" s="261"/>
      <c r="FO65" s="261"/>
      <c r="FP65" s="261"/>
      <c r="FQ65" s="261"/>
      <c r="FR65" s="261"/>
      <c r="FS65" s="261"/>
      <c r="FT65" s="261"/>
      <c r="FU65" s="261"/>
      <c r="FV65" s="261"/>
      <c r="FW65" s="261"/>
      <c r="FX65" s="261"/>
      <c r="FY65" s="261"/>
      <c r="FZ65" s="261"/>
      <c r="GA65" s="261"/>
      <c r="GB65" s="261"/>
      <c r="GC65" s="261"/>
      <c r="GD65" s="261"/>
      <c r="GE65" s="261"/>
      <c r="GF65" s="261"/>
      <c r="GG65" s="255" t="str">
        <f t="shared" si="6"/>
        <v/>
      </c>
      <c r="GH65" s="255" t="str">
        <f t="shared" si="7"/>
        <v/>
      </c>
      <c r="GI65" s="255" t="str">
        <f t="shared" si="8"/>
        <v/>
      </c>
      <c r="GJ65" s="255" t="str">
        <f t="shared" si="11"/>
        <v/>
      </c>
      <c r="GK65" s="185">
        <f t="shared" si="12"/>
        <v>0</v>
      </c>
      <c r="GL65" s="185">
        <f t="shared" si="13"/>
        <v>0</v>
      </c>
      <c r="GM65" s="183">
        <f t="shared" si="9"/>
        <v>0</v>
      </c>
      <c r="GN65" s="184"/>
      <c r="GO65" s="183">
        <f t="shared" si="10"/>
        <v>0</v>
      </c>
      <c r="GP65" s="182"/>
      <c r="GQ65" s="187"/>
    </row>
    <row r="66" spans="1:199" ht="20.149999999999999" customHeight="1">
      <c r="A66" s="186">
        <v>59</v>
      </c>
      <c r="B66" s="256"/>
      <c r="C66" s="257"/>
      <c r="D66" s="258"/>
      <c r="E66" s="259"/>
      <c r="F66" s="259"/>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2"/>
      <c r="AJ66" s="262"/>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c r="BX66" s="261"/>
      <c r="BY66" s="261"/>
      <c r="BZ66" s="261"/>
      <c r="CA66" s="261"/>
      <c r="CB66" s="261"/>
      <c r="CC66" s="261"/>
      <c r="CD66" s="261"/>
      <c r="CE66" s="261"/>
      <c r="CF66" s="261"/>
      <c r="CG66" s="261"/>
      <c r="CH66" s="261"/>
      <c r="CI66" s="261"/>
      <c r="CJ66" s="261"/>
      <c r="CK66" s="261"/>
      <c r="CL66" s="261"/>
      <c r="CM66" s="261"/>
      <c r="CN66" s="261"/>
      <c r="CO66" s="261"/>
      <c r="CP66" s="261"/>
      <c r="CQ66" s="261"/>
      <c r="CR66" s="261"/>
      <c r="CS66" s="261"/>
      <c r="CT66" s="261"/>
      <c r="CU66" s="261"/>
      <c r="CV66" s="261"/>
      <c r="CW66" s="261"/>
      <c r="CX66" s="261"/>
      <c r="CY66" s="261"/>
      <c r="CZ66" s="261"/>
      <c r="DA66" s="261"/>
      <c r="DB66" s="261"/>
      <c r="DC66" s="261"/>
      <c r="DD66" s="261"/>
      <c r="DE66" s="261"/>
      <c r="DF66" s="261"/>
      <c r="DG66" s="261"/>
      <c r="DH66" s="261"/>
      <c r="DI66" s="261"/>
      <c r="DJ66" s="261"/>
      <c r="DK66" s="261"/>
      <c r="DL66" s="261"/>
      <c r="DM66" s="261"/>
      <c r="DN66" s="261"/>
      <c r="DO66" s="261"/>
      <c r="DP66" s="261"/>
      <c r="DQ66" s="261"/>
      <c r="DR66" s="261"/>
      <c r="DS66" s="261"/>
      <c r="DT66" s="261"/>
      <c r="DU66" s="261"/>
      <c r="DV66" s="261"/>
      <c r="DW66" s="261"/>
      <c r="DX66" s="261"/>
      <c r="DY66" s="261"/>
      <c r="DZ66" s="261"/>
      <c r="EA66" s="261"/>
      <c r="EB66" s="261"/>
      <c r="EC66" s="261"/>
      <c r="ED66" s="261"/>
      <c r="EE66" s="261"/>
      <c r="EF66" s="261"/>
      <c r="EG66" s="261"/>
      <c r="EH66" s="261"/>
      <c r="EI66" s="261"/>
      <c r="EJ66" s="261"/>
      <c r="EK66" s="261"/>
      <c r="EL66" s="261"/>
      <c r="EM66" s="261"/>
      <c r="EN66" s="261"/>
      <c r="EO66" s="261"/>
      <c r="EP66" s="261"/>
      <c r="EQ66" s="261"/>
      <c r="ER66" s="261"/>
      <c r="ES66" s="261"/>
      <c r="ET66" s="261"/>
      <c r="EU66" s="261"/>
      <c r="EV66" s="261"/>
      <c r="EW66" s="261"/>
      <c r="EX66" s="261"/>
      <c r="EY66" s="261"/>
      <c r="EZ66" s="261"/>
      <c r="FA66" s="261"/>
      <c r="FB66" s="261"/>
      <c r="FC66" s="262"/>
      <c r="FD66" s="261"/>
      <c r="FE66" s="261"/>
      <c r="FF66" s="261"/>
      <c r="FG66" s="261"/>
      <c r="FH66" s="261"/>
      <c r="FI66" s="261"/>
      <c r="FJ66" s="261"/>
      <c r="FK66" s="261"/>
      <c r="FL66" s="261"/>
      <c r="FM66" s="261"/>
      <c r="FN66" s="261"/>
      <c r="FO66" s="261"/>
      <c r="FP66" s="261"/>
      <c r="FQ66" s="261"/>
      <c r="FR66" s="261"/>
      <c r="FS66" s="261"/>
      <c r="FT66" s="261"/>
      <c r="FU66" s="261"/>
      <c r="FV66" s="261"/>
      <c r="FW66" s="261"/>
      <c r="FX66" s="261"/>
      <c r="FY66" s="261"/>
      <c r="FZ66" s="261"/>
      <c r="GA66" s="261"/>
      <c r="GB66" s="261"/>
      <c r="GC66" s="261"/>
      <c r="GD66" s="261"/>
      <c r="GE66" s="261"/>
      <c r="GF66" s="261"/>
      <c r="GG66" s="255" t="str">
        <f t="shared" si="6"/>
        <v/>
      </c>
      <c r="GH66" s="255" t="str">
        <f t="shared" si="7"/>
        <v/>
      </c>
      <c r="GI66" s="255" t="str">
        <f t="shared" si="8"/>
        <v/>
      </c>
      <c r="GJ66" s="255" t="str">
        <f t="shared" si="11"/>
        <v/>
      </c>
      <c r="GK66" s="185">
        <f t="shared" si="12"/>
        <v>0</v>
      </c>
      <c r="GL66" s="185">
        <f t="shared" si="13"/>
        <v>0</v>
      </c>
      <c r="GM66" s="183">
        <f t="shared" si="9"/>
        <v>0</v>
      </c>
      <c r="GN66" s="184"/>
      <c r="GO66" s="183">
        <f t="shared" si="10"/>
        <v>0</v>
      </c>
      <c r="GP66" s="182"/>
      <c r="GQ66" s="187"/>
    </row>
    <row r="67" spans="1:199" ht="20.149999999999999" customHeight="1">
      <c r="A67" s="186">
        <v>60</v>
      </c>
      <c r="B67" s="256"/>
      <c r="C67" s="257"/>
      <c r="D67" s="258"/>
      <c r="E67" s="259"/>
      <c r="F67" s="259"/>
      <c r="G67" s="261"/>
      <c r="H67" s="261"/>
      <c r="I67" s="261"/>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62"/>
      <c r="AJ67" s="262"/>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c r="BX67" s="261"/>
      <c r="BY67" s="261"/>
      <c r="BZ67" s="261"/>
      <c r="CA67" s="261"/>
      <c r="CB67" s="261"/>
      <c r="CC67" s="261"/>
      <c r="CD67" s="261"/>
      <c r="CE67" s="261"/>
      <c r="CF67" s="261"/>
      <c r="CG67" s="261"/>
      <c r="CH67" s="261"/>
      <c r="CI67" s="261"/>
      <c r="CJ67" s="261"/>
      <c r="CK67" s="261"/>
      <c r="CL67" s="261"/>
      <c r="CM67" s="261"/>
      <c r="CN67" s="261"/>
      <c r="CO67" s="261"/>
      <c r="CP67" s="261"/>
      <c r="CQ67" s="261"/>
      <c r="CR67" s="261"/>
      <c r="CS67" s="261"/>
      <c r="CT67" s="261"/>
      <c r="CU67" s="261"/>
      <c r="CV67" s="261"/>
      <c r="CW67" s="261"/>
      <c r="CX67" s="261"/>
      <c r="CY67" s="261"/>
      <c r="CZ67" s="261"/>
      <c r="DA67" s="261"/>
      <c r="DB67" s="261"/>
      <c r="DC67" s="261"/>
      <c r="DD67" s="261"/>
      <c r="DE67" s="261"/>
      <c r="DF67" s="261"/>
      <c r="DG67" s="261"/>
      <c r="DH67" s="261"/>
      <c r="DI67" s="261"/>
      <c r="DJ67" s="261"/>
      <c r="DK67" s="261"/>
      <c r="DL67" s="261"/>
      <c r="DM67" s="261"/>
      <c r="DN67" s="261"/>
      <c r="DO67" s="261"/>
      <c r="DP67" s="261"/>
      <c r="DQ67" s="261"/>
      <c r="DR67" s="261"/>
      <c r="DS67" s="261"/>
      <c r="DT67" s="261"/>
      <c r="DU67" s="261"/>
      <c r="DV67" s="261"/>
      <c r="DW67" s="261"/>
      <c r="DX67" s="261"/>
      <c r="DY67" s="261"/>
      <c r="DZ67" s="261"/>
      <c r="EA67" s="261"/>
      <c r="EB67" s="261"/>
      <c r="EC67" s="261"/>
      <c r="ED67" s="261"/>
      <c r="EE67" s="261"/>
      <c r="EF67" s="261"/>
      <c r="EG67" s="261"/>
      <c r="EH67" s="261"/>
      <c r="EI67" s="261"/>
      <c r="EJ67" s="261"/>
      <c r="EK67" s="261"/>
      <c r="EL67" s="261"/>
      <c r="EM67" s="261"/>
      <c r="EN67" s="261"/>
      <c r="EO67" s="261"/>
      <c r="EP67" s="261"/>
      <c r="EQ67" s="261"/>
      <c r="ER67" s="261"/>
      <c r="ES67" s="261"/>
      <c r="ET67" s="261"/>
      <c r="EU67" s="261"/>
      <c r="EV67" s="261"/>
      <c r="EW67" s="261"/>
      <c r="EX67" s="261"/>
      <c r="EY67" s="261"/>
      <c r="EZ67" s="261"/>
      <c r="FA67" s="261"/>
      <c r="FB67" s="261"/>
      <c r="FC67" s="262"/>
      <c r="FD67" s="261"/>
      <c r="FE67" s="261"/>
      <c r="FF67" s="261"/>
      <c r="FG67" s="261"/>
      <c r="FH67" s="261"/>
      <c r="FI67" s="261"/>
      <c r="FJ67" s="261"/>
      <c r="FK67" s="261"/>
      <c r="FL67" s="261"/>
      <c r="FM67" s="261"/>
      <c r="FN67" s="261"/>
      <c r="FO67" s="261"/>
      <c r="FP67" s="261"/>
      <c r="FQ67" s="261"/>
      <c r="FR67" s="261"/>
      <c r="FS67" s="261"/>
      <c r="FT67" s="261"/>
      <c r="FU67" s="261"/>
      <c r="FV67" s="261"/>
      <c r="FW67" s="261"/>
      <c r="FX67" s="261"/>
      <c r="FY67" s="261"/>
      <c r="FZ67" s="261"/>
      <c r="GA67" s="261"/>
      <c r="GB67" s="261"/>
      <c r="GC67" s="261"/>
      <c r="GD67" s="261"/>
      <c r="GE67" s="261"/>
      <c r="GF67" s="261"/>
      <c r="GG67" s="255" t="str">
        <f t="shared" si="6"/>
        <v/>
      </c>
      <c r="GH67" s="255" t="str">
        <f t="shared" si="7"/>
        <v/>
      </c>
      <c r="GI67" s="255" t="str">
        <f t="shared" si="8"/>
        <v/>
      </c>
      <c r="GJ67" s="255" t="str">
        <f t="shared" si="11"/>
        <v/>
      </c>
      <c r="GK67" s="185">
        <f t="shared" si="12"/>
        <v>0</v>
      </c>
      <c r="GL67" s="185">
        <f t="shared" si="13"/>
        <v>0</v>
      </c>
      <c r="GM67" s="183">
        <f t="shared" si="9"/>
        <v>0</v>
      </c>
      <c r="GN67" s="184"/>
      <c r="GO67" s="183">
        <f t="shared" si="10"/>
        <v>0</v>
      </c>
      <c r="GP67" s="182"/>
      <c r="GQ67" s="187"/>
    </row>
    <row r="68" spans="1:199" ht="20.149999999999999" customHeight="1">
      <c r="A68" s="186">
        <v>61</v>
      </c>
      <c r="B68" s="256"/>
      <c r="C68" s="257"/>
      <c r="D68" s="258"/>
      <c r="E68" s="259"/>
      <c r="F68" s="259"/>
      <c r="G68" s="261"/>
      <c r="H68" s="261"/>
      <c r="I68" s="261"/>
      <c r="J68" s="261"/>
      <c r="K68" s="261"/>
      <c r="L68" s="261"/>
      <c r="M68" s="261"/>
      <c r="N68" s="261"/>
      <c r="O68" s="261"/>
      <c r="P68" s="261"/>
      <c r="Q68" s="261"/>
      <c r="R68" s="261"/>
      <c r="S68" s="261"/>
      <c r="T68" s="261"/>
      <c r="U68" s="261"/>
      <c r="V68" s="261"/>
      <c r="W68" s="261"/>
      <c r="X68" s="261"/>
      <c r="Y68" s="261"/>
      <c r="Z68" s="261"/>
      <c r="AA68" s="261"/>
      <c r="AB68" s="261"/>
      <c r="AC68" s="261"/>
      <c r="AD68" s="261"/>
      <c r="AE68" s="261"/>
      <c r="AF68" s="261"/>
      <c r="AG68" s="261"/>
      <c r="AH68" s="261"/>
      <c r="AI68" s="262"/>
      <c r="AJ68" s="262"/>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1"/>
      <c r="BZ68" s="261"/>
      <c r="CA68" s="261"/>
      <c r="CB68" s="261"/>
      <c r="CC68" s="261"/>
      <c r="CD68" s="261"/>
      <c r="CE68" s="261"/>
      <c r="CF68" s="261"/>
      <c r="CG68" s="261"/>
      <c r="CH68" s="261"/>
      <c r="CI68" s="261"/>
      <c r="CJ68" s="261"/>
      <c r="CK68" s="261"/>
      <c r="CL68" s="261"/>
      <c r="CM68" s="261"/>
      <c r="CN68" s="261"/>
      <c r="CO68" s="261"/>
      <c r="CP68" s="261"/>
      <c r="CQ68" s="261"/>
      <c r="CR68" s="261"/>
      <c r="CS68" s="261"/>
      <c r="CT68" s="261"/>
      <c r="CU68" s="261"/>
      <c r="CV68" s="261"/>
      <c r="CW68" s="261"/>
      <c r="CX68" s="261"/>
      <c r="CY68" s="261"/>
      <c r="CZ68" s="261"/>
      <c r="DA68" s="261"/>
      <c r="DB68" s="261"/>
      <c r="DC68" s="261"/>
      <c r="DD68" s="261"/>
      <c r="DE68" s="261"/>
      <c r="DF68" s="261"/>
      <c r="DG68" s="261"/>
      <c r="DH68" s="261"/>
      <c r="DI68" s="261"/>
      <c r="DJ68" s="261"/>
      <c r="DK68" s="261"/>
      <c r="DL68" s="261"/>
      <c r="DM68" s="261"/>
      <c r="DN68" s="261"/>
      <c r="DO68" s="261"/>
      <c r="DP68" s="261"/>
      <c r="DQ68" s="261"/>
      <c r="DR68" s="261"/>
      <c r="DS68" s="261"/>
      <c r="DT68" s="261"/>
      <c r="DU68" s="261"/>
      <c r="DV68" s="261"/>
      <c r="DW68" s="261"/>
      <c r="DX68" s="261"/>
      <c r="DY68" s="261"/>
      <c r="DZ68" s="261"/>
      <c r="EA68" s="261"/>
      <c r="EB68" s="261"/>
      <c r="EC68" s="261"/>
      <c r="ED68" s="261"/>
      <c r="EE68" s="261"/>
      <c r="EF68" s="261"/>
      <c r="EG68" s="261"/>
      <c r="EH68" s="261"/>
      <c r="EI68" s="261"/>
      <c r="EJ68" s="261"/>
      <c r="EK68" s="261"/>
      <c r="EL68" s="261"/>
      <c r="EM68" s="261"/>
      <c r="EN68" s="261"/>
      <c r="EO68" s="261"/>
      <c r="EP68" s="261"/>
      <c r="EQ68" s="261"/>
      <c r="ER68" s="261"/>
      <c r="ES68" s="261"/>
      <c r="ET68" s="261"/>
      <c r="EU68" s="261"/>
      <c r="EV68" s="261"/>
      <c r="EW68" s="261"/>
      <c r="EX68" s="261"/>
      <c r="EY68" s="261"/>
      <c r="EZ68" s="261"/>
      <c r="FA68" s="261"/>
      <c r="FB68" s="261"/>
      <c r="FC68" s="262"/>
      <c r="FD68" s="261"/>
      <c r="FE68" s="261"/>
      <c r="FF68" s="261"/>
      <c r="FG68" s="261"/>
      <c r="FH68" s="261"/>
      <c r="FI68" s="261"/>
      <c r="FJ68" s="261"/>
      <c r="FK68" s="261"/>
      <c r="FL68" s="261"/>
      <c r="FM68" s="261"/>
      <c r="FN68" s="261"/>
      <c r="FO68" s="261"/>
      <c r="FP68" s="261"/>
      <c r="FQ68" s="261"/>
      <c r="FR68" s="261"/>
      <c r="FS68" s="261"/>
      <c r="FT68" s="261"/>
      <c r="FU68" s="261"/>
      <c r="FV68" s="261"/>
      <c r="FW68" s="261"/>
      <c r="FX68" s="261"/>
      <c r="FY68" s="261"/>
      <c r="FZ68" s="261"/>
      <c r="GA68" s="261"/>
      <c r="GB68" s="261"/>
      <c r="GC68" s="261"/>
      <c r="GD68" s="261"/>
      <c r="GE68" s="261"/>
      <c r="GF68" s="261"/>
      <c r="GG68" s="255" t="str">
        <f t="shared" si="6"/>
        <v/>
      </c>
      <c r="GH68" s="255" t="str">
        <f t="shared" si="7"/>
        <v/>
      </c>
      <c r="GI68" s="255" t="str">
        <f t="shared" si="8"/>
        <v/>
      </c>
      <c r="GJ68" s="255" t="str">
        <f t="shared" si="11"/>
        <v/>
      </c>
      <c r="GK68" s="185">
        <f t="shared" si="12"/>
        <v>0</v>
      </c>
      <c r="GL68" s="185">
        <f t="shared" si="13"/>
        <v>0</v>
      </c>
      <c r="GM68" s="183">
        <f t="shared" si="9"/>
        <v>0</v>
      </c>
      <c r="GN68" s="184"/>
      <c r="GO68" s="183">
        <f t="shared" si="10"/>
        <v>0</v>
      </c>
      <c r="GP68" s="182"/>
      <c r="GQ68" s="187"/>
    </row>
    <row r="69" spans="1:199" ht="20.149999999999999" customHeight="1">
      <c r="A69" s="186">
        <v>62</v>
      </c>
      <c r="B69" s="256"/>
      <c r="C69" s="257"/>
      <c r="D69" s="258"/>
      <c r="E69" s="259"/>
      <c r="F69" s="259"/>
      <c r="G69" s="261"/>
      <c r="H69" s="261"/>
      <c r="I69" s="261"/>
      <c r="J69" s="261"/>
      <c r="K69" s="261"/>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262"/>
      <c r="AJ69" s="262"/>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c r="BX69" s="261"/>
      <c r="BY69" s="261"/>
      <c r="BZ69" s="261"/>
      <c r="CA69" s="261"/>
      <c r="CB69" s="261"/>
      <c r="CC69" s="261"/>
      <c r="CD69" s="261"/>
      <c r="CE69" s="261"/>
      <c r="CF69" s="261"/>
      <c r="CG69" s="261"/>
      <c r="CH69" s="261"/>
      <c r="CI69" s="261"/>
      <c r="CJ69" s="261"/>
      <c r="CK69" s="261"/>
      <c r="CL69" s="261"/>
      <c r="CM69" s="261"/>
      <c r="CN69" s="261"/>
      <c r="CO69" s="261"/>
      <c r="CP69" s="261"/>
      <c r="CQ69" s="261"/>
      <c r="CR69" s="261"/>
      <c r="CS69" s="261"/>
      <c r="CT69" s="261"/>
      <c r="CU69" s="261"/>
      <c r="CV69" s="261"/>
      <c r="CW69" s="261"/>
      <c r="CX69" s="261"/>
      <c r="CY69" s="261"/>
      <c r="CZ69" s="261"/>
      <c r="DA69" s="261"/>
      <c r="DB69" s="261"/>
      <c r="DC69" s="261"/>
      <c r="DD69" s="261"/>
      <c r="DE69" s="261"/>
      <c r="DF69" s="261"/>
      <c r="DG69" s="261"/>
      <c r="DH69" s="261"/>
      <c r="DI69" s="261"/>
      <c r="DJ69" s="261"/>
      <c r="DK69" s="261"/>
      <c r="DL69" s="261"/>
      <c r="DM69" s="261"/>
      <c r="DN69" s="261"/>
      <c r="DO69" s="261"/>
      <c r="DP69" s="261"/>
      <c r="DQ69" s="261"/>
      <c r="DR69" s="261"/>
      <c r="DS69" s="261"/>
      <c r="DT69" s="261"/>
      <c r="DU69" s="261"/>
      <c r="DV69" s="261"/>
      <c r="DW69" s="261"/>
      <c r="DX69" s="261"/>
      <c r="DY69" s="261"/>
      <c r="DZ69" s="261"/>
      <c r="EA69" s="261"/>
      <c r="EB69" s="261"/>
      <c r="EC69" s="261"/>
      <c r="ED69" s="261"/>
      <c r="EE69" s="261"/>
      <c r="EF69" s="261"/>
      <c r="EG69" s="261"/>
      <c r="EH69" s="261"/>
      <c r="EI69" s="261"/>
      <c r="EJ69" s="261"/>
      <c r="EK69" s="261"/>
      <c r="EL69" s="261"/>
      <c r="EM69" s="261"/>
      <c r="EN69" s="261"/>
      <c r="EO69" s="261"/>
      <c r="EP69" s="261"/>
      <c r="EQ69" s="261"/>
      <c r="ER69" s="261"/>
      <c r="ES69" s="261"/>
      <c r="ET69" s="261"/>
      <c r="EU69" s="261"/>
      <c r="EV69" s="261"/>
      <c r="EW69" s="261"/>
      <c r="EX69" s="261"/>
      <c r="EY69" s="261"/>
      <c r="EZ69" s="261"/>
      <c r="FA69" s="261"/>
      <c r="FB69" s="261"/>
      <c r="FC69" s="262"/>
      <c r="FD69" s="261"/>
      <c r="FE69" s="261"/>
      <c r="FF69" s="261"/>
      <c r="FG69" s="261"/>
      <c r="FH69" s="261"/>
      <c r="FI69" s="261"/>
      <c r="FJ69" s="261"/>
      <c r="FK69" s="261"/>
      <c r="FL69" s="261"/>
      <c r="FM69" s="261"/>
      <c r="FN69" s="261"/>
      <c r="FO69" s="261"/>
      <c r="FP69" s="261"/>
      <c r="FQ69" s="261"/>
      <c r="FR69" s="261"/>
      <c r="FS69" s="261"/>
      <c r="FT69" s="261"/>
      <c r="FU69" s="261"/>
      <c r="FV69" s="261"/>
      <c r="FW69" s="261"/>
      <c r="FX69" s="261"/>
      <c r="FY69" s="261"/>
      <c r="FZ69" s="261"/>
      <c r="GA69" s="261"/>
      <c r="GB69" s="261"/>
      <c r="GC69" s="261"/>
      <c r="GD69" s="261"/>
      <c r="GE69" s="261"/>
      <c r="GF69" s="261"/>
      <c r="GG69" s="255" t="str">
        <f t="shared" si="6"/>
        <v/>
      </c>
      <c r="GH69" s="255" t="str">
        <f t="shared" si="7"/>
        <v/>
      </c>
      <c r="GI69" s="255" t="str">
        <f t="shared" si="8"/>
        <v/>
      </c>
      <c r="GJ69" s="255" t="str">
        <f t="shared" si="11"/>
        <v/>
      </c>
      <c r="GK69" s="185">
        <f t="shared" si="12"/>
        <v>0</v>
      </c>
      <c r="GL69" s="185">
        <f t="shared" si="13"/>
        <v>0</v>
      </c>
      <c r="GM69" s="183">
        <f t="shared" si="9"/>
        <v>0</v>
      </c>
      <c r="GN69" s="184"/>
      <c r="GO69" s="183">
        <f t="shared" si="10"/>
        <v>0</v>
      </c>
      <c r="GP69" s="182"/>
      <c r="GQ69" s="187"/>
    </row>
    <row r="70" spans="1:199" ht="20.149999999999999" customHeight="1">
      <c r="A70" s="186">
        <v>63</v>
      </c>
      <c r="B70" s="256"/>
      <c r="C70" s="257"/>
      <c r="D70" s="258"/>
      <c r="E70" s="259"/>
      <c r="F70" s="259"/>
      <c r="G70" s="261"/>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2"/>
      <c r="AJ70" s="262"/>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c r="CX70" s="261"/>
      <c r="CY70" s="261"/>
      <c r="CZ70" s="261"/>
      <c r="DA70" s="261"/>
      <c r="DB70" s="261"/>
      <c r="DC70" s="261"/>
      <c r="DD70" s="261"/>
      <c r="DE70" s="261"/>
      <c r="DF70" s="261"/>
      <c r="DG70" s="261"/>
      <c r="DH70" s="261"/>
      <c r="DI70" s="261"/>
      <c r="DJ70" s="261"/>
      <c r="DK70" s="261"/>
      <c r="DL70" s="261"/>
      <c r="DM70" s="261"/>
      <c r="DN70" s="261"/>
      <c r="DO70" s="261"/>
      <c r="DP70" s="261"/>
      <c r="DQ70" s="261"/>
      <c r="DR70" s="261"/>
      <c r="DS70" s="261"/>
      <c r="DT70" s="261"/>
      <c r="DU70" s="261"/>
      <c r="DV70" s="261"/>
      <c r="DW70" s="261"/>
      <c r="DX70" s="261"/>
      <c r="DY70" s="261"/>
      <c r="DZ70" s="261"/>
      <c r="EA70" s="261"/>
      <c r="EB70" s="261"/>
      <c r="EC70" s="261"/>
      <c r="ED70" s="261"/>
      <c r="EE70" s="261"/>
      <c r="EF70" s="261"/>
      <c r="EG70" s="261"/>
      <c r="EH70" s="261"/>
      <c r="EI70" s="261"/>
      <c r="EJ70" s="261"/>
      <c r="EK70" s="261"/>
      <c r="EL70" s="261"/>
      <c r="EM70" s="261"/>
      <c r="EN70" s="261"/>
      <c r="EO70" s="261"/>
      <c r="EP70" s="261"/>
      <c r="EQ70" s="261"/>
      <c r="ER70" s="261"/>
      <c r="ES70" s="261"/>
      <c r="ET70" s="261"/>
      <c r="EU70" s="261"/>
      <c r="EV70" s="261"/>
      <c r="EW70" s="261"/>
      <c r="EX70" s="261"/>
      <c r="EY70" s="261"/>
      <c r="EZ70" s="261"/>
      <c r="FA70" s="261"/>
      <c r="FB70" s="261"/>
      <c r="FC70" s="262"/>
      <c r="FD70" s="261"/>
      <c r="FE70" s="261"/>
      <c r="FF70" s="261"/>
      <c r="FG70" s="261"/>
      <c r="FH70" s="261"/>
      <c r="FI70" s="261"/>
      <c r="FJ70" s="261"/>
      <c r="FK70" s="261"/>
      <c r="FL70" s="261"/>
      <c r="FM70" s="261"/>
      <c r="FN70" s="261"/>
      <c r="FO70" s="261"/>
      <c r="FP70" s="261"/>
      <c r="FQ70" s="261"/>
      <c r="FR70" s="261"/>
      <c r="FS70" s="261"/>
      <c r="FT70" s="261"/>
      <c r="FU70" s="261"/>
      <c r="FV70" s="261"/>
      <c r="FW70" s="261"/>
      <c r="FX70" s="261"/>
      <c r="FY70" s="261"/>
      <c r="FZ70" s="261"/>
      <c r="GA70" s="261"/>
      <c r="GB70" s="261"/>
      <c r="GC70" s="261"/>
      <c r="GD70" s="261"/>
      <c r="GE70" s="261"/>
      <c r="GF70" s="261"/>
      <c r="GG70" s="255" t="str">
        <f t="shared" si="6"/>
        <v/>
      </c>
      <c r="GH70" s="255" t="str">
        <f t="shared" si="7"/>
        <v/>
      </c>
      <c r="GI70" s="255" t="str">
        <f t="shared" si="8"/>
        <v/>
      </c>
      <c r="GJ70" s="255" t="str">
        <f t="shared" si="11"/>
        <v/>
      </c>
      <c r="GK70" s="185">
        <f t="shared" si="12"/>
        <v>0</v>
      </c>
      <c r="GL70" s="185">
        <f t="shared" si="13"/>
        <v>0</v>
      </c>
      <c r="GM70" s="183">
        <f t="shared" si="9"/>
        <v>0</v>
      </c>
      <c r="GN70" s="184"/>
      <c r="GO70" s="183">
        <f t="shared" si="10"/>
        <v>0</v>
      </c>
      <c r="GP70" s="182"/>
      <c r="GQ70" s="187"/>
    </row>
    <row r="71" spans="1:199" ht="20.149999999999999" customHeight="1">
      <c r="A71" s="186">
        <v>64</v>
      </c>
      <c r="B71" s="256"/>
      <c r="C71" s="257"/>
      <c r="D71" s="258"/>
      <c r="E71" s="259"/>
      <c r="F71" s="259"/>
      <c r="G71" s="261"/>
      <c r="H71" s="261"/>
      <c r="I71" s="261"/>
      <c r="J71" s="261"/>
      <c r="K71" s="261"/>
      <c r="L71" s="261"/>
      <c r="M71" s="261"/>
      <c r="N71" s="261"/>
      <c r="O71" s="261"/>
      <c r="P71" s="261"/>
      <c r="Q71" s="261"/>
      <c r="R71" s="261"/>
      <c r="S71" s="261"/>
      <c r="T71" s="261"/>
      <c r="U71" s="261"/>
      <c r="V71" s="261"/>
      <c r="W71" s="261"/>
      <c r="X71" s="261"/>
      <c r="Y71" s="261"/>
      <c r="Z71" s="261"/>
      <c r="AA71" s="261"/>
      <c r="AB71" s="261"/>
      <c r="AC71" s="261"/>
      <c r="AD71" s="261"/>
      <c r="AE71" s="261"/>
      <c r="AF71" s="261"/>
      <c r="AG71" s="261"/>
      <c r="AH71" s="261"/>
      <c r="AI71" s="262"/>
      <c r="AJ71" s="262"/>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c r="CX71" s="261"/>
      <c r="CY71" s="261"/>
      <c r="CZ71" s="261"/>
      <c r="DA71" s="261"/>
      <c r="DB71" s="261"/>
      <c r="DC71" s="261"/>
      <c r="DD71" s="261"/>
      <c r="DE71" s="261"/>
      <c r="DF71" s="261"/>
      <c r="DG71" s="261"/>
      <c r="DH71" s="261"/>
      <c r="DI71" s="261"/>
      <c r="DJ71" s="261"/>
      <c r="DK71" s="261"/>
      <c r="DL71" s="261"/>
      <c r="DM71" s="261"/>
      <c r="DN71" s="261"/>
      <c r="DO71" s="261"/>
      <c r="DP71" s="261"/>
      <c r="DQ71" s="261"/>
      <c r="DR71" s="261"/>
      <c r="DS71" s="261"/>
      <c r="DT71" s="261"/>
      <c r="DU71" s="261"/>
      <c r="DV71" s="261"/>
      <c r="DW71" s="261"/>
      <c r="DX71" s="261"/>
      <c r="DY71" s="261"/>
      <c r="DZ71" s="261"/>
      <c r="EA71" s="261"/>
      <c r="EB71" s="261"/>
      <c r="EC71" s="261"/>
      <c r="ED71" s="261"/>
      <c r="EE71" s="261"/>
      <c r="EF71" s="261"/>
      <c r="EG71" s="261"/>
      <c r="EH71" s="261"/>
      <c r="EI71" s="261"/>
      <c r="EJ71" s="261"/>
      <c r="EK71" s="261"/>
      <c r="EL71" s="261"/>
      <c r="EM71" s="261"/>
      <c r="EN71" s="261"/>
      <c r="EO71" s="261"/>
      <c r="EP71" s="261"/>
      <c r="EQ71" s="261"/>
      <c r="ER71" s="261"/>
      <c r="ES71" s="261"/>
      <c r="ET71" s="261"/>
      <c r="EU71" s="261"/>
      <c r="EV71" s="261"/>
      <c r="EW71" s="261"/>
      <c r="EX71" s="261"/>
      <c r="EY71" s="261"/>
      <c r="EZ71" s="261"/>
      <c r="FA71" s="261"/>
      <c r="FB71" s="261"/>
      <c r="FC71" s="262"/>
      <c r="FD71" s="261"/>
      <c r="FE71" s="261"/>
      <c r="FF71" s="261"/>
      <c r="FG71" s="261"/>
      <c r="FH71" s="261"/>
      <c r="FI71" s="261"/>
      <c r="FJ71" s="261"/>
      <c r="FK71" s="261"/>
      <c r="FL71" s="261"/>
      <c r="FM71" s="261"/>
      <c r="FN71" s="261"/>
      <c r="FO71" s="261"/>
      <c r="FP71" s="261"/>
      <c r="FQ71" s="261"/>
      <c r="FR71" s="261"/>
      <c r="FS71" s="261"/>
      <c r="FT71" s="261"/>
      <c r="FU71" s="261"/>
      <c r="FV71" s="261"/>
      <c r="FW71" s="261"/>
      <c r="FX71" s="261"/>
      <c r="FY71" s="261"/>
      <c r="FZ71" s="261"/>
      <c r="GA71" s="261"/>
      <c r="GB71" s="261"/>
      <c r="GC71" s="261"/>
      <c r="GD71" s="261"/>
      <c r="GE71" s="261"/>
      <c r="GF71" s="261"/>
      <c r="GG71" s="255" t="str">
        <f t="shared" si="6"/>
        <v/>
      </c>
      <c r="GH71" s="255" t="str">
        <f t="shared" si="7"/>
        <v/>
      </c>
      <c r="GI71" s="255" t="str">
        <f t="shared" si="8"/>
        <v/>
      </c>
      <c r="GJ71" s="255" t="str">
        <f t="shared" si="11"/>
        <v/>
      </c>
      <c r="GK71" s="185">
        <f t="shared" si="12"/>
        <v>0</v>
      </c>
      <c r="GL71" s="185">
        <f t="shared" si="13"/>
        <v>0</v>
      </c>
      <c r="GM71" s="183">
        <f t="shared" si="9"/>
        <v>0</v>
      </c>
      <c r="GN71" s="184"/>
      <c r="GO71" s="183">
        <f t="shared" si="10"/>
        <v>0</v>
      </c>
      <c r="GP71" s="182"/>
      <c r="GQ71" s="187"/>
    </row>
    <row r="72" spans="1:199" ht="20.149999999999999" customHeight="1">
      <c r="A72" s="186">
        <v>65</v>
      </c>
      <c r="B72" s="256"/>
      <c r="C72" s="257"/>
      <c r="D72" s="258"/>
      <c r="E72" s="259"/>
      <c r="F72" s="259"/>
      <c r="G72" s="261"/>
      <c r="H72" s="261"/>
      <c r="I72" s="261"/>
      <c r="J72" s="261"/>
      <c r="K72" s="261"/>
      <c r="L72" s="261"/>
      <c r="M72" s="261"/>
      <c r="N72" s="261"/>
      <c r="O72" s="261"/>
      <c r="P72" s="261"/>
      <c r="Q72" s="261"/>
      <c r="R72" s="261"/>
      <c r="S72" s="261"/>
      <c r="T72" s="261"/>
      <c r="U72" s="261"/>
      <c r="V72" s="261"/>
      <c r="W72" s="261"/>
      <c r="X72" s="261"/>
      <c r="Y72" s="261"/>
      <c r="Z72" s="261"/>
      <c r="AA72" s="261"/>
      <c r="AB72" s="261"/>
      <c r="AC72" s="261"/>
      <c r="AD72" s="261"/>
      <c r="AE72" s="261"/>
      <c r="AF72" s="261"/>
      <c r="AG72" s="261"/>
      <c r="AH72" s="261"/>
      <c r="AI72" s="262"/>
      <c r="AJ72" s="262"/>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c r="CX72" s="261"/>
      <c r="CY72" s="261"/>
      <c r="CZ72" s="261"/>
      <c r="DA72" s="261"/>
      <c r="DB72" s="261"/>
      <c r="DC72" s="261"/>
      <c r="DD72" s="261"/>
      <c r="DE72" s="261"/>
      <c r="DF72" s="261"/>
      <c r="DG72" s="261"/>
      <c r="DH72" s="261"/>
      <c r="DI72" s="261"/>
      <c r="DJ72" s="261"/>
      <c r="DK72" s="261"/>
      <c r="DL72" s="261"/>
      <c r="DM72" s="261"/>
      <c r="DN72" s="261"/>
      <c r="DO72" s="261"/>
      <c r="DP72" s="261"/>
      <c r="DQ72" s="261"/>
      <c r="DR72" s="261"/>
      <c r="DS72" s="261"/>
      <c r="DT72" s="261"/>
      <c r="DU72" s="261"/>
      <c r="DV72" s="261"/>
      <c r="DW72" s="261"/>
      <c r="DX72" s="261"/>
      <c r="DY72" s="261"/>
      <c r="DZ72" s="261"/>
      <c r="EA72" s="261"/>
      <c r="EB72" s="261"/>
      <c r="EC72" s="261"/>
      <c r="ED72" s="261"/>
      <c r="EE72" s="261"/>
      <c r="EF72" s="261"/>
      <c r="EG72" s="261"/>
      <c r="EH72" s="261"/>
      <c r="EI72" s="261"/>
      <c r="EJ72" s="261"/>
      <c r="EK72" s="261"/>
      <c r="EL72" s="261"/>
      <c r="EM72" s="261"/>
      <c r="EN72" s="261"/>
      <c r="EO72" s="261"/>
      <c r="EP72" s="261"/>
      <c r="EQ72" s="261"/>
      <c r="ER72" s="261"/>
      <c r="ES72" s="261"/>
      <c r="ET72" s="261"/>
      <c r="EU72" s="261"/>
      <c r="EV72" s="261"/>
      <c r="EW72" s="261"/>
      <c r="EX72" s="261"/>
      <c r="EY72" s="261"/>
      <c r="EZ72" s="261"/>
      <c r="FA72" s="261"/>
      <c r="FB72" s="261"/>
      <c r="FC72" s="262"/>
      <c r="FD72" s="261"/>
      <c r="FE72" s="261"/>
      <c r="FF72" s="261"/>
      <c r="FG72" s="261"/>
      <c r="FH72" s="261"/>
      <c r="FI72" s="261"/>
      <c r="FJ72" s="261"/>
      <c r="FK72" s="261"/>
      <c r="FL72" s="261"/>
      <c r="FM72" s="261"/>
      <c r="FN72" s="261"/>
      <c r="FO72" s="261"/>
      <c r="FP72" s="261"/>
      <c r="FQ72" s="261"/>
      <c r="FR72" s="261"/>
      <c r="FS72" s="261"/>
      <c r="FT72" s="261"/>
      <c r="FU72" s="261"/>
      <c r="FV72" s="261"/>
      <c r="FW72" s="261"/>
      <c r="FX72" s="261"/>
      <c r="FY72" s="261"/>
      <c r="FZ72" s="261"/>
      <c r="GA72" s="261"/>
      <c r="GB72" s="261"/>
      <c r="GC72" s="261"/>
      <c r="GD72" s="261"/>
      <c r="GE72" s="261"/>
      <c r="GF72" s="261"/>
      <c r="GG72" s="255" t="str">
        <f t="shared" si="6"/>
        <v/>
      </c>
      <c r="GH72" s="255" t="str">
        <f t="shared" si="7"/>
        <v/>
      </c>
      <c r="GI72" s="255" t="str">
        <f t="shared" si="8"/>
        <v/>
      </c>
      <c r="GJ72" s="255" t="str">
        <f t="shared" ref="GJ72:GJ103" si="14">IF(AND(C72="無",GK72&gt;7),"×","")</f>
        <v/>
      </c>
      <c r="GK72" s="185">
        <f t="shared" ref="GK72:GK107" si="15">COUNTA(G72:GF72)</f>
        <v>0</v>
      </c>
      <c r="GL72" s="185">
        <f t="shared" ref="GL72:GL107" si="16">COUNTIFS(G72:GF72,"●",$G$109:$GF$109,"○")</f>
        <v>0</v>
      </c>
      <c r="GM72" s="183">
        <f t="shared" si="9"/>
        <v>0</v>
      </c>
      <c r="GN72" s="184"/>
      <c r="GO72" s="183">
        <f t="shared" si="10"/>
        <v>0</v>
      </c>
      <c r="GP72" s="182"/>
      <c r="GQ72" s="187"/>
    </row>
    <row r="73" spans="1:199" ht="20.149999999999999" customHeight="1">
      <c r="A73" s="186">
        <v>66</v>
      </c>
      <c r="B73" s="256"/>
      <c r="C73" s="257"/>
      <c r="D73" s="258"/>
      <c r="E73" s="259"/>
      <c r="F73" s="259"/>
      <c r="G73" s="261"/>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2"/>
      <c r="AJ73" s="262"/>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c r="CQ73" s="261"/>
      <c r="CR73" s="261"/>
      <c r="CS73" s="261"/>
      <c r="CT73" s="261"/>
      <c r="CU73" s="261"/>
      <c r="CV73" s="261"/>
      <c r="CW73" s="261"/>
      <c r="CX73" s="261"/>
      <c r="CY73" s="261"/>
      <c r="CZ73" s="261"/>
      <c r="DA73" s="261"/>
      <c r="DB73" s="261"/>
      <c r="DC73" s="261"/>
      <c r="DD73" s="261"/>
      <c r="DE73" s="261"/>
      <c r="DF73" s="261"/>
      <c r="DG73" s="261"/>
      <c r="DH73" s="261"/>
      <c r="DI73" s="261"/>
      <c r="DJ73" s="261"/>
      <c r="DK73" s="261"/>
      <c r="DL73" s="261"/>
      <c r="DM73" s="261"/>
      <c r="DN73" s="261"/>
      <c r="DO73" s="261"/>
      <c r="DP73" s="261"/>
      <c r="DQ73" s="261"/>
      <c r="DR73" s="261"/>
      <c r="DS73" s="261"/>
      <c r="DT73" s="261"/>
      <c r="DU73" s="261"/>
      <c r="DV73" s="261"/>
      <c r="DW73" s="261"/>
      <c r="DX73" s="261"/>
      <c r="DY73" s="261"/>
      <c r="DZ73" s="261"/>
      <c r="EA73" s="261"/>
      <c r="EB73" s="261"/>
      <c r="EC73" s="261"/>
      <c r="ED73" s="261"/>
      <c r="EE73" s="261"/>
      <c r="EF73" s="261"/>
      <c r="EG73" s="261"/>
      <c r="EH73" s="261"/>
      <c r="EI73" s="261"/>
      <c r="EJ73" s="261"/>
      <c r="EK73" s="261"/>
      <c r="EL73" s="261"/>
      <c r="EM73" s="261"/>
      <c r="EN73" s="261"/>
      <c r="EO73" s="261"/>
      <c r="EP73" s="261"/>
      <c r="EQ73" s="261"/>
      <c r="ER73" s="261"/>
      <c r="ES73" s="261"/>
      <c r="ET73" s="261"/>
      <c r="EU73" s="261"/>
      <c r="EV73" s="261"/>
      <c r="EW73" s="261"/>
      <c r="EX73" s="261"/>
      <c r="EY73" s="261"/>
      <c r="EZ73" s="261"/>
      <c r="FA73" s="261"/>
      <c r="FB73" s="261"/>
      <c r="FC73" s="262"/>
      <c r="FD73" s="261"/>
      <c r="FE73" s="261"/>
      <c r="FF73" s="261"/>
      <c r="FG73" s="261"/>
      <c r="FH73" s="261"/>
      <c r="FI73" s="261"/>
      <c r="FJ73" s="261"/>
      <c r="FK73" s="261"/>
      <c r="FL73" s="261"/>
      <c r="FM73" s="261"/>
      <c r="FN73" s="261"/>
      <c r="FO73" s="261"/>
      <c r="FP73" s="261"/>
      <c r="FQ73" s="261"/>
      <c r="FR73" s="261"/>
      <c r="FS73" s="261"/>
      <c r="FT73" s="261"/>
      <c r="FU73" s="261"/>
      <c r="FV73" s="261"/>
      <c r="FW73" s="261"/>
      <c r="FX73" s="261"/>
      <c r="FY73" s="261"/>
      <c r="FZ73" s="261"/>
      <c r="GA73" s="261"/>
      <c r="GB73" s="261"/>
      <c r="GC73" s="261"/>
      <c r="GD73" s="261"/>
      <c r="GE73" s="261"/>
      <c r="GF73" s="261"/>
      <c r="GG73" s="255" t="str">
        <f t="shared" ref="GG73:GG107" si="17">IF(B73="","",IF(AND(C73="",D73=""),"×",""))</f>
        <v/>
      </c>
      <c r="GH73" s="255" t="str">
        <f t="shared" ref="GH73:GH107" si="18">IF(AND(C73="有",D73=""),"×","")</f>
        <v/>
      </c>
      <c r="GI73" s="255" t="str">
        <f t="shared" ref="GI73:GI107" si="19">IF(AND(B73="無",D73=""),"×","")</f>
        <v/>
      </c>
      <c r="GJ73" s="255" t="str">
        <f t="shared" si="14"/>
        <v/>
      </c>
      <c r="GK73" s="185">
        <f t="shared" si="15"/>
        <v>0</v>
      </c>
      <c r="GL73" s="185">
        <f t="shared" si="16"/>
        <v>0</v>
      </c>
      <c r="GM73" s="183">
        <f t="shared" ref="GM73:GM107" si="20">IF(GK73="","",IF(GK73&gt;15,75000,GK73*5000))</f>
        <v>0</v>
      </c>
      <c r="GN73" s="184"/>
      <c r="GO73" s="183">
        <f t="shared" ref="GO73:GO107" si="21">IF(GL73="","",IF(GL73&gt;15,75000,GL73*5000))</f>
        <v>0</v>
      </c>
      <c r="GP73" s="182"/>
      <c r="GQ73" s="187"/>
    </row>
    <row r="74" spans="1:199" ht="20.149999999999999" customHeight="1">
      <c r="A74" s="186">
        <v>67</v>
      </c>
      <c r="B74" s="256"/>
      <c r="C74" s="257"/>
      <c r="D74" s="258"/>
      <c r="E74" s="259"/>
      <c r="F74" s="259"/>
      <c r="G74" s="261"/>
      <c r="H74" s="261"/>
      <c r="I74" s="261"/>
      <c r="J74" s="261"/>
      <c r="K74" s="261"/>
      <c r="L74" s="261"/>
      <c r="M74" s="261"/>
      <c r="N74" s="261"/>
      <c r="O74" s="261"/>
      <c r="P74" s="261"/>
      <c r="Q74" s="261"/>
      <c r="R74" s="261"/>
      <c r="S74" s="261"/>
      <c r="T74" s="261"/>
      <c r="U74" s="261"/>
      <c r="V74" s="261"/>
      <c r="W74" s="261"/>
      <c r="X74" s="261"/>
      <c r="Y74" s="261"/>
      <c r="Z74" s="261"/>
      <c r="AA74" s="261"/>
      <c r="AB74" s="261"/>
      <c r="AC74" s="261"/>
      <c r="AD74" s="261"/>
      <c r="AE74" s="261"/>
      <c r="AF74" s="261"/>
      <c r="AG74" s="261"/>
      <c r="AH74" s="261"/>
      <c r="AI74" s="262"/>
      <c r="AJ74" s="262"/>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c r="CQ74" s="261"/>
      <c r="CR74" s="261"/>
      <c r="CS74" s="261"/>
      <c r="CT74" s="261"/>
      <c r="CU74" s="261"/>
      <c r="CV74" s="261"/>
      <c r="CW74" s="261"/>
      <c r="CX74" s="261"/>
      <c r="CY74" s="261"/>
      <c r="CZ74" s="261"/>
      <c r="DA74" s="261"/>
      <c r="DB74" s="261"/>
      <c r="DC74" s="261"/>
      <c r="DD74" s="261"/>
      <c r="DE74" s="261"/>
      <c r="DF74" s="261"/>
      <c r="DG74" s="261"/>
      <c r="DH74" s="261"/>
      <c r="DI74" s="261"/>
      <c r="DJ74" s="261"/>
      <c r="DK74" s="261"/>
      <c r="DL74" s="261"/>
      <c r="DM74" s="261"/>
      <c r="DN74" s="261"/>
      <c r="DO74" s="261"/>
      <c r="DP74" s="261"/>
      <c r="DQ74" s="261"/>
      <c r="DR74" s="261"/>
      <c r="DS74" s="261"/>
      <c r="DT74" s="261"/>
      <c r="DU74" s="261"/>
      <c r="DV74" s="261"/>
      <c r="DW74" s="261"/>
      <c r="DX74" s="261"/>
      <c r="DY74" s="261"/>
      <c r="DZ74" s="261"/>
      <c r="EA74" s="261"/>
      <c r="EB74" s="261"/>
      <c r="EC74" s="261"/>
      <c r="ED74" s="261"/>
      <c r="EE74" s="261"/>
      <c r="EF74" s="261"/>
      <c r="EG74" s="261"/>
      <c r="EH74" s="261"/>
      <c r="EI74" s="261"/>
      <c r="EJ74" s="261"/>
      <c r="EK74" s="261"/>
      <c r="EL74" s="261"/>
      <c r="EM74" s="261"/>
      <c r="EN74" s="261"/>
      <c r="EO74" s="261"/>
      <c r="EP74" s="261"/>
      <c r="EQ74" s="261"/>
      <c r="ER74" s="261"/>
      <c r="ES74" s="261"/>
      <c r="ET74" s="261"/>
      <c r="EU74" s="261"/>
      <c r="EV74" s="261"/>
      <c r="EW74" s="261"/>
      <c r="EX74" s="261"/>
      <c r="EY74" s="261"/>
      <c r="EZ74" s="261"/>
      <c r="FA74" s="261"/>
      <c r="FB74" s="261"/>
      <c r="FC74" s="262"/>
      <c r="FD74" s="261"/>
      <c r="FE74" s="261"/>
      <c r="FF74" s="261"/>
      <c r="FG74" s="261"/>
      <c r="FH74" s="261"/>
      <c r="FI74" s="261"/>
      <c r="FJ74" s="261"/>
      <c r="FK74" s="261"/>
      <c r="FL74" s="261"/>
      <c r="FM74" s="261"/>
      <c r="FN74" s="261"/>
      <c r="FO74" s="261"/>
      <c r="FP74" s="261"/>
      <c r="FQ74" s="261"/>
      <c r="FR74" s="261"/>
      <c r="FS74" s="261"/>
      <c r="FT74" s="261"/>
      <c r="FU74" s="261"/>
      <c r="FV74" s="261"/>
      <c r="FW74" s="261"/>
      <c r="FX74" s="261"/>
      <c r="FY74" s="261"/>
      <c r="FZ74" s="261"/>
      <c r="GA74" s="261"/>
      <c r="GB74" s="261"/>
      <c r="GC74" s="261"/>
      <c r="GD74" s="261"/>
      <c r="GE74" s="261"/>
      <c r="GF74" s="261"/>
      <c r="GG74" s="255" t="str">
        <f t="shared" si="17"/>
        <v/>
      </c>
      <c r="GH74" s="255" t="str">
        <f t="shared" si="18"/>
        <v/>
      </c>
      <c r="GI74" s="255" t="str">
        <f t="shared" si="19"/>
        <v/>
      </c>
      <c r="GJ74" s="255" t="str">
        <f t="shared" si="14"/>
        <v/>
      </c>
      <c r="GK74" s="185">
        <f t="shared" si="15"/>
        <v>0</v>
      </c>
      <c r="GL74" s="185">
        <f t="shared" si="16"/>
        <v>0</v>
      </c>
      <c r="GM74" s="183">
        <f t="shared" si="20"/>
        <v>0</v>
      </c>
      <c r="GN74" s="184"/>
      <c r="GO74" s="183">
        <f t="shared" si="21"/>
        <v>0</v>
      </c>
      <c r="GP74" s="182"/>
      <c r="GQ74" s="187"/>
    </row>
    <row r="75" spans="1:199" ht="20.149999999999999" customHeight="1">
      <c r="A75" s="186">
        <v>68</v>
      </c>
      <c r="B75" s="256"/>
      <c r="C75" s="257"/>
      <c r="D75" s="258"/>
      <c r="E75" s="259"/>
      <c r="F75" s="259"/>
      <c r="G75" s="261"/>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2"/>
      <c r="AJ75" s="262"/>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c r="CH75" s="261"/>
      <c r="CI75" s="261"/>
      <c r="CJ75" s="261"/>
      <c r="CK75" s="261"/>
      <c r="CL75" s="261"/>
      <c r="CM75" s="261"/>
      <c r="CN75" s="261"/>
      <c r="CO75" s="261"/>
      <c r="CP75" s="261"/>
      <c r="CQ75" s="261"/>
      <c r="CR75" s="261"/>
      <c r="CS75" s="261"/>
      <c r="CT75" s="261"/>
      <c r="CU75" s="261"/>
      <c r="CV75" s="261"/>
      <c r="CW75" s="261"/>
      <c r="CX75" s="261"/>
      <c r="CY75" s="261"/>
      <c r="CZ75" s="261"/>
      <c r="DA75" s="261"/>
      <c r="DB75" s="261"/>
      <c r="DC75" s="261"/>
      <c r="DD75" s="261"/>
      <c r="DE75" s="261"/>
      <c r="DF75" s="261"/>
      <c r="DG75" s="261"/>
      <c r="DH75" s="261"/>
      <c r="DI75" s="261"/>
      <c r="DJ75" s="261"/>
      <c r="DK75" s="261"/>
      <c r="DL75" s="261"/>
      <c r="DM75" s="261"/>
      <c r="DN75" s="261"/>
      <c r="DO75" s="261"/>
      <c r="DP75" s="261"/>
      <c r="DQ75" s="261"/>
      <c r="DR75" s="261"/>
      <c r="DS75" s="261"/>
      <c r="DT75" s="261"/>
      <c r="DU75" s="261"/>
      <c r="DV75" s="261"/>
      <c r="DW75" s="261"/>
      <c r="DX75" s="261"/>
      <c r="DY75" s="261"/>
      <c r="DZ75" s="261"/>
      <c r="EA75" s="261"/>
      <c r="EB75" s="261"/>
      <c r="EC75" s="261"/>
      <c r="ED75" s="261"/>
      <c r="EE75" s="261"/>
      <c r="EF75" s="261"/>
      <c r="EG75" s="261"/>
      <c r="EH75" s="261"/>
      <c r="EI75" s="261"/>
      <c r="EJ75" s="261"/>
      <c r="EK75" s="261"/>
      <c r="EL75" s="261"/>
      <c r="EM75" s="261"/>
      <c r="EN75" s="261"/>
      <c r="EO75" s="261"/>
      <c r="EP75" s="261"/>
      <c r="EQ75" s="261"/>
      <c r="ER75" s="261"/>
      <c r="ES75" s="261"/>
      <c r="ET75" s="261"/>
      <c r="EU75" s="261"/>
      <c r="EV75" s="261"/>
      <c r="EW75" s="261"/>
      <c r="EX75" s="261"/>
      <c r="EY75" s="261"/>
      <c r="EZ75" s="261"/>
      <c r="FA75" s="261"/>
      <c r="FB75" s="261"/>
      <c r="FC75" s="262"/>
      <c r="FD75" s="261"/>
      <c r="FE75" s="261"/>
      <c r="FF75" s="261"/>
      <c r="FG75" s="261"/>
      <c r="FH75" s="261"/>
      <c r="FI75" s="261"/>
      <c r="FJ75" s="261"/>
      <c r="FK75" s="261"/>
      <c r="FL75" s="261"/>
      <c r="FM75" s="261"/>
      <c r="FN75" s="261"/>
      <c r="FO75" s="261"/>
      <c r="FP75" s="261"/>
      <c r="FQ75" s="261"/>
      <c r="FR75" s="261"/>
      <c r="FS75" s="261"/>
      <c r="FT75" s="261"/>
      <c r="FU75" s="261"/>
      <c r="FV75" s="261"/>
      <c r="FW75" s="261"/>
      <c r="FX75" s="261"/>
      <c r="FY75" s="261"/>
      <c r="FZ75" s="261"/>
      <c r="GA75" s="261"/>
      <c r="GB75" s="261"/>
      <c r="GC75" s="261"/>
      <c r="GD75" s="261"/>
      <c r="GE75" s="261"/>
      <c r="GF75" s="261"/>
      <c r="GG75" s="255" t="str">
        <f t="shared" si="17"/>
        <v/>
      </c>
      <c r="GH75" s="255" t="str">
        <f t="shared" si="18"/>
        <v/>
      </c>
      <c r="GI75" s="255" t="str">
        <f t="shared" si="19"/>
        <v/>
      </c>
      <c r="GJ75" s="255" t="str">
        <f t="shared" si="14"/>
        <v/>
      </c>
      <c r="GK75" s="185">
        <f t="shared" si="15"/>
        <v>0</v>
      </c>
      <c r="GL75" s="185">
        <f t="shared" si="16"/>
        <v>0</v>
      </c>
      <c r="GM75" s="183">
        <f t="shared" si="20"/>
        <v>0</v>
      </c>
      <c r="GN75" s="184"/>
      <c r="GO75" s="183">
        <f t="shared" si="21"/>
        <v>0</v>
      </c>
      <c r="GP75" s="182"/>
      <c r="GQ75" s="187"/>
    </row>
    <row r="76" spans="1:199" ht="20.149999999999999" customHeight="1">
      <c r="A76" s="186">
        <v>69</v>
      </c>
      <c r="B76" s="256"/>
      <c r="C76" s="257"/>
      <c r="D76" s="258"/>
      <c r="E76" s="259"/>
      <c r="F76" s="259"/>
      <c r="G76" s="261"/>
      <c r="H76" s="261"/>
      <c r="I76" s="261"/>
      <c r="J76" s="261"/>
      <c r="K76" s="261"/>
      <c r="L76" s="261"/>
      <c r="M76" s="261"/>
      <c r="N76" s="261"/>
      <c r="O76" s="261"/>
      <c r="P76" s="261"/>
      <c r="Q76" s="261"/>
      <c r="R76" s="261"/>
      <c r="S76" s="261"/>
      <c r="T76" s="261"/>
      <c r="U76" s="261"/>
      <c r="V76" s="261"/>
      <c r="W76" s="261"/>
      <c r="X76" s="261"/>
      <c r="Y76" s="261"/>
      <c r="Z76" s="261"/>
      <c r="AA76" s="261"/>
      <c r="AB76" s="261"/>
      <c r="AC76" s="261"/>
      <c r="AD76" s="261"/>
      <c r="AE76" s="261"/>
      <c r="AF76" s="261"/>
      <c r="AG76" s="261"/>
      <c r="AH76" s="261"/>
      <c r="AI76" s="262"/>
      <c r="AJ76" s="262"/>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c r="CQ76" s="261"/>
      <c r="CR76" s="261"/>
      <c r="CS76" s="261"/>
      <c r="CT76" s="261"/>
      <c r="CU76" s="261"/>
      <c r="CV76" s="261"/>
      <c r="CW76" s="261"/>
      <c r="CX76" s="261"/>
      <c r="CY76" s="261"/>
      <c r="CZ76" s="261"/>
      <c r="DA76" s="261"/>
      <c r="DB76" s="261"/>
      <c r="DC76" s="261"/>
      <c r="DD76" s="261"/>
      <c r="DE76" s="261"/>
      <c r="DF76" s="261"/>
      <c r="DG76" s="261"/>
      <c r="DH76" s="261"/>
      <c r="DI76" s="261"/>
      <c r="DJ76" s="261"/>
      <c r="DK76" s="261"/>
      <c r="DL76" s="261"/>
      <c r="DM76" s="261"/>
      <c r="DN76" s="261"/>
      <c r="DO76" s="261"/>
      <c r="DP76" s="261"/>
      <c r="DQ76" s="261"/>
      <c r="DR76" s="261"/>
      <c r="DS76" s="261"/>
      <c r="DT76" s="261"/>
      <c r="DU76" s="261"/>
      <c r="DV76" s="261"/>
      <c r="DW76" s="261"/>
      <c r="DX76" s="261"/>
      <c r="DY76" s="261"/>
      <c r="DZ76" s="261"/>
      <c r="EA76" s="261"/>
      <c r="EB76" s="261"/>
      <c r="EC76" s="261"/>
      <c r="ED76" s="261"/>
      <c r="EE76" s="261"/>
      <c r="EF76" s="261"/>
      <c r="EG76" s="261"/>
      <c r="EH76" s="261"/>
      <c r="EI76" s="261"/>
      <c r="EJ76" s="261"/>
      <c r="EK76" s="261"/>
      <c r="EL76" s="261"/>
      <c r="EM76" s="261"/>
      <c r="EN76" s="261"/>
      <c r="EO76" s="261"/>
      <c r="EP76" s="261"/>
      <c r="EQ76" s="261"/>
      <c r="ER76" s="261"/>
      <c r="ES76" s="261"/>
      <c r="ET76" s="261"/>
      <c r="EU76" s="261"/>
      <c r="EV76" s="261"/>
      <c r="EW76" s="261"/>
      <c r="EX76" s="261"/>
      <c r="EY76" s="261"/>
      <c r="EZ76" s="261"/>
      <c r="FA76" s="261"/>
      <c r="FB76" s="261"/>
      <c r="FC76" s="262"/>
      <c r="FD76" s="261"/>
      <c r="FE76" s="261"/>
      <c r="FF76" s="261"/>
      <c r="FG76" s="261"/>
      <c r="FH76" s="261"/>
      <c r="FI76" s="261"/>
      <c r="FJ76" s="261"/>
      <c r="FK76" s="261"/>
      <c r="FL76" s="261"/>
      <c r="FM76" s="261"/>
      <c r="FN76" s="261"/>
      <c r="FO76" s="261"/>
      <c r="FP76" s="261"/>
      <c r="FQ76" s="261"/>
      <c r="FR76" s="261"/>
      <c r="FS76" s="261"/>
      <c r="FT76" s="261"/>
      <c r="FU76" s="261"/>
      <c r="FV76" s="261"/>
      <c r="FW76" s="261"/>
      <c r="FX76" s="261"/>
      <c r="FY76" s="261"/>
      <c r="FZ76" s="261"/>
      <c r="GA76" s="261"/>
      <c r="GB76" s="261"/>
      <c r="GC76" s="261"/>
      <c r="GD76" s="261"/>
      <c r="GE76" s="261"/>
      <c r="GF76" s="261"/>
      <c r="GG76" s="255" t="str">
        <f t="shared" si="17"/>
        <v/>
      </c>
      <c r="GH76" s="255" t="str">
        <f t="shared" si="18"/>
        <v/>
      </c>
      <c r="GI76" s="255" t="str">
        <f t="shared" si="19"/>
        <v/>
      </c>
      <c r="GJ76" s="255" t="str">
        <f t="shared" si="14"/>
        <v/>
      </c>
      <c r="GK76" s="185">
        <f t="shared" si="15"/>
        <v>0</v>
      </c>
      <c r="GL76" s="185">
        <f t="shared" si="16"/>
        <v>0</v>
      </c>
      <c r="GM76" s="183">
        <f t="shared" si="20"/>
        <v>0</v>
      </c>
      <c r="GN76" s="184"/>
      <c r="GO76" s="183">
        <f t="shared" si="21"/>
        <v>0</v>
      </c>
      <c r="GP76" s="182"/>
      <c r="GQ76" s="187"/>
    </row>
    <row r="77" spans="1:199" ht="20.149999999999999" customHeight="1">
      <c r="A77" s="186">
        <v>70</v>
      </c>
      <c r="B77" s="256"/>
      <c r="C77" s="257"/>
      <c r="D77" s="258"/>
      <c r="E77" s="259"/>
      <c r="F77" s="259"/>
      <c r="G77" s="261"/>
      <c r="H77" s="261"/>
      <c r="I77" s="261"/>
      <c r="J77" s="261"/>
      <c r="K77" s="261"/>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2"/>
      <c r="AJ77" s="262"/>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c r="CQ77" s="261"/>
      <c r="CR77" s="261"/>
      <c r="CS77" s="261"/>
      <c r="CT77" s="261"/>
      <c r="CU77" s="261"/>
      <c r="CV77" s="261"/>
      <c r="CW77" s="261"/>
      <c r="CX77" s="261"/>
      <c r="CY77" s="261"/>
      <c r="CZ77" s="261"/>
      <c r="DA77" s="261"/>
      <c r="DB77" s="261"/>
      <c r="DC77" s="261"/>
      <c r="DD77" s="261"/>
      <c r="DE77" s="261"/>
      <c r="DF77" s="261"/>
      <c r="DG77" s="261"/>
      <c r="DH77" s="261"/>
      <c r="DI77" s="261"/>
      <c r="DJ77" s="261"/>
      <c r="DK77" s="261"/>
      <c r="DL77" s="261"/>
      <c r="DM77" s="261"/>
      <c r="DN77" s="261"/>
      <c r="DO77" s="261"/>
      <c r="DP77" s="261"/>
      <c r="DQ77" s="261"/>
      <c r="DR77" s="261"/>
      <c r="DS77" s="261"/>
      <c r="DT77" s="261"/>
      <c r="DU77" s="261"/>
      <c r="DV77" s="261"/>
      <c r="DW77" s="261"/>
      <c r="DX77" s="261"/>
      <c r="DY77" s="261"/>
      <c r="DZ77" s="261"/>
      <c r="EA77" s="261"/>
      <c r="EB77" s="261"/>
      <c r="EC77" s="261"/>
      <c r="ED77" s="261"/>
      <c r="EE77" s="261"/>
      <c r="EF77" s="261"/>
      <c r="EG77" s="261"/>
      <c r="EH77" s="261"/>
      <c r="EI77" s="261"/>
      <c r="EJ77" s="261"/>
      <c r="EK77" s="261"/>
      <c r="EL77" s="261"/>
      <c r="EM77" s="261"/>
      <c r="EN77" s="261"/>
      <c r="EO77" s="261"/>
      <c r="EP77" s="261"/>
      <c r="EQ77" s="261"/>
      <c r="ER77" s="261"/>
      <c r="ES77" s="261"/>
      <c r="ET77" s="261"/>
      <c r="EU77" s="261"/>
      <c r="EV77" s="261"/>
      <c r="EW77" s="261"/>
      <c r="EX77" s="261"/>
      <c r="EY77" s="261"/>
      <c r="EZ77" s="261"/>
      <c r="FA77" s="261"/>
      <c r="FB77" s="261"/>
      <c r="FC77" s="262"/>
      <c r="FD77" s="261"/>
      <c r="FE77" s="261"/>
      <c r="FF77" s="261"/>
      <c r="FG77" s="261"/>
      <c r="FH77" s="261"/>
      <c r="FI77" s="261"/>
      <c r="FJ77" s="261"/>
      <c r="FK77" s="261"/>
      <c r="FL77" s="261"/>
      <c r="FM77" s="261"/>
      <c r="FN77" s="261"/>
      <c r="FO77" s="261"/>
      <c r="FP77" s="261"/>
      <c r="FQ77" s="261"/>
      <c r="FR77" s="261"/>
      <c r="FS77" s="261"/>
      <c r="FT77" s="261"/>
      <c r="FU77" s="261"/>
      <c r="FV77" s="261"/>
      <c r="FW77" s="261"/>
      <c r="FX77" s="261"/>
      <c r="FY77" s="261"/>
      <c r="FZ77" s="261"/>
      <c r="GA77" s="261"/>
      <c r="GB77" s="261"/>
      <c r="GC77" s="261"/>
      <c r="GD77" s="261"/>
      <c r="GE77" s="261"/>
      <c r="GF77" s="261"/>
      <c r="GG77" s="255" t="str">
        <f t="shared" si="17"/>
        <v/>
      </c>
      <c r="GH77" s="255" t="str">
        <f t="shared" si="18"/>
        <v/>
      </c>
      <c r="GI77" s="255" t="str">
        <f t="shared" si="19"/>
        <v/>
      </c>
      <c r="GJ77" s="255" t="str">
        <f t="shared" si="14"/>
        <v/>
      </c>
      <c r="GK77" s="185">
        <f t="shared" si="15"/>
        <v>0</v>
      </c>
      <c r="GL77" s="185">
        <f t="shared" si="16"/>
        <v>0</v>
      </c>
      <c r="GM77" s="183">
        <f t="shared" si="20"/>
        <v>0</v>
      </c>
      <c r="GN77" s="184"/>
      <c r="GO77" s="183">
        <f t="shared" si="21"/>
        <v>0</v>
      </c>
      <c r="GP77" s="182"/>
      <c r="GQ77" s="187"/>
    </row>
    <row r="78" spans="1:199" ht="20.149999999999999" customHeight="1">
      <c r="A78" s="186">
        <v>71</v>
      </c>
      <c r="B78" s="256"/>
      <c r="C78" s="257"/>
      <c r="D78" s="258"/>
      <c r="E78" s="259"/>
      <c r="F78" s="259"/>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2"/>
      <c r="AJ78" s="262"/>
      <c r="AK78" s="261"/>
      <c r="AL78" s="261"/>
      <c r="AM78" s="261"/>
      <c r="AN78" s="261"/>
      <c r="AO78" s="261"/>
      <c r="AP78" s="261"/>
      <c r="AQ78" s="261"/>
      <c r="AR78" s="261"/>
      <c r="AS78" s="261"/>
      <c r="AT78" s="261"/>
      <c r="AU78" s="261"/>
      <c r="AV78" s="261"/>
      <c r="AW78" s="261"/>
      <c r="AX78" s="261"/>
      <c r="AY78" s="261"/>
      <c r="AZ78" s="261"/>
      <c r="BA78" s="261"/>
      <c r="BB78" s="261"/>
      <c r="BC78" s="261"/>
      <c r="BD78" s="261"/>
      <c r="BE78" s="261"/>
      <c r="BF78" s="261"/>
      <c r="BG78" s="261"/>
      <c r="BH78" s="261"/>
      <c r="BI78" s="261"/>
      <c r="BJ78" s="261"/>
      <c r="BK78" s="261"/>
      <c r="BL78" s="261"/>
      <c r="BM78" s="261"/>
      <c r="BN78" s="261"/>
      <c r="BO78" s="261"/>
      <c r="BP78" s="261"/>
      <c r="BQ78" s="261"/>
      <c r="BR78" s="261"/>
      <c r="BS78" s="261"/>
      <c r="BT78" s="261"/>
      <c r="BU78" s="261"/>
      <c r="BV78" s="261"/>
      <c r="BW78" s="261"/>
      <c r="BX78" s="261"/>
      <c r="BY78" s="261"/>
      <c r="BZ78" s="261"/>
      <c r="CA78" s="261"/>
      <c r="CB78" s="261"/>
      <c r="CC78" s="261"/>
      <c r="CD78" s="261"/>
      <c r="CE78" s="261"/>
      <c r="CF78" s="261"/>
      <c r="CG78" s="261"/>
      <c r="CH78" s="261"/>
      <c r="CI78" s="261"/>
      <c r="CJ78" s="261"/>
      <c r="CK78" s="261"/>
      <c r="CL78" s="261"/>
      <c r="CM78" s="261"/>
      <c r="CN78" s="261"/>
      <c r="CO78" s="261"/>
      <c r="CP78" s="261"/>
      <c r="CQ78" s="261"/>
      <c r="CR78" s="261"/>
      <c r="CS78" s="261"/>
      <c r="CT78" s="261"/>
      <c r="CU78" s="261"/>
      <c r="CV78" s="261"/>
      <c r="CW78" s="261"/>
      <c r="CX78" s="261"/>
      <c r="CY78" s="261"/>
      <c r="CZ78" s="261"/>
      <c r="DA78" s="261"/>
      <c r="DB78" s="261"/>
      <c r="DC78" s="261"/>
      <c r="DD78" s="261"/>
      <c r="DE78" s="261"/>
      <c r="DF78" s="261"/>
      <c r="DG78" s="261"/>
      <c r="DH78" s="261"/>
      <c r="DI78" s="261"/>
      <c r="DJ78" s="261"/>
      <c r="DK78" s="261"/>
      <c r="DL78" s="261"/>
      <c r="DM78" s="261"/>
      <c r="DN78" s="261"/>
      <c r="DO78" s="261"/>
      <c r="DP78" s="261"/>
      <c r="DQ78" s="261"/>
      <c r="DR78" s="261"/>
      <c r="DS78" s="261"/>
      <c r="DT78" s="261"/>
      <c r="DU78" s="261"/>
      <c r="DV78" s="261"/>
      <c r="DW78" s="261"/>
      <c r="DX78" s="261"/>
      <c r="DY78" s="261"/>
      <c r="DZ78" s="261"/>
      <c r="EA78" s="261"/>
      <c r="EB78" s="261"/>
      <c r="EC78" s="261"/>
      <c r="ED78" s="261"/>
      <c r="EE78" s="261"/>
      <c r="EF78" s="261"/>
      <c r="EG78" s="261"/>
      <c r="EH78" s="261"/>
      <c r="EI78" s="261"/>
      <c r="EJ78" s="261"/>
      <c r="EK78" s="261"/>
      <c r="EL78" s="261"/>
      <c r="EM78" s="261"/>
      <c r="EN78" s="261"/>
      <c r="EO78" s="261"/>
      <c r="EP78" s="261"/>
      <c r="EQ78" s="261"/>
      <c r="ER78" s="261"/>
      <c r="ES78" s="261"/>
      <c r="ET78" s="261"/>
      <c r="EU78" s="261"/>
      <c r="EV78" s="261"/>
      <c r="EW78" s="261"/>
      <c r="EX78" s="261"/>
      <c r="EY78" s="261"/>
      <c r="EZ78" s="261"/>
      <c r="FA78" s="261"/>
      <c r="FB78" s="261"/>
      <c r="FC78" s="262"/>
      <c r="FD78" s="261"/>
      <c r="FE78" s="261"/>
      <c r="FF78" s="261"/>
      <c r="FG78" s="261"/>
      <c r="FH78" s="261"/>
      <c r="FI78" s="261"/>
      <c r="FJ78" s="261"/>
      <c r="FK78" s="261"/>
      <c r="FL78" s="261"/>
      <c r="FM78" s="261"/>
      <c r="FN78" s="261"/>
      <c r="FO78" s="261"/>
      <c r="FP78" s="261"/>
      <c r="FQ78" s="261"/>
      <c r="FR78" s="261"/>
      <c r="FS78" s="261"/>
      <c r="FT78" s="261"/>
      <c r="FU78" s="261"/>
      <c r="FV78" s="261"/>
      <c r="FW78" s="261"/>
      <c r="FX78" s="261"/>
      <c r="FY78" s="261"/>
      <c r="FZ78" s="261"/>
      <c r="GA78" s="261"/>
      <c r="GB78" s="261"/>
      <c r="GC78" s="261"/>
      <c r="GD78" s="261"/>
      <c r="GE78" s="261"/>
      <c r="GF78" s="261"/>
      <c r="GG78" s="255" t="str">
        <f t="shared" si="17"/>
        <v/>
      </c>
      <c r="GH78" s="255" t="str">
        <f t="shared" si="18"/>
        <v/>
      </c>
      <c r="GI78" s="255" t="str">
        <f t="shared" si="19"/>
        <v/>
      </c>
      <c r="GJ78" s="255" t="str">
        <f t="shared" si="14"/>
        <v/>
      </c>
      <c r="GK78" s="185">
        <f t="shared" si="15"/>
        <v>0</v>
      </c>
      <c r="GL78" s="185">
        <f t="shared" si="16"/>
        <v>0</v>
      </c>
      <c r="GM78" s="183">
        <f t="shared" si="20"/>
        <v>0</v>
      </c>
      <c r="GN78" s="184"/>
      <c r="GO78" s="183">
        <f t="shared" si="21"/>
        <v>0</v>
      </c>
      <c r="GP78" s="182"/>
      <c r="GQ78" s="187"/>
    </row>
    <row r="79" spans="1:199" ht="20.149999999999999" customHeight="1">
      <c r="A79" s="186">
        <v>72</v>
      </c>
      <c r="B79" s="256"/>
      <c r="C79" s="257"/>
      <c r="D79" s="258"/>
      <c r="E79" s="259"/>
      <c r="F79" s="259"/>
      <c r="G79" s="261"/>
      <c r="H79" s="261"/>
      <c r="I79" s="261"/>
      <c r="J79" s="261"/>
      <c r="K79" s="261"/>
      <c r="L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2"/>
      <c r="AJ79" s="262"/>
      <c r="AK79" s="261"/>
      <c r="AL79" s="261"/>
      <c r="AM79" s="261"/>
      <c r="AN79" s="261"/>
      <c r="AO79" s="261"/>
      <c r="AP79" s="261"/>
      <c r="AQ79" s="261"/>
      <c r="AR79" s="261"/>
      <c r="AS79" s="261"/>
      <c r="AT79" s="261"/>
      <c r="AU79" s="261"/>
      <c r="AV79" s="261"/>
      <c r="AW79" s="261"/>
      <c r="AX79" s="261"/>
      <c r="AY79" s="261"/>
      <c r="AZ79" s="261"/>
      <c r="BA79" s="261"/>
      <c r="BB79" s="261"/>
      <c r="BC79" s="261"/>
      <c r="BD79" s="261"/>
      <c r="BE79" s="261"/>
      <c r="BF79" s="261"/>
      <c r="BG79" s="261"/>
      <c r="BH79" s="261"/>
      <c r="BI79" s="261"/>
      <c r="BJ79" s="261"/>
      <c r="BK79" s="261"/>
      <c r="BL79" s="261"/>
      <c r="BM79" s="261"/>
      <c r="BN79" s="261"/>
      <c r="BO79" s="261"/>
      <c r="BP79" s="261"/>
      <c r="BQ79" s="261"/>
      <c r="BR79" s="261"/>
      <c r="BS79" s="261"/>
      <c r="BT79" s="261"/>
      <c r="BU79" s="261"/>
      <c r="BV79" s="261"/>
      <c r="BW79" s="261"/>
      <c r="BX79" s="261"/>
      <c r="BY79" s="261"/>
      <c r="BZ79" s="261"/>
      <c r="CA79" s="261"/>
      <c r="CB79" s="261"/>
      <c r="CC79" s="261"/>
      <c r="CD79" s="261"/>
      <c r="CE79" s="261"/>
      <c r="CF79" s="261"/>
      <c r="CG79" s="261"/>
      <c r="CH79" s="261"/>
      <c r="CI79" s="261"/>
      <c r="CJ79" s="261"/>
      <c r="CK79" s="261"/>
      <c r="CL79" s="261"/>
      <c r="CM79" s="261"/>
      <c r="CN79" s="261"/>
      <c r="CO79" s="261"/>
      <c r="CP79" s="261"/>
      <c r="CQ79" s="261"/>
      <c r="CR79" s="261"/>
      <c r="CS79" s="261"/>
      <c r="CT79" s="261"/>
      <c r="CU79" s="261"/>
      <c r="CV79" s="261"/>
      <c r="CW79" s="261"/>
      <c r="CX79" s="261"/>
      <c r="CY79" s="261"/>
      <c r="CZ79" s="261"/>
      <c r="DA79" s="261"/>
      <c r="DB79" s="261"/>
      <c r="DC79" s="261"/>
      <c r="DD79" s="261"/>
      <c r="DE79" s="261"/>
      <c r="DF79" s="261"/>
      <c r="DG79" s="261"/>
      <c r="DH79" s="261"/>
      <c r="DI79" s="261"/>
      <c r="DJ79" s="261"/>
      <c r="DK79" s="261"/>
      <c r="DL79" s="261"/>
      <c r="DM79" s="261"/>
      <c r="DN79" s="261"/>
      <c r="DO79" s="261"/>
      <c r="DP79" s="261"/>
      <c r="DQ79" s="261"/>
      <c r="DR79" s="261"/>
      <c r="DS79" s="261"/>
      <c r="DT79" s="261"/>
      <c r="DU79" s="261"/>
      <c r="DV79" s="261"/>
      <c r="DW79" s="261"/>
      <c r="DX79" s="261"/>
      <c r="DY79" s="261"/>
      <c r="DZ79" s="261"/>
      <c r="EA79" s="261"/>
      <c r="EB79" s="261"/>
      <c r="EC79" s="261"/>
      <c r="ED79" s="261"/>
      <c r="EE79" s="261"/>
      <c r="EF79" s="261"/>
      <c r="EG79" s="261"/>
      <c r="EH79" s="261"/>
      <c r="EI79" s="261"/>
      <c r="EJ79" s="261"/>
      <c r="EK79" s="261"/>
      <c r="EL79" s="261"/>
      <c r="EM79" s="261"/>
      <c r="EN79" s="261"/>
      <c r="EO79" s="261"/>
      <c r="EP79" s="261"/>
      <c r="EQ79" s="261"/>
      <c r="ER79" s="261"/>
      <c r="ES79" s="261"/>
      <c r="ET79" s="261"/>
      <c r="EU79" s="261"/>
      <c r="EV79" s="261"/>
      <c r="EW79" s="261"/>
      <c r="EX79" s="261"/>
      <c r="EY79" s="261"/>
      <c r="EZ79" s="261"/>
      <c r="FA79" s="261"/>
      <c r="FB79" s="261"/>
      <c r="FC79" s="262"/>
      <c r="FD79" s="261"/>
      <c r="FE79" s="261"/>
      <c r="FF79" s="261"/>
      <c r="FG79" s="261"/>
      <c r="FH79" s="261"/>
      <c r="FI79" s="261"/>
      <c r="FJ79" s="261"/>
      <c r="FK79" s="261"/>
      <c r="FL79" s="261"/>
      <c r="FM79" s="261"/>
      <c r="FN79" s="261"/>
      <c r="FO79" s="261"/>
      <c r="FP79" s="261"/>
      <c r="FQ79" s="261"/>
      <c r="FR79" s="261"/>
      <c r="FS79" s="261"/>
      <c r="FT79" s="261"/>
      <c r="FU79" s="261"/>
      <c r="FV79" s="261"/>
      <c r="FW79" s="261"/>
      <c r="FX79" s="261"/>
      <c r="FY79" s="261"/>
      <c r="FZ79" s="261"/>
      <c r="GA79" s="261"/>
      <c r="GB79" s="261"/>
      <c r="GC79" s="261"/>
      <c r="GD79" s="261"/>
      <c r="GE79" s="261"/>
      <c r="GF79" s="261"/>
      <c r="GG79" s="255" t="str">
        <f t="shared" si="17"/>
        <v/>
      </c>
      <c r="GH79" s="255" t="str">
        <f t="shared" si="18"/>
        <v/>
      </c>
      <c r="GI79" s="255" t="str">
        <f t="shared" si="19"/>
        <v/>
      </c>
      <c r="GJ79" s="255" t="str">
        <f t="shared" si="14"/>
        <v/>
      </c>
      <c r="GK79" s="185">
        <f t="shared" si="15"/>
        <v>0</v>
      </c>
      <c r="GL79" s="185">
        <f t="shared" si="16"/>
        <v>0</v>
      </c>
      <c r="GM79" s="183">
        <f t="shared" si="20"/>
        <v>0</v>
      </c>
      <c r="GN79" s="184"/>
      <c r="GO79" s="183">
        <f t="shared" si="21"/>
        <v>0</v>
      </c>
      <c r="GP79" s="182"/>
      <c r="GQ79" s="187"/>
    </row>
    <row r="80" spans="1:199" ht="20.149999999999999" customHeight="1">
      <c r="A80" s="186">
        <v>73</v>
      </c>
      <c r="B80" s="256"/>
      <c r="C80" s="257"/>
      <c r="D80" s="258"/>
      <c r="E80" s="259"/>
      <c r="F80" s="259"/>
      <c r="G80" s="261"/>
      <c r="H80" s="261"/>
      <c r="I80" s="261"/>
      <c r="J80" s="261"/>
      <c r="K80" s="261"/>
      <c r="L80" s="261"/>
      <c r="M80" s="261"/>
      <c r="N80" s="261"/>
      <c r="O80" s="261"/>
      <c r="P80" s="261"/>
      <c r="Q80" s="261"/>
      <c r="R80" s="261"/>
      <c r="S80" s="261"/>
      <c r="T80" s="261"/>
      <c r="U80" s="261"/>
      <c r="V80" s="261"/>
      <c r="W80" s="261"/>
      <c r="X80" s="261"/>
      <c r="Y80" s="261"/>
      <c r="Z80" s="261"/>
      <c r="AA80" s="261"/>
      <c r="AB80" s="261"/>
      <c r="AC80" s="261"/>
      <c r="AD80" s="261"/>
      <c r="AE80" s="261"/>
      <c r="AF80" s="261"/>
      <c r="AG80" s="261"/>
      <c r="AH80" s="261"/>
      <c r="AI80" s="262"/>
      <c r="AJ80" s="262"/>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c r="BQ80" s="261"/>
      <c r="BR80" s="261"/>
      <c r="BS80" s="261"/>
      <c r="BT80" s="261"/>
      <c r="BU80" s="261"/>
      <c r="BV80" s="261"/>
      <c r="BW80" s="261"/>
      <c r="BX80" s="261"/>
      <c r="BY80" s="261"/>
      <c r="BZ80" s="261"/>
      <c r="CA80" s="261"/>
      <c r="CB80" s="261"/>
      <c r="CC80" s="261"/>
      <c r="CD80" s="261"/>
      <c r="CE80" s="261"/>
      <c r="CF80" s="261"/>
      <c r="CG80" s="261"/>
      <c r="CH80" s="261"/>
      <c r="CI80" s="261"/>
      <c r="CJ80" s="261"/>
      <c r="CK80" s="261"/>
      <c r="CL80" s="261"/>
      <c r="CM80" s="261"/>
      <c r="CN80" s="261"/>
      <c r="CO80" s="261"/>
      <c r="CP80" s="261"/>
      <c r="CQ80" s="261"/>
      <c r="CR80" s="261"/>
      <c r="CS80" s="261"/>
      <c r="CT80" s="261"/>
      <c r="CU80" s="261"/>
      <c r="CV80" s="261"/>
      <c r="CW80" s="261"/>
      <c r="CX80" s="261"/>
      <c r="CY80" s="261"/>
      <c r="CZ80" s="261"/>
      <c r="DA80" s="261"/>
      <c r="DB80" s="261"/>
      <c r="DC80" s="261"/>
      <c r="DD80" s="261"/>
      <c r="DE80" s="261"/>
      <c r="DF80" s="261"/>
      <c r="DG80" s="261"/>
      <c r="DH80" s="261"/>
      <c r="DI80" s="261"/>
      <c r="DJ80" s="261"/>
      <c r="DK80" s="261"/>
      <c r="DL80" s="261"/>
      <c r="DM80" s="261"/>
      <c r="DN80" s="261"/>
      <c r="DO80" s="261"/>
      <c r="DP80" s="261"/>
      <c r="DQ80" s="261"/>
      <c r="DR80" s="261"/>
      <c r="DS80" s="261"/>
      <c r="DT80" s="261"/>
      <c r="DU80" s="261"/>
      <c r="DV80" s="261"/>
      <c r="DW80" s="261"/>
      <c r="DX80" s="261"/>
      <c r="DY80" s="261"/>
      <c r="DZ80" s="261"/>
      <c r="EA80" s="261"/>
      <c r="EB80" s="261"/>
      <c r="EC80" s="261"/>
      <c r="ED80" s="261"/>
      <c r="EE80" s="261"/>
      <c r="EF80" s="261"/>
      <c r="EG80" s="261"/>
      <c r="EH80" s="261"/>
      <c r="EI80" s="261"/>
      <c r="EJ80" s="261"/>
      <c r="EK80" s="261"/>
      <c r="EL80" s="261"/>
      <c r="EM80" s="261"/>
      <c r="EN80" s="261"/>
      <c r="EO80" s="261"/>
      <c r="EP80" s="261"/>
      <c r="EQ80" s="261"/>
      <c r="ER80" s="261"/>
      <c r="ES80" s="261"/>
      <c r="ET80" s="261"/>
      <c r="EU80" s="261"/>
      <c r="EV80" s="261"/>
      <c r="EW80" s="261"/>
      <c r="EX80" s="261"/>
      <c r="EY80" s="261"/>
      <c r="EZ80" s="261"/>
      <c r="FA80" s="261"/>
      <c r="FB80" s="261"/>
      <c r="FC80" s="262"/>
      <c r="FD80" s="261"/>
      <c r="FE80" s="261"/>
      <c r="FF80" s="261"/>
      <c r="FG80" s="261"/>
      <c r="FH80" s="261"/>
      <c r="FI80" s="261"/>
      <c r="FJ80" s="261"/>
      <c r="FK80" s="261"/>
      <c r="FL80" s="261"/>
      <c r="FM80" s="261"/>
      <c r="FN80" s="261"/>
      <c r="FO80" s="261"/>
      <c r="FP80" s="261"/>
      <c r="FQ80" s="261"/>
      <c r="FR80" s="261"/>
      <c r="FS80" s="261"/>
      <c r="FT80" s="261"/>
      <c r="FU80" s="261"/>
      <c r="FV80" s="261"/>
      <c r="FW80" s="261"/>
      <c r="FX80" s="261"/>
      <c r="FY80" s="261"/>
      <c r="FZ80" s="261"/>
      <c r="GA80" s="261"/>
      <c r="GB80" s="261"/>
      <c r="GC80" s="261"/>
      <c r="GD80" s="261"/>
      <c r="GE80" s="261"/>
      <c r="GF80" s="261"/>
      <c r="GG80" s="255" t="str">
        <f t="shared" si="17"/>
        <v/>
      </c>
      <c r="GH80" s="255" t="str">
        <f t="shared" si="18"/>
        <v/>
      </c>
      <c r="GI80" s="255" t="str">
        <f t="shared" si="19"/>
        <v/>
      </c>
      <c r="GJ80" s="255" t="str">
        <f t="shared" si="14"/>
        <v/>
      </c>
      <c r="GK80" s="185">
        <f t="shared" si="15"/>
        <v>0</v>
      </c>
      <c r="GL80" s="185">
        <f t="shared" si="16"/>
        <v>0</v>
      </c>
      <c r="GM80" s="183">
        <f t="shared" si="20"/>
        <v>0</v>
      </c>
      <c r="GN80" s="184"/>
      <c r="GO80" s="183">
        <f t="shared" si="21"/>
        <v>0</v>
      </c>
      <c r="GP80" s="182"/>
      <c r="GQ80" s="187"/>
    </row>
    <row r="81" spans="1:199" ht="20.149999999999999" customHeight="1">
      <c r="A81" s="186">
        <v>74</v>
      </c>
      <c r="B81" s="256"/>
      <c r="C81" s="257"/>
      <c r="D81" s="258"/>
      <c r="E81" s="259"/>
      <c r="F81" s="259"/>
      <c r="G81" s="261"/>
      <c r="H81" s="261"/>
      <c r="I81" s="261"/>
      <c r="J81" s="261"/>
      <c r="K81" s="261"/>
      <c r="L81" s="261"/>
      <c r="M81" s="261"/>
      <c r="N81" s="261"/>
      <c r="O81" s="261"/>
      <c r="P81" s="261"/>
      <c r="Q81" s="261"/>
      <c r="R81" s="261"/>
      <c r="S81" s="261"/>
      <c r="T81" s="261"/>
      <c r="U81" s="261"/>
      <c r="V81" s="261"/>
      <c r="W81" s="261"/>
      <c r="X81" s="261"/>
      <c r="Y81" s="261"/>
      <c r="Z81" s="261"/>
      <c r="AA81" s="261"/>
      <c r="AB81" s="261"/>
      <c r="AC81" s="261"/>
      <c r="AD81" s="261"/>
      <c r="AE81" s="261"/>
      <c r="AF81" s="261"/>
      <c r="AG81" s="261"/>
      <c r="AH81" s="261"/>
      <c r="AI81" s="262"/>
      <c r="AJ81" s="262"/>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1"/>
      <c r="BJ81" s="261"/>
      <c r="BK81" s="261"/>
      <c r="BL81" s="261"/>
      <c r="BM81" s="261"/>
      <c r="BN81" s="261"/>
      <c r="BO81" s="261"/>
      <c r="BP81" s="261"/>
      <c r="BQ81" s="261"/>
      <c r="BR81" s="261"/>
      <c r="BS81" s="261"/>
      <c r="BT81" s="261"/>
      <c r="BU81" s="261"/>
      <c r="BV81" s="261"/>
      <c r="BW81" s="261"/>
      <c r="BX81" s="261"/>
      <c r="BY81" s="261"/>
      <c r="BZ81" s="261"/>
      <c r="CA81" s="261"/>
      <c r="CB81" s="261"/>
      <c r="CC81" s="261"/>
      <c r="CD81" s="261"/>
      <c r="CE81" s="261"/>
      <c r="CF81" s="261"/>
      <c r="CG81" s="261"/>
      <c r="CH81" s="261"/>
      <c r="CI81" s="261"/>
      <c r="CJ81" s="261"/>
      <c r="CK81" s="261"/>
      <c r="CL81" s="261"/>
      <c r="CM81" s="261"/>
      <c r="CN81" s="261"/>
      <c r="CO81" s="261"/>
      <c r="CP81" s="261"/>
      <c r="CQ81" s="261"/>
      <c r="CR81" s="261"/>
      <c r="CS81" s="261"/>
      <c r="CT81" s="261"/>
      <c r="CU81" s="261"/>
      <c r="CV81" s="261"/>
      <c r="CW81" s="261"/>
      <c r="CX81" s="261"/>
      <c r="CY81" s="261"/>
      <c r="CZ81" s="261"/>
      <c r="DA81" s="261"/>
      <c r="DB81" s="261"/>
      <c r="DC81" s="261"/>
      <c r="DD81" s="261"/>
      <c r="DE81" s="261"/>
      <c r="DF81" s="261"/>
      <c r="DG81" s="261"/>
      <c r="DH81" s="261"/>
      <c r="DI81" s="261"/>
      <c r="DJ81" s="261"/>
      <c r="DK81" s="261"/>
      <c r="DL81" s="261"/>
      <c r="DM81" s="261"/>
      <c r="DN81" s="261"/>
      <c r="DO81" s="261"/>
      <c r="DP81" s="261"/>
      <c r="DQ81" s="261"/>
      <c r="DR81" s="261"/>
      <c r="DS81" s="261"/>
      <c r="DT81" s="261"/>
      <c r="DU81" s="261"/>
      <c r="DV81" s="261"/>
      <c r="DW81" s="261"/>
      <c r="DX81" s="261"/>
      <c r="DY81" s="261"/>
      <c r="DZ81" s="261"/>
      <c r="EA81" s="261"/>
      <c r="EB81" s="261"/>
      <c r="EC81" s="261"/>
      <c r="ED81" s="261"/>
      <c r="EE81" s="261"/>
      <c r="EF81" s="261"/>
      <c r="EG81" s="261"/>
      <c r="EH81" s="261"/>
      <c r="EI81" s="261"/>
      <c r="EJ81" s="261"/>
      <c r="EK81" s="261"/>
      <c r="EL81" s="261"/>
      <c r="EM81" s="261"/>
      <c r="EN81" s="261"/>
      <c r="EO81" s="261"/>
      <c r="EP81" s="261"/>
      <c r="EQ81" s="261"/>
      <c r="ER81" s="261"/>
      <c r="ES81" s="261"/>
      <c r="ET81" s="261"/>
      <c r="EU81" s="261"/>
      <c r="EV81" s="261"/>
      <c r="EW81" s="261"/>
      <c r="EX81" s="261"/>
      <c r="EY81" s="261"/>
      <c r="EZ81" s="261"/>
      <c r="FA81" s="261"/>
      <c r="FB81" s="261"/>
      <c r="FC81" s="262"/>
      <c r="FD81" s="261"/>
      <c r="FE81" s="261"/>
      <c r="FF81" s="261"/>
      <c r="FG81" s="261"/>
      <c r="FH81" s="261"/>
      <c r="FI81" s="261"/>
      <c r="FJ81" s="261"/>
      <c r="FK81" s="261"/>
      <c r="FL81" s="261"/>
      <c r="FM81" s="261"/>
      <c r="FN81" s="261"/>
      <c r="FO81" s="261"/>
      <c r="FP81" s="261"/>
      <c r="FQ81" s="261"/>
      <c r="FR81" s="261"/>
      <c r="FS81" s="261"/>
      <c r="FT81" s="261"/>
      <c r="FU81" s="261"/>
      <c r="FV81" s="261"/>
      <c r="FW81" s="261"/>
      <c r="FX81" s="261"/>
      <c r="FY81" s="261"/>
      <c r="FZ81" s="261"/>
      <c r="GA81" s="261"/>
      <c r="GB81" s="261"/>
      <c r="GC81" s="261"/>
      <c r="GD81" s="261"/>
      <c r="GE81" s="261"/>
      <c r="GF81" s="261"/>
      <c r="GG81" s="255" t="str">
        <f t="shared" si="17"/>
        <v/>
      </c>
      <c r="GH81" s="255" t="str">
        <f t="shared" si="18"/>
        <v/>
      </c>
      <c r="GI81" s="255" t="str">
        <f t="shared" si="19"/>
        <v/>
      </c>
      <c r="GJ81" s="255" t="str">
        <f t="shared" si="14"/>
        <v/>
      </c>
      <c r="GK81" s="185">
        <f t="shared" si="15"/>
        <v>0</v>
      </c>
      <c r="GL81" s="185">
        <f t="shared" si="16"/>
        <v>0</v>
      </c>
      <c r="GM81" s="183">
        <f t="shared" si="20"/>
        <v>0</v>
      </c>
      <c r="GN81" s="184"/>
      <c r="GO81" s="183">
        <f t="shared" si="21"/>
        <v>0</v>
      </c>
      <c r="GP81" s="182"/>
      <c r="GQ81" s="187"/>
    </row>
    <row r="82" spans="1:199" ht="20.149999999999999" customHeight="1">
      <c r="A82" s="186">
        <v>75</v>
      </c>
      <c r="B82" s="256"/>
      <c r="C82" s="257"/>
      <c r="D82" s="258"/>
      <c r="E82" s="259"/>
      <c r="F82" s="259"/>
      <c r="G82" s="261"/>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2"/>
      <c r="AJ82" s="262"/>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1"/>
      <c r="BZ82" s="261"/>
      <c r="CA82" s="261"/>
      <c r="CB82" s="261"/>
      <c r="CC82" s="261"/>
      <c r="CD82" s="261"/>
      <c r="CE82" s="261"/>
      <c r="CF82" s="261"/>
      <c r="CG82" s="261"/>
      <c r="CH82" s="261"/>
      <c r="CI82" s="261"/>
      <c r="CJ82" s="261"/>
      <c r="CK82" s="261"/>
      <c r="CL82" s="261"/>
      <c r="CM82" s="261"/>
      <c r="CN82" s="261"/>
      <c r="CO82" s="261"/>
      <c r="CP82" s="261"/>
      <c r="CQ82" s="261"/>
      <c r="CR82" s="261"/>
      <c r="CS82" s="261"/>
      <c r="CT82" s="261"/>
      <c r="CU82" s="261"/>
      <c r="CV82" s="261"/>
      <c r="CW82" s="261"/>
      <c r="CX82" s="261"/>
      <c r="CY82" s="261"/>
      <c r="CZ82" s="261"/>
      <c r="DA82" s="261"/>
      <c r="DB82" s="261"/>
      <c r="DC82" s="261"/>
      <c r="DD82" s="261"/>
      <c r="DE82" s="261"/>
      <c r="DF82" s="261"/>
      <c r="DG82" s="261"/>
      <c r="DH82" s="261"/>
      <c r="DI82" s="261"/>
      <c r="DJ82" s="261"/>
      <c r="DK82" s="261"/>
      <c r="DL82" s="261"/>
      <c r="DM82" s="261"/>
      <c r="DN82" s="261"/>
      <c r="DO82" s="261"/>
      <c r="DP82" s="261"/>
      <c r="DQ82" s="261"/>
      <c r="DR82" s="261"/>
      <c r="DS82" s="261"/>
      <c r="DT82" s="261"/>
      <c r="DU82" s="261"/>
      <c r="DV82" s="261"/>
      <c r="DW82" s="261"/>
      <c r="DX82" s="261"/>
      <c r="DY82" s="261"/>
      <c r="DZ82" s="261"/>
      <c r="EA82" s="261"/>
      <c r="EB82" s="261"/>
      <c r="EC82" s="261"/>
      <c r="ED82" s="261"/>
      <c r="EE82" s="261"/>
      <c r="EF82" s="261"/>
      <c r="EG82" s="261"/>
      <c r="EH82" s="261"/>
      <c r="EI82" s="261"/>
      <c r="EJ82" s="261"/>
      <c r="EK82" s="261"/>
      <c r="EL82" s="261"/>
      <c r="EM82" s="261"/>
      <c r="EN82" s="261"/>
      <c r="EO82" s="261"/>
      <c r="EP82" s="261"/>
      <c r="EQ82" s="261"/>
      <c r="ER82" s="261"/>
      <c r="ES82" s="261"/>
      <c r="ET82" s="261"/>
      <c r="EU82" s="261"/>
      <c r="EV82" s="261"/>
      <c r="EW82" s="261"/>
      <c r="EX82" s="261"/>
      <c r="EY82" s="261"/>
      <c r="EZ82" s="261"/>
      <c r="FA82" s="261"/>
      <c r="FB82" s="261"/>
      <c r="FC82" s="262"/>
      <c r="FD82" s="261"/>
      <c r="FE82" s="261"/>
      <c r="FF82" s="261"/>
      <c r="FG82" s="261"/>
      <c r="FH82" s="261"/>
      <c r="FI82" s="261"/>
      <c r="FJ82" s="261"/>
      <c r="FK82" s="261"/>
      <c r="FL82" s="261"/>
      <c r="FM82" s="261"/>
      <c r="FN82" s="261"/>
      <c r="FO82" s="261"/>
      <c r="FP82" s="261"/>
      <c r="FQ82" s="261"/>
      <c r="FR82" s="261"/>
      <c r="FS82" s="261"/>
      <c r="FT82" s="261"/>
      <c r="FU82" s="261"/>
      <c r="FV82" s="261"/>
      <c r="FW82" s="261"/>
      <c r="FX82" s="261"/>
      <c r="FY82" s="261"/>
      <c r="FZ82" s="261"/>
      <c r="GA82" s="261"/>
      <c r="GB82" s="261"/>
      <c r="GC82" s="261"/>
      <c r="GD82" s="261"/>
      <c r="GE82" s="261"/>
      <c r="GF82" s="261"/>
      <c r="GG82" s="255" t="str">
        <f t="shared" si="17"/>
        <v/>
      </c>
      <c r="GH82" s="255" t="str">
        <f t="shared" si="18"/>
        <v/>
      </c>
      <c r="GI82" s="255" t="str">
        <f t="shared" si="19"/>
        <v/>
      </c>
      <c r="GJ82" s="255" t="str">
        <f t="shared" si="14"/>
        <v/>
      </c>
      <c r="GK82" s="185">
        <f t="shared" si="15"/>
        <v>0</v>
      </c>
      <c r="GL82" s="185">
        <f t="shared" si="16"/>
        <v>0</v>
      </c>
      <c r="GM82" s="183">
        <f t="shared" si="20"/>
        <v>0</v>
      </c>
      <c r="GN82" s="184"/>
      <c r="GO82" s="183">
        <f t="shared" si="21"/>
        <v>0</v>
      </c>
      <c r="GP82" s="182"/>
      <c r="GQ82" s="187"/>
    </row>
    <row r="83" spans="1:199" ht="20.149999999999999" customHeight="1">
      <c r="A83" s="186">
        <v>76</v>
      </c>
      <c r="B83" s="256"/>
      <c r="C83" s="257"/>
      <c r="D83" s="258"/>
      <c r="E83" s="259"/>
      <c r="F83" s="259"/>
      <c r="G83" s="261"/>
      <c r="H83" s="261"/>
      <c r="I83" s="261"/>
      <c r="J83" s="261"/>
      <c r="K83" s="261"/>
      <c r="L83" s="261"/>
      <c r="M83" s="261"/>
      <c r="N83" s="261"/>
      <c r="O83" s="261"/>
      <c r="P83" s="261"/>
      <c r="Q83" s="261"/>
      <c r="R83" s="261"/>
      <c r="S83" s="261"/>
      <c r="T83" s="261"/>
      <c r="U83" s="261"/>
      <c r="V83" s="261"/>
      <c r="W83" s="261"/>
      <c r="X83" s="261"/>
      <c r="Y83" s="261"/>
      <c r="Z83" s="261"/>
      <c r="AA83" s="261"/>
      <c r="AB83" s="261"/>
      <c r="AC83" s="261"/>
      <c r="AD83" s="261"/>
      <c r="AE83" s="261"/>
      <c r="AF83" s="261"/>
      <c r="AG83" s="261"/>
      <c r="AH83" s="261"/>
      <c r="AI83" s="262"/>
      <c r="AJ83" s="262"/>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1"/>
      <c r="BZ83" s="261"/>
      <c r="CA83" s="261"/>
      <c r="CB83" s="261"/>
      <c r="CC83" s="261"/>
      <c r="CD83" s="261"/>
      <c r="CE83" s="261"/>
      <c r="CF83" s="261"/>
      <c r="CG83" s="261"/>
      <c r="CH83" s="261"/>
      <c r="CI83" s="261"/>
      <c r="CJ83" s="261"/>
      <c r="CK83" s="261"/>
      <c r="CL83" s="261"/>
      <c r="CM83" s="261"/>
      <c r="CN83" s="261"/>
      <c r="CO83" s="261"/>
      <c r="CP83" s="261"/>
      <c r="CQ83" s="261"/>
      <c r="CR83" s="261"/>
      <c r="CS83" s="261"/>
      <c r="CT83" s="261"/>
      <c r="CU83" s="261"/>
      <c r="CV83" s="261"/>
      <c r="CW83" s="261"/>
      <c r="CX83" s="261"/>
      <c r="CY83" s="261"/>
      <c r="CZ83" s="261"/>
      <c r="DA83" s="261"/>
      <c r="DB83" s="261"/>
      <c r="DC83" s="261"/>
      <c r="DD83" s="261"/>
      <c r="DE83" s="261"/>
      <c r="DF83" s="261"/>
      <c r="DG83" s="261"/>
      <c r="DH83" s="261"/>
      <c r="DI83" s="261"/>
      <c r="DJ83" s="261"/>
      <c r="DK83" s="261"/>
      <c r="DL83" s="261"/>
      <c r="DM83" s="261"/>
      <c r="DN83" s="261"/>
      <c r="DO83" s="261"/>
      <c r="DP83" s="261"/>
      <c r="DQ83" s="261"/>
      <c r="DR83" s="261"/>
      <c r="DS83" s="261"/>
      <c r="DT83" s="261"/>
      <c r="DU83" s="261"/>
      <c r="DV83" s="261"/>
      <c r="DW83" s="261"/>
      <c r="DX83" s="261"/>
      <c r="DY83" s="261"/>
      <c r="DZ83" s="261"/>
      <c r="EA83" s="261"/>
      <c r="EB83" s="261"/>
      <c r="EC83" s="261"/>
      <c r="ED83" s="261"/>
      <c r="EE83" s="261"/>
      <c r="EF83" s="261"/>
      <c r="EG83" s="261"/>
      <c r="EH83" s="261"/>
      <c r="EI83" s="261"/>
      <c r="EJ83" s="261"/>
      <c r="EK83" s="261"/>
      <c r="EL83" s="261"/>
      <c r="EM83" s="261"/>
      <c r="EN83" s="261"/>
      <c r="EO83" s="261"/>
      <c r="EP83" s="261"/>
      <c r="EQ83" s="261"/>
      <c r="ER83" s="261"/>
      <c r="ES83" s="261"/>
      <c r="ET83" s="261"/>
      <c r="EU83" s="261"/>
      <c r="EV83" s="261"/>
      <c r="EW83" s="261"/>
      <c r="EX83" s="261"/>
      <c r="EY83" s="261"/>
      <c r="EZ83" s="261"/>
      <c r="FA83" s="261"/>
      <c r="FB83" s="261"/>
      <c r="FC83" s="262"/>
      <c r="FD83" s="261"/>
      <c r="FE83" s="261"/>
      <c r="FF83" s="261"/>
      <c r="FG83" s="261"/>
      <c r="FH83" s="261"/>
      <c r="FI83" s="261"/>
      <c r="FJ83" s="261"/>
      <c r="FK83" s="261"/>
      <c r="FL83" s="261"/>
      <c r="FM83" s="261"/>
      <c r="FN83" s="261"/>
      <c r="FO83" s="261"/>
      <c r="FP83" s="261"/>
      <c r="FQ83" s="261"/>
      <c r="FR83" s="261"/>
      <c r="FS83" s="261"/>
      <c r="FT83" s="261"/>
      <c r="FU83" s="261"/>
      <c r="FV83" s="261"/>
      <c r="FW83" s="261"/>
      <c r="FX83" s="261"/>
      <c r="FY83" s="261"/>
      <c r="FZ83" s="261"/>
      <c r="GA83" s="261"/>
      <c r="GB83" s="261"/>
      <c r="GC83" s="261"/>
      <c r="GD83" s="261"/>
      <c r="GE83" s="261"/>
      <c r="GF83" s="261"/>
      <c r="GG83" s="255" t="str">
        <f t="shared" si="17"/>
        <v/>
      </c>
      <c r="GH83" s="255" t="str">
        <f t="shared" si="18"/>
        <v/>
      </c>
      <c r="GI83" s="255" t="str">
        <f t="shared" si="19"/>
        <v/>
      </c>
      <c r="GJ83" s="255" t="str">
        <f t="shared" si="14"/>
        <v/>
      </c>
      <c r="GK83" s="185">
        <f t="shared" si="15"/>
        <v>0</v>
      </c>
      <c r="GL83" s="185">
        <f t="shared" si="16"/>
        <v>0</v>
      </c>
      <c r="GM83" s="183">
        <f t="shared" si="20"/>
        <v>0</v>
      </c>
      <c r="GN83" s="184"/>
      <c r="GO83" s="183">
        <f t="shared" si="21"/>
        <v>0</v>
      </c>
      <c r="GP83" s="182"/>
      <c r="GQ83" s="187"/>
    </row>
    <row r="84" spans="1:199" ht="20.149999999999999" customHeight="1">
      <c r="A84" s="186">
        <v>77</v>
      </c>
      <c r="B84" s="256"/>
      <c r="C84" s="257"/>
      <c r="D84" s="258"/>
      <c r="E84" s="259"/>
      <c r="F84" s="259"/>
      <c r="G84" s="261"/>
      <c r="H84" s="261"/>
      <c r="I84" s="261"/>
      <c r="J84" s="261"/>
      <c r="K84" s="261"/>
      <c r="L84" s="261"/>
      <c r="M84" s="261"/>
      <c r="N84" s="261"/>
      <c r="O84" s="261"/>
      <c r="P84" s="261"/>
      <c r="Q84" s="261"/>
      <c r="R84" s="261"/>
      <c r="S84" s="261"/>
      <c r="T84" s="261"/>
      <c r="U84" s="261"/>
      <c r="V84" s="261"/>
      <c r="W84" s="261"/>
      <c r="X84" s="261"/>
      <c r="Y84" s="261"/>
      <c r="Z84" s="261"/>
      <c r="AA84" s="261"/>
      <c r="AB84" s="261"/>
      <c r="AC84" s="261"/>
      <c r="AD84" s="261"/>
      <c r="AE84" s="261"/>
      <c r="AF84" s="261"/>
      <c r="AG84" s="261"/>
      <c r="AH84" s="261"/>
      <c r="AI84" s="262"/>
      <c r="AJ84" s="262"/>
      <c r="AK84" s="261"/>
      <c r="AL84" s="261"/>
      <c r="AM84" s="261"/>
      <c r="AN84" s="261"/>
      <c r="AO84" s="261"/>
      <c r="AP84" s="261"/>
      <c r="AQ84" s="261"/>
      <c r="AR84" s="261"/>
      <c r="AS84" s="261"/>
      <c r="AT84" s="261"/>
      <c r="AU84" s="261"/>
      <c r="AV84" s="261"/>
      <c r="AW84" s="261"/>
      <c r="AX84" s="261"/>
      <c r="AY84" s="261"/>
      <c r="AZ84" s="261"/>
      <c r="BA84" s="261"/>
      <c r="BB84" s="261"/>
      <c r="BC84" s="261"/>
      <c r="BD84" s="261"/>
      <c r="BE84" s="261"/>
      <c r="BF84" s="261"/>
      <c r="BG84" s="261"/>
      <c r="BH84" s="261"/>
      <c r="BI84" s="261"/>
      <c r="BJ84" s="261"/>
      <c r="BK84" s="261"/>
      <c r="BL84" s="261"/>
      <c r="BM84" s="261"/>
      <c r="BN84" s="261"/>
      <c r="BO84" s="261"/>
      <c r="BP84" s="261"/>
      <c r="BQ84" s="261"/>
      <c r="BR84" s="261"/>
      <c r="BS84" s="261"/>
      <c r="BT84" s="261"/>
      <c r="BU84" s="261"/>
      <c r="BV84" s="261"/>
      <c r="BW84" s="261"/>
      <c r="BX84" s="261"/>
      <c r="BY84" s="261"/>
      <c r="BZ84" s="261"/>
      <c r="CA84" s="261"/>
      <c r="CB84" s="261"/>
      <c r="CC84" s="261"/>
      <c r="CD84" s="261"/>
      <c r="CE84" s="261"/>
      <c r="CF84" s="261"/>
      <c r="CG84" s="261"/>
      <c r="CH84" s="261"/>
      <c r="CI84" s="261"/>
      <c r="CJ84" s="261"/>
      <c r="CK84" s="261"/>
      <c r="CL84" s="261"/>
      <c r="CM84" s="261"/>
      <c r="CN84" s="261"/>
      <c r="CO84" s="261"/>
      <c r="CP84" s="261"/>
      <c r="CQ84" s="261"/>
      <c r="CR84" s="261"/>
      <c r="CS84" s="261"/>
      <c r="CT84" s="261"/>
      <c r="CU84" s="261"/>
      <c r="CV84" s="261"/>
      <c r="CW84" s="261"/>
      <c r="CX84" s="261"/>
      <c r="CY84" s="261"/>
      <c r="CZ84" s="261"/>
      <c r="DA84" s="261"/>
      <c r="DB84" s="261"/>
      <c r="DC84" s="261"/>
      <c r="DD84" s="261"/>
      <c r="DE84" s="261"/>
      <c r="DF84" s="261"/>
      <c r="DG84" s="261"/>
      <c r="DH84" s="261"/>
      <c r="DI84" s="261"/>
      <c r="DJ84" s="261"/>
      <c r="DK84" s="261"/>
      <c r="DL84" s="261"/>
      <c r="DM84" s="261"/>
      <c r="DN84" s="261"/>
      <c r="DO84" s="261"/>
      <c r="DP84" s="261"/>
      <c r="DQ84" s="261"/>
      <c r="DR84" s="261"/>
      <c r="DS84" s="261"/>
      <c r="DT84" s="261"/>
      <c r="DU84" s="261"/>
      <c r="DV84" s="261"/>
      <c r="DW84" s="261"/>
      <c r="DX84" s="261"/>
      <c r="DY84" s="261"/>
      <c r="DZ84" s="261"/>
      <c r="EA84" s="261"/>
      <c r="EB84" s="261"/>
      <c r="EC84" s="261"/>
      <c r="ED84" s="261"/>
      <c r="EE84" s="261"/>
      <c r="EF84" s="261"/>
      <c r="EG84" s="261"/>
      <c r="EH84" s="261"/>
      <c r="EI84" s="261"/>
      <c r="EJ84" s="261"/>
      <c r="EK84" s="261"/>
      <c r="EL84" s="261"/>
      <c r="EM84" s="261"/>
      <c r="EN84" s="261"/>
      <c r="EO84" s="261"/>
      <c r="EP84" s="261"/>
      <c r="EQ84" s="261"/>
      <c r="ER84" s="261"/>
      <c r="ES84" s="261"/>
      <c r="ET84" s="261"/>
      <c r="EU84" s="261"/>
      <c r="EV84" s="261"/>
      <c r="EW84" s="261"/>
      <c r="EX84" s="261"/>
      <c r="EY84" s="261"/>
      <c r="EZ84" s="261"/>
      <c r="FA84" s="261"/>
      <c r="FB84" s="261"/>
      <c r="FC84" s="262"/>
      <c r="FD84" s="261"/>
      <c r="FE84" s="261"/>
      <c r="FF84" s="261"/>
      <c r="FG84" s="261"/>
      <c r="FH84" s="261"/>
      <c r="FI84" s="261"/>
      <c r="FJ84" s="261"/>
      <c r="FK84" s="261"/>
      <c r="FL84" s="261"/>
      <c r="FM84" s="261"/>
      <c r="FN84" s="261"/>
      <c r="FO84" s="261"/>
      <c r="FP84" s="261"/>
      <c r="FQ84" s="261"/>
      <c r="FR84" s="261"/>
      <c r="FS84" s="261"/>
      <c r="FT84" s="261"/>
      <c r="FU84" s="261"/>
      <c r="FV84" s="261"/>
      <c r="FW84" s="261"/>
      <c r="FX84" s="261"/>
      <c r="FY84" s="261"/>
      <c r="FZ84" s="261"/>
      <c r="GA84" s="261"/>
      <c r="GB84" s="261"/>
      <c r="GC84" s="261"/>
      <c r="GD84" s="261"/>
      <c r="GE84" s="261"/>
      <c r="GF84" s="261"/>
      <c r="GG84" s="255" t="str">
        <f t="shared" si="17"/>
        <v/>
      </c>
      <c r="GH84" s="255" t="str">
        <f t="shared" si="18"/>
        <v/>
      </c>
      <c r="GI84" s="255" t="str">
        <f t="shared" si="19"/>
        <v/>
      </c>
      <c r="GJ84" s="255" t="str">
        <f t="shared" si="14"/>
        <v/>
      </c>
      <c r="GK84" s="185">
        <f t="shared" si="15"/>
        <v>0</v>
      </c>
      <c r="GL84" s="185">
        <f t="shared" si="16"/>
        <v>0</v>
      </c>
      <c r="GM84" s="183">
        <f t="shared" si="20"/>
        <v>0</v>
      </c>
      <c r="GN84" s="184"/>
      <c r="GO84" s="183">
        <f t="shared" si="21"/>
        <v>0</v>
      </c>
      <c r="GP84" s="182"/>
      <c r="GQ84" s="187"/>
    </row>
    <row r="85" spans="1:199" ht="20.149999999999999" customHeight="1">
      <c r="A85" s="186">
        <v>78</v>
      </c>
      <c r="B85" s="256"/>
      <c r="C85" s="257"/>
      <c r="D85" s="258"/>
      <c r="E85" s="259"/>
      <c r="F85" s="259"/>
      <c r="G85" s="261"/>
      <c r="H85" s="261"/>
      <c r="I85" s="261"/>
      <c r="J85" s="261"/>
      <c r="K85" s="261"/>
      <c r="L85" s="261"/>
      <c r="M85" s="261"/>
      <c r="N85" s="261"/>
      <c r="O85" s="261"/>
      <c r="P85" s="261"/>
      <c r="Q85" s="261"/>
      <c r="R85" s="261"/>
      <c r="S85" s="261"/>
      <c r="T85" s="261"/>
      <c r="U85" s="261"/>
      <c r="V85" s="261"/>
      <c r="W85" s="261"/>
      <c r="X85" s="261"/>
      <c r="Y85" s="261"/>
      <c r="Z85" s="261"/>
      <c r="AA85" s="261"/>
      <c r="AB85" s="261"/>
      <c r="AC85" s="261"/>
      <c r="AD85" s="261"/>
      <c r="AE85" s="261"/>
      <c r="AF85" s="261"/>
      <c r="AG85" s="261"/>
      <c r="AH85" s="261"/>
      <c r="AI85" s="262"/>
      <c r="AJ85" s="262"/>
      <c r="AK85" s="261"/>
      <c r="AL85" s="261"/>
      <c r="AM85" s="261"/>
      <c r="AN85" s="261"/>
      <c r="AO85" s="261"/>
      <c r="AP85" s="261"/>
      <c r="AQ85" s="261"/>
      <c r="AR85" s="261"/>
      <c r="AS85" s="261"/>
      <c r="AT85" s="261"/>
      <c r="AU85" s="261"/>
      <c r="AV85" s="261"/>
      <c r="AW85" s="261"/>
      <c r="AX85" s="261"/>
      <c r="AY85" s="261"/>
      <c r="AZ85" s="261"/>
      <c r="BA85" s="261"/>
      <c r="BB85" s="261"/>
      <c r="BC85" s="261"/>
      <c r="BD85" s="261"/>
      <c r="BE85" s="261"/>
      <c r="BF85" s="261"/>
      <c r="BG85" s="261"/>
      <c r="BH85" s="261"/>
      <c r="BI85" s="261"/>
      <c r="BJ85" s="261"/>
      <c r="BK85" s="261"/>
      <c r="BL85" s="261"/>
      <c r="BM85" s="261"/>
      <c r="BN85" s="261"/>
      <c r="BO85" s="261"/>
      <c r="BP85" s="261"/>
      <c r="BQ85" s="261"/>
      <c r="BR85" s="261"/>
      <c r="BS85" s="261"/>
      <c r="BT85" s="261"/>
      <c r="BU85" s="261"/>
      <c r="BV85" s="261"/>
      <c r="BW85" s="261"/>
      <c r="BX85" s="261"/>
      <c r="BY85" s="261"/>
      <c r="BZ85" s="261"/>
      <c r="CA85" s="261"/>
      <c r="CB85" s="261"/>
      <c r="CC85" s="261"/>
      <c r="CD85" s="261"/>
      <c r="CE85" s="261"/>
      <c r="CF85" s="261"/>
      <c r="CG85" s="261"/>
      <c r="CH85" s="261"/>
      <c r="CI85" s="261"/>
      <c r="CJ85" s="261"/>
      <c r="CK85" s="261"/>
      <c r="CL85" s="261"/>
      <c r="CM85" s="261"/>
      <c r="CN85" s="261"/>
      <c r="CO85" s="261"/>
      <c r="CP85" s="261"/>
      <c r="CQ85" s="261"/>
      <c r="CR85" s="261"/>
      <c r="CS85" s="261"/>
      <c r="CT85" s="261"/>
      <c r="CU85" s="261"/>
      <c r="CV85" s="261"/>
      <c r="CW85" s="261"/>
      <c r="CX85" s="261"/>
      <c r="CY85" s="261"/>
      <c r="CZ85" s="261"/>
      <c r="DA85" s="261"/>
      <c r="DB85" s="261"/>
      <c r="DC85" s="261"/>
      <c r="DD85" s="261"/>
      <c r="DE85" s="261"/>
      <c r="DF85" s="261"/>
      <c r="DG85" s="261"/>
      <c r="DH85" s="261"/>
      <c r="DI85" s="261"/>
      <c r="DJ85" s="261"/>
      <c r="DK85" s="261"/>
      <c r="DL85" s="261"/>
      <c r="DM85" s="261"/>
      <c r="DN85" s="261"/>
      <c r="DO85" s="261"/>
      <c r="DP85" s="261"/>
      <c r="DQ85" s="261"/>
      <c r="DR85" s="261"/>
      <c r="DS85" s="261"/>
      <c r="DT85" s="261"/>
      <c r="DU85" s="261"/>
      <c r="DV85" s="261"/>
      <c r="DW85" s="261"/>
      <c r="DX85" s="261"/>
      <c r="DY85" s="261"/>
      <c r="DZ85" s="261"/>
      <c r="EA85" s="261"/>
      <c r="EB85" s="261"/>
      <c r="EC85" s="261"/>
      <c r="ED85" s="261"/>
      <c r="EE85" s="261"/>
      <c r="EF85" s="261"/>
      <c r="EG85" s="261"/>
      <c r="EH85" s="261"/>
      <c r="EI85" s="261"/>
      <c r="EJ85" s="261"/>
      <c r="EK85" s="261"/>
      <c r="EL85" s="261"/>
      <c r="EM85" s="261"/>
      <c r="EN85" s="261"/>
      <c r="EO85" s="261"/>
      <c r="EP85" s="261"/>
      <c r="EQ85" s="261"/>
      <c r="ER85" s="261"/>
      <c r="ES85" s="261"/>
      <c r="ET85" s="261"/>
      <c r="EU85" s="261"/>
      <c r="EV85" s="261"/>
      <c r="EW85" s="261"/>
      <c r="EX85" s="261"/>
      <c r="EY85" s="261"/>
      <c r="EZ85" s="261"/>
      <c r="FA85" s="261"/>
      <c r="FB85" s="261"/>
      <c r="FC85" s="262"/>
      <c r="FD85" s="261"/>
      <c r="FE85" s="261"/>
      <c r="FF85" s="261"/>
      <c r="FG85" s="261"/>
      <c r="FH85" s="261"/>
      <c r="FI85" s="261"/>
      <c r="FJ85" s="261"/>
      <c r="FK85" s="261"/>
      <c r="FL85" s="261"/>
      <c r="FM85" s="261"/>
      <c r="FN85" s="261"/>
      <c r="FO85" s="261"/>
      <c r="FP85" s="261"/>
      <c r="FQ85" s="261"/>
      <c r="FR85" s="261"/>
      <c r="FS85" s="261"/>
      <c r="FT85" s="261"/>
      <c r="FU85" s="261"/>
      <c r="FV85" s="261"/>
      <c r="FW85" s="261"/>
      <c r="FX85" s="261"/>
      <c r="FY85" s="261"/>
      <c r="FZ85" s="261"/>
      <c r="GA85" s="261"/>
      <c r="GB85" s="261"/>
      <c r="GC85" s="261"/>
      <c r="GD85" s="261"/>
      <c r="GE85" s="261"/>
      <c r="GF85" s="261"/>
      <c r="GG85" s="255" t="str">
        <f t="shared" si="17"/>
        <v/>
      </c>
      <c r="GH85" s="255" t="str">
        <f t="shared" si="18"/>
        <v/>
      </c>
      <c r="GI85" s="255" t="str">
        <f t="shared" si="19"/>
        <v/>
      </c>
      <c r="GJ85" s="255" t="str">
        <f t="shared" si="14"/>
        <v/>
      </c>
      <c r="GK85" s="185">
        <f t="shared" si="15"/>
        <v>0</v>
      </c>
      <c r="GL85" s="185">
        <f t="shared" si="16"/>
        <v>0</v>
      </c>
      <c r="GM85" s="183">
        <f t="shared" si="20"/>
        <v>0</v>
      </c>
      <c r="GN85" s="184"/>
      <c r="GO85" s="183">
        <f t="shared" si="21"/>
        <v>0</v>
      </c>
      <c r="GP85" s="182"/>
      <c r="GQ85" s="187"/>
    </row>
    <row r="86" spans="1:199" ht="20.149999999999999" customHeight="1">
      <c r="A86" s="186">
        <v>79</v>
      </c>
      <c r="B86" s="256"/>
      <c r="C86" s="257"/>
      <c r="D86" s="258"/>
      <c r="E86" s="259"/>
      <c r="F86" s="259"/>
      <c r="G86" s="261"/>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2"/>
      <c r="AJ86" s="262"/>
      <c r="AK86" s="261"/>
      <c r="AL86" s="261"/>
      <c r="AM86" s="261"/>
      <c r="AN86" s="261"/>
      <c r="AO86" s="261"/>
      <c r="AP86" s="261"/>
      <c r="AQ86" s="261"/>
      <c r="AR86" s="261"/>
      <c r="AS86" s="261"/>
      <c r="AT86" s="261"/>
      <c r="AU86" s="261"/>
      <c r="AV86" s="261"/>
      <c r="AW86" s="261"/>
      <c r="AX86" s="261"/>
      <c r="AY86" s="261"/>
      <c r="AZ86" s="261"/>
      <c r="BA86" s="261"/>
      <c r="BB86" s="261"/>
      <c r="BC86" s="261"/>
      <c r="BD86" s="261"/>
      <c r="BE86" s="261"/>
      <c r="BF86" s="261"/>
      <c r="BG86" s="261"/>
      <c r="BH86" s="261"/>
      <c r="BI86" s="261"/>
      <c r="BJ86" s="261"/>
      <c r="BK86" s="261"/>
      <c r="BL86" s="261"/>
      <c r="BM86" s="261"/>
      <c r="BN86" s="261"/>
      <c r="BO86" s="261"/>
      <c r="BP86" s="261"/>
      <c r="BQ86" s="261"/>
      <c r="BR86" s="261"/>
      <c r="BS86" s="261"/>
      <c r="BT86" s="261"/>
      <c r="BU86" s="261"/>
      <c r="BV86" s="261"/>
      <c r="BW86" s="261"/>
      <c r="BX86" s="261"/>
      <c r="BY86" s="261"/>
      <c r="BZ86" s="261"/>
      <c r="CA86" s="261"/>
      <c r="CB86" s="261"/>
      <c r="CC86" s="261"/>
      <c r="CD86" s="261"/>
      <c r="CE86" s="261"/>
      <c r="CF86" s="261"/>
      <c r="CG86" s="261"/>
      <c r="CH86" s="261"/>
      <c r="CI86" s="261"/>
      <c r="CJ86" s="261"/>
      <c r="CK86" s="261"/>
      <c r="CL86" s="261"/>
      <c r="CM86" s="261"/>
      <c r="CN86" s="261"/>
      <c r="CO86" s="261"/>
      <c r="CP86" s="261"/>
      <c r="CQ86" s="261"/>
      <c r="CR86" s="261"/>
      <c r="CS86" s="261"/>
      <c r="CT86" s="261"/>
      <c r="CU86" s="261"/>
      <c r="CV86" s="261"/>
      <c r="CW86" s="261"/>
      <c r="CX86" s="261"/>
      <c r="CY86" s="261"/>
      <c r="CZ86" s="261"/>
      <c r="DA86" s="261"/>
      <c r="DB86" s="261"/>
      <c r="DC86" s="261"/>
      <c r="DD86" s="261"/>
      <c r="DE86" s="261"/>
      <c r="DF86" s="261"/>
      <c r="DG86" s="261"/>
      <c r="DH86" s="261"/>
      <c r="DI86" s="261"/>
      <c r="DJ86" s="261"/>
      <c r="DK86" s="261"/>
      <c r="DL86" s="261"/>
      <c r="DM86" s="261"/>
      <c r="DN86" s="261"/>
      <c r="DO86" s="261"/>
      <c r="DP86" s="261"/>
      <c r="DQ86" s="261"/>
      <c r="DR86" s="261"/>
      <c r="DS86" s="261"/>
      <c r="DT86" s="261"/>
      <c r="DU86" s="261"/>
      <c r="DV86" s="261"/>
      <c r="DW86" s="261"/>
      <c r="DX86" s="261"/>
      <c r="DY86" s="261"/>
      <c r="DZ86" s="261"/>
      <c r="EA86" s="261"/>
      <c r="EB86" s="261"/>
      <c r="EC86" s="261"/>
      <c r="ED86" s="261"/>
      <c r="EE86" s="261"/>
      <c r="EF86" s="261"/>
      <c r="EG86" s="261"/>
      <c r="EH86" s="261"/>
      <c r="EI86" s="261"/>
      <c r="EJ86" s="261"/>
      <c r="EK86" s="261"/>
      <c r="EL86" s="261"/>
      <c r="EM86" s="261"/>
      <c r="EN86" s="261"/>
      <c r="EO86" s="261"/>
      <c r="EP86" s="261"/>
      <c r="EQ86" s="261"/>
      <c r="ER86" s="261"/>
      <c r="ES86" s="261"/>
      <c r="ET86" s="261"/>
      <c r="EU86" s="261"/>
      <c r="EV86" s="261"/>
      <c r="EW86" s="261"/>
      <c r="EX86" s="261"/>
      <c r="EY86" s="261"/>
      <c r="EZ86" s="261"/>
      <c r="FA86" s="261"/>
      <c r="FB86" s="261"/>
      <c r="FC86" s="262"/>
      <c r="FD86" s="261"/>
      <c r="FE86" s="261"/>
      <c r="FF86" s="261"/>
      <c r="FG86" s="261"/>
      <c r="FH86" s="261"/>
      <c r="FI86" s="261"/>
      <c r="FJ86" s="261"/>
      <c r="FK86" s="261"/>
      <c r="FL86" s="261"/>
      <c r="FM86" s="261"/>
      <c r="FN86" s="261"/>
      <c r="FO86" s="261"/>
      <c r="FP86" s="261"/>
      <c r="FQ86" s="261"/>
      <c r="FR86" s="261"/>
      <c r="FS86" s="261"/>
      <c r="FT86" s="261"/>
      <c r="FU86" s="261"/>
      <c r="FV86" s="261"/>
      <c r="FW86" s="261"/>
      <c r="FX86" s="261"/>
      <c r="FY86" s="261"/>
      <c r="FZ86" s="261"/>
      <c r="GA86" s="261"/>
      <c r="GB86" s="261"/>
      <c r="GC86" s="261"/>
      <c r="GD86" s="261"/>
      <c r="GE86" s="261"/>
      <c r="GF86" s="261"/>
      <c r="GG86" s="255" t="str">
        <f t="shared" si="17"/>
        <v/>
      </c>
      <c r="GH86" s="255" t="str">
        <f t="shared" si="18"/>
        <v/>
      </c>
      <c r="GI86" s="255" t="str">
        <f t="shared" si="19"/>
        <v/>
      </c>
      <c r="GJ86" s="255" t="str">
        <f t="shared" si="14"/>
        <v/>
      </c>
      <c r="GK86" s="185">
        <f t="shared" si="15"/>
        <v>0</v>
      </c>
      <c r="GL86" s="185">
        <f t="shared" si="16"/>
        <v>0</v>
      </c>
      <c r="GM86" s="183">
        <f t="shared" si="20"/>
        <v>0</v>
      </c>
      <c r="GN86" s="184"/>
      <c r="GO86" s="183">
        <f t="shared" si="21"/>
        <v>0</v>
      </c>
      <c r="GP86" s="182"/>
      <c r="GQ86" s="187"/>
    </row>
    <row r="87" spans="1:199" ht="20.149999999999999" customHeight="1">
      <c r="A87" s="186">
        <v>80</v>
      </c>
      <c r="B87" s="256"/>
      <c r="C87" s="257"/>
      <c r="D87" s="258"/>
      <c r="E87" s="259"/>
      <c r="F87" s="259"/>
      <c r="G87" s="261"/>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2"/>
      <c r="AJ87" s="262"/>
      <c r="AK87" s="261"/>
      <c r="AL87" s="261"/>
      <c r="AM87" s="261"/>
      <c r="AN87" s="261"/>
      <c r="AO87" s="261"/>
      <c r="AP87" s="261"/>
      <c r="AQ87" s="261"/>
      <c r="AR87" s="261"/>
      <c r="AS87" s="261"/>
      <c r="AT87" s="261"/>
      <c r="AU87" s="261"/>
      <c r="AV87" s="261"/>
      <c r="AW87" s="261"/>
      <c r="AX87" s="261"/>
      <c r="AY87" s="261"/>
      <c r="AZ87" s="261"/>
      <c r="BA87" s="261"/>
      <c r="BB87" s="261"/>
      <c r="BC87" s="261"/>
      <c r="BD87" s="261"/>
      <c r="BE87" s="261"/>
      <c r="BF87" s="261"/>
      <c r="BG87" s="261"/>
      <c r="BH87" s="261"/>
      <c r="BI87" s="261"/>
      <c r="BJ87" s="261"/>
      <c r="BK87" s="261"/>
      <c r="BL87" s="261"/>
      <c r="BM87" s="261"/>
      <c r="BN87" s="261"/>
      <c r="BO87" s="261"/>
      <c r="BP87" s="261"/>
      <c r="BQ87" s="261"/>
      <c r="BR87" s="261"/>
      <c r="BS87" s="261"/>
      <c r="BT87" s="261"/>
      <c r="BU87" s="261"/>
      <c r="BV87" s="261"/>
      <c r="BW87" s="261"/>
      <c r="BX87" s="261"/>
      <c r="BY87" s="261"/>
      <c r="BZ87" s="261"/>
      <c r="CA87" s="261"/>
      <c r="CB87" s="261"/>
      <c r="CC87" s="261"/>
      <c r="CD87" s="261"/>
      <c r="CE87" s="261"/>
      <c r="CF87" s="261"/>
      <c r="CG87" s="261"/>
      <c r="CH87" s="261"/>
      <c r="CI87" s="261"/>
      <c r="CJ87" s="261"/>
      <c r="CK87" s="261"/>
      <c r="CL87" s="261"/>
      <c r="CM87" s="261"/>
      <c r="CN87" s="261"/>
      <c r="CO87" s="261"/>
      <c r="CP87" s="261"/>
      <c r="CQ87" s="261"/>
      <c r="CR87" s="261"/>
      <c r="CS87" s="261"/>
      <c r="CT87" s="261"/>
      <c r="CU87" s="261"/>
      <c r="CV87" s="261"/>
      <c r="CW87" s="261"/>
      <c r="CX87" s="261"/>
      <c r="CY87" s="261"/>
      <c r="CZ87" s="261"/>
      <c r="DA87" s="261"/>
      <c r="DB87" s="261"/>
      <c r="DC87" s="261"/>
      <c r="DD87" s="261"/>
      <c r="DE87" s="261"/>
      <c r="DF87" s="261"/>
      <c r="DG87" s="261"/>
      <c r="DH87" s="261"/>
      <c r="DI87" s="261"/>
      <c r="DJ87" s="261"/>
      <c r="DK87" s="261"/>
      <c r="DL87" s="261"/>
      <c r="DM87" s="261"/>
      <c r="DN87" s="261"/>
      <c r="DO87" s="261"/>
      <c r="DP87" s="261"/>
      <c r="DQ87" s="261"/>
      <c r="DR87" s="261"/>
      <c r="DS87" s="261"/>
      <c r="DT87" s="261"/>
      <c r="DU87" s="261"/>
      <c r="DV87" s="261"/>
      <c r="DW87" s="261"/>
      <c r="DX87" s="261"/>
      <c r="DY87" s="261"/>
      <c r="DZ87" s="261"/>
      <c r="EA87" s="261"/>
      <c r="EB87" s="261"/>
      <c r="EC87" s="261"/>
      <c r="ED87" s="261"/>
      <c r="EE87" s="261"/>
      <c r="EF87" s="261"/>
      <c r="EG87" s="261"/>
      <c r="EH87" s="261"/>
      <c r="EI87" s="261"/>
      <c r="EJ87" s="261"/>
      <c r="EK87" s="261"/>
      <c r="EL87" s="261"/>
      <c r="EM87" s="261"/>
      <c r="EN87" s="261"/>
      <c r="EO87" s="261"/>
      <c r="EP87" s="261"/>
      <c r="EQ87" s="261"/>
      <c r="ER87" s="261"/>
      <c r="ES87" s="261"/>
      <c r="ET87" s="261"/>
      <c r="EU87" s="261"/>
      <c r="EV87" s="261"/>
      <c r="EW87" s="261"/>
      <c r="EX87" s="261"/>
      <c r="EY87" s="261"/>
      <c r="EZ87" s="261"/>
      <c r="FA87" s="261"/>
      <c r="FB87" s="261"/>
      <c r="FC87" s="262"/>
      <c r="FD87" s="261"/>
      <c r="FE87" s="261"/>
      <c r="FF87" s="261"/>
      <c r="FG87" s="261"/>
      <c r="FH87" s="261"/>
      <c r="FI87" s="261"/>
      <c r="FJ87" s="261"/>
      <c r="FK87" s="261"/>
      <c r="FL87" s="261"/>
      <c r="FM87" s="261"/>
      <c r="FN87" s="261"/>
      <c r="FO87" s="261"/>
      <c r="FP87" s="261"/>
      <c r="FQ87" s="261"/>
      <c r="FR87" s="261"/>
      <c r="FS87" s="261"/>
      <c r="FT87" s="261"/>
      <c r="FU87" s="261"/>
      <c r="FV87" s="261"/>
      <c r="FW87" s="261"/>
      <c r="FX87" s="261"/>
      <c r="FY87" s="261"/>
      <c r="FZ87" s="261"/>
      <c r="GA87" s="261"/>
      <c r="GB87" s="261"/>
      <c r="GC87" s="261"/>
      <c r="GD87" s="261"/>
      <c r="GE87" s="261"/>
      <c r="GF87" s="261"/>
      <c r="GG87" s="255" t="str">
        <f t="shared" si="17"/>
        <v/>
      </c>
      <c r="GH87" s="255" t="str">
        <f t="shared" si="18"/>
        <v/>
      </c>
      <c r="GI87" s="255" t="str">
        <f t="shared" si="19"/>
        <v/>
      </c>
      <c r="GJ87" s="255" t="str">
        <f t="shared" si="14"/>
        <v/>
      </c>
      <c r="GK87" s="185">
        <f t="shared" si="15"/>
        <v>0</v>
      </c>
      <c r="GL87" s="185">
        <f t="shared" si="16"/>
        <v>0</v>
      </c>
      <c r="GM87" s="183">
        <f t="shared" si="20"/>
        <v>0</v>
      </c>
      <c r="GN87" s="184"/>
      <c r="GO87" s="183">
        <f t="shared" si="21"/>
        <v>0</v>
      </c>
      <c r="GP87" s="182"/>
      <c r="GQ87" s="187"/>
    </row>
    <row r="88" spans="1:199" ht="20.149999999999999" customHeight="1">
      <c r="A88" s="186">
        <v>81</v>
      </c>
      <c r="B88" s="256"/>
      <c r="C88" s="257"/>
      <c r="D88" s="258"/>
      <c r="E88" s="259"/>
      <c r="F88" s="259"/>
      <c r="G88" s="261"/>
      <c r="H88" s="261"/>
      <c r="I88" s="261"/>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2"/>
      <c r="AJ88" s="262"/>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c r="BJ88" s="261"/>
      <c r="BK88" s="261"/>
      <c r="BL88" s="261"/>
      <c r="BM88" s="261"/>
      <c r="BN88" s="261"/>
      <c r="BO88" s="261"/>
      <c r="BP88" s="261"/>
      <c r="BQ88" s="261"/>
      <c r="BR88" s="261"/>
      <c r="BS88" s="261"/>
      <c r="BT88" s="261"/>
      <c r="BU88" s="261"/>
      <c r="BV88" s="261"/>
      <c r="BW88" s="261"/>
      <c r="BX88" s="261"/>
      <c r="BY88" s="261"/>
      <c r="BZ88" s="261"/>
      <c r="CA88" s="261"/>
      <c r="CB88" s="261"/>
      <c r="CC88" s="261"/>
      <c r="CD88" s="261"/>
      <c r="CE88" s="261"/>
      <c r="CF88" s="261"/>
      <c r="CG88" s="261"/>
      <c r="CH88" s="261"/>
      <c r="CI88" s="261"/>
      <c r="CJ88" s="261"/>
      <c r="CK88" s="261"/>
      <c r="CL88" s="261"/>
      <c r="CM88" s="261"/>
      <c r="CN88" s="261"/>
      <c r="CO88" s="261"/>
      <c r="CP88" s="261"/>
      <c r="CQ88" s="261"/>
      <c r="CR88" s="261"/>
      <c r="CS88" s="261"/>
      <c r="CT88" s="261"/>
      <c r="CU88" s="261"/>
      <c r="CV88" s="261"/>
      <c r="CW88" s="261"/>
      <c r="CX88" s="261"/>
      <c r="CY88" s="261"/>
      <c r="CZ88" s="261"/>
      <c r="DA88" s="261"/>
      <c r="DB88" s="261"/>
      <c r="DC88" s="261"/>
      <c r="DD88" s="261"/>
      <c r="DE88" s="261"/>
      <c r="DF88" s="261"/>
      <c r="DG88" s="261"/>
      <c r="DH88" s="261"/>
      <c r="DI88" s="261"/>
      <c r="DJ88" s="261"/>
      <c r="DK88" s="261"/>
      <c r="DL88" s="261"/>
      <c r="DM88" s="261"/>
      <c r="DN88" s="261"/>
      <c r="DO88" s="261"/>
      <c r="DP88" s="261"/>
      <c r="DQ88" s="261"/>
      <c r="DR88" s="261"/>
      <c r="DS88" s="261"/>
      <c r="DT88" s="261"/>
      <c r="DU88" s="261"/>
      <c r="DV88" s="261"/>
      <c r="DW88" s="261"/>
      <c r="DX88" s="261"/>
      <c r="DY88" s="261"/>
      <c r="DZ88" s="261"/>
      <c r="EA88" s="261"/>
      <c r="EB88" s="261"/>
      <c r="EC88" s="261"/>
      <c r="ED88" s="261"/>
      <c r="EE88" s="261"/>
      <c r="EF88" s="261"/>
      <c r="EG88" s="261"/>
      <c r="EH88" s="261"/>
      <c r="EI88" s="261"/>
      <c r="EJ88" s="261"/>
      <c r="EK88" s="261"/>
      <c r="EL88" s="261"/>
      <c r="EM88" s="261"/>
      <c r="EN88" s="261"/>
      <c r="EO88" s="261"/>
      <c r="EP88" s="261"/>
      <c r="EQ88" s="261"/>
      <c r="ER88" s="261"/>
      <c r="ES88" s="261"/>
      <c r="ET88" s="261"/>
      <c r="EU88" s="261"/>
      <c r="EV88" s="261"/>
      <c r="EW88" s="261"/>
      <c r="EX88" s="261"/>
      <c r="EY88" s="261"/>
      <c r="EZ88" s="261"/>
      <c r="FA88" s="261"/>
      <c r="FB88" s="261"/>
      <c r="FC88" s="262"/>
      <c r="FD88" s="261"/>
      <c r="FE88" s="261"/>
      <c r="FF88" s="261"/>
      <c r="FG88" s="261"/>
      <c r="FH88" s="261"/>
      <c r="FI88" s="261"/>
      <c r="FJ88" s="261"/>
      <c r="FK88" s="261"/>
      <c r="FL88" s="261"/>
      <c r="FM88" s="261"/>
      <c r="FN88" s="261"/>
      <c r="FO88" s="261"/>
      <c r="FP88" s="261"/>
      <c r="FQ88" s="261"/>
      <c r="FR88" s="261"/>
      <c r="FS88" s="261"/>
      <c r="FT88" s="261"/>
      <c r="FU88" s="261"/>
      <c r="FV88" s="261"/>
      <c r="FW88" s="261"/>
      <c r="FX88" s="261"/>
      <c r="FY88" s="261"/>
      <c r="FZ88" s="261"/>
      <c r="GA88" s="261"/>
      <c r="GB88" s="261"/>
      <c r="GC88" s="261"/>
      <c r="GD88" s="261"/>
      <c r="GE88" s="261"/>
      <c r="GF88" s="261"/>
      <c r="GG88" s="255" t="str">
        <f t="shared" si="17"/>
        <v/>
      </c>
      <c r="GH88" s="255" t="str">
        <f t="shared" si="18"/>
        <v/>
      </c>
      <c r="GI88" s="255" t="str">
        <f t="shared" si="19"/>
        <v/>
      </c>
      <c r="GJ88" s="255" t="str">
        <f t="shared" si="14"/>
        <v/>
      </c>
      <c r="GK88" s="185">
        <f t="shared" si="15"/>
        <v>0</v>
      </c>
      <c r="GL88" s="185">
        <f t="shared" si="16"/>
        <v>0</v>
      </c>
      <c r="GM88" s="183">
        <f t="shared" si="20"/>
        <v>0</v>
      </c>
      <c r="GN88" s="184"/>
      <c r="GO88" s="183">
        <f t="shared" si="21"/>
        <v>0</v>
      </c>
      <c r="GP88" s="182"/>
      <c r="GQ88" s="187"/>
    </row>
    <row r="89" spans="1:199" ht="20.149999999999999" customHeight="1">
      <c r="A89" s="186">
        <v>82</v>
      </c>
      <c r="B89" s="256"/>
      <c r="C89" s="257"/>
      <c r="D89" s="258"/>
      <c r="E89" s="259"/>
      <c r="F89" s="259"/>
      <c r="G89" s="261"/>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2"/>
      <c r="AJ89" s="262"/>
      <c r="AK89" s="261"/>
      <c r="AL89" s="261"/>
      <c r="AM89" s="261"/>
      <c r="AN89" s="261"/>
      <c r="AO89" s="261"/>
      <c r="AP89" s="261"/>
      <c r="AQ89" s="261"/>
      <c r="AR89" s="261"/>
      <c r="AS89" s="261"/>
      <c r="AT89" s="261"/>
      <c r="AU89" s="261"/>
      <c r="AV89" s="261"/>
      <c r="AW89" s="261"/>
      <c r="AX89" s="261"/>
      <c r="AY89" s="261"/>
      <c r="AZ89" s="261"/>
      <c r="BA89" s="261"/>
      <c r="BB89" s="261"/>
      <c r="BC89" s="261"/>
      <c r="BD89" s="261"/>
      <c r="BE89" s="261"/>
      <c r="BF89" s="261"/>
      <c r="BG89" s="261"/>
      <c r="BH89" s="261"/>
      <c r="BI89" s="261"/>
      <c r="BJ89" s="261"/>
      <c r="BK89" s="261"/>
      <c r="BL89" s="261"/>
      <c r="BM89" s="261"/>
      <c r="BN89" s="261"/>
      <c r="BO89" s="261"/>
      <c r="BP89" s="261"/>
      <c r="BQ89" s="261"/>
      <c r="BR89" s="261"/>
      <c r="BS89" s="261"/>
      <c r="BT89" s="261"/>
      <c r="BU89" s="261"/>
      <c r="BV89" s="261"/>
      <c r="BW89" s="261"/>
      <c r="BX89" s="261"/>
      <c r="BY89" s="261"/>
      <c r="BZ89" s="261"/>
      <c r="CA89" s="261"/>
      <c r="CB89" s="261"/>
      <c r="CC89" s="261"/>
      <c r="CD89" s="261"/>
      <c r="CE89" s="261"/>
      <c r="CF89" s="261"/>
      <c r="CG89" s="261"/>
      <c r="CH89" s="261"/>
      <c r="CI89" s="261"/>
      <c r="CJ89" s="261"/>
      <c r="CK89" s="261"/>
      <c r="CL89" s="261"/>
      <c r="CM89" s="261"/>
      <c r="CN89" s="261"/>
      <c r="CO89" s="261"/>
      <c r="CP89" s="261"/>
      <c r="CQ89" s="261"/>
      <c r="CR89" s="261"/>
      <c r="CS89" s="261"/>
      <c r="CT89" s="261"/>
      <c r="CU89" s="261"/>
      <c r="CV89" s="261"/>
      <c r="CW89" s="261"/>
      <c r="CX89" s="261"/>
      <c r="CY89" s="261"/>
      <c r="CZ89" s="261"/>
      <c r="DA89" s="261"/>
      <c r="DB89" s="261"/>
      <c r="DC89" s="261"/>
      <c r="DD89" s="261"/>
      <c r="DE89" s="261"/>
      <c r="DF89" s="261"/>
      <c r="DG89" s="261"/>
      <c r="DH89" s="261"/>
      <c r="DI89" s="261"/>
      <c r="DJ89" s="261"/>
      <c r="DK89" s="261"/>
      <c r="DL89" s="261"/>
      <c r="DM89" s="261"/>
      <c r="DN89" s="261"/>
      <c r="DO89" s="261"/>
      <c r="DP89" s="261"/>
      <c r="DQ89" s="261"/>
      <c r="DR89" s="261"/>
      <c r="DS89" s="261"/>
      <c r="DT89" s="261"/>
      <c r="DU89" s="261"/>
      <c r="DV89" s="261"/>
      <c r="DW89" s="261"/>
      <c r="DX89" s="261"/>
      <c r="DY89" s="261"/>
      <c r="DZ89" s="261"/>
      <c r="EA89" s="261"/>
      <c r="EB89" s="261"/>
      <c r="EC89" s="261"/>
      <c r="ED89" s="261"/>
      <c r="EE89" s="261"/>
      <c r="EF89" s="261"/>
      <c r="EG89" s="261"/>
      <c r="EH89" s="261"/>
      <c r="EI89" s="261"/>
      <c r="EJ89" s="261"/>
      <c r="EK89" s="261"/>
      <c r="EL89" s="261"/>
      <c r="EM89" s="261"/>
      <c r="EN89" s="261"/>
      <c r="EO89" s="261"/>
      <c r="EP89" s="261"/>
      <c r="EQ89" s="261"/>
      <c r="ER89" s="261"/>
      <c r="ES89" s="261"/>
      <c r="ET89" s="261"/>
      <c r="EU89" s="261"/>
      <c r="EV89" s="261"/>
      <c r="EW89" s="261"/>
      <c r="EX89" s="261"/>
      <c r="EY89" s="261"/>
      <c r="EZ89" s="261"/>
      <c r="FA89" s="261"/>
      <c r="FB89" s="261"/>
      <c r="FC89" s="262"/>
      <c r="FD89" s="261"/>
      <c r="FE89" s="261"/>
      <c r="FF89" s="261"/>
      <c r="FG89" s="261"/>
      <c r="FH89" s="261"/>
      <c r="FI89" s="261"/>
      <c r="FJ89" s="261"/>
      <c r="FK89" s="261"/>
      <c r="FL89" s="261"/>
      <c r="FM89" s="261"/>
      <c r="FN89" s="261"/>
      <c r="FO89" s="261"/>
      <c r="FP89" s="261"/>
      <c r="FQ89" s="261"/>
      <c r="FR89" s="261"/>
      <c r="FS89" s="261"/>
      <c r="FT89" s="261"/>
      <c r="FU89" s="261"/>
      <c r="FV89" s="261"/>
      <c r="FW89" s="261"/>
      <c r="FX89" s="261"/>
      <c r="FY89" s="261"/>
      <c r="FZ89" s="261"/>
      <c r="GA89" s="261"/>
      <c r="GB89" s="261"/>
      <c r="GC89" s="261"/>
      <c r="GD89" s="261"/>
      <c r="GE89" s="261"/>
      <c r="GF89" s="261"/>
      <c r="GG89" s="255" t="str">
        <f t="shared" si="17"/>
        <v/>
      </c>
      <c r="GH89" s="255" t="str">
        <f t="shared" si="18"/>
        <v/>
      </c>
      <c r="GI89" s="255" t="str">
        <f t="shared" si="19"/>
        <v/>
      </c>
      <c r="GJ89" s="255" t="str">
        <f t="shared" si="14"/>
        <v/>
      </c>
      <c r="GK89" s="185">
        <f t="shared" si="15"/>
        <v>0</v>
      </c>
      <c r="GL89" s="185">
        <f t="shared" si="16"/>
        <v>0</v>
      </c>
      <c r="GM89" s="183">
        <f t="shared" si="20"/>
        <v>0</v>
      </c>
      <c r="GN89" s="184"/>
      <c r="GO89" s="183">
        <f t="shared" si="21"/>
        <v>0</v>
      </c>
      <c r="GP89" s="182"/>
      <c r="GQ89" s="187"/>
    </row>
    <row r="90" spans="1:199" ht="20.149999999999999" customHeight="1">
      <c r="A90" s="186">
        <v>83</v>
      </c>
      <c r="B90" s="256"/>
      <c r="C90" s="257"/>
      <c r="D90" s="258"/>
      <c r="E90" s="259"/>
      <c r="F90" s="259"/>
      <c r="G90" s="261"/>
      <c r="H90" s="261"/>
      <c r="I90" s="261"/>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2"/>
      <c r="AJ90" s="262"/>
      <c r="AK90" s="261"/>
      <c r="AL90" s="261"/>
      <c r="AM90" s="261"/>
      <c r="AN90" s="261"/>
      <c r="AO90" s="261"/>
      <c r="AP90" s="261"/>
      <c r="AQ90" s="261"/>
      <c r="AR90" s="261"/>
      <c r="AS90" s="261"/>
      <c r="AT90" s="261"/>
      <c r="AU90" s="261"/>
      <c r="AV90" s="261"/>
      <c r="AW90" s="261"/>
      <c r="AX90" s="261"/>
      <c r="AY90" s="261"/>
      <c r="AZ90" s="261"/>
      <c r="BA90" s="261"/>
      <c r="BB90" s="261"/>
      <c r="BC90" s="261"/>
      <c r="BD90" s="261"/>
      <c r="BE90" s="261"/>
      <c r="BF90" s="261"/>
      <c r="BG90" s="261"/>
      <c r="BH90" s="261"/>
      <c r="BI90" s="261"/>
      <c r="BJ90" s="261"/>
      <c r="BK90" s="261"/>
      <c r="BL90" s="261"/>
      <c r="BM90" s="261"/>
      <c r="BN90" s="261"/>
      <c r="BO90" s="261"/>
      <c r="BP90" s="261"/>
      <c r="BQ90" s="261"/>
      <c r="BR90" s="261"/>
      <c r="BS90" s="261"/>
      <c r="BT90" s="261"/>
      <c r="BU90" s="261"/>
      <c r="BV90" s="261"/>
      <c r="BW90" s="261"/>
      <c r="BX90" s="261"/>
      <c r="BY90" s="261"/>
      <c r="BZ90" s="261"/>
      <c r="CA90" s="261"/>
      <c r="CB90" s="261"/>
      <c r="CC90" s="261"/>
      <c r="CD90" s="261"/>
      <c r="CE90" s="261"/>
      <c r="CF90" s="261"/>
      <c r="CG90" s="261"/>
      <c r="CH90" s="261"/>
      <c r="CI90" s="261"/>
      <c r="CJ90" s="261"/>
      <c r="CK90" s="261"/>
      <c r="CL90" s="261"/>
      <c r="CM90" s="261"/>
      <c r="CN90" s="261"/>
      <c r="CO90" s="261"/>
      <c r="CP90" s="261"/>
      <c r="CQ90" s="261"/>
      <c r="CR90" s="261"/>
      <c r="CS90" s="261"/>
      <c r="CT90" s="261"/>
      <c r="CU90" s="261"/>
      <c r="CV90" s="261"/>
      <c r="CW90" s="261"/>
      <c r="CX90" s="261"/>
      <c r="CY90" s="261"/>
      <c r="CZ90" s="261"/>
      <c r="DA90" s="261"/>
      <c r="DB90" s="261"/>
      <c r="DC90" s="261"/>
      <c r="DD90" s="261"/>
      <c r="DE90" s="261"/>
      <c r="DF90" s="261"/>
      <c r="DG90" s="261"/>
      <c r="DH90" s="261"/>
      <c r="DI90" s="261"/>
      <c r="DJ90" s="261"/>
      <c r="DK90" s="261"/>
      <c r="DL90" s="261"/>
      <c r="DM90" s="261"/>
      <c r="DN90" s="261"/>
      <c r="DO90" s="261"/>
      <c r="DP90" s="261"/>
      <c r="DQ90" s="261"/>
      <c r="DR90" s="261"/>
      <c r="DS90" s="261"/>
      <c r="DT90" s="261"/>
      <c r="DU90" s="261"/>
      <c r="DV90" s="261"/>
      <c r="DW90" s="261"/>
      <c r="DX90" s="261"/>
      <c r="DY90" s="261"/>
      <c r="DZ90" s="261"/>
      <c r="EA90" s="261"/>
      <c r="EB90" s="261"/>
      <c r="EC90" s="261"/>
      <c r="ED90" s="261"/>
      <c r="EE90" s="261"/>
      <c r="EF90" s="261"/>
      <c r="EG90" s="261"/>
      <c r="EH90" s="261"/>
      <c r="EI90" s="261"/>
      <c r="EJ90" s="261"/>
      <c r="EK90" s="261"/>
      <c r="EL90" s="261"/>
      <c r="EM90" s="261"/>
      <c r="EN90" s="261"/>
      <c r="EO90" s="261"/>
      <c r="EP90" s="261"/>
      <c r="EQ90" s="261"/>
      <c r="ER90" s="261"/>
      <c r="ES90" s="261"/>
      <c r="ET90" s="261"/>
      <c r="EU90" s="261"/>
      <c r="EV90" s="261"/>
      <c r="EW90" s="261"/>
      <c r="EX90" s="261"/>
      <c r="EY90" s="261"/>
      <c r="EZ90" s="261"/>
      <c r="FA90" s="261"/>
      <c r="FB90" s="261"/>
      <c r="FC90" s="262"/>
      <c r="FD90" s="261"/>
      <c r="FE90" s="261"/>
      <c r="FF90" s="261"/>
      <c r="FG90" s="261"/>
      <c r="FH90" s="261"/>
      <c r="FI90" s="261"/>
      <c r="FJ90" s="261"/>
      <c r="FK90" s="261"/>
      <c r="FL90" s="261"/>
      <c r="FM90" s="261"/>
      <c r="FN90" s="261"/>
      <c r="FO90" s="261"/>
      <c r="FP90" s="261"/>
      <c r="FQ90" s="261"/>
      <c r="FR90" s="261"/>
      <c r="FS90" s="261"/>
      <c r="FT90" s="261"/>
      <c r="FU90" s="261"/>
      <c r="FV90" s="261"/>
      <c r="FW90" s="261"/>
      <c r="FX90" s="261"/>
      <c r="FY90" s="261"/>
      <c r="FZ90" s="261"/>
      <c r="GA90" s="261"/>
      <c r="GB90" s="261"/>
      <c r="GC90" s="261"/>
      <c r="GD90" s="261"/>
      <c r="GE90" s="261"/>
      <c r="GF90" s="261"/>
      <c r="GG90" s="255" t="str">
        <f t="shared" si="17"/>
        <v/>
      </c>
      <c r="GH90" s="255" t="str">
        <f t="shared" si="18"/>
        <v/>
      </c>
      <c r="GI90" s="255" t="str">
        <f t="shared" si="19"/>
        <v/>
      </c>
      <c r="GJ90" s="255" t="str">
        <f t="shared" si="14"/>
        <v/>
      </c>
      <c r="GK90" s="185">
        <f t="shared" si="15"/>
        <v>0</v>
      </c>
      <c r="GL90" s="185">
        <f t="shared" si="16"/>
        <v>0</v>
      </c>
      <c r="GM90" s="183">
        <f t="shared" si="20"/>
        <v>0</v>
      </c>
      <c r="GN90" s="184"/>
      <c r="GO90" s="183">
        <f t="shared" si="21"/>
        <v>0</v>
      </c>
      <c r="GP90" s="182"/>
      <c r="GQ90" s="187"/>
    </row>
    <row r="91" spans="1:199" ht="20.149999999999999" customHeight="1">
      <c r="A91" s="186">
        <v>84</v>
      </c>
      <c r="B91" s="256"/>
      <c r="C91" s="257"/>
      <c r="D91" s="258"/>
      <c r="E91" s="259"/>
      <c r="F91" s="259"/>
      <c r="G91" s="261"/>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2"/>
      <c r="AJ91" s="262"/>
      <c r="AK91" s="261"/>
      <c r="AL91" s="261"/>
      <c r="AM91" s="261"/>
      <c r="AN91" s="261"/>
      <c r="AO91" s="261"/>
      <c r="AP91" s="261"/>
      <c r="AQ91" s="261"/>
      <c r="AR91" s="261"/>
      <c r="AS91" s="261"/>
      <c r="AT91" s="261"/>
      <c r="AU91" s="261"/>
      <c r="AV91" s="261"/>
      <c r="AW91" s="261"/>
      <c r="AX91" s="261"/>
      <c r="AY91" s="261"/>
      <c r="AZ91" s="261"/>
      <c r="BA91" s="261"/>
      <c r="BB91" s="261"/>
      <c r="BC91" s="261"/>
      <c r="BD91" s="261"/>
      <c r="BE91" s="261"/>
      <c r="BF91" s="261"/>
      <c r="BG91" s="261"/>
      <c r="BH91" s="261"/>
      <c r="BI91" s="261"/>
      <c r="BJ91" s="261"/>
      <c r="BK91" s="261"/>
      <c r="BL91" s="261"/>
      <c r="BM91" s="261"/>
      <c r="BN91" s="261"/>
      <c r="BO91" s="261"/>
      <c r="BP91" s="261"/>
      <c r="BQ91" s="261"/>
      <c r="BR91" s="261"/>
      <c r="BS91" s="261"/>
      <c r="BT91" s="261"/>
      <c r="BU91" s="261"/>
      <c r="BV91" s="261"/>
      <c r="BW91" s="261"/>
      <c r="BX91" s="261"/>
      <c r="BY91" s="261"/>
      <c r="BZ91" s="261"/>
      <c r="CA91" s="261"/>
      <c r="CB91" s="261"/>
      <c r="CC91" s="261"/>
      <c r="CD91" s="261"/>
      <c r="CE91" s="261"/>
      <c r="CF91" s="261"/>
      <c r="CG91" s="261"/>
      <c r="CH91" s="261"/>
      <c r="CI91" s="261"/>
      <c r="CJ91" s="261"/>
      <c r="CK91" s="261"/>
      <c r="CL91" s="261"/>
      <c r="CM91" s="261"/>
      <c r="CN91" s="261"/>
      <c r="CO91" s="261"/>
      <c r="CP91" s="261"/>
      <c r="CQ91" s="261"/>
      <c r="CR91" s="261"/>
      <c r="CS91" s="261"/>
      <c r="CT91" s="261"/>
      <c r="CU91" s="261"/>
      <c r="CV91" s="261"/>
      <c r="CW91" s="261"/>
      <c r="CX91" s="261"/>
      <c r="CY91" s="261"/>
      <c r="CZ91" s="261"/>
      <c r="DA91" s="261"/>
      <c r="DB91" s="261"/>
      <c r="DC91" s="261"/>
      <c r="DD91" s="261"/>
      <c r="DE91" s="261"/>
      <c r="DF91" s="261"/>
      <c r="DG91" s="261"/>
      <c r="DH91" s="261"/>
      <c r="DI91" s="261"/>
      <c r="DJ91" s="261"/>
      <c r="DK91" s="261"/>
      <c r="DL91" s="261"/>
      <c r="DM91" s="261"/>
      <c r="DN91" s="261"/>
      <c r="DO91" s="261"/>
      <c r="DP91" s="261"/>
      <c r="DQ91" s="261"/>
      <c r="DR91" s="261"/>
      <c r="DS91" s="261"/>
      <c r="DT91" s="261"/>
      <c r="DU91" s="261"/>
      <c r="DV91" s="261"/>
      <c r="DW91" s="261"/>
      <c r="DX91" s="261"/>
      <c r="DY91" s="261"/>
      <c r="DZ91" s="261"/>
      <c r="EA91" s="261"/>
      <c r="EB91" s="261"/>
      <c r="EC91" s="261"/>
      <c r="ED91" s="261"/>
      <c r="EE91" s="261"/>
      <c r="EF91" s="261"/>
      <c r="EG91" s="261"/>
      <c r="EH91" s="261"/>
      <c r="EI91" s="261"/>
      <c r="EJ91" s="261"/>
      <c r="EK91" s="261"/>
      <c r="EL91" s="261"/>
      <c r="EM91" s="261"/>
      <c r="EN91" s="261"/>
      <c r="EO91" s="261"/>
      <c r="EP91" s="261"/>
      <c r="EQ91" s="261"/>
      <c r="ER91" s="261"/>
      <c r="ES91" s="261"/>
      <c r="ET91" s="261"/>
      <c r="EU91" s="261"/>
      <c r="EV91" s="261"/>
      <c r="EW91" s="261"/>
      <c r="EX91" s="261"/>
      <c r="EY91" s="261"/>
      <c r="EZ91" s="261"/>
      <c r="FA91" s="261"/>
      <c r="FB91" s="261"/>
      <c r="FC91" s="262"/>
      <c r="FD91" s="261"/>
      <c r="FE91" s="261"/>
      <c r="FF91" s="261"/>
      <c r="FG91" s="261"/>
      <c r="FH91" s="261"/>
      <c r="FI91" s="261"/>
      <c r="FJ91" s="261"/>
      <c r="FK91" s="261"/>
      <c r="FL91" s="261"/>
      <c r="FM91" s="261"/>
      <c r="FN91" s="261"/>
      <c r="FO91" s="261"/>
      <c r="FP91" s="261"/>
      <c r="FQ91" s="261"/>
      <c r="FR91" s="261"/>
      <c r="FS91" s="261"/>
      <c r="FT91" s="261"/>
      <c r="FU91" s="261"/>
      <c r="FV91" s="261"/>
      <c r="FW91" s="261"/>
      <c r="FX91" s="261"/>
      <c r="FY91" s="261"/>
      <c r="FZ91" s="261"/>
      <c r="GA91" s="261"/>
      <c r="GB91" s="261"/>
      <c r="GC91" s="261"/>
      <c r="GD91" s="261"/>
      <c r="GE91" s="261"/>
      <c r="GF91" s="261"/>
      <c r="GG91" s="255" t="str">
        <f t="shared" si="17"/>
        <v/>
      </c>
      <c r="GH91" s="255" t="str">
        <f t="shared" si="18"/>
        <v/>
      </c>
      <c r="GI91" s="255" t="str">
        <f t="shared" si="19"/>
        <v/>
      </c>
      <c r="GJ91" s="255" t="str">
        <f t="shared" si="14"/>
        <v/>
      </c>
      <c r="GK91" s="185">
        <f t="shared" si="15"/>
        <v>0</v>
      </c>
      <c r="GL91" s="185">
        <f t="shared" si="16"/>
        <v>0</v>
      </c>
      <c r="GM91" s="183">
        <f t="shared" si="20"/>
        <v>0</v>
      </c>
      <c r="GN91" s="184"/>
      <c r="GO91" s="183">
        <f t="shared" si="21"/>
        <v>0</v>
      </c>
      <c r="GP91" s="182"/>
      <c r="GQ91" s="187"/>
    </row>
    <row r="92" spans="1:199" ht="20.149999999999999" customHeight="1">
      <c r="A92" s="186">
        <v>85</v>
      </c>
      <c r="B92" s="256"/>
      <c r="C92" s="257"/>
      <c r="D92" s="258"/>
      <c r="E92" s="259"/>
      <c r="F92" s="259"/>
      <c r="G92" s="261"/>
      <c r="H92" s="261"/>
      <c r="I92" s="261"/>
      <c r="J92" s="261"/>
      <c r="K92" s="261"/>
      <c r="L92" s="261"/>
      <c r="M92" s="261"/>
      <c r="N92" s="261"/>
      <c r="O92" s="261"/>
      <c r="P92" s="261"/>
      <c r="Q92" s="261"/>
      <c r="R92" s="261"/>
      <c r="S92" s="261"/>
      <c r="T92" s="261"/>
      <c r="U92" s="261"/>
      <c r="V92" s="261"/>
      <c r="W92" s="261"/>
      <c r="X92" s="261"/>
      <c r="Y92" s="261"/>
      <c r="Z92" s="261"/>
      <c r="AA92" s="261"/>
      <c r="AB92" s="261"/>
      <c r="AC92" s="261"/>
      <c r="AD92" s="261"/>
      <c r="AE92" s="261"/>
      <c r="AF92" s="261"/>
      <c r="AG92" s="261"/>
      <c r="AH92" s="261"/>
      <c r="AI92" s="262"/>
      <c r="AJ92" s="262"/>
      <c r="AK92" s="261"/>
      <c r="AL92" s="261"/>
      <c r="AM92" s="261"/>
      <c r="AN92" s="261"/>
      <c r="AO92" s="261"/>
      <c r="AP92" s="261"/>
      <c r="AQ92" s="261"/>
      <c r="AR92" s="261"/>
      <c r="AS92" s="261"/>
      <c r="AT92" s="261"/>
      <c r="AU92" s="261"/>
      <c r="AV92" s="261"/>
      <c r="AW92" s="261"/>
      <c r="AX92" s="261"/>
      <c r="AY92" s="261"/>
      <c r="AZ92" s="261"/>
      <c r="BA92" s="261"/>
      <c r="BB92" s="261"/>
      <c r="BC92" s="261"/>
      <c r="BD92" s="261"/>
      <c r="BE92" s="261"/>
      <c r="BF92" s="261"/>
      <c r="BG92" s="261"/>
      <c r="BH92" s="261"/>
      <c r="BI92" s="261"/>
      <c r="BJ92" s="261"/>
      <c r="BK92" s="261"/>
      <c r="BL92" s="261"/>
      <c r="BM92" s="261"/>
      <c r="BN92" s="261"/>
      <c r="BO92" s="261"/>
      <c r="BP92" s="261"/>
      <c r="BQ92" s="261"/>
      <c r="BR92" s="261"/>
      <c r="BS92" s="261"/>
      <c r="BT92" s="261"/>
      <c r="BU92" s="261"/>
      <c r="BV92" s="261"/>
      <c r="BW92" s="261"/>
      <c r="BX92" s="261"/>
      <c r="BY92" s="261"/>
      <c r="BZ92" s="261"/>
      <c r="CA92" s="261"/>
      <c r="CB92" s="261"/>
      <c r="CC92" s="261"/>
      <c r="CD92" s="261"/>
      <c r="CE92" s="261"/>
      <c r="CF92" s="261"/>
      <c r="CG92" s="261"/>
      <c r="CH92" s="261"/>
      <c r="CI92" s="261"/>
      <c r="CJ92" s="261"/>
      <c r="CK92" s="261"/>
      <c r="CL92" s="261"/>
      <c r="CM92" s="261"/>
      <c r="CN92" s="261"/>
      <c r="CO92" s="261"/>
      <c r="CP92" s="261"/>
      <c r="CQ92" s="261"/>
      <c r="CR92" s="261"/>
      <c r="CS92" s="261"/>
      <c r="CT92" s="261"/>
      <c r="CU92" s="261"/>
      <c r="CV92" s="261"/>
      <c r="CW92" s="261"/>
      <c r="CX92" s="261"/>
      <c r="CY92" s="261"/>
      <c r="CZ92" s="261"/>
      <c r="DA92" s="261"/>
      <c r="DB92" s="261"/>
      <c r="DC92" s="261"/>
      <c r="DD92" s="261"/>
      <c r="DE92" s="261"/>
      <c r="DF92" s="261"/>
      <c r="DG92" s="261"/>
      <c r="DH92" s="261"/>
      <c r="DI92" s="261"/>
      <c r="DJ92" s="261"/>
      <c r="DK92" s="261"/>
      <c r="DL92" s="261"/>
      <c r="DM92" s="261"/>
      <c r="DN92" s="261"/>
      <c r="DO92" s="261"/>
      <c r="DP92" s="261"/>
      <c r="DQ92" s="261"/>
      <c r="DR92" s="261"/>
      <c r="DS92" s="261"/>
      <c r="DT92" s="261"/>
      <c r="DU92" s="261"/>
      <c r="DV92" s="261"/>
      <c r="DW92" s="261"/>
      <c r="DX92" s="261"/>
      <c r="DY92" s="261"/>
      <c r="DZ92" s="261"/>
      <c r="EA92" s="261"/>
      <c r="EB92" s="261"/>
      <c r="EC92" s="261"/>
      <c r="ED92" s="261"/>
      <c r="EE92" s="261"/>
      <c r="EF92" s="261"/>
      <c r="EG92" s="261"/>
      <c r="EH92" s="261"/>
      <c r="EI92" s="261"/>
      <c r="EJ92" s="261"/>
      <c r="EK92" s="261"/>
      <c r="EL92" s="261"/>
      <c r="EM92" s="261"/>
      <c r="EN92" s="261"/>
      <c r="EO92" s="261"/>
      <c r="EP92" s="261"/>
      <c r="EQ92" s="261"/>
      <c r="ER92" s="261"/>
      <c r="ES92" s="261"/>
      <c r="ET92" s="261"/>
      <c r="EU92" s="261"/>
      <c r="EV92" s="261"/>
      <c r="EW92" s="261"/>
      <c r="EX92" s="261"/>
      <c r="EY92" s="261"/>
      <c r="EZ92" s="261"/>
      <c r="FA92" s="261"/>
      <c r="FB92" s="261"/>
      <c r="FC92" s="262"/>
      <c r="FD92" s="261"/>
      <c r="FE92" s="261"/>
      <c r="FF92" s="261"/>
      <c r="FG92" s="261"/>
      <c r="FH92" s="261"/>
      <c r="FI92" s="261"/>
      <c r="FJ92" s="261"/>
      <c r="FK92" s="261"/>
      <c r="FL92" s="261"/>
      <c r="FM92" s="261"/>
      <c r="FN92" s="261"/>
      <c r="FO92" s="261"/>
      <c r="FP92" s="261"/>
      <c r="FQ92" s="261"/>
      <c r="FR92" s="261"/>
      <c r="FS92" s="261"/>
      <c r="FT92" s="261"/>
      <c r="FU92" s="261"/>
      <c r="FV92" s="261"/>
      <c r="FW92" s="261"/>
      <c r="FX92" s="261"/>
      <c r="FY92" s="261"/>
      <c r="FZ92" s="261"/>
      <c r="GA92" s="261"/>
      <c r="GB92" s="261"/>
      <c r="GC92" s="261"/>
      <c r="GD92" s="261"/>
      <c r="GE92" s="261"/>
      <c r="GF92" s="261"/>
      <c r="GG92" s="255" t="str">
        <f t="shared" si="17"/>
        <v/>
      </c>
      <c r="GH92" s="255" t="str">
        <f t="shared" si="18"/>
        <v/>
      </c>
      <c r="GI92" s="255" t="str">
        <f t="shared" si="19"/>
        <v/>
      </c>
      <c r="GJ92" s="255" t="str">
        <f t="shared" si="14"/>
        <v/>
      </c>
      <c r="GK92" s="185">
        <f t="shared" si="15"/>
        <v>0</v>
      </c>
      <c r="GL92" s="185">
        <f t="shared" si="16"/>
        <v>0</v>
      </c>
      <c r="GM92" s="183">
        <f t="shared" si="20"/>
        <v>0</v>
      </c>
      <c r="GN92" s="184"/>
      <c r="GO92" s="183">
        <f t="shared" si="21"/>
        <v>0</v>
      </c>
      <c r="GP92" s="182"/>
      <c r="GQ92" s="187"/>
    </row>
    <row r="93" spans="1:199" ht="20.149999999999999" customHeight="1">
      <c r="A93" s="186">
        <v>86</v>
      </c>
      <c r="B93" s="256"/>
      <c r="C93" s="257"/>
      <c r="D93" s="258"/>
      <c r="E93" s="259"/>
      <c r="F93" s="259"/>
      <c r="G93" s="261"/>
      <c r="H93" s="261"/>
      <c r="I93" s="261"/>
      <c r="J93" s="261"/>
      <c r="K93" s="261"/>
      <c r="L93" s="261"/>
      <c r="M93" s="261"/>
      <c r="N93" s="261"/>
      <c r="O93" s="261"/>
      <c r="P93" s="261"/>
      <c r="Q93" s="261"/>
      <c r="R93" s="261"/>
      <c r="S93" s="261"/>
      <c r="T93" s="261"/>
      <c r="U93" s="261"/>
      <c r="V93" s="261"/>
      <c r="W93" s="261"/>
      <c r="X93" s="261"/>
      <c r="Y93" s="261"/>
      <c r="Z93" s="261"/>
      <c r="AA93" s="261"/>
      <c r="AB93" s="261"/>
      <c r="AC93" s="261"/>
      <c r="AD93" s="261"/>
      <c r="AE93" s="261"/>
      <c r="AF93" s="261"/>
      <c r="AG93" s="261"/>
      <c r="AH93" s="261"/>
      <c r="AI93" s="262"/>
      <c r="AJ93" s="262"/>
      <c r="AK93" s="261"/>
      <c r="AL93" s="261"/>
      <c r="AM93" s="261"/>
      <c r="AN93" s="261"/>
      <c r="AO93" s="261"/>
      <c r="AP93" s="261"/>
      <c r="AQ93" s="261"/>
      <c r="AR93" s="261"/>
      <c r="AS93" s="261"/>
      <c r="AT93" s="261"/>
      <c r="AU93" s="261"/>
      <c r="AV93" s="261"/>
      <c r="AW93" s="261"/>
      <c r="AX93" s="261"/>
      <c r="AY93" s="261"/>
      <c r="AZ93" s="261"/>
      <c r="BA93" s="261"/>
      <c r="BB93" s="261"/>
      <c r="BC93" s="261"/>
      <c r="BD93" s="261"/>
      <c r="BE93" s="261"/>
      <c r="BF93" s="261"/>
      <c r="BG93" s="261"/>
      <c r="BH93" s="261"/>
      <c r="BI93" s="261"/>
      <c r="BJ93" s="261"/>
      <c r="BK93" s="261"/>
      <c r="BL93" s="261"/>
      <c r="BM93" s="261"/>
      <c r="BN93" s="261"/>
      <c r="BO93" s="261"/>
      <c r="BP93" s="261"/>
      <c r="BQ93" s="261"/>
      <c r="BR93" s="261"/>
      <c r="BS93" s="261"/>
      <c r="BT93" s="261"/>
      <c r="BU93" s="261"/>
      <c r="BV93" s="261"/>
      <c r="BW93" s="261"/>
      <c r="BX93" s="261"/>
      <c r="BY93" s="261"/>
      <c r="BZ93" s="261"/>
      <c r="CA93" s="261"/>
      <c r="CB93" s="261"/>
      <c r="CC93" s="261"/>
      <c r="CD93" s="261"/>
      <c r="CE93" s="261"/>
      <c r="CF93" s="261"/>
      <c r="CG93" s="261"/>
      <c r="CH93" s="261"/>
      <c r="CI93" s="261"/>
      <c r="CJ93" s="261"/>
      <c r="CK93" s="261"/>
      <c r="CL93" s="261"/>
      <c r="CM93" s="261"/>
      <c r="CN93" s="261"/>
      <c r="CO93" s="261"/>
      <c r="CP93" s="261"/>
      <c r="CQ93" s="261"/>
      <c r="CR93" s="261"/>
      <c r="CS93" s="261"/>
      <c r="CT93" s="261"/>
      <c r="CU93" s="261"/>
      <c r="CV93" s="261"/>
      <c r="CW93" s="261"/>
      <c r="CX93" s="261"/>
      <c r="CY93" s="261"/>
      <c r="CZ93" s="261"/>
      <c r="DA93" s="261"/>
      <c r="DB93" s="261"/>
      <c r="DC93" s="261"/>
      <c r="DD93" s="261"/>
      <c r="DE93" s="261"/>
      <c r="DF93" s="261"/>
      <c r="DG93" s="261"/>
      <c r="DH93" s="261"/>
      <c r="DI93" s="261"/>
      <c r="DJ93" s="261"/>
      <c r="DK93" s="261"/>
      <c r="DL93" s="261"/>
      <c r="DM93" s="261"/>
      <c r="DN93" s="261"/>
      <c r="DO93" s="261"/>
      <c r="DP93" s="261"/>
      <c r="DQ93" s="261"/>
      <c r="DR93" s="261"/>
      <c r="DS93" s="261"/>
      <c r="DT93" s="261"/>
      <c r="DU93" s="261"/>
      <c r="DV93" s="261"/>
      <c r="DW93" s="261"/>
      <c r="DX93" s="261"/>
      <c r="DY93" s="261"/>
      <c r="DZ93" s="261"/>
      <c r="EA93" s="261"/>
      <c r="EB93" s="261"/>
      <c r="EC93" s="261"/>
      <c r="ED93" s="261"/>
      <c r="EE93" s="261"/>
      <c r="EF93" s="261"/>
      <c r="EG93" s="261"/>
      <c r="EH93" s="261"/>
      <c r="EI93" s="261"/>
      <c r="EJ93" s="261"/>
      <c r="EK93" s="261"/>
      <c r="EL93" s="261"/>
      <c r="EM93" s="261"/>
      <c r="EN93" s="261"/>
      <c r="EO93" s="261"/>
      <c r="EP93" s="261"/>
      <c r="EQ93" s="261"/>
      <c r="ER93" s="261"/>
      <c r="ES93" s="261"/>
      <c r="ET93" s="261"/>
      <c r="EU93" s="261"/>
      <c r="EV93" s="261"/>
      <c r="EW93" s="261"/>
      <c r="EX93" s="261"/>
      <c r="EY93" s="261"/>
      <c r="EZ93" s="261"/>
      <c r="FA93" s="261"/>
      <c r="FB93" s="261"/>
      <c r="FC93" s="262"/>
      <c r="FD93" s="261"/>
      <c r="FE93" s="261"/>
      <c r="FF93" s="261"/>
      <c r="FG93" s="261"/>
      <c r="FH93" s="261"/>
      <c r="FI93" s="261"/>
      <c r="FJ93" s="261"/>
      <c r="FK93" s="261"/>
      <c r="FL93" s="261"/>
      <c r="FM93" s="261"/>
      <c r="FN93" s="261"/>
      <c r="FO93" s="261"/>
      <c r="FP93" s="261"/>
      <c r="FQ93" s="261"/>
      <c r="FR93" s="261"/>
      <c r="FS93" s="261"/>
      <c r="FT93" s="261"/>
      <c r="FU93" s="261"/>
      <c r="FV93" s="261"/>
      <c r="FW93" s="261"/>
      <c r="FX93" s="261"/>
      <c r="FY93" s="261"/>
      <c r="FZ93" s="261"/>
      <c r="GA93" s="261"/>
      <c r="GB93" s="261"/>
      <c r="GC93" s="261"/>
      <c r="GD93" s="261"/>
      <c r="GE93" s="261"/>
      <c r="GF93" s="261"/>
      <c r="GG93" s="255" t="str">
        <f t="shared" si="17"/>
        <v/>
      </c>
      <c r="GH93" s="255" t="str">
        <f t="shared" si="18"/>
        <v/>
      </c>
      <c r="GI93" s="255" t="str">
        <f t="shared" si="19"/>
        <v/>
      </c>
      <c r="GJ93" s="255" t="str">
        <f t="shared" si="14"/>
        <v/>
      </c>
      <c r="GK93" s="185">
        <f t="shared" si="15"/>
        <v>0</v>
      </c>
      <c r="GL93" s="185">
        <f t="shared" si="16"/>
        <v>0</v>
      </c>
      <c r="GM93" s="183">
        <f t="shared" si="20"/>
        <v>0</v>
      </c>
      <c r="GN93" s="184"/>
      <c r="GO93" s="183">
        <f t="shared" si="21"/>
        <v>0</v>
      </c>
      <c r="GP93" s="182"/>
      <c r="GQ93" s="187"/>
    </row>
    <row r="94" spans="1:199" ht="20.149999999999999" customHeight="1">
      <c r="A94" s="186">
        <v>87</v>
      </c>
      <c r="B94" s="256"/>
      <c r="C94" s="257"/>
      <c r="D94" s="258"/>
      <c r="E94" s="259"/>
      <c r="F94" s="259"/>
      <c r="G94" s="261"/>
      <c r="H94" s="261"/>
      <c r="I94" s="261"/>
      <c r="J94" s="261"/>
      <c r="K94" s="261"/>
      <c r="L94" s="261"/>
      <c r="M94" s="261"/>
      <c r="N94" s="261"/>
      <c r="O94" s="261"/>
      <c r="P94" s="261"/>
      <c r="Q94" s="261"/>
      <c r="R94" s="261"/>
      <c r="S94" s="261"/>
      <c r="T94" s="261"/>
      <c r="U94" s="261"/>
      <c r="V94" s="261"/>
      <c r="W94" s="261"/>
      <c r="X94" s="261"/>
      <c r="Y94" s="261"/>
      <c r="Z94" s="261"/>
      <c r="AA94" s="261"/>
      <c r="AB94" s="261"/>
      <c r="AC94" s="261"/>
      <c r="AD94" s="261"/>
      <c r="AE94" s="261"/>
      <c r="AF94" s="261"/>
      <c r="AG94" s="261"/>
      <c r="AH94" s="261"/>
      <c r="AI94" s="262"/>
      <c r="AJ94" s="262"/>
      <c r="AK94" s="261"/>
      <c r="AL94" s="261"/>
      <c r="AM94" s="261"/>
      <c r="AN94" s="261"/>
      <c r="AO94" s="261"/>
      <c r="AP94" s="261"/>
      <c r="AQ94" s="261"/>
      <c r="AR94" s="261"/>
      <c r="AS94" s="261"/>
      <c r="AT94" s="261"/>
      <c r="AU94" s="261"/>
      <c r="AV94" s="261"/>
      <c r="AW94" s="261"/>
      <c r="AX94" s="261"/>
      <c r="AY94" s="261"/>
      <c r="AZ94" s="261"/>
      <c r="BA94" s="261"/>
      <c r="BB94" s="261"/>
      <c r="BC94" s="261"/>
      <c r="BD94" s="261"/>
      <c r="BE94" s="261"/>
      <c r="BF94" s="261"/>
      <c r="BG94" s="261"/>
      <c r="BH94" s="261"/>
      <c r="BI94" s="261"/>
      <c r="BJ94" s="261"/>
      <c r="BK94" s="261"/>
      <c r="BL94" s="261"/>
      <c r="BM94" s="261"/>
      <c r="BN94" s="261"/>
      <c r="BO94" s="261"/>
      <c r="BP94" s="261"/>
      <c r="BQ94" s="261"/>
      <c r="BR94" s="261"/>
      <c r="BS94" s="261"/>
      <c r="BT94" s="261"/>
      <c r="BU94" s="261"/>
      <c r="BV94" s="261"/>
      <c r="BW94" s="261"/>
      <c r="BX94" s="261"/>
      <c r="BY94" s="261"/>
      <c r="BZ94" s="261"/>
      <c r="CA94" s="261"/>
      <c r="CB94" s="261"/>
      <c r="CC94" s="261"/>
      <c r="CD94" s="261"/>
      <c r="CE94" s="261"/>
      <c r="CF94" s="261"/>
      <c r="CG94" s="261"/>
      <c r="CH94" s="261"/>
      <c r="CI94" s="261"/>
      <c r="CJ94" s="261"/>
      <c r="CK94" s="261"/>
      <c r="CL94" s="261"/>
      <c r="CM94" s="261"/>
      <c r="CN94" s="261"/>
      <c r="CO94" s="261"/>
      <c r="CP94" s="261"/>
      <c r="CQ94" s="261"/>
      <c r="CR94" s="261"/>
      <c r="CS94" s="261"/>
      <c r="CT94" s="261"/>
      <c r="CU94" s="261"/>
      <c r="CV94" s="261"/>
      <c r="CW94" s="261"/>
      <c r="CX94" s="261"/>
      <c r="CY94" s="261"/>
      <c r="CZ94" s="261"/>
      <c r="DA94" s="261"/>
      <c r="DB94" s="261"/>
      <c r="DC94" s="261"/>
      <c r="DD94" s="261"/>
      <c r="DE94" s="261"/>
      <c r="DF94" s="261"/>
      <c r="DG94" s="261"/>
      <c r="DH94" s="261"/>
      <c r="DI94" s="261"/>
      <c r="DJ94" s="261"/>
      <c r="DK94" s="261"/>
      <c r="DL94" s="261"/>
      <c r="DM94" s="261"/>
      <c r="DN94" s="261"/>
      <c r="DO94" s="261"/>
      <c r="DP94" s="261"/>
      <c r="DQ94" s="261"/>
      <c r="DR94" s="261"/>
      <c r="DS94" s="261"/>
      <c r="DT94" s="261"/>
      <c r="DU94" s="261"/>
      <c r="DV94" s="261"/>
      <c r="DW94" s="261"/>
      <c r="DX94" s="261"/>
      <c r="DY94" s="261"/>
      <c r="DZ94" s="261"/>
      <c r="EA94" s="261"/>
      <c r="EB94" s="261"/>
      <c r="EC94" s="261"/>
      <c r="ED94" s="261"/>
      <c r="EE94" s="261"/>
      <c r="EF94" s="261"/>
      <c r="EG94" s="261"/>
      <c r="EH94" s="261"/>
      <c r="EI94" s="261"/>
      <c r="EJ94" s="261"/>
      <c r="EK94" s="261"/>
      <c r="EL94" s="261"/>
      <c r="EM94" s="261"/>
      <c r="EN94" s="261"/>
      <c r="EO94" s="261"/>
      <c r="EP94" s="261"/>
      <c r="EQ94" s="261"/>
      <c r="ER94" s="261"/>
      <c r="ES94" s="261"/>
      <c r="ET94" s="261"/>
      <c r="EU94" s="261"/>
      <c r="EV94" s="261"/>
      <c r="EW94" s="261"/>
      <c r="EX94" s="261"/>
      <c r="EY94" s="261"/>
      <c r="EZ94" s="261"/>
      <c r="FA94" s="261"/>
      <c r="FB94" s="261"/>
      <c r="FC94" s="262"/>
      <c r="FD94" s="261"/>
      <c r="FE94" s="261"/>
      <c r="FF94" s="261"/>
      <c r="FG94" s="261"/>
      <c r="FH94" s="261"/>
      <c r="FI94" s="261"/>
      <c r="FJ94" s="261"/>
      <c r="FK94" s="261"/>
      <c r="FL94" s="261"/>
      <c r="FM94" s="261"/>
      <c r="FN94" s="261"/>
      <c r="FO94" s="261"/>
      <c r="FP94" s="261"/>
      <c r="FQ94" s="261"/>
      <c r="FR94" s="261"/>
      <c r="FS94" s="261"/>
      <c r="FT94" s="261"/>
      <c r="FU94" s="261"/>
      <c r="FV94" s="261"/>
      <c r="FW94" s="261"/>
      <c r="FX94" s="261"/>
      <c r="FY94" s="261"/>
      <c r="FZ94" s="261"/>
      <c r="GA94" s="261"/>
      <c r="GB94" s="261"/>
      <c r="GC94" s="261"/>
      <c r="GD94" s="261"/>
      <c r="GE94" s="261"/>
      <c r="GF94" s="261"/>
      <c r="GG94" s="255" t="str">
        <f t="shared" si="17"/>
        <v/>
      </c>
      <c r="GH94" s="255" t="str">
        <f t="shared" si="18"/>
        <v/>
      </c>
      <c r="GI94" s="255" t="str">
        <f t="shared" si="19"/>
        <v/>
      </c>
      <c r="GJ94" s="255" t="str">
        <f t="shared" si="14"/>
        <v/>
      </c>
      <c r="GK94" s="185">
        <f t="shared" si="15"/>
        <v>0</v>
      </c>
      <c r="GL94" s="185">
        <f t="shared" si="16"/>
        <v>0</v>
      </c>
      <c r="GM94" s="183">
        <f t="shared" si="20"/>
        <v>0</v>
      </c>
      <c r="GN94" s="184"/>
      <c r="GO94" s="183">
        <f t="shared" si="21"/>
        <v>0</v>
      </c>
      <c r="GP94" s="182"/>
      <c r="GQ94" s="187"/>
    </row>
    <row r="95" spans="1:199" ht="20.149999999999999" customHeight="1">
      <c r="A95" s="186">
        <v>88</v>
      </c>
      <c r="B95" s="256"/>
      <c r="C95" s="257"/>
      <c r="D95" s="258"/>
      <c r="E95" s="259"/>
      <c r="F95" s="259"/>
      <c r="G95" s="261"/>
      <c r="H95" s="261"/>
      <c r="I95" s="261"/>
      <c r="J95" s="261"/>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261"/>
      <c r="AH95" s="261"/>
      <c r="AI95" s="262"/>
      <c r="AJ95" s="262"/>
      <c r="AK95" s="261"/>
      <c r="AL95" s="261"/>
      <c r="AM95" s="261"/>
      <c r="AN95" s="261"/>
      <c r="AO95" s="261"/>
      <c r="AP95" s="261"/>
      <c r="AQ95" s="261"/>
      <c r="AR95" s="261"/>
      <c r="AS95" s="261"/>
      <c r="AT95" s="261"/>
      <c r="AU95" s="261"/>
      <c r="AV95" s="261"/>
      <c r="AW95" s="261"/>
      <c r="AX95" s="261"/>
      <c r="AY95" s="261"/>
      <c r="AZ95" s="261"/>
      <c r="BA95" s="261"/>
      <c r="BB95" s="261"/>
      <c r="BC95" s="261"/>
      <c r="BD95" s="261"/>
      <c r="BE95" s="261"/>
      <c r="BF95" s="261"/>
      <c r="BG95" s="261"/>
      <c r="BH95" s="261"/>
      <c r="BI95" s="261"/>
      <c r="BJ95" s="261"/>
      <c r="BK95" s="261"/>
      <c r="BL95" s="261"/>
      <c r="BM95" s="261"/>
      <c r="BN95" s="261"/>
      <c r="BO95" s="261"/>
      <c r="BP95" s="261"/>
      <c r="BQ95" s="261"/>
      <c r="BR95" s="261"/>
      <c r="BS95" s="261"/>
      <c r="BT95" s="261"/>
      <c r="BU95" s="261"/>
      <c r="BV95" s="261"/>
      <c r="BW95" s="261"/>
      <c r="BX95" s="261"/>
      <c r="BY95" s="261"/>
      <c r="BZ95" s="261"/>
      <c r="CA95" s="261"/>
      <c r="CB95" s="261"/>
      <c r="CC95" s="261"/>
      <c r="CD95" s="261"/>
      <c r="CE95" s="261"/>
      <c r="CF95" s="261"/>
      <c r="CG95" s="261"/>
      <c r="CH95" s="261"/>
      <c r="CI95" s="261"/>
      <c r="CJ95" s="261"/>
      <c r="CK95" s="261"/>
      <c r="CL95" s="261"/>
      <c r="CM95" s="261"/>
      <c r="CN95" s="261"/>
      <c r="CO95" s="261"/>
      <c r="CP95" s="261"/>
      <c r="CQ95" s="261"/>
      <c r="CR95" s="261"/>
      <c r="CS95" s="261"/>
      <c r="CT95" s="261"/>
      <c r="CU95" s="261"/>
      <c r="CV95" s="261"/>
      <c r="CW95" s="261"/>
      <c r="CX95" s="261"/>
      <c r="CY95" s="261"/>
      <c r="CZ95" s="261"/>
      <c r="DA95" s="261"/>
      <c r="DB95" s="261"/>
      <c r="DC95" s="261"/>
      <c r="DD95" s="261"/>
      <c r="DE95" s="261"/>
      <c r="DF95" s="261"/>
      <c r="DG95" s="261"/>
      <c r="DH95" s="261"/>
      <c r="DI95" s="261"/>
      <c r="DJ95" s="261"/>
      <c r="DK95" s="261"/>
      <c r="DL95" s="261"/>
      <c r="DM95" s="261"/>
      <c r="DN95" s="261"/>
      <c r="DO95" s="261"/>
      <c r="DP95" s="261"/>
      <c r="DQ95" s="261"/>
      <c r="DR95" s="261"/>
      <c r="DS95" s="261"/>
      <c r="DT95" s="261"/>
      <c r="DU95" s="261"/>
      <c r="DV95" s="261"/>
      <c r="DW95" s="261"/>
      <c r="DX95" s="261"/>
      <c r="DY95" s="261"/>
      <c r="DZ95" s="261"/>
      <c r="EA95" s="261"/>
      <c r="EB95" s="261"/>
      <c r="EC95" s="261"/>
      <c r="ED95" s="261"/>
      <c r="EE95" s="261"/>
      <c r="EF95" s="261"/>
      <c r="EG95" s="261"/>
      <c r="EH95" s="261"/>
      <c r="EI95" s="261"/>
      <c r="EJ95" s="261"/>
      <c r="EK95" s="261"/>
      <c r="EL95" s="261"/>
      <c r="EM95" s="261"/>
      <c r="EN95" s="261"/>
      <c r="EO95" s="261"/>
      <c r="EP95" s="261"/>
      <c r="EQ95" s="261"/>
      <c r="ER95" s="261"/>
      <c r="ES95" s="261"/>
      <c r="ET95" s="261"/>
      <c r="EU95" s="261"/>
      <c r="EV95" s="261"/>
      <c r="EW95" s="261"/>
      <c r="EX95" s="261"/>
      <c r="EY95" s="261"/>
      <c r="EZ95" s="261"/>
      <c r="FA95" s="261"/>
      <c r="FB95" s="261"/>
      <c r="FC95" s="262"/>
      <c r="FD95" s="261"/>
      <c r="FE95" s="261"/>
      <c r="FF95" s="261"/>
      <c r="FG95" s="261"/>
      <c r="FH95" s="261"/>
      <c r="FI95" s="261"/>
      <c r="FJ95" s="261"/>
      <c r="FK95" s="261"/>
      <c r="FL95" s="261"/>
      <c r="FM95" s="261"/>
      <c r="FN95" s="261"/>
      <c r="FO95" s="261"/>
      <c r="FP95" s="261"/>
      <c r="FQ95" s="261"/>
      <c r="FR95" s="261"/>
      <c r="FS95" s="261"/>
      <c r="FT95" s="261"/>
      <c r="FU95" s="261"/>
      <c r="FV95" s="261"/>
      <c r="FW95" s="261"/>
      <c r="FX95" s="261"/>
      <c r="FY95" s="261"/>
      <c r="FZ95" s="261"/>
      <c r="GA95" s="261"/>
      <c r="GB95" s="261"/>
      <c r="GC95" s="261"/>
      <c r="GD95" s="261"/>
      <c r="GE95" s="261"/>
      <c r="GF95" s="261"/>
      <c r="GG95" s="255" t="str">
        <f t="shared" si="17"/>
        <v/>
      </c>
      <c r="GH95" s="255" t="str">
        <f t="shared" si="18"/>
        <v/>
      </c>
      <c r="GI95" s="255" t="str">
        <f t="shared" si="19"/>
        <v/>
      </c>
      <c r="GJ95" s="255" t="str">
        <f t="shared" si="14"/>
        <v/>
      </c>
      <c r="GK95" s="185">
        <f t="shared" si="15"/>
        <v>0</v>
      </c>
      <c r="GL95" s="185">
        <f t="shared" si="16"/>
        <v>0</v>
      </c>
      <c r="GM95" s="183">
        <f t="shared" si="20"/>
        <v>0</v>
      </c>
      <c r="GN95" s="184"/>
      <c r="GO95" s="183">
        <f t="shared" si="21"/>
        <v>0</v>
      </c>
      <c r="GP95" s="182"/>
      <c r="GQ95" s="187"/>
    </row>
    <row r="96" spans="1:199" ht="20.149999999999999" customHeight="1">
      <c r="A96" s="186">
        <v>89</v>
      </c>
      <c r="B96" s="256"/>
      <c r="C96" s="257"/>
      <c r="D96" s="258"/>
      <c r="E96" s="259"/>
      <c r="F96" s="259"/>
      <c r="G96" s="261"/>
      <c r="H96" s="261"/>
      <c r="I96" s="261"/>
      <c r="J96" s="261"/>
      <c r="K96" s="261"/>
      <c r="L96" s="261"/>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2"/>
      <c r="AJ96" s="262"/>
      <c r="AK96" s="261"/>
      <c r="AL96" s="261"/>
      <c r="AM96" s="261"/>
      <c r="AN96" s="261"/>
      <c r="AO96" s="261"/>
      <c r="AP96" s="261"/>
      <c r="AQ96" s="261"/>
      <c r="AR96" s="261"/>
      <c r="AS96" s="261"/>
      <c r="AT96" s="261"/>
      <c r="AU96" s="261"/>
      <c r="AV96" s="261"/>
      <c r="AW96" s="261"/>
      <c r="AX96" s="261"/>
      <c r="AY96" s="261"/>
      <c r="AZ96" s="261"/>
      <c r="BA96" s="261"/>
      <c r="BB96" s="261"/>
      <c r="BC96" s="261"/>
      <c r="BD96" s="261"/>
      <c r="BE96" s="261"/>
      <c r="BF96" s="261"/>
      <c r="BG96" s="261"/>
      <c r="BH96" s="261"/>
      <c r="BI96" s="261"/>
      <c r="BJ96" s="261"/>
      <c r="BK96" s="261"/>
      <c r="BL96" s="261"/>
      <c r="BM96" s="261"/>
      <c r="BN96" s="261"/>
      <c r="BO96" s="261"/>
      <c r="BP96" s="261"/>
      <c r="BQ96" s="261"/>
      <c r="BR96" s="261"/>
      <c r="BS96" s="261"/>
      <c r="BT96" s="261"/>
      <c r="BU96" s="261"/>
      <c r="BV96" s="261"/>
      <c r="BW96" s="261"/>
      <c r="BX96" s="261"/>
      <c r="BY96" s="261"/>
      <c r="BZ96" s="261"/>
      <c r="CA96" s="261"/>
      <c r="CB96" s="261"/>
      <c r="CC96" s="261"/>
      <c r="CD96" s="261"/>
      <c r="CE96" s="261"/>
      <c r="CF96" s="261"/>
      <c r="CG96" s="261"/>
      <c r="CH96" s="261"/>
      <c r="CI96" s="261"/>
      <c r="CJ96" s="261"/>
      <c r="CK96" s="261"/>
      <c r="CL96" s="261"/>
      <c r="CM96" s="261"/>
      <c r="CN96" s="261"/>
      <c r="CO96" s="261"/>
      <c r="CP96" s="261"/>
      <c r="CQ96" s="261"/>
      <c r="CR96" s="261"/>
      <c r="CS96" s="261"/>
      <c r="CT96" s="261"/>
      <c r="CU96" s="261"/>
      <c r="CV96" s="261"/>
      <c r="CW96" s="261"/>
      <c r="CX96" s="261"/>
      <c r="CY96" s="261"/>
      <c r="CZ96" s="261"/>
      <c r="DA96" s="261"/>
      <c r="DB96" s="261"/>
      <c r="DC96" s="261"/>
      <c r="DD96" s="261"/>
      <c r="DE96" s="261"/>
      <c r="DF96" s="261"/>
      <c r="DG96" s="261"/>
      <c r="DH96" s="261"/>
      <c r="DI96" s="261"/>
      <c r="DJ96" s="261"/>
      <c r="DK96" s="261"/>
      <c r="DL96" s="261"/>
      <c r="DM96" s="261"/>
      <c r="DN96" s="261"/>
      <c r="DO96" s="261"/>
      <c r="DP96" s="261"/>
      <c r="DQ96" s="261"/>
      <c r="DR96" s="261"/>
      <c r="DS96" s="261"/>
      <c r="DT96" s="261"/>
      <c r="DU96" s="261"/>
      <c r="DV96" s="261"/>
      <c r="DW96" s="261"/>
      <c r="DX96" s="261"/>
      <c r="DY96" s="261"/>
      <c r="DZ96" s="261"/>
      <c r="EA96" s="261"/>
      <c r="EB96" s="261"/>
      <c r="EC96" s="261"/>
      <c r="ED96" s="261"/>
      <c r="EE96" s="261"/>
      <c r="EF96" s="261"/>
      <c r="EG96" s="261"/>
      <c r="EH96" s="261"/>
      <c r="EI96" s="261"/>
      <c r="EJ96" s="261"/>
      <c r="EK96" s="261"/>
      <c r="EL96" s="261"/>
      <c r="EM96" s="261"/>
      <c r="EN96" s="261"/>
      <c r="EO96" s="261"/>
      <c r="EP96" s="261"/>
      <c r="EQ96" s="261"/>
      <c r="ER96" s="261"/>
      <c r="ES96" s="261"/>
      <c r="ET96" s="261"/>
      <c r="EU96" s="261"/>
      <c r="EV96" s="261"/>
      <c r="EW96" s="261"/>
      <c r="EX96" s="261"/>
      <c r="EY96" s="261"/>
      <c r="EZ96" s="261"/>
      <c r="FA96" s="261"/>
      <c r="FB96" s="261"/>
      <c r="FC96" s="262"/>
      <c r="FD96" s="261"/>
      <c r="FE96" s="261"/>
      <c r="FF96" s="261"/>
      <c r="FG96" s="261"/>
      <c r="FH96" s="261"/>
      <c r="FI96" s="261"/>
      <c r="FJ96" s="261"/>
      <c r="FK96" s="261"/>
      <c r="FL96" s="261"/>
      <c r="FM96" s="261"/>
      <c r="FN96" s="261"/>
      <c r="FO96" s="261"/>
      <c r="FP96" s="261"/>
      <c r="FQ96" s="261"/>
      <c r="FR96" s="261"/>
      <c r="FS96" s="261"/>
      <c r="FT96" s="261"/>
      <c r="FU96" s="261"/>
      <c r="FV96" s="261"/>
      <c r="FW96" s="261"/>
      <c r="FX96" s="261"/>
      <c r="FY96" s="261"/>
      <c r="FZ96" s="261"/>
      <c r="GA96" s="261"/>
      <c r="GB96" s="261"/>
      <c r="GC96" s="261"/>
      <c r="GD96" s="261"/>
      <c r="GE96" s="261"/>
      <c r="GF96" s="261"/>
      <c r="GG96" s="255" t="str">
        <f t="shared" si="17"/>
        <v/>
      </c>
      <c r="GH96" s="255" t="str">
        <f t="shared" si="18"/>
        <v/>
      </c>
      <c r="GI96" s="255" t="str">
        <f t="shared" si="19"/>
        <v/>
      </c>
      <c r="GJ96" s="255" t="str">
        <f t="shared" si="14"/>
        <v/>
      </c>
      <c r="GK96" s="185">
        <f t="shared" si="15"/>
        <v>0</v>
      </c>
      <c r="GL96" s="185">
        <f t="shared" si="16"/>
        <v>0</v>
      </c>
      <c r="GM96" s="183">
        <f t="shared" si="20"/>
        <v>0</v>
      </c>
      <c r="GN96" s="184"/>
      <c r="GO96" s="183">
        <f t="shared" si="21"/>
        <v>0</v>
      </c>
      <c r="GP96" s="182"/>
      <c r="GQ96" s="187"/>
    </row>
    <row r="97" spans="1:199" ht="20.149999999999999" customHeight="1">
      <c r="A97" s="186">
        <v>90</v>
      </c>
      <c r="B97" s="256"/>
      <c r="C97" s="257"/>
      <c r="D97" s="258"/>
      <c r="E97" s="259"/>
      <c r="F97" s="259"/>
      <c r="G97" s="261"/>
      <c r="H97" s="261"/>
      <c r="I97" s="261"/>
      <c r="J97" s="261"/>
      <c r="K97" s="261"/>
      <c r="L97" s="261"/>
      <c r="M97" s="261"/>
      <c r="N97" s="261"/>
      <c r="O97" s="261"/>
      <c r="P97" s="261"/>
      <c r="Q97" s="261"/>
      <c r="R97" s="261"/>
      <c r="S97" s="261"/>
      <c r="T97" s="261"/>
      <c r="U97" s="261"/>
      <c r="V97" s="261"/>
      <c r="W97" s="261"/>
      <c r="X97" s="261"/>
      <c r="Y97" s="261"/>
      <c r="Z97" s="261"/>
      <c r="AA97" s="261"/>
      <c r="AB97" s="261"/>
      <c r="AC97" s="261"/>
      <c r="AD97" s="261"/>
      <c r="AE97" s="261"/>
      <c r="AF97" s="261"/>
      <c r="AG97" s="261"/>
      <c r="AH97" s="261"/>
      <c r="AI97" s="262"/>
      <c r="AJ97" s="262"/>
      <c r="AK97" s="261"/>
      <c r="AL97" s="261"/>
      <c r="AM97" s="261"/>
      <c r="AN97" s="261"/>
      <c r="AO97" s="261"/>
      <c r="AP97" s="261"/>
      <c r="AQ97" s="261"/>
      <c r="AR97" s="261"/>
      <c r="AS97" s="261"/>
      <c r="AT97" s="261"/>
      <c r="AU97" s="261"/>
      <c r="AV97" s="261"/>
      <c r="AW97" s="261"/>
      <c r="AX97" s="261"/>
      <c r="AY97" s="261"/>
      <c r="AZ97" s="261"/>
      <c r="BA97" s="261"/>
      <c r="BB97" s="261"/>
      <c r="BC97" s="261"/>
      <c r="BD97" s="261"/>
      <c r="BE97" s="261"/>
      <c r="BF97" s="261"/>
      <c r="BG97" s="261"/>
      <c r="BH97" s="261"/>
      <c r="BI97" s="261"/>
      <c r="BJ97" s="261"/>
      <c r="BK97" s="261"/>
      <c r="BL97" s="261"/>
      <c r="BM97" s="261"/>
      <c r="BN97" s="261"/>
      <c r="BO97" s="261"/>
      <c r="BP97" s="261"/>
      <c r="BQ97" s="261"/>
      <c r="BR97" s="261"/>
      <c r="BS97" s="261"/>
      <c r="BT97" s="261"/>
      <c r="BU97" s="261"/>
      <c r="BV97" s="261"/>
      <c r="BW97" s="261"/>
      <c r="BX97" s="261"/>
      <c r="BY97" s="261"/>
      <c r="BZ97" s="261"/>
      <c r="CA97" s="261"/>
      <c r="CB97" s="261"/>
      <c r="CC97" s="261"/>
      <c r="CD97" s="261"/>
      <c r="CE97" s="261"/>
      <c r="CF97" s="261"/>
      <c r="CG97" s="261"/>
      <c r="CH97" s="261"/>
      <c r="CI97" s="261"/>
      <c r="CJ97" s="261"/>
      <c r="CK97" s="261"/>
      <c r="CL97" s="261"/>
      <c r="CM97" s="261"/>
      <c r="CN97" s="261"/>
      <c r="CO97" s="261"/>
      <c r="CP97" s="261"/>
      <c r="CQ97" s="261"/>
      <c r="CR97" s="261"/>
      <c r="CS97" s="261"/>
      <c r="CT97" s="261"/>
      <c r="CU97" s="261"/>
      <c r="CV97" s="261"/>
      <c r="CW97" s="261"/>
      <c r="CX97" s="261"/>
      <c r="CY97" s="261"/>
      <c r="CZ97" s="261"/>
      <c r="DA97" s="261"/>
      <c r="DB97" s="261"/>
      <c r="DC97" s="261"/>
      <c r="DD97" s="261"/>
      <c r="DE97" s="261"/>
      <c r="DF97" s="261"/>
      <c r="DG97" s="261"/>
      <c r="DH97" s="261"/>
      <c r="DI97" s="261"/>
      <c r="DJ97" s="261"/>
      <c r="DK97" s="261"/>
      <c r="DL97" s="261"/>
      <c r="DM97" s="261"/>
      <c r="DN97" s="261"/>
      <c r="DO97" s="261"/>
      <c r="DP97" s="261"/>
      <c r="DQ97" s="261"/>
      <c r="DR97" s="261"/>
      <c r="DS97" s="261"/>
      <c r="DT97" s="261"/>
      <c r="DU97" s="261"/>
      <c r="DV97" s="261"/>
      <c r="DW97" s="261"/>
      <c r="DX97" s="261"/>
      <c r="DY97" s="261"/>
      <c r="DZ97" s="261"/>
      <c r="EA97" s="261"/>
      <c r="EB97" s="261"/>
      <c r="EC97" s="261"/>
      <c r="ED97" s="261"/>
      <c r="EE97" s="261"/>
      <c r="EF97" s="261"/>
      <c r="EG97" s="261"/>
      <c r="EH97" s="261"/>
      <c r="EI97" s="261"/>
      <c r="EJ97" s="261"/>
      <c r="EK97" s="261"/>
      <c r="EL97" s="261"/>
      <c r="EM97" s="261"/>
      <c r="EN97" s="261"/>
      <c r="EO97" s="261"/>
      <c r="EP97" s="261"/>
      <c r="EQ97" s="261"/>
      <c r="ER97" s="261"/>
      <c r="ES97" s="261"/>
      <c r="ET97" s="261"/>
      <c r="EU97" s="261"/>
      <c r="EV97" s="261"/>
      <c r="EW97" s="261"/>
      <c r="EX97" s="261"/>
      <c r="EY97" s="261"/>
      <c r="EZ97" s="261"/>
      <c r="FA97" s="261"/>
      <c r="FB97" s="261"/>
      <c r="FC97" s="262"/>
      <c r="FD97" s="261"/>
      <c r="FE97" s="261"/>
      <c r="FF97" s="261"/>
      <c r="FG97" s="261"/>
      <c r="FH97" s="261"/>
      <c r="FI97" s="261"/>
      <c r="FJ97" s="261"/>
      <c r="FK97" s="261"/>
      <c r="FL97" s="261"/>
      <c r="FM97" s="261"/>
      <c r="FN97" s="261"/>
      <c r="FO97" s="261"/>
      <c r="FP97" s="261"/>
      <c r="FQ97" s="261"/>
      <c r="FR97" s="261"/>
      <c r="FS97" s="261"/>
      <c r="FT97" s="261"/>
      <c r="FU97" s="261"/>
      <c r="FV97" s="261"/>
      <c r="FW97" s="261"/>
      <c r="FX97" s="261"/>
      <c r="FY97" s="261"/>
      <c r="FZ97" s="261"/>
      <c r="GA97" s="261"/>
      <c r="GB97" s="261"/>
      <c r="GC97" s="261"/>
      <c r="GD97" s="261"/>
      <c r="GE97" s="261"/>
      <c r="GF97" s="261"/>
      <c r="GG97" s="255" t="str">
        <f t="shared" si="17"/>
        <v/>
      </c>
      <c r="GH97" s="255" t="str">
        <f t="shared" si="18"/>
        <v/>
      </c>
      <c r="GI97" s="255" t="str">
        <f t="shared" si="19"/>
        <v/>
      </c>
      <c r="GJ97" s="255" t="str">
        <f t="shared" si="14"/>
        <v/>
      </c>
      <c r="GK97" s="185">
        <f t="shared" si="15"/>
        <v>0</v>
      </c>
      <c r="GL97" s="185">
        <f t="shared" si="16"/>
        <v>0</v>
      </c>
      <c r="GM97" s="183">
        <f t="shared" si="20"/>
        <v>0</v>
      </c>
      <c r="GN97" s="184"/>
      <c r="GO97" s="183">
        <f t="shared" si="21"/>
        <v>0</v>
      </c>
      <c r="GP97" s="182"/>
      <c r="GQ97" s="187"/>
    </row>
    <row r="98" spans="1:199" ht="20.149999999999999" customHeight="1">
      <c r="A98" s="186">
        <v>91</v>
      </c>
      <c r="B98" s="256"/>
      <c r="C98" s="257"/>
      <c r="D98" s="258"/>
      <c r="E98" s="259"/>
      <c r="F98" s="259"/>
      <c r="G98" s="261"/>
      <c r="H98" s="261"/>
      <c r="I98" s="261"/>
      <c r="J98" s="261"/>
      <c r="K98" s="261"/>
      <c r="L98" s="261"/>
      <c r="M98" s="261"/>
      <c r="N98" s="261"/>
      <c r="O98" s="261"/>
      <c r="P98" s="261"/>
      <c r="Q98" s="261"/>
      <c r="R98" s="261"/>
      <c r="S98" s="261"/>
      <c r="T98" s="261"/>
      <c r="U98" s="261"/>
      <c r="V98" s="261"/>
      <c r="W98" s="261"/>
      <c r="X98" s="261"/>
      <c r="Y98" s="261"/>
      <c r="Z98" s="261"/>
      <c r="AA98" s="261"/>
      <c r="AB98" s="261"/>
      <c r="AC98" s="261"/>
      <c r="AD98" s="261"/>
      <c r="AE98" s="261"/>
      <c r="AF98" s="261"/>
      <c r="AG98" s="261"/>
      <c r="AH98" s="261"/>
      <c r="AI98" s="262"/>
      <c r="AJ98" s="262"/>
      <c r="AK98" s="261"/>
      <c r="AL98" s="261"/>
      <c r="AM98" s="261"/>
      <c r="AN98" s="261"/>
      <c r="AO98" s="261"/>
      <c r="AP98" s="261"/>
      <c r="AQ98" s="261"/>
      <c r="AR98" s="261"/>
      <c r="AS98" s="261"/>
      <c r="AT98" s="261"/>
      <c r="AU98" s="261"/>
      <c r="AV98" s="261"/>
      <c r="AW98" s="261"/>
      <c r="AX98" s="261"/>
      <c r="AY98" s="261"/>
      <c r="AZ98" s="261"/>
      <c r="BA98" s="261"/>
      <c r="BB98" s="261"/>
      <c r="BC98" s="261"/>
      <c r="BD98" s="261"/>
      <c r="BE98" s="261"/>
      <c r="BF98" s="261"/>
      <c r="BG98" s="261"/>
      <c r="BH98" s="261"/>
      <c r="BI98" s="261"/>
      <c r="BJ98" s="261"/>
      <c r="BK98" s="261"/>
      <c r="BL98" s="261"/>
      <c r="BM98" s="261"/>
      <c r="BN98" s="261"/>
      <c r="BO98" s="261"/>
      <c r="BP98" s="261"/>
      <c r="BQ98" s="261"/>
      <c r="BR98" s="261"/>
      <c r="BS98" s="261"/>
      <c r="BT98" s="261"/>
      <c r="BU98" s="261"/>
      <c r="BV98" s="261"/>
      <c r="BW98" s="261"/>
      <c r="BX98" s="261"/>
      <c r="BY98" s="261"/>
      <c r="BZ98" s="261"/>
      <c r="CA98" s="261"/>
      <c r="CB98" s="261"/>
      <c r="CC98" s="261"/>
      <c r="CD98" s="261"/>
      <c r="CE98" s="261"/>
      <c r="CF98" s="261"/>
      <c r="CG98" s="261"/>
      <c r="CH98" s="261"/>
      <c r="CI98" s="261"/>
      <c r="CJ98" s="261"/>
      <c r="CK98" s="261"/>
      <c r="CL98" s="261"/>
      <c r="CM98" s="261"/>
      <c r="CN98" s="261"/>
      <c r="CO98" s="261"/>
      <c r="CP98" s="261"/>
      <c r="CQ98" s="261"/>
      <c r="CR98" s="261"/>
      <c r="CS98" s="261"/>
      <c r="CT98" s="261"/>
      <c r="CU98" s="261"/>
      <c r="CV98" s="261"/>
      <c r="CW98" s="261"/>
      <c r="CX98" s="261"/>
      <c r="CY98" s="261"/>
      <c r="CZ98" s="261"/>
      <c r="DA98" s="261"/>
      <c r="DB98" s="261"/>
      <c r="DC98" s="261"/>
      <c r="DD98" s="261"/>
      <c r="DE98" s="261"/>
      <c r="DF98" s="261"/>
      <c r="DG98" s="261"/>
      <c r="DH98" s="261"/>
      <c r="DI98" s="261"/>
      <c r="DJ98" s="261"/>
      <c r="DK98" s="261"/>
      <c r="DL98" s="261"/>
      <c r="DM98" s="261"/>
      <c r="DN98" s="261"/>
      <c r="DO98" s="261"/>
      <c r="DP98" s="261"/>
      <c r="DQ98" s="261"/>
      <c r="DR98" s="261"/>
      <c r="DS98" s="261"/>
      <c r="DT98" s="261"/>
      <c r="DU98" s="261"/>
      <c r="DV98" s="261"/>
      <c r="DW98" s="261"/>
      <c r="DX98" s="261"/>
      <c r="DY98" s="261"/>
      <c r="DZ98" s="261"/>
      <c r="EA98" s="261"/>
      <c r="EB98" s="261"/>
      <c r="EC98" s="261"/>
      <c r="ED98" s="261"/>
      <c r="EE98" s="261"/>
      <c r="EF98" s="261"/>
      <c r="EG98" s="261"/>
      <c r="EH98" s="261"/>
      <c r="EI98" s="261"/>
      <c r="EJ98" s="261"/>
      <c r="EK98" s="261"/>
      <c r="EL98" s="261"/>
      <c r="EM98" s="261"/>
      <c r="EN98" s="261"/>
      <c r="EO98" s="261"/>
      <c r="EP98" s="261"/>
      <c r="EQ98" s="261"/>
      <c r="ER98" s="261"/>
      <c r="ES98" s="261"/>
      <c r="ET98" s="261"/>
      <c r="EU98" s="261"/>
      <c r="EV98" s="261"/>
      <c r="EW98" s="261"/>
      <c r="EX98" s="261"/>
      <c r="EY98" s="261"/>
      <c r="EZ98" s="261"/>
      <c r="FA98" s="261"/>
      <c r="FB98" s="261"/>
      <c r="FC98" s="262"/>
      <c r="FD98" s="261"/>
      <c r="FE98" s="261"/>
      <c r="FF98" s="261"/>
      <c r="FG98" s="261"/>
      <c r="FH98" s="261"/>
      <c r="FI98" s="261"/>
      <c r="FJ98" s="261"/>
      <c r="FK98" s="261"/>
      <c r="FL98" s="261"/>
      <c r="FM98" s="261"/>
      <c r="FN98" s="261"/>
      <c r="FO98" s="261"/>
      <c r="FP98" s="261"/>
      <c r="FQ98" s="261"/>
      <c r="FR98" s="261"/>
      <c r="FS98" s="261"/>
      <c r="FT98" s="261"/>
      <c r="FU98" s="261"/>
      <c r="FV98" s="261"/>
      <c r="FW98" s="261"/>
      <c r="FX98" s="261"/>
      <c r="FY98" s="261"/>
      <c r="FZ98" s="261"/>
      <c r="GA98" s="261"/>
      <c r="GB98" s="261"/>
      <c r="GC98" s="261"/>
      <c r="GD98" s="261"/>
      <c r="GE98" s="261"/>
      <c r="GF98" s="261"/>
      <c r="GG98" s="255" t="str">
        <f t="shared" si="17"/>
        <v/>
      </c>
      <c r="GH98" s="255" t="str">
        <f t="shared" si="18"/>
        <v/>
      </c>
      <c r="GI98" s="255" t="str">
        <f t="shared" si="19"/>
        <v/>
      </c>
      <c r="GJ98" s="255" t="str">
        <f t="shared" si="14"/>
        <v/>
      </c>
      <c r="GK98" s="185">
        <f t="shared" si="15"/>
        <v>0</v>
      </c>
      <c r="GL98" s="185">
        <f t="shared" si="16"/>
        <v>0</v>
      </c>
      <c r="GM98" s="183">
        <f t="shared" si="20"/>
        <v>0</v>
      </c>
      <c r="GN98" s="184"/>
      <c r="GO98" s="183">
        <f t="shared" si="21"/>
        <v>0</v>
      </c>
      <c r="GP98" s="182"/>
      <c r="GQ98" s="187"/>
    </row>
    <row r="99" spans="1:199" ht="20.149999999999999" customHeight="1">
      <c r="A99" s="186">
        <v>92</v>
      </c>
      <c r="B99" s="256"/>
      <c r="C99" s="257"/>
      <c r="D99" s="258"/>
      <c r="E99" s="259"/>
      <c r="F99" s="259"/>
      <c r="G99" s="261"/>
      <c r="H99" s="261"/>
      <c r="I99" s="261"/>
      <c r="J99" s="261"/>
      <c r="K99" s="261"/>
      <c r="L99" s="261"/>
      <c r="M99" s="261"/>
      <c r="N99" s="261"/>
      <c r="O99" s="261"/>
      <c r="P99" s="261"/>
      <c r="Q99" s="261"/>
      <c r="R99" s="261"/>
      <c r="S99" s="261"/>
      <c r="T99" s="261"/>
      <c r="U99" s="261"/>
      <c r="V99" s="261"/>
      <c r="W99" s="261"/>
      <c r="X99" s="261"/>
      <c r="Y99" s="261"/>
      <c r="Z99" s="261"/>
      <c r="AA99" s="261"/>
      <c r="AB99" s="261"/>
      <c r="AC99" s="261"/>
      <c r="AD99" s="261"/>
      <c r="AE99" s="261"/>
      <c r="AF99" s="261"/>
      <c r="AG99" s="261"/>
      <c r="AH99" s="261"/>
      <c r="AI99" s="262"/>
      <c r="AJ99" s="262"/>
      <c r="AK99" s="261"/>
      <c r="AL99" s="261"/>
      <c r="AM99" s="261"/>
      <c r="AN99" s="261"/>
      <c r="AO99" s="261"/>
      <c r="AP99" s="261"/>
      <c r="AQ99" s="261"/>
      <c r="AR99" s="261"/>
      <c r="AS99" s="261"/>
      <c r="AT99" s="261"/>
      <c r="AU99" s="261"/>
      <c r="AV99" s="261"/>
      <c r="AW99" s="261"/>
      <c r="AX99" s="261"/>
      <c r="AY99" s="261"/>
      <c r="AZ99" s="261"/>
      <c r="BA99" s="261"/>
      <c r="BB99" s="261"/>
      <c r="BC99" s="261"/>
      <c r="BD99" s="261"/>
      <c r="BE99" s="261"/>
      <c r="BF99" s="261"/>
      <c r="BG99" s="261"/>
      <c r="BH99" s="261"/>
      <c r="BI99" s="261"/>
      <c r="BJ99" s="261"/>
      <c r="BK99" s="261"/>
      <c r="BL99" s="261"/>
      <c r="BM99" s="261"/>
      <c r="BN99" s="261"/>
      <c r="BO99" s="261"/>
      <c r="BP99" s="261"/>
      <c r="BQ99" s="261"/>
      <c r="BR99" s="261"/>
      <c r="BS99" s="261"/>
      <c r="BT99" s="261"/>
      <c r="BU99" s="261"/>
      <c r="BV99" s="261"/>
      <c r="BW99" s="261"/>
      <c r="BX99" s="261"/>
      <c r="BY99" s="261"/>
      <c r="BZ99" s="261"/>
      <c r="CA99" s="261"/>
      <c r="CB99" s="261"/>
      <c r="CC99" s="261"/>
      <c r="CD99" s="261"/>
      <c r="CE99" s="261"/>
      <c r="CF99" s="261"/>
      <c r="CG99" s="261"/>
      <c r="CH99" s="261"/>
      <c r="CI99" s="261"/>
      <c r="CJ99" s="261"/>
      <c r="CK99" s="261"/>
      <c r="CL99" s="261"/>
      <c r="CM99" s="261"/>
      <c r="CN99" s="261"/>
      <c r="CO99" s="261"/>
      <c r="CP99" s="261"/>
      <c r="CQ99" s="261"/>
      <c r="CR99" s="261"/>
      <c r="CS99" s="261"/>
      <c r="CT99" s="261"/>
      <c r="CU99" s="261"/>
      <c r="CV99" s="261"/>
      <c r="CW99" s="261"/>
      <c r="CX99" s="261"/>
      <c r="CY99" s="261"/>
      <c r="CZ99" s="261"/>
      <c r="DA99" s="261"/>
      <c r="DB99" s="261"/>
      <c r="DC99" s="261"/>
      <c r="DD99" s="261"/>
      <c r="DE99" s="261"/>
      <c r="DF99" s="261"/>
      <c r="DG99" s="261"/>
      <c r="DH99" s="261"/>
      <c r="DI99" s="261"/>
      <c r="DJ99" s="261"/>
      <c r="DK99" s="261"/>
      <c r="DL99" s="261"/>
      <c r="DM99" s="261"/>
      <c r="DN99" s="261"/>
      <c r="DO99" s="261"/>
      <c r="DP99" s="261"/>
      <c r="DQ99" s="261"/>
      <c r="DR99" s="261"/>
      <c r="DS99" s="261"/>
      <c r="DT99" s="261"/>
      <c r="DU99" s="261"/>
      <c r="DV99" s="261"/>
      <c r="DW99" s="261"/>
      <c r="DX99" s="261"/>
      <c r="DY99" s="261"/>
      <c r="DZ99" s="261"/>
      <c r="EA99" s="261"/>
      <c r="EB99" s="261"/>
      <c r="EC99" s="261"/>
      <c r="ED99" s="261"/>
      <c r="EE99" s="261"/>
      <c r="EF99" s="261"/>
      <c r="EG99" s="261"/>
      <c r="EH99" s="261"/>
      <c r="EI99" s="261"/>
      <c r="EJ99" s="261"/>
      <c r="EK99" s="261"/>
      <c r="EL99" s="261"/>
      <c r="EM99" s="261"/>
      <c r="EN99" s="261"/>
      <c r="EO99" s="261"/>
      <c r="EP99" s="261"/>
      <c r="EQ99" s="261"/>
      <c r="ER99" s="261"/>
      <c r="ES99" s="261"/>
      <c r="ET99" s="261"/>
      <c r="EU99" s="261"/>
      <c r="EV99" s="261"/>
      <c r="EW99" s="261"/>
      <c r="EX99" s="261"/>
      <c r="EY99" s="261"/>
      <c r="EZ99" s="261"/>
      <c r="FA99" s="261"/>
      <c r="FB99" s="261"/>
      <c r="FC99" s="262"/>
      <c r="FD99" s="261"/>
      <c r="FE99" s="261"/>
      <c r="FF99" s="261"/>
      <c r="FG99" s="261"/>
      <c r="FH99" s="261"/>
      <c r="FI99" s="261"/>
      <c r="FJ99" s="261"/>
      <c r="FK99" s="261"/>
      <c r="FL99" s="261"/>
      <c r="FM99" s="261"/>
      <c r="FN99" s="261"/>
      <c r="FO99" s="261"/>
      <c r="FP99" s="261"/>
      <c r="FQ99" s="261"/>
      <c r="FR99" s="261"/>
      <c r="FS99" s="261"/>
      <c r="FT99" s="261"/>
      <c r="FU99" s="261"/>
      <c r="FV99" s="261"/>
      <c r="FW99" s="261"/>
      <c r="FX99" s="261"/>
      <c r="FY99" s="261"/>
      <c r="FZ99" s="261"/>
      <c r="GA99" s="261"/>
      <c r="GB99" s="261"/>
      <c r="GC99" s="261"/>
      <c r="GD99" s="261"/>
      <c r="GE99" s="261"/>
      <c r="GF99" s="261"/>
      <c r="GG99" s="255" t="str">
        <f t="shared" si="17"/>
        <v/>
      </c>
      <c r="GH99" s="255" t="str">
        <f t="shared" si="18"/>
        <v/>
      </c>
      <c r="GI99" s="255" t="str">
        <f t="shared" si="19"/>
        <v/>
      </c>
      <c r="GJ99" s="255" t="str">
        <f t="shared" si="14"/>
        <v/>
      </c>
      <c r="GK99" s="185">
        <f t="shared" si="15"/>
        <v>0</v>
      </c>
      <c r="GL99" s="185">
        <f t="shared" si="16"/>
        <v>0</v>
      </c>
      <c r="GM99" s="183">
        <f t="shared" si="20"/>
        <v>0</v>
      </c>
      <c r="GN99" s="184"/>
      <c r="GO99" s="183">
        <f t="shared" si="21"/>
        <v>0</v>
      </c>
      <c r="GP99" s="182"/>
      <c r="GQ99" s="187"/>
    </row>
    <row r="100" spans="1:199" ht="20.149999999999999" customHeight="1">
      <c r="A100" s="186">
        <v>93</v>
      </c>
      <c r="B100" s="256"/>
      <c r="C100" s="257"/>
      <c r="D100" s="258"/>
      <c r="E100" s="259"/>
      <c r="F100" s="259"/>
      <c r="G100" s="261"/>
      <c r="H100" s="261"/>
      <c r="I100" s="261"/>
      <c r="J100" s="261"/>
      <c r="K100" s="261"/>
      <c r="L100" s="261"/>
      <c r="M100" s="261"/>
      <c r="N100" s="261"/>
      <c r="O100" s="261"/>
      <c r="P100" s="261"/>
      <c r="Q100" s="261"/>
      <c r="R100" s="261"/>
      <c r="S100" s="261"/>
      <c r="T100" s="261"/>
      <c r="U100" s="261"/>
      <c r="V100" s="261"/>
      <c r="W100" s="261"/>
      <c r="X100" s="261"/>
      <c r="Y100" s="261"/>
      <c r="Z100" s="261"/>
      <c r="AA100" s="261"/>
      <c r="AB100" s="261"/>
      <c r="AC100" s="261"/>
      <c r="AD100" s="261"/>
      <c r="AE100" s="261"/>
      <c r="AF100" s="261"/>
      <c r="AG100" s="261"/>
      <c r="AH100" s="261"/>
      <c r="AI100" s="262"/>
      <c r="AJ100" s="262"/>
      <c r="AK100" s="261"/>
      <c r="AL100" s="261"/>
      <c r="AM100" s="261"/>
      <c r="AN100" s="261"/>
      <c r="AO100" s="261"/>
      <c r="AP100" s="261"/>
      <c r="AQ100" s="261"/>
      <c r="AR100" s="261"/>
      <c r="AS100" s="261"/>
      <c r="AT100" s="261"/>
      <c r="AU100" s="261"/>
      <c r="AV100" s="261"/>
      <c r="AW100" s="261"/>
      <c r="AX100" s="261"/>
      <c r="AY100" s="261"/>
      <c r="AZ100" s="261"/>
      <c r="BA100" s="261"/>
      <c r="BB100" s="261"/>
      <c r="BC100" s="261"/>
      <c r="BD100" s="261"/>
      <c r="BE100" s="261"/>
      <c r="BF100" s="261"/>
      <c r="BG100" s="261"/>
      <c r="BH100" s="261"/>
      <c r="BI100" s="261"/>
      <c r="BJ100" s="261"/>
      <c r="BK100" s="261"/>
      <c r="BL100" s="261"/>
      <c r="BM100" s="261"/>
      <c r="BN100" s="261"/>
      <c r="BO100" s="261"/>
      <c r="BP100" s="261"/>
      <c r="BQ100" s="261"/>
      <c r="BR100" s="261"/>
      <c r="BS100" s="261"/>
      <c r="BT100" s="261"/>
      <c r="BU100" s="261"/>
      <c r="BV100" s="261"/>
      <c r="BW100" s="261"/>
      <c r="BX100" s="261"/>
      <c r="BY100" s="261"/>
      <c r="BZ100" s="261"/>
      <c r="CA100" s="261"/>
      <c r="CB100" s="261"/>
      <c r="CC100" s="261"/>
      <c r="CD100" s="261"/>
      <c r="CE100" s="261"/>
      <c r="CF100" s="261"/>
      <c r="CG100" s="261"/>
      <c r="CH100" s="261"/>
      <c r="CI100" s="261"/>
      <c r="CJ100" s="261"/>
      <c r="CK100" s="261"/>
      <c r="CL100" s="261"/>
      <c r="CM100" s="261"/>
      <c r="CN100" s="261"/>
      <c r="CO100" s="261"/>
      <c r="CP100" s="261"/>
      <c r="CQ100" s="261"/>
      <c r="CR100" s="261"/>
      <c r="CS100" s="261"/>
      <c r="CT100" s="261"/>
      <c r="CU100" s="261"/>
      <c r="CV100" s="261"/>
      <c r="CW100" s="261"/>
      <c r="CX100" s="261"/>
      <c r="CY100" s="261"/>
      <c r="CZ100" s="261"/>
      <c r="DA100" s="261"/>
      <c r="DB100" s="261"/>
      <c r="DC100" s="261"/>
      <c r="DD100" s="261"/>
      <c r="DE100" s="261"/>
      <c r="DF100" s="261"/>
      <c r="DG100" s="261"/>
      <c r="DH100" s="261"/>
      <c r="DI100" s="261"/>
      <c r="DJ100" s="261"/>
      <c r="DK100" s="261"/>
      <c r="DL100" s="261"/>
      <c r="DM100" s="261"/>
      <c r="DN100" s="261"/>
      <c r="DO100" s="261"/>
      <c r="DP100" s="261"/>
      <c r="DQ100" s="261"/>
      <c r="DR100" s="261"/>
      <c r="DS100" s="261"/>
      <c r="DT100" s="261"/>
      <c r="DU100" s="261"/>
      <c r="DV100" s="261"/>
      <c r="DW100" s="261"/>
      <c r="DX100" s="261"/>
      <c r="DY100" s="261"/>
      <c r="DZ100" s="261"/>
      <c r="EA100" s="261"/>
      <c r="EB100" s="261"/>
      <c r="EC100" s="261"/>
      <c r="ED100" s="261"/>
      <c r="EE100" s="261"/>
      <c r="EF100" s="261"/>
      <c r="EG100" s="261"/>
      <c r="EH100" s="261"/>
      <c r="EI100" s="261"/>
      <c r="EJ100" s="261"/>
      <c r="EK100" s="261"/>
      <c r="EL100" s="261"/>
      <c r="EM100" s="261"/>
      <c r="EN100" s="261"/>
      <c r="EO100" s="261"/>
      <c r="EP100" s="261"/>
      <c r="EQ100" s="261"/>
      <c r="ER100" s="261"/>
      <c r="ES100" s="261"/>
      <c r="ET100" s="261"/>
      <c r="EU100" s="261"/>
      <c r="EV100" s="261"/>
      <c r="EW100" s="261"/>
      <c r="EX100" s="261"/>
      <c r="EY100" s="261"/>
      <c r="EZ100" s="261"/>
      <c r="FA100" s="261"/>
      <c r="FB100" s="261"/>
      <c r="FC100" s="262"/>
      <c r="FD100" s="261"/>
      <c r="FE100" s="261"/>
      <c r="FF100" s="261"/>
      <c r="FG100" s="261"/>
      <c r="FH100" s="261"/>
      <c r="FI100" s="261"/>
      <c r="FJ100" s="261"/>
      <c r="FK100" s="261"/>
      <c r="FL100" s="261"/>
      <c r="FM100" s="261"/>
      <c r="FN100" s="261"/>
      <c r="FO100" s="261"/>
      <c r="FP100" s="261"/>
      <c r="FQ100" s="261"/>
      <c r="FR100" s="261"/>
      <c r="FS100" s="261"/>
      <c r="FT100" s="261"/>
      <c r="FU100" s="261"/>
      <c r="FV100" s="261"/>
      <c r="FW100" s="261"/>
      <c r="FX100" s="261"/>
      <c r="FY100" s="261"/>
      <c r="FZ100" s="261"/>
      <c r="GA100" s="261"/>
      <c r="GB100" s="261"/>
      <c r="GC100" s="261"/>
      <c r="GD100" s="261"/>
      <c r="GE100" s="261"/>
      <c r="GF100" s="261"/>
      <c r="GG100" s="255" t="str">
        <f t="shared" si="17"/>
        <v/>
      </c>
      <c r="GH100" s="255" t="str">
        <f t="shared" si="18"/>
        <v/>
      </c>
      <c r="GI100" s="255" t="str">
        <f t="shared" si="19"/>
        <v/>
      </c>
      <c r="GJ100" s="255" t="str">
        <f t="shared" si="14"/>
        <v/>
      </c>
      <c r="GK100" s="185">
        <f t="shared" si="15"/>
        <v>0</v>
      </c>
      <c r="GL100" s="185">
        <f t="shared" si="16"/>
        <v>0</v>
      </c>
      <c r="GM100" s="183">
        <f t="shared" si="20"/>
        <v>0</v>
      </c>
      <c r="GN100" s="184"/>
      <c r="GO100" s="183">
        <f t="shared" si="21"/>
        <v>0</v>
      </c>
      <c r="GP100" s="182"/>
      <c r="GQ100" s="187"/>
    </row>
    <row r="101" spans="1:199" ht="20.149999999999999" customHeight="1">
      <c r="A101" s="186">
        <v>94</v>
      </c>
      <c r="B101" s="256"/>
      <c r="C101" s="257"/>
      <c r="D101" s="258"/>
      <c r="E101" s="259"/>
      <c r="F101" s="259"/>
      <c r="G101" s="261"/>
      <c r="H101" s="261"/>
      <c r="I101" s="261"/>
      <c r="J101" s="261"/>
      <c r="K101" s="261"/>
      <c r="L101" s="261"/>
      <c r="M101" s="261"/>
      <c r="N101" s="261"/>
      <c r="O101" s="261"/>
      <c r="P101" s="261"/>
      <c r="Q101" s="261"/>
      <c r="R101" s="261"/>
      <c r="S101" s="261"/>
      <c r="T101" s="261"/>
      <c r="U101" s="261"/>
      <c r="V101" s="261"/>
      <c r="W101" s="261"/>
      <c r="X101" s="261"/>
      <c r="Y101" s="261"/>
      <c r="Z101" s="261"/>
      <c r="AA101" s="261"/>
      <c r="AB101" s="261"/>
      <c r="AC101" s="261"/>
      <c r="AD101" s="261"/>
      <c r="AE101" s="261"/>
      <c r="AF101" s="261"/>
      <c r="AG101" s="261"/>
      <c r="AH101" s="261"/>
      <c r="AI101" s="262"/>
      <c r="AJ101" s="262"/>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S101" s="261"/>
      <c r="CT101" s="261"/>
      <c r="CU101" s="261"/>
      <c r="CV101" s="261"/>
      <c r="CW101" s="261"/>
      <c r="CX101" s="261"/>
      <c r="CY101" s="261"/>
      <c r="CZ101" s="261"/>
      <c r="DA101" s="261"/>
      <c r="DB101" s="261"/>
      <c r="DC101" s="261"/>
      <c r="DD101" s="261"/>
      <c r="DE101" s="261"/>
      <c r="DF101" s="261"/>
      <c r="DG101" s="261"/>
      <c r="DH101" s="261"/>
      <c r="DI101" s="261"/>
      <c r="DJ101" s="261"/>
      <c r="DK101" s="261"/>
      <c r="DL101" s="261"/>
      <c r="DM101" s="261"/>
      <c r="DN101" s="261"/>
      <c r="DO101" s="261"/>
      <c r="DP101" s="261"/>
      <c r="DQ101" s="261"/>
      <c r="DR101" s="261"/>
      <c r="DS101" s="261"/>
      <c r="DT101" s="261"/>
      <c r="DU101" s="261"/>
      <c r="DV101" s="261"/>
      <c r="DW101" s="261"/>
      <c r="DX101" s="261"/>
      <c r="DY101" s="261"/>
      <c r="DZ101" s="261"/>
      <c r="EA101" s="261"/>
      <c r="EB101" s="261"/>
      <c r="EC101" s="261"/>
      <c r="ED101" s="261"/>
      <c r="EE101" s="261"/>
      <c r="EF101" s="261"/>
      <c r="EG101" s="261"/>
      <c r="EH101" s="261"/>
      <c r="EI101" s="261"/>
      <c r="EJ101" s="261"/>
      <c r="EK101" s="261"/>
      <c r="EL101" s="261"/>
      <c r="EM101" s="261"/>
      <c r="EN101" s="261"/>
      <c r="EO101" s="261"/>
      <c r="EP101" s="261"/>
      <c r="EQ101" s="261"/>
      <c r="ER101" s="261"/>
      <c r="ES101" s="261"/>
      <c r="ET101" s="261"/>
      <c r="EU101" s="261"/>
      <c r="EV101" s="261"/>
      <c r="EW101" s="261"/>
      <c r="EX101" s="261"/>
      <c r="EY101" s="261"/>
      <c r="EZ101" s="261"/>
      <c r="FA101" s="261"/>
      <c r="FB101" s="261"/>
      <c r="FC101" s="262"/>
      <c r="FD101" s="261"/>
      <c r="FE101" s="261"/>
      <c r="FF101" s="261"/>
      <c r="FG101" s="261"/>
      <c r="FH101" s="261"/>
      <c r="FI101" s="261"/>
      <c r="FJ101" s="261"/>
      <c r="FK101" s="261"/>
      <c r="FL101" s="261"/>
      <c r="FM101" s="261"/>
      <c r="FN101" s="261"/>
      <c r="FO101" s="261"/>
      <c r="FP101" s="261"/>
      <c r="FQ101" s="261"/>
      <c r="FR101" s="261"/>
      <c r="FS101" s="261"/>
      <c r="FT101" s="261"/>
      <c r="FU101" s="261"/>
      <c r="FV101" s="261"/>
      <c r="FW101" s="261"/>
      <c r="FX101" s="261"/>
      <c r="FY101" s="261"/>
      <c r="FZ101" s="261"/>
      <c r="GA101" s="261"/>
      <c r="GB101" s="261"/>
      <c r="GC101" s="261"/>
      <c r="GD101" s="261"/>
      <c r="GE101" s="261"/>
      <c r="GF101" s="261"/>
      <c r="GG101" s="255" t="str">
        <f t="shared" si="17"/>
        <v/>
      </c>
      <c r="GH101" s="255" t="str">
        <f t="shared" si="18"/>
        <v/>
      </c>
      <c r="GI101" s="255" t="str">
        <f t="shared" si="19"/>
        <v/>
      </c>
      <c r="GJ101" s="255" t="str">
        <f t="shared" si="14"/>
        <v/>
      </c>
      <c r="GK101" s="185">
        <f t="shared" si="15"/>
        <v>0</v>
      </c>
      <c r="GL101" s="185">
        <f t="shared" si="16"/>
        <v>0</v>
      </c>
      <c r="GM101" s="183">
        <f t="shared" si="20"/>
        <v>0</v>
      </c>
      <c r="GN101" s="184"/>
      <c r="GO101" s="183">
        <f t="shared" si="21"/>
        <v>0</v>
      </c>
      <c r="GP101" s="182"/>
      <c r="GQ101" s="187"/>
    </row>
    <row r="102" spans="1:199" ht="20.149999999999999" customHeight="1">
      <c r="A102" s="186">
        <v>95</v>
      </c>
      <c r="B102" s="256"/>
      <c r="C102" s="257"/>
      <c r="D102" s="258"/>
      <c r="E102" s="259"/>
      <c r="F102" s="259"/>
      <c r="G102" s="261"/>
      <c r="H102" s="261"/>
      <c r="I102" s="261"/>
      <c r="J102" s="261"/>
      <c r="K102" s="261"/>
      <c r="L102" s="261"/>
      <c r="M102" s="261"/>
      <c r="N102" s="261"/>
      <c r="O102" s="261"/>
      <c r="P102" s="261"/>
      <c r="Q102" s="261"/>
      <c r="R102" s="261"/>
      <c r="S102" s="261"/>
      <c r="T102" s="261"/>
      <c r="U102" s="261"/>
      <c r="V102" s="261"/>
      <c r="W102" s="261"/>
      <c r="X102" s="261"/>
      <c r="Y102" s="261"/>
      <c r="Z102" s="261"/>
      <c r="AA102" s="261"/>
      <c r="AB102" s="261"/>
      <c r="AC102" s="261"/>
      <c r="AD102" s="261"/>
      <c r="AE102" s="261"/>
      <c r="AF102" s="261"/>
      <c r="AG102" s="261"/>
      <c r="AH102" s="261"/>
      <c r="AI102" s="262"/>
      <c r="AJ102" s="262"/>
      <c r="AK102" s="261"/>
      <c r="AL102" s="261"/>
      <c r="AM102" s="261"/>
      <c r="AN102" s="261"/>
      <c r="AO102" s="261"/>
      <c r="AP102" s="261"/>
      <c r="AQ102" s="261"/>
      <c r="AR102" s="261"/>
      <c r="AS102" s="261"/>
      <c r="AT102" s="261"/>
      <c r="AU102" s="261"/>
      <c r="AV102" s="261"/>
      <c r="AW102" s="261"/>
      <c r="AX102" s="261"/>
      <c r="AY102" s="261"/>
      <c r="AZ102" s="261"/>
      <c r="BA102" s="261"/>
      <c r="BB102" s="261"/>
      <c r="BC102" s="261"/>
      <c r="BD102" s="261"/>
      <c r="BE102" s="261"/>
      <c r="BF102" s="261"/>
      <c r="BG102" s="261"/>
      <c r="BH102" s="261"/>
      <c r="BI102" s="261"/>
      <c r="BJ102" s="261"/>
      <c r="BK102" s="261"/>
      <c r="BL102" s="261"/>
      <c r="BM102" s="261"/>
      <c r="BN102" s="261"/>
      <c r="BO102" s="261"/>
      <c r="BP102" s="261"/>
      <c r="BQ102" s="261"/>
      <c r="BR102" s="261"/>
      <c r="BS102" s="261"/>
      <c r="BT102" s="261"/>
      <c r="BU102" s="261"/>
      <c r="BV102" s="261"/>
      <c r="BW102" s="261"/>
      <c r="BX102" s="261"/>
      <c r="BY102" s="261"/>
      <c r="BZ102" s="261"/>
      <c r="CA102" s="261"/>
      <c r="CB102" s="261"/>
      <c r="CC102" s="261"/>
      <c r="CD102" s="261"/>
      <c r="CE102" s="261"/>
      <c r="CF102" s="261"/>
      <c r="CG102" s="261"/>
      <c r="CH102" s="261"/>
      <c r="CI102" s="261"/>
      <c r="CJ102" s="261"/>
      <c r="CK102" s="261"/>
      <c r="CL102" s="261"/>
      <c r="CM102" s="261"/>
      <c r="CN102" s="261"/>
      <c r="CO102" s="261"/>
      <c r="CP102" s="261"/>
      <c r="CQ102" s="261"/>
      <c r="CR102" s="261"/>
      <c r="CS102" s="261"/>
      <c r="CT102" s="261"/>
      <c r="CU102" s="261"/>
      <c r="CV102" s="261"/>
      <c r="CW102" s="261"/>
      <c r="CX102" s="261"/>
      <c r="CY102" s="261"/>
      <c r="CZ102" s="261"/>
      <c r="DA102" s="261"/>
      <c r="DB102" s="261"/>
      <c r="DC102" s="261"/>
      <c r="DD102" s="261"/>
      <c r="DE102" s="261"/>
      <c r="DF102" s="261"/>
      <c r="DG102" s="261"/>
      <c r="DH102" s="261"/>
      <c r="DI102" s="261"/>
      <c r="DJ102" s="261"/>
      <c r="DK102" s="261"/>
      <c r="DL102" s="261"/>
      <c r="DM102" s="261"/>
      <c r="DN102" s="261"/>
      <c r="DO102" s="261"/>
      <c r="DP102" s="261"/>
      <c r="DQ102" s="261"/>
      <c r="DR102" s="261"/>
      <c r="DS102" s="261"/>
      <c r="DT102" s="261"/>
      <c r="DU102" s="261"/>
      <c r="DV102" s="261"/>
      <c r="DW102" s="261"/>
      <c r="DX102" s="261"/>
      <c r="DY102" s="261"/>
      <c r="DZ102" s="261"/>
      <c r="EA102" s="261"/>
      <c r="EB102" s="261"/>
      <c r="EC102" s="261"/>
      <c r="ED102" s="261"/>
      <c r="EE102" s="261"/>
      <c r="EF102" s="261"/>
      <c r="EG102" s="261"/>
      <c r="EH102" s="261"/>
      <c r="EI102" s="261"/>
      <c r="EJ102" s="261"/>
      <c r="EK102" s="261"/>
      <c r="EL102" s="261"/>
      <c r="EM102" s="261"/>
      <c r="EN102" s="261"/>
      <c r="EO102" s="261"/>
      <c r="EP102" s="261"/>
      <c r="EQ102" s="261"/>
      <c r="ER102" s="261"/>
      <c r="ES102" s="261"/>
      <c r="ET102" s="261"/>
      <c r="EU102" s="261"/>
      <c r="EV102" s="261"/>
      <c r="EW102" s="261"/>
      <c r="EX102" s="261"/>
      <c r="EY102" s="261"/>
      <c r="EZ102" s="261"/>
      <c r="FA102" s="261"/>
      <c r="FB102" s="261"/>
      <c r="FC102" s="262"/>
      <c r="FD102" s="261"/>
      <c r="FE102" s="261"/>
      <c r="FF102" s="261"/>
      <c r="FG102" s="261"/>
      <c r="FH102" s="261"/>
      <c r="FI102" s="261"/>
      <c r="FJ102" s="261"/>
      <c r="FK102" s="261"/>
      <c r="FL102" s="261"/>
      <c r="FM102" s="261"/>
      <c r="FN102" s="261"/>
      <c r="FO102" s="261"/>
      <c r="FP102" s="261"/>
      <c r="FQ102" s="261"/>
      <c r="FR102" s="261"/>
      <c r="FS102" s="261"/>
      <c r="FT102" s="261"/>
      <c r="FU102" s="261"/>
      <c r="FV102" s="261"/>
      <c r="FW102" s="261"/>
      <c r="FX102" s="261"/>
      <c r="FY102" s="261"/>
      <c r="FZ102" s="261"/>
      <c r="GA102" s="261"/>
      <c r="GB102" s="261"/>
      <c r="GC102" s="261"/>
      <c r="GD102" s="261"/>
      <c r="GE102" s="261"/>
      <c r="GF102" s="261"/>
      <c r="GG102" s="255" t="str">
        <f t="shared" si="17"/>
        <v/>
      </c>
      <c r="GH102" s="255" t="str">
        <f t="shared" si="18"/>
        <v/>
      </c>
      <c r="GI102" s="255" t="str">
        <f t="shared" si="19"/>
        <v/>
      </c>
      <c r="GJ102" s="255" t="str">
        <f t="shared" si="14"/>
        <v/>
      </c>
      <c r="GK102" s="185">
        <f t="shared" si="15"/>
        <v>0</v>
      </c>
      <c r="GL102" s="185">
        <f t="shared" si="16"/>
        <v>0</v>
      </c>
      <c r="GM102" s="183">
        <f t="shared" si="20"/>
        <v>0</v>
      </c>
      <c r="GN102" s="184"/>
      <c r="GO102" s="183">
        <f t="shared" si="21"/>
        <v>0</v>
      </c>
      <c r="GP102" s="182"/>
      <c r="GQ102" s="187"/>
    </row>
    <row r="103" spans="1:199" ht="20.149999999999999" customHeight="1">
      <c r="A103" s="186">
        <v>96</v>
      </c>
      <c r="B103" s="256"/>
      <c r="C103" s="257"/>
      <c r="D103" s="258"/>
      <c r="E103" s="259"/>
      <c r="F103" s="259"/>
      <c r="G103" s="261"/>
      <c r="H103" s="261"/>
      <c r="I103" s="261"/>
      <c r="J103" s="261"/>
      <c r="K103" s="261"/>
      <c r="L103" s="261"/>
      <c r="M103" s="261"/>
      <c r="N103" s="261"/>
      <c r="O103" s="261"/>
      <c r="P103" s="261"/>
      <c r="Q103" s="261"/>
      <c r="R103" s="261"/>
      <c r="S103" s="261"/>
      <c r="T103" s="261"/>
      <c r="U103" s="261"/>
      <c r="V103" s="261"/>
      <c r="W103" s="261"/>
      <c r="X103" s="261"/>
      <c r="Y103" s="261"/>
      <c r="Z103" s="261"/>
      <c r="AA103" s="261"/>
      <c r="AB103" s="261"/>
      <c r="AC103" s="261"/>
      <c r="AD103" s="261"/>
      <c r="AE103" s="261"/>
      <c r="AF103" s="261"/>
      <c r="AG103" s="261"/>
      <c r="AH103" s="261"/>
      <c r="AI103" s="262"/>
      <c r="AJ103" s="262"/>
      <c r="AK103" s="261"/>
      <c r="AL103" s="261"/>
      <c r="AM103" s="261"/>
      <c r="AN103" s="261"/>
      <c r="AO103" s="261"/>
      <c r="AP103" s="261"/>
      <c r="AQ103" s="261"/>
      <c r="AR103" s="261"/>
      <c r="AS103" s="261"/>
      <c r="AT103" s="261"/>
      <c r="AU103" s="261"/>
      <c r="AV103" s="261"/>
      <c r="AW103" s="261"/>
      <c r="AX103" s="261"/>
      <c r="AY103" s="261"/>
      <c r="AZ103" s="261"/>
      <c r="BA103" s="261"/>
      <c r="BB103" s="261"/>
      <c r="BC103" s="261"/>
      <c r="BD103" s="261"/>
      <c r="BE103" s="261"/>
      <c r="BF103" s="261"/>
      <c r="BG103" s="261"/>
      <c r="BH103" s="261"/>
      <c r="BI103" s="261"/>
      <c r="BJ103" s="261"/>
      <c r="BK103" s="261"/>
      <c r="BL103" s="261"/>
      <c r="BM103" s="261"/>
      <c r="BN103" s="261"/>
      <c r="BO103" s="261"/>
      <c r="BP103" s="261"/>
      <c r="BQ103" s="261"/>
      <c r="BR103" s="261"/>
      <c r="BS103" s="261"/>
      <c r="BT103" s="261"/>
      <c r="BU103" s="261"/>
      <c r="BV103" s="261"/>
      <c r="BW103" s="261"/>
      <c r="BX103" s="261"/>
      <c r="BY103" s="261"/>
      <c r="BZ103" s="261"/>
      <c r="CA103" s="261"/>
      <c r="CB103" s="261"/>
      <c r="CC103" s="261"/>
      <c r="CD103" s="261"/>
      <c r="CE103" s="261"/>
      <c r="CF103" s="261"/>
      <c r="CG103" s="261"/>
      <c r="CH103" s="261"/>
      <c r="CI103" s="261"/>
      <c r="CJ103" s="261"/>
      <c r="CK103" s="261"/>
      <c r="CL103" s="261"/>
      <c r="CM103" s="261"/>
      <c r="CN103" s="261"/>
      <c r="CO103" s="261"/>
      <c r="CP103" s="261"/>
      <c r="CQ103" s="261"/>
      <c r="CR103" s="261"/>
      <c r="CS103" s="261"/>
      <c r="CT103" s="261"/>
      <c r="CU103" s="261"/>
      <c r="CV103" s="261"/>
      <c r="CW103" s="261"/>
      <c r="CX103" s="261"/>
      <c r="CY103" s="261"/>
      <c r="CZ103" s="261"/>
      <c r="DA103" s="261"/>
      <c r="DB103" s="261"/>
      <c r="DC103" s="261"/>
      <c r="DD103" s="261"/>
      <c r="DE103" s="261"/>
      <c r="DF103" s="261"/>
      <c r="DG103" s="261"/>
      <c r="DH103" s="261"/>
      <c r="DI103" s="261"/>
      <c r="DJ103" s="261"/>
      <c r="DK103" s="261"/>
      <c r="DL103" s="261"/>
      <c r="DM103" s="261"/>
      <c r="DN103" s="261"/>
      <c r="DO103" s="261"/>
      <c r="DP103" s="261"/>
      <c r="DQ103" s="261"/>
      <c r="DR103" s="261"/>
      <c r="DS103" s="261"/>
      <c r="DT103" s="261"/>
      <c r="DU103" s="261"/>
      <c r="DV103" s="261"/>
      <c r="DW103" s="261"/>
      <c r="DX103" s="261"/>
      <c r="DY103" s="261"/>
      <c r="DZ103" s="261"/>
      <c r="EA103" s="261"/>
      <c r="EB103" s="261"/>
      <c r="EC103" s="261"/>
      <c r="ED103" s="261"/>
      <c r="EE103" s="261"/>
      <c r="EF103" s="261"/>
      <c r="EG103" s="261"/>
      <c r="EH103" s="261"/>
      <c r="EI103" s="261"/>
      <c r="EJ103" s="261"/>
      <c r="EK103" s="261"/>
      <c r="EL103" s="261"/>
      <c r="EM103" s="261"/>
      <c r="EN103" s="261"/>
      <c r="EO103" s="261"/>
      <c r="EP103" s="261"/>
      <c r="EQ103" s="261"/>
      <c r="ER103" s="261"/>
      <c r="ES103" s="261"/>
      <c r="ET103" s="261"/>
      <c r="EU103" s="261"/>
      <c r="EV103" s="261"/>
      <c r="EW103" s="261"/>
      <c r="EX103" s="261"/>
      <c r="EY103" s="261"/>
      <c r="EZ103" s="261"/>
      <c r="FA103" s="261"/>
      <c r="FB103" s="261"/>
      <c r="FC103" s="262"/>
      <c r="FD103" s="261"/>
      <c r="FE103" s="261"/>
      <c r="FF103" s="261"/>
      <c r="FG103" s="261"/>
      <c r="FH103" s="261"/>
      <c r="FI103" s="261"/>
      <c r="FJ103" s="261"/>
      <c r="FK103" s="261"/>
      <c r="FL103" s="261"/>
      <c r="FM103" s="261"/>
      <c r="FN103" s="261"/>
      <c r="FO103" s="261"/>
      <c r="FP103" s="261"/>
      <c r="FQ103" s="261"/>
      <c r="FR103" s="261"/>
      <c r="FS103" s="261"/>
      <c r="FT103" s="261"/>
      <c r="FU103" s="261"/>
      <c r="FV103" s="261"/>
      <c r="FW103" s="261"/>
      <c r="FX103" s="261"/>
      <c r="FY103" s="261"/>
      <c r="FZ103" s="261"/>
      <c r="GA103" s="261"/>
      <c r="GB103" s="261"/>
      <c r="GC103" s="261"/>
      <c r="GD103" s="261"/>
      <c r="GE103" s="261"/>
      <c r="GF103" s="261"/>
      <c r="GG103" s="255" t="str">
        <f t="shared" si="17"/>
        <v/>
      </c>
      <c r="GH103" s="255" t="str">
        <f t="shared" si="18"/>
        <v/>
      </c>
      <c r="GI103" s="255" t="str">
        <f t="shared" si="19"/>
        <v/>
      </c>
      <c r="GJ103" s="255" t="str">
        <f t="shared" si="14"/>
        <v/>
      </c>
      <c r="GK103" s="185">
        <f t="shared" si="15"/>
        <v>0</v>
      </c>
      <c r="GL103" s="185">
        <f t="shared" si="16"/>
        <v>0</v>
      </c>
      <c r="GM103" s="183">
        <f t="shared" si="20"/>
        <v>0</v>
      </c>
      <c r="GN103" s="184"/>
      <c r="GO103" s="183">
        <f t="shared" si="21"/>
        <v>0</v>
      </c>
      <c r="GP103" s="182"/>
      <c r="GQ103" s="187"/>
    </row>
    <row r="104" spans="1:199" ht="20.149999999999999" customHeight="1">
      <c r="A104" s="186">
        <v>97</v>
      </c>
      <c r="B104" s="256"/>
      <c r="C104" s="257"/>
      <c r="D104" s="258"/>
      <c r="E104" s="259"/>
      <c r="F104" s="259"/>
      <c r="G104" s="261"/>
      <c r="H104" s="261"/>
      <c r="I104" s="261"/>
      <c r="J104" s="261"/>
      <c r="K104" s="261"/>
      <c r="L104" s="261"/>
      <c r="M104" s="261"/>
      <c r="N104" s="261"/>
      <c r="O104" s="261"/>
      <c r="P104" s="261"/>
      <c r="Q104" s="261"/>
      <c r="R104" s="261"/>
      <c r="S104" s="261"/>
      <c r="T104" s="261"/>
      <c r="U104" s="261"/>
      <c r="V104" s="261"/>
      <c r="W104" s="261"/>
      <c r="X104" s="261"/>
      <c r="Y104" s="261"/>
      <c r="Z104" s="261"/>
      <c r="AA104" s="261"/>
      <c r="AB104" s="261"/>
      <c r="AC104" s="261"/>
      <c r="AD104" s="261"/>
      <c r="AE104" s="261"/>
      <c r="AF104" s="261"/>
      <c r="AG104" s="261"/>
      <c r="AH104" s="261"/>
      <c r="AI104" s="262"/>
      <c r="AJ104" s="262"/>
      <c r="AK104" s="261"/>
      <c r="AL104" s="261"/>
      <c r="AM104" s="261"/>
      <c r="AN104" s="261"/>
      <c r="AO104" s="261"/>
      <c r="AP104" s="261"/>
      <c r="AQ104" s="261"/>
      <c r="AR104" s="261"/>
      <c r="AS104" s="261"/>
      <c r="AT104" s="261"/>
      <c r="AU104" s="261"/>
      <c r="AV104" s="261"/>
      <c r="AW104" s="261"/>
      <c r="AX104" s="261"/>
      <c r="AY104" s="261"/>
      <c r="AZ104" s="261"/>
      <c r="BA104" s="261"/>
      <c r="BB104" s="261"/>
      <c r="BC104" s="261"/>
      <c r="BD104" s="261"/>
      <c r="BE104" s="261"/>
      <c r="BF104" s="261"/>
      <c r="BG104" s="261"/>
      <c r="BH104" s="261"/>
      <c r="BI104" s="261"/>
      <c r="BJ104" s="261"/>
      <c r="BK104" s="261"/>
      <c r="BL104" s="261"/>
      <c r="BM104" s="261"/>
      <c r="BN104" s="261"/>
      <c r="BO104" s="261"/>
      <c r="BP104" s="261"/>
      <c r="BQ104" s="261"/>
      <c r="BR104" s="261"/>
      <c r="BS104" s="261"/>
      <c r="BT104" s="261"/>
      <c r="BU104" s="261"/>
      <c r="BV104" s="261"/>
      <c r="BW104" s="261"/>
      <c r="BX104" s="261"/>
      <c r="BY104" s="261"/>
      <c r="BZ104" s="261"/>
      <c r="CA104" s="261"/>
      <c r="CB104" s="261"/>
      <c r="CC104" s="261"/>
      <c r="CD104" s="261"/>
      <c r="CE104" s="261"/>
      <c r="CF104" s="261"/>
      <c r="CG104" s="261"/>
      <c r="CH104" s="261"/>
      <c r="CI104" s="261"/>
      <c r="CJ104" s="261"/>
      <c r="CK104" s="261"/>
      <c r="CL104" s="261"/>
      <c r="CM104" s="261"/>
      <c r="CN104" s="261"/>
      <c r="CO104" s="261"/>
      <c r="CP104" s="261"/>
      <c r="CQ104" s="261"/>
      <c r="CR104" s="261"/>
      <c r="CS104" s="261"/>
      <c r="CT104" s="261"/>
      <c r="CU104" s="261"/>
      <c r="CV104" s="261"/>
      <c r="CW104" s="261"/>
      <c r="CX104" s="261"/>
      <c r="CY104" s="261"/>
      <c r="CZ104" s="261"/>
      <c r="DA104" s="261"/>
      <c r="DB104" s="261"/>
      <c r="DC104" s="261"/>
      <c r="DD104" s="261"/>
      <c r="DE104" s="261"/>
      <c r="DF104" s="261"/>
      <c r="DG104" s="261"/>
      <c r="DH104" s="261"/>
      <c r="DI104" s="261"/>
      <c r="DJ104" s="261"/>
      <c r="DK104" s="261"/>
      <c r="DL104" s="261"/>
      <c r="DM104" s="261"/>
      <c r="DN104" s="261"/>
      <c r="DO104" s="261"/>
      <c r="DP104" s="261"/>
      <c r="DQ104" s="261"/>
      <c r="DR104" s="261"/>
      <c r="DS104" s="261"/>
      <c r="DT104" s="261"/>
      <c r="DU104" s="261"/>
      <c r="DV104" s="261"/>
      <c r="DW104" s="261"/>
      <c r="DX104" s="261"/>
      <c r="DY104" s="261"/>
      <c r="DZ104" s="261"/>
      <c r="EA104" s="261"/>
      <c r="EB104" s="261"/>
      <c r="EC104" s="261"/>
      <c r="ED104" s="261"/>
      <c r="EE104" s="261"/>
      <c r="EF104" s="261"/>
      <c r="EG104" s="261"/>
      <c r="EH104" s="261"/>
      <c r="EI104" s="261"/>
      <c r="EJ104" s="261"/>
      <c r="EK104" s="261"/>
      <c r="EL104" s="261"/>
      <c r="EM104" s="261"/>
      <c r="EN104" s="261"/>
      <c r="EO104" s="261"/>
      <c r="EP104" s="261"/>
      <c r="EQ104" s="261"/>
      <c r="ER104" s="261"/>
      <c r="ES104" s="261"/>
      <c r="ET104" s="261"/>
      <c r="EU104" s="261"/>
      <c r="EV104" s="261"/>
      <c r="EW104" s="261"/>
      <c r="EX104" s="261"/>
      <c r="EY104" s="261"/>
      <c r="EZ104" s="261"/>
      <c r="FA104" s="261"/>
      <c r="FB104" s="261"/>
      <c r="FC104" s="262"/>
      <c r="FD104" s="261"/>
      <c r="FE104" s="261"/>
      <c r="FF104" s="261"/>
      <c r="FG104" s="261"/>
      <c r="FH104" s="261"/>
      <c r="FI104" s="261"/>
      <c r="FJ104" s="261"/>
      <c r="FK104" s="261"/>
      <c r="FL104" s="261"/>
      <c r="FM104" s="261"/>
      <c r="FN104" s="261"/>
      <c r="FO104" s="261"/>
      <c r="FP104" s="261"/>
      <c r="FQ104" s="261"/>
      <c r="FR104" s="261"/>
      <c r="FS104" s="261"/>
      <c r="FT104" s="261"/>
      <c r="FU104" s="261"/>
      <c r="FV104" s="261"/>
      <c r="FW104" s="261"/>
      <c r="FX104" s="261"/>
      <c r="FY104" s="261"/>
      <c r="FZ104" s="261"/>
      <c r="GA104" s="261"/>
      <c r="GB104" s="261"/>
      <c r="GC104" s="261"/>
      <c r="GD104" s="261"/>
      <c r="GE104" s="261"/>
      <c r="GF104" s="261"/>
      <c r="GG104" s="255" t="str">
        <f t="shared" si="17"/>
        <v/>
      </c>
      <c r="GH104" s="255" t="str">
        <f t="shared" si="18"/>
        <v/>
      </c>
      <c r="GI104" s="255" t="str">
        <f t="shared" si="19"/>
        <v/>
      </c>
      <c r="GJ104" s="255" t="str">
        <f t="shared" ref="GJ104:GJ107" si="22">IF(AND(C104="無",GK104&gt;7),"×","")</f>
        <v/>
      </c>
      <c r="GK104" s="185">
        <f t="shared" si="15"/>
        <v>0</v>
      </c>
      <c r="GL104" s="185">
        <f t="shared" si="16"/>
        <v>0</v>
      </c>
      <c r="GM104" s="183">
        <f t="shared" si="20"/>
        <v>0</v>
      </c>
      <c r="GN104" s="184"/>
      <c r="GO104" s="183">
        <f t="shared" si="21"/>
        <v>0</v>
      </c>
      <c r="GP104" s="182"/>
      <c r="GQ104" s="187"/>
    </row>
    <row r="105" spans="1:199" ht="20.149999999999999" customHeight="1">
      <c r="A105" s="186">
        <v>98</v>
      </c>
      <c r="B105" s="256"/>
      <c r="C105" s="257"/>
      <c r="D105" s="258"/>
      <c r="E105" s="259"/>
      <c r="F105" s="259"/>
      <c r="G105" s="261"/>
      <c r="H105" s="261"/>
      <c r="I105" s="261"/>
      <c r="J105" s="261"/>
      <c r="K105" s="261"/>
      <c r="L105" s="261"/>
      <c r="M105" s="261"/>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2"/>
      <c r="AJ105" s="262"/>
      <c r="AK105" s="261"/>
      <c r="AL105" s="261"/>
      <c r="AM105" s="261"/>
      <c r="AN105" s="261"/>
      <c r="AO105" s="261"/>
      <c r="AP105" s="261"/>
      <c r="AQ105" s="261"/>
      <c r="AR105" s="261"/>
      <c r="AS105" s="261"/>
      <c r="AT105" s="261"/>
      <c r="AU105" s="261"/>
      <c r="AV105" s="261"/>
      <c r="AW105" s="261"/>
      <c r="AX105" s="261"/>
      <c r="AY105" s="261"/>
      <c r="AZ105" s="261"/>
      <c r="BA105" s="261"/>
      <c r="BB105" s="261"/>
      <c r="BC105" s="261"/>
      <c r="BD105" s="261"/>
      <c r="BE105" s="261"/>
      <c r="BF105" s="261"/>
      <c r="BG105" s="261"/>
      <c r="BH105" s="261"/>
      <c r="BI105" s="261"/>
      <c r="BJ105" s="261"/>
      <c r="BK105" s="261"/>
      <c r="BL105" s="261"/>
      <c r="BM105" s="261"/>
      <c r="BN105" s="261"/>
      <c r="BO105" s="261"/>
      <c r="BP105" s="261"/>
      <c r="BQ105" s="261"/>
      <c r="BR105" s="261"/>
      <c r="BS105" s="261"/>
      <c r="BT105" s="261"/>
      <c r="BU105" s="261"/>
      <c r="BV105" s="261"/>
      <c r="BW105" s="261"/>
      <c r="BX105" s="261"/>
      <c r="BY105" s="261"/>
      <c r="BZ105" s="261"/>
      <c r="CA105" s="261"/>
      <c r="CB105" s="261"/>
      <c r="CC105" s="261"/>
      <c r="CD105" s="261"/>
      <c r="CE105" s="261"/>
      <c r="CF105" s="261"/>
      <c r="CG105" s="261"/>
      <c r="CH105" s="261"/>
      <c r="CI105" s="261"/>
      <c r="CJ105" s="261"/>
      <c r="CK105" s="261"/>
      <c r="CL105" s="261"/>
      <c r="CM105" s="261"/>
      <c r="CN105" s="261"/>
      <c r="CO105" s="261"/>
      <c r="CP105" s="261"/>
      <c r="CQ105" s="261"/>
      <c r="CR105" s="261"/>
      <c r="CS105" s="261"/>
      <c r="CT105" s="261"/>
      <c r="CU105" s="261"/>
      <c r="CV105" s="261"/>
      <c r="CW105" s="261"/>
      <c r="CX105" s="261"/>
      <c r="CY105" s="261"/>
      <c r="CZ105" s="261"/>
      <c r="DA105" s="261"/>
      <c r="DB105" s="261"/>
      <c r="DC105" s="261"/>
      <c r="DD105" s="261"/>
      <c r="DE105" s="261"/>
      <c r="DF105" s="261"/>
      <c r="DG105" s="261"/>
      <c r="DH105" s="261"/>
      <c r="DI105" s="261"/>
      <c r="DJ105" s="261"/>
      <c r="DK105" s="261"/>
      <c r="DL105" s="261"/>
      <c r="DM105" s="261"/>
      <c r="DN105" s="261"/>
      <c r="DO105" s="261"/>
      <c r="DP105" s="261"/>
      <c r="DQ105" s="261"/>
      <c r="DR105" s="261"/>
      <c r="DS105" s="261"/>
      <c r="DT105" s="261"/>
      <c r="DU105" s="261"/>
      <c r="DV105" s="261"/>
      <c r="DW105" s="261"/>
      <c r="DX105" s="261"/>
      <c r="DY105" s="261"/>
      <c r="DZ105" s="261"/>
      <c r="EA105" s="261"/>
      <c r="EB105" s="261"/>
      <c r="EC105" s="261"/>
      <c r="ED105" s="261"/>
      <c r="EE105" s="261"/>
      <c r="EF105" s="261"/>
      <c r="EG105" s="261"/>
      <c r="EH105" s="261"/>
      <c r="EI105" s="261"/>
      <c r="EJ105" s="261"/>
      <c r="EK105" s="261"/>
      <c r="EL105" s="261"/>
      <c r="EM105" s="261"/>
      <c r="EN105" s="261"/>
      <c r="EO105" s="261"/>
      <c r="EP105" s="261"/>
      <c r="EQ105" s="261"/>
      <c r="ER105" s="261"/>
      <c r="ES105" s="261"/>
      <c r="ET105" s="261"/>
      <c r="EU105" s="261"/>
      <c r="EV105" s="261"/>
      <c r="EW105" s="261"/>
      <c r="EX105" s="261"/>
      <c r="EY105" s="261"/>
      <c r="EZ105" s="261"/>
      <c r="FA105" s="261"/>
      <c r="FB105" s="261"/>
      <c r="FC105" s="262"/>
      <c r="FD105" s="261"/>
      <c r="FE105" s="261"/>
      <c r="FF105" s="261"/>
      <c r="FG105" s="261"/>
      <c r="FH105" s="261"/>
      <c r="FI105" s="261"/>
      <c r="FJ105" s="261"/>
      <c r="FK105" s="261"/>
      <c r="FL105" s="261"/>
      <c r="FM105" s="261"/>
      <c r="FN105" s="261"/>
      <c r="FO105" s="261"/>
      <c r="FP105" s="261"/>
      <c r="FQ105" s="261"/>
      <c r="FR105" s="261"/>
      <c r="FS105" s="261"/>
      <c r="FT105" s="261"/>
      <c r="FU105" s="261"/>
      <c r="FV105" s="261"/>
      <c r="FW105" s="261"/>
      <c r="FX105" s="261"/>
      <c r="FY105" s="261"/>
      <c r="FZ105" s="261"/>
      <c r="GA105" s="261"/>
      <c r="GB105" s="261"/>
      <c r="GC105" s="261"/>
      <c r="GD105" s="261"/>
      <c r="GE105" s="261"/>
      <c r="GF105" s="261"/>
      <c r="GG105" s="255" t="str">
        <f t="shared" si="17"/>
        <v/>
      </c>
      <c r="GH105" s="255" t="str">
        <f t="shared" si="18"/>
        <v/>
      </c>
      <c r="GI105" s="255" t="str">
        <f t="shared" si="19"/>
        <v/>
      </c>
      <c r="GJ105" s="255" t="str">
        <f t="shared" si="22"/>
        <v/>
      </c>
      <c r="GK105" s="185">
        <f t="shared" si="15"/>
        <v>0</v>
      </c>
      <c r="GL105" s="185">
        <f t="shared" si="16"/>
        <v>0</v>
      </c>
      <c r="GM105" s="183">
        <f t="shared" si="20"/>
        <v>0</v>
      </c>
      <c r="GN105" s="184"/>
      <c r="GO105" s="183">
        <f t="shared" si="21"/>
        <v>0</v>
      </c>
      <c r="GP105" s="182"/>
      <c r="GQ105" s="187"/>
    </row>
    <row r="106" spans="1:199" ht="20.149999999999999" customHeight="1">
      <c r="A106" s="186">
        <v>99</v>
      </c>
      <c r="B106" s="256"/>
      <c r="C106" s="257"/>
      <c r="D106" s="258"/>
      <c r="E106" s="259"/>
      <c r="F106" s="259"/>
      <c r="G106" s="261"/>
      <c r="H106" s="261"/>
      <c r="I106" s="261"/>
      <c r="J106" s="261"/>
      <c r="K106" s="261"/>
      <c r="L106" s="261"/>
      <c r="M106" s="261"/>
      <c r="N106" s="261"/>
      <c r="O106" s="261"/>
      <c r="P106" s="261"/>
      <c r="Q106" s="261"/>
      <c r="R106" s="261"/>
      <c r="S106" s="261"/>
      <c r="T106" s="261"/>
      <c r="U106" s="261"/>
      <c r="V106" s="261"/>
      <c r="W106" s="261"/>
      <c r="X106" s="261"/>
      <c r="Y106" s="261"/>
      <c r="Z106" s="261"/>
      <c r="AA106" s="261"/>
      <c r="AB106" s="261"/>
      <c r="AC106" s="261"/>
      <c r="AD106" s="261"/>
      <c r="AE106" s="261"/>
      <c r="AF106" s="261"/>
      <c r="AG106" s="261"/>
      <c r="AH106" s="261"/>
      <c r="AI106" s="262"/>
      <c r="AJ106" s="262"/>
      <c r="AK106" s="261"/>
      <c r="AL106" s="261"/>
      <c r="AM106" s="261"/>
      <c r="AN106" s="261"/>
      <c r="AO106" s="261"/>
      <c r="AP106" s="261"/>
      <c r="AQ106" s="261"/>
      <c r="AR106" s="261"/>
      <c r="AS106" s="261"/>
      <c r="AT106" s="261"/>
      <c r="AU106" s="261"/>
      <c r="AV106" s="261"/>
      <c r="AW106" s="261"/>
      <c r="AX106" s="261"/>
      <c r="AY106" s="261"/>
      <c r="AZ106" s="261"/>
      <c r="BA106" s="261"/>
      <c r="BB106" s="261"/>
      <c r="BC106" s="261"/>
      <c r="BD106" s="261"/>
      <c r="BE106" s="261"/>
      <c r="BF106" s="261"/>
      <c r="BG106" s="261"/>
      <c r="BH106" s="261"/>
      <c r="BI106" s="261"/>
      <c r="BJ106" s="261"/>
      <c r="BK106" s="261"/>
      <c r="BL106" s="261"/>
      <c r="BM106" s="261"/>
      <c r="BN106" s="261"/>
      <c r="BO106" s="261"/>
      <c r="BP106" s="261"/>
      <c r="BQ106" s="261"/>
      <c r="BR106" s="261"/>
      <c r="BS106" s="261"/>
      <c r="BT106" s="261"/>
      <c r="BU106" s="261"/>
      <c r="BV106" s="261"/>
      <c r="BW106" s="261"/>
      <c r="BX106" s="261"/>
      <c r="BY106" s="261"/>
      <c r="BZ106" s="261"/>
      <c r="CA106" s="261"/>
      <c r="CB106" s="261"/>
      <c r="CC106" s="261"/>
      <c r="CD106" s="261"/>
      <c r="CE106" s="261"/>
      <c r="CF106" s="261"/>
      <c r="CG106" s="261"/>
      <c r="CH106" s="261"/>
      <c r="CI106" s="261"/>
      <c r="CJ106" s="261"/>
      <c r="CK106" s="261"/>
      <c r="CL106" s="261"/>
      <c r="CM106" s="261"/>
      <c r="CN106" s="261"/>
      <c r="CO106" s="261"/>
      <c r="CP106" s="261"/>
      <c r="CQ106" s="261"/>
      <c r="CR106" s="261"/>
      <c r="CS106" s="261"/>
      <c r="CT106" s="261"/>
      <c r="CU106" s="261"/>
      <c r="CV106" s="261"/>
      <c r="CW106" s="261"/>
      <c r="CX106" s="261"/>
      <c r="CY106" s="261"/>
      <c r="CZ106" s="261"/>
      <c r="DA106" s="261"/>
      <c r="DB106" s="261"/>
      <c r="DC106" s="261"/>
      <c r="DD106" s="261"/>
      <c r="DE106" s="261"/>
      <c r="DF106" s="261"/>
      <c r="DG106" s="261"/>
      <c r="DH106" s="261"/>
      <c r="DI106" s="261"/>
      <c r="DJ106" s="261"/>
      <c r="DK106" s="261"/>
      <c r="DL106" s="261"/>
      <c r="DM106" s="261"/>
      <c r="DN106" s="261"/>
      <c r="DO106" s="261"/>
      <c r="DP106" s="261"/>
      <c r="DQ106" s="261"/>
      <c r="DR106" s="261"/>
      <c r="DS106" s="261"/>
      <c r="DT106" s="261"/>
      <c r="DU106" s="261"/>
      <c r="DV106" s="261"/>
      <c r="DW106" s="261"/>
      <c r="DX106" s="261"/>
      <c r="DY106" s="261"/>
      <c r="DZ106" s="261"/>
      <c r="EA106" s="261"/>
      <c r="EB106" s="261"/>
      <c r="EC106" s="261"/>
      <c r="ED106" s="261"/>
      <c r="EE106" s="261"/>
      <c r="EF106" s="261"/>
      <c r="EG106" s="261"/>
      <c r="EH106" s="261"/>
      <c r="EI106" s="261"/>
      <c r="EJ106" s="261"/>
      <c r="EK106" s="261"/>
      <c r="EL106" s="261"/>
      <c r="EM106" s="261"/>
      <c r="EN106" s="261"/>
      <c r="EO106" s="261"/>
      <c r="EP106" s="261"/>
      <c r="EQ106" s="261"/>
      <c r="ER106" s="261"/>
      <c r="ES106" s="261"/>
      <c r="ET106" s="261"/>
      <c r="EU106" s="261"/>
      <c r="EV106" s="261"/>
      <c r="EW106" s="261"/>
      <c r="EX106" s="261"/>
      <c r="EY106" s="261"/>
      <c r="EZ106" s="261"/>
      <c r="FA106" s="261"/>
      <c r="FB106" s="261"/>
      <c r="FC106" s="262"/>
      <c r="FD106" s="261"/>
      <c r="FE106" s="261"/>
      <c r="FF106" s="261"/>
      <c r="FG106" s="261"/>
      <c r="FH106" s="261"/>
      <c r="FI106" s="261"/>
      <c r="FJ106" s="261"/>
      <c r="FK106" s="261"/>
      <c r="FL106" s="261"/>
      <c r="FM106" s="261"/>
      <c r="FN106" s="261"/>
      <c r="FO106" s="261"/>
      <c r="FP106" s="261"/>
      <c r="FQ106" s="261"/>
      <c r="FR106" s="261"/>
      <c r="FS106" s="261"/>
      <c r="FT106" s="261"/>
      <c r="FU106" s="261"/>
      <c r="FV106" s="261"/>
      <c r="FW106" s="261"/>
      <c r="FX106" s="261"/>
      <c r="FY106" s="261"/>
      <c r="FZ106" s="261"/>
      <c r="GA106" s="261"/>
      <c r="GB106" s="261"/>
      <c r="GC106" s="261"/>
      <c r="GD106" s="261"/>
      <c r="GE106" s="261"/>
      <c r="GF106" s="261"/>
      <c r="GG106" s="255" t="str">
        <f t="shared" si="17"/>
        <v/>
      </c>
      <c r="GH106" s="255" t="str">
        <f t="shared" si="18"/>
        <v/>
      </c>
      <c r="GI106" s="255" t="str">
        <f t="shared" si="19"/>
        <v/>
      </c>
      <c r="GJ106" s="255" t="str">
        <f t="shared" si="22"/>
        <v/>
      </c>
      <c r="GK106" s="185">
        <f t="shared" si="15"/>
        <v>0</v>
      </c>
      <c r="GL106" s="185">
        <f t="shared" si="16"/>
        <v>0</v>
      </c>
      <c r="GM106" s="183">
        <f t="shared" si="20"/>
        <v>0</v>
      </c>
      <c r="GN106" s="184"/>
      <c r="GO106" s="183">
        <f t="shared" si="21"/>
        <v>0</v>
      </c>
      <c r="GP106" s="182"/>
      <c r="GQ106" s="187"/>
    </row>
    <row r="107" spans="1:199" ht="20.149999999999999" customHeight="1" thickBot="1">
      <c r="A107" s="186">
        <v>100</v>
      </c>
      <c r="B107" s="256"/>
      <c r="C107" s="257"/>
      <c r="D107" s="258"/>
      <c r="E107" s="259"/>
      <c r="F107" s="259"/>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261"/>
      <c r="AD107" s="261"/>
      <c r="AE107" s="261"/>
      <c r="AF107" s="261"/>
      <c r="AG107" s="261"/>
      <c r="AH107" s="261"/>
      <c r="AI107" s="262"/>
      <c r="AJ107" s="262"/>
      <c r="AK107" s="261"/>
      <c r="AL107" s="261"/>
      <c r="AM107" s="261"/>
      <c r="AN107" s="261"/>
      <c r="AO107" s="261"/>
      <c r="AP107" s="261"/>
      <c r="AQ107" s="261"/>
      <c r="AR107" s="261"/>
      <c r="AS107" s="261"/>
      <c r="AT107" s="261"/>
      <c r="AU107" s="261"/>
      <c r="AV107" s="261"/>
      <c r="AW107" s="261"/>
      <c r="AX107" s="261"/>
      <c r="AY107" s="261"/>
      <c r="AZ107" s="261"/>
      <c r="BA107" s="261"/>
      <c r="BB107" s="261"/>
      <c r="BC107" s="261"/>
      <c r="BD107" s="261"/>
      <c r="BE107" s="261"/>
      <c r="BF107" s="261"/>
      <c r="BG107" s="261"/>
      <c r="BH107" s="261"/>
      <c r="BI107" s="261"/>
      <c r="BJ107" s="261"/>
      <c r="BK107" s="261"/>
      <c r="BL107" s="261"/>
      <c r="BM107" s="261"/>
      <c r="BN107" s="261"/>
      <c r="BO107" s="261"/>
      <c r="BP107" s="261"/>
      <c r="BQ107" s="261"/>
      <c r="BR107" s="261"/>
      <c r="BS107" s="261"/>
      <c r="BT107" s="261"/>
      <c r="BU107" s="261"/>
      <c r="BV107" s="261"/>
      <c r="BW107" s="261"/>
      <c r="BX107" s="261"/>
      <c r="BY107" s="261"/>
      <c r="BZ107" s="261"/>
      <c r="CA107" s="261"/>
      <c r="CB107" s="261"/>
      <c r="CC107" s="261"/>
      <c r="CD107" s="261"/>
      <c r="CE107" s="261"/>
      <c r="CF107" s="261"/>
      <c r="CG107" s="261"/>
      <c r="CH107" s="261"/>
      <c r="CI107" s="261"/>
      <c r="CJ107" s="261"/>
      <c r="CK107" s="261"/>
      <c r="CL107" s="261"/>
      <c r="CM107" s="261"/>
      <c r="CN107" s="261"/>
      <c r="CO107" s="261"/>
      <c r="CP107" s="261"/>
      <c r="CQ107" s="261"/>
      <c r="CR107" s="261"/>
      <c r="CS107" s="261"/>
      <c r="CT107" s="261"/>
      <c r="CU107" s="261"/>
      <c r="CV107" s="261"/>
      <c r="CW107" s="261"/>
      <c r="CX107" s="261"/>
      <c r="CY107" s="261"/>
      <c r="CZ107" s="261"/>
      <c r="DA107" s="261"/>
      <c r="DB107" s="261"/>
      <c r="DC107" s="261"/>
      <c r="DD107" s="261"/>
      <c r="DE107" s="261"/>
      <c r="DF107" s="261"/>
      <c r="DG107" s="261"/>
      <c r="DH107" s="261"/>
      <c r="DI107" s="261"/>
      <c r="DJ107" s="261"/>
      <c r="DK107" s="261"/>
      <c r="DL107" s="261"/>
      <c r="DM107" s="261"/>
      <c r="DN107" s="261"/>
      <c r="DO107" s="261"/>
      <c r="DP107" s="261"/>
      <c r="DQ107" s="261"/>
      <c r="DR107" s="261"/>
      <c r="DS107" s="261"/>
      <c r="DT107" s="261"/>
      <c r="DU107" s="261"/>
      <c r="DV107" s="261"/>
      <c r="DW107" s="261"/>
      <c r="DX107" s="261"/>
      <c r="DY107" s="261"/>
      <c r="DZ107" s="261"/>
      <c r="EA107" s="261"/>
      <c r="EB107" s="261"/>
      <c r="EC107" s="261"/>
      <c r="ED107" s="261"/>
      <c r="EE107" s="261"/>
      <c r="EF107" s="261"/>
      <c r="EG107" s="261"/>
      <c r="EH107" s="261"/>
      <c r="EI107" s="261"/>
      <c r="EJ107" s="261"/>
      <c r="EK107" s="261"/>
      <c r="EL107" s="261"/>
      <c r="EM107" s="261"/>
      <c r="EN107" s="261"/>
      <c r="EO107" s="261"/>
      <c r="EP107" s="261"/>
      <c r="EQ107" s="261"/>
      <c r="ER107" s="261"/>
      <c r="ES107" s="261"/>
      <c r="ET107" s="261"/>
      <c r="EU107" s="261"/>
      <c r="EV107" s="261"/>
      <c r="EW107" s="261"/>
      <c r="EX107" s="261"/>
      <c r="EY107" s="261"/>
      <c r="EZ107" s="261"/>
      <c r="FA107" s="261"/>
      <c r="FB107" s="261"/>
      <c r="FC107" s="262"/>
      <c r="FD107" s="261"/>
      <c r="FE107" s="261"/>
      <c r="FF107" s="261"/>
      <c r="FG107" s="261"/>
      <c r="FH107" s="261"/>
      <c r="FI107" s="261"/>
      <c r="FJ107" s="261"/>
      <c r="FK107" s="261"/>
      <c r="FL107" s="261"/>
      <c r="FM107" s="261"/>
      <c r="FN107" s="261"/>
      <c r="FO107" s="261"/>
      <c r="FP107" s="261"/>
      <c r="FQ107" s="261"/>
      <c r="FR107" s="261"/>
      <c r="FS107" s="261"/>
      <c r="FT107" s="261"/>
      <c r="FU107" s="261"/>
      <c r="FV107" s="261"/>
      <c r="FW107" s="261"/>
      <c r="FX107" s="261"/>
      <c r="FY107" s="261"/>
      <c r="FZ107" s="261"/>
      <c r="GA107" s="261"/>
      <c r="GB107" s="261"/>
      <c r="GC107" s="261"/>
      <c r="GD107" s="261"/>
      <c r="GE107" s="261"/>
      <c r="GF107" s="261"/>
      <c r="GG107" s="255" t="str">
        <f t="shared" si="17"/>
        <v/>
      </c>
      <c r="GH107" s="255" t="str">
        <f t="shared" si="18"/>
        <v/>
      </c>
      <c r="GI107" s="255" t="str">
        <f t="shared" si="19"/>
        <v/>
      </c>
      <c r="GJ107" s="255" t="str">
        <f t="shared" si="22"/>
        <v/>
      </c>
      <c r="GK107" s="185">
        <f t="shared" si="15"/>
        <v>0</v>
      </c>
      <c r="GL107" s="185">
        <f t="shared" si="16"/>
        <v>0</v>
      </c>
      <c r="GM107" s="183">
        <f t="shared" si="20"/>
        <v>0</v>
      </c>
      <c r="GN107" s="184"/>
      <c r="GO107" s="183">
        <f t="shared" si="21"/>
        <v>0</v>
      </c>
      <c r="GP107" s="182"/>
      <c r="GQ107" s="181"/>
    </row>
    <row r="108" spans="1:199">
      <c r="A108" s="180"/>
      <c r="G108" s="179">
        <f t="shared" ref="G108:BR108" si="23">COUNTA(G8:G107)</f>
        <v>0</v>
      </c>
      <c r="H108" s="179">
        <f t="shared" si="23"/>
        <v>0</v>
      </c>
      <c r="I108" s="179">
        <f t="shared" si="23"/>
        <v>0</v>
      </c>
      <c r="J108" s="179">
        <f t="shared" si="23"/>
        <v>0</v>
      </c>
      <c r="K108" s="179">
        <f t="shared" si="23"/>
        <v>0</v>
      </c>
      <c r="L108" s="179">
        <f t="shared" si="23"/>
        <v>0</v>
      </c>
      <c r="M108" s="179">
        <f t="shared" si="23"/>
        <v>0</v>
      </c>
      <c r="N108" s="179">
        <f t="shared" si="23"/>
        <v>0</v>
      </c>
      <c r="O108" s="179">
        <f t="shared" si="23"/>
        <v>0</v>
      </c>
      <c r="P108" s="179">
        <f t="shared" si="23"/>
        <v>0</v>
      </c>
      <c r="Q108" s="179">
        <f t="shared" si="23"/>
        <v>0</v>
      </c>
      <c r="R108" s="179">
        <f t="shared" si="23"/>
        <v>0</v>
      </c>
      <c r="S108" s="179">
        <f t="shared" si="23"/>
        <v>0</v>
      </c>
      <c r="T108" s="179">
        <f t="shared" si="23"/>
        <v>0</v>
      </c>
      <c r="U108" s="179">
        <f t="shared" si="23"/>
        <v>0</v>
      </c>
      <c r="V108" s="179">
        <f t="shared" si="23"/>
        <v>0</v>
      </c>
      <c r="W108" s="179">
        <f t="shared" si="23"/>
        <v>0</v>
      </c>
      <c r="X108" s="179">
        <f t="shared" si="23"/>
        <v>0</v>
      </c>
      <c r="Y108" s="179">
        <f t="shared" si="23"/>
        <v>0</v>
      </c>
      <c r="Z108" s="179">
        <f t="shared" si="23"/>
        <v>0</v>
      </c>
      <c r="AA108" s="179">
        <f t="shared" si="23"/>
        <v>0</v>
      </c>
      <c r="AB108" s="179">
        <f t="shared" si="23"/>
        <v>0</v>
      </c>
      <c r="AC108" s="179">
        <f t="shared" si="23"/>
        <v>0</v>
      </c>
      <c r="AD108" s="179">
        <f t="shared" si="23"/>
        <v>0</v>
      </c>
      <c r="AE108" s="179">
        <f t="shared" si="23"/>
        <v>0</v>
      </c>
      <c r="AF108" s="179">
        <f t="shared" si="23"/>
        <v>0</v>
      </c>
      <c r="AG108" s="179">
        <f t="shared" si="23"/>
        <v>0</v>
      </c>
      <c r="AH108" s="179">
        <f t="shared" si="23"/>
        <v>0</v>
      </c>
      <c r="AI108" s="179">
        <f t="shared" si="23"/>
        <v>0</v>
      </c>
      <c r="AJ108" s="179">
        <f t="shared" si="23"/>
        <v>0</v>
      </c>
      <c r="AK108" s="179">
        <f t="shared" si="23"/>
        <v>0</v>
      </c>
      <c r="AL108" s="179">
        <f t="shared" si="23"/>
        <v>0</v>
      </c>
      <c r="AM108" s="179">
        <f t="shared" si="23"/>
        <v>0</v>
      </c>
      <c r="AN108" s="179">
        <f t="shared" si="23"/>
        <v>0</v>
      </c>
      <c r="AO108" s="179">
        <f t="shared" si="23"/>
        <v>0</v>
      </c>
      <c r="AP108" s="179">
        <f t="shared" si="23"/>
        <v>0</v>
      </c>
      <c r="AQ108" s="179">
        <f t="shared" si="23"/>
        <v>0</v>
      </c>
      <c r="AR108" s="179">
        <f t="shared" si="23"/>
        <v>0</v>
      </c>
      <c r="AS108" s="179">
        <f t="shared" si="23"/>
        <v>0</v>
      </c>
      <c r="AT108" s="179">
        <f t="shared" si="23"/>
        <v>0</v>
      </c>
      <c r="AU108" s="179">
        <f t="shared" si="23"/>
        <v>0</v>
      </c>
      <c r="AV108" s="179">
        <f t="shared" si="23"/>
        <v>0</v>
      </c>
      <c r="AW108" s="179">
        <f t="shared" si="23"/>
        <v>0</v>
      </c>
      <c r="AX108" s="179">
        <f t="shared" si="23"/>
        <v>0</v>
      </c>
      <c r="AY108" s="179">
        <f t="shared" si="23"/>
        <v>0</v>
      </c>
      <c r="AZ108" s="179">
        <f t="shared" si="23"/>
        <v>0</v>
      </c>
      <c r="BA108" s="179">
        <f t="shared" si="23"/>
        <v>0</v>
      </c>
      <c r="BB108" s="179">
        <f t="shared" si="23"/>
        <v>0</v>
      </c>
      <c r="BC108" s="179">
        <f t="shared" si="23"/>
        <v>0</v>
      </c>
      <c r="BD108" s="179">
        <f t="shared" si="23"/>
        <v>0</v>
      </c>
      <c r="BE108" s="179">
        <f t="shared" si="23"/>
        <v>0</v>
      </c>
      <c r="BF108" s="179">
        <f t="shared" si="23"/>
        <v>0</v>
      </c>
      <c r="BG108" s="179">
        <f t="shared" si="23"/>
        <v>0</v>
      </c>
      <c r="BH108" s="179">
        <f t="shared" si="23"/>
        <v>0</v>
      </c>
      <c r="BI108" s="179">
        <f t="shared" si="23"/>
        <v>0</v>
      </c>
      <c r="BJ108" s="179">
        <f t="shared" si="23"/>
        <v>0</v>
      </c>
      <c r="BK108" s="179">
        <f t="shared" si="23"/>
        <v>0</v>
      </c>
      <c r="BL108" s="179">
        <f t="shared" si="23"/>
        <v>0</v>
      </c>
      <c r="BM108" s="179">
        <f t="shared" si="23"/>
        <v>0</v>
      </c>
      <c r="BN108" s="179">
        <f t="shared" si="23"/>
        <v>0</v>
      </c>
      <c r="BO108" s="179">
        <f t="shared" si="23"/>
        <v>0</v>
      </c>
      <c r="BP108" s="179">
        <f t="shared" si="23"/>
        <v>0</v>
      </c>
      <c r="BQ108" s="179">
        <f t="shared" si="23"/>
        <v>0</v>
      </c>
      <c r="BR108" s="179">
        <f t="shared" si="23"/>
        <v>0</v>
      </c>
      <c r="BS108" s="179">
        <f t="shared" ref="BS108:ED108" si="24">COUNTA(BS8:BS107)</f>
        <v>0</v>
      </c>
      <c r="BT108" s="179">
        <f t="shared" si="24"/>
        <v>0</v>
      </c>
      <c r="BU108" s="179">
        <f t="shared" si="24"/>
        <v>0</v>
      </c>
      <c r="BV108" s="179">
        <f t="shared" si="24"/>
        <v>0</v>
      </c>
      <c r="BW108" s="179">
        <f t="shared" si="24"/>
        <v>0</v>
      </c>
      <c r="BX108" s="179">
        <f t="shared" si="24"/>
        <v>0</v>
      </c>
      <c r="BY108" s="179">
        <f t="shared" si="24"/>
        <v>0</v>
      </c>
      <c r="BZ108" s="179">
        <f t="shared" si="24"/>
        <v>0</v>
      </c>
      <c r="CA108" s="179">
        <f t="shared" si="24"/>
        <v>0</v>
      </c>
      <c r="CB108" s="179">
        <f t="shared" si="24"/>
        <v>0</v>
      </c>
      <c r="CC108" s="179">
        <f t="shared" si="24"/>
        <v>0</v>
      </c>
      <c r="CD108" s="179">
        <f t="shared" si="24"/>
        <v>0</v>
      </c>
      <c r="CE108" s="179">
        <f t="shared" si="24"/>
        <v>0</v>
      </c>
      <c r="CF108" s="179">
        <f t="shared" si="24"/>
        <v>0</v>
      </c>
      <c r="CG108" s="179">
        <f t="shared" si="24"/>
        <v>0</v>
      </c>
      <c r="CH108" s="179">
        <f t="shared" si="24"/>
        <v>0</v>
      </c>
      <c r="CI108" s="179">
        <f t="shared" si="24"/>
        <v>0</v>
      </c>
      <c r="CJ108" s="179">
        <f t="shared" si="24"/>
        <v>0</v>
      </c>
      <c r="CK108" s="179">
        <f t="shared" si="24"/>
        <v>0</v>
      </c>
      <c r="CL108" s="179">
        <f t="shared" si="24"/>
        <v>0</v>
      </c>
      <c r="CM108" s="179">
        <f t="shared" si="24"/>
        <v>0</v>
      </c>
      <c r="CN108" s="179">
        <f t="shared" si="24"/>
        <v>0</v>
      </c>
      <c r="CO108" s="179">
        <f t="shared" si="24"/>
        <v>0</v>
      </c>
      <c r="CP108" s="179">
        <f t="shared" si="24"/>
        <v>0</v>
      </c>
      <c r="CQ108" s="179">
        <f t="shared" si="24"/>
        <v>0</v>
      </c>
      <c r="CR108" s="179">
        <f t="shared" si="24"/>
        <v>0</v>
      </c>
      <c r="CS108" s="179">
        <f t="shared" si="24"/>
        <v>0</v>
      </c>
      <c r="CT108" s="179">
        <f t="shared" si="24"/>
        <v>0</v>
      </c>
      <c r="CU108" s="179">
        <f t="shared" si="24"/>
        <v>0</v>
      </c>
      <c r="CV108" s="179">
        <f t="shared" si="24"/>
        <v>0</v>
      </c>
      <c r="CW108" s="179">
        <f t="shared" si="24"/>
        <v>0</v>
      </c>
      <c r="CX108" s="179">
        <f t="shared" si="24"/>
        <v>0</v>
      </c>
      <c r="CY108" s="179">
        <f t="shared" si="24"/>
        <v>0</v>
      </c>
      <c r="CZ108" s="179">
        <f t="shared" si="24"/>
        <v>0</v>
      </c>
      <c r="DA108" s="179">
        <f t="shared" si="24"/>
        <v>0</v>
      </c>
      <c r="DB108" s="179">
        <f t="shared" si="24"/>
        <v>0</v>
      </c>
      <c r="DC108" s="179">
        <f t="shared" si="24"/>
        <v>0</v>
      </c>
      <c r="DD108" s="179">
        <f t="shared" si="24"/>
        <v>0</v>
      </c>
      <c r="DE108" s="179">
        <f t="shared" si="24"/>
        <v>0</v>
      </c>
      <c r="DF108" s="179">
        <f t="shared" si="24"/>
        <v>0</v>
      </c>
      <c r="DG108" s="179">
        <f t="shared" si="24"/>
        <v>0</v>
      </c>
      <c r="DH108" s="179">
        <f t="shared" si="24"/>
        <v>0</v>
      </c>
      <c r="DI108" s="179">
        <f t="shared" si="24"/>
        <v>0</v>
      </c>
      <c r="DJ108" s="179">
        <f t="shared" si="24"/>
        <v>0</v>
      </c>
      <c r="DK108" s="179">
        <f t="shared" si="24"/>
        <v>0</v>
      </c>
      <c r="DL108" s="179">
        <f t="shared" si="24"/>
        <v>0</v>
      </c>
      <c r="DM108" s="179">
        <f t="shared" si="24"/>
        <v>0</v>
      </c>
      <c r="DN108" s="179">
        <f t="shared" si="24"/>
        <v>0</v>
      </c>
      <c r="DO108" s="179">
        <f t="shared" si="24"/>
        <v>0</v>
      </c>
      <c r="DP108" s="179">
        <f t="shared" si="24"/>
        <v>0</v>
      </c>
      <c r="DQ108" s="179">
        <f t="shared" si="24"/>
        <v>0</v>
      </c>
      <c r="DR108" s="179">
        <f t="shared" si="24"/>
        <v>0</v>
      </c>
      <c r="DS108" s="179">
        <f t="shared" si="24"/>
        <v>0</v>
      </c>
      <c r="DT108" s="179">
        <f t="shared" si="24"/>
        <v>0</v>
      </c>
      <c r="DU108" s="179">
        <f t="shared" si="24"/>
        <v>0</v>
      </c>
      <c r="DV108" s="179">
        <f t="shared" si="24"/>
        <v>0</v>
      </c>
      <c r="DW108" s="179">
        <f t="shared" si="24"/>
        <v>0</v>
      </c>
      <c r="DX108" s="179">
        <f t="shared" si="24"/>
        <v>0</v>
      </c>
      <c r="DY108" s="179">
        <f t="shared" si="24"/>
        <v>0</v>
      </c>
      <c r="DZ108" s="179">
        <f t="shared" si="24"/>
        <v>0</v>
      </c>
      <c r="EA108" s="179">
        <f t="shared" si="24"/>
        <v>0</v>
      </c>
      <c r="EB108" s="179">
        <f t="shared" si="24"/>
        <v>0</v>
      </c>
      <c r="EC108" s="179">
        <f t="shared" si="24"/>
        <v>0</v>
      </c>
      <c r="ED108" s="179">
        <f t="shared" si="24"/>
        <v>0</v>
      </c>
      <c r="EE108" s="179">
        <f t="shared" ref="EE108:GF108" si="25">COUNTA(EE8:EE107)</f>
        <v>0</v>
      </c>
      <c r="EF108" s="179">
        <f t="shared" si="25"/>
        <v>0</v>
      </c>
      <c r="EG108" s="179">
        <f t="shared" si="25"/>
        <v>0</v>
      </c>
      <c r="EH108" s="179">
        <f t="shared" si="25"/>
        <v>0</v>
      </c>
      <c r="EI108" s="179">
        <f t="shared" si="25"/>
        <v>0</v>
      </c>
      <c r="EJ108" s="179">
        <f t="shared" si="25"/>
        <v>0</v>
      </c>
      <c r="EK108" s="179">
        <f t="shared" si="25"/>
        <v>0</v>
      </c>
      <c r="EL108" s="179">
        <f t="shared" si="25"/>
        <v>0</v>
      </c>
      <c r="EM108" s="179">
        <f t="shared" si="25"/>
        <v>0</v>
      </c>
      <c r="EN108" s="179">
        <f t="shared" si="25"/>
        <v>0</v>
      </c>
      <c r="EO108" s="179">
        <f t="shared" si="25"/>
        <v>0</v>
      </c>
      <c r="EP108" s="179">
        <f t="shared" si="25"/>
        <v>0</v>
      </c>
      <c r="EQ108" s="179">
        <f t="shared" si="25"/>
        <v>0</v>
      </c>
      <c r="ER108" s="179">
        <f t="shared" si="25"/>
        <v>0</v>
      </c>
      <c r="ES108" s="179">
        <f t="shared" si="25"/>
        <v>0</v>
      </c>
      <c r="ET108" s="179">
        <f t="shared" si="25"/>
        <v>0</v>
      </c>
      <c r="EU108" s="179">
        <f t="shared" si="25"/>
        <v>0</v>
      </c>
      <c r="EV108" s="179">
        <f t="shared" si="25"/>
        <v>0</v>
      </c>
      <c r="EW108" s="179">
        <f t="shared" si="25"/>
        <v>0</v>
      </c>
      <c r="EX108" s="179">
        <f t="shared" si="25"/>
        <v>0</v>
      </c>
      <c r="EY108" s="179">
        <f t="shared" si="25"/>
        <v>0</v>
      </c>
      <c r="EZ108" s="179">
        <f t="shared" si="25"/>
        <v>0</v>
      </c>
      <c r="FA108" s="179">
        <f t="shared" si="25"/>
        <v>0</v>
      </c>
      <c r="FB108" s="179">
        <f t="shared" si="25"/>
        <v>0</v>
      </c>
      <c r="FC108" s="179">
        <f t="shared" si="25"/>
        <v>0</v>
      </c>
      <c r="FD108" s="179">
        <f t="shared" si="25"/>
        <v>0</v>
      </c>
      <c r="FE108" s="179">
        <f t="shared" si="25"/>
        <v>0</v>
      </c>
      <c r="FF108" s="179">
        <f t="shared" si="25"/>
        <v>0</v>
      </c>
      <c r="FG108" s="179">
        <f t="shared" si="25"/>
        <v>0</v>
      </c>
      <c r="FH108" s="179">
        <f t="shared" si="25"/>
        <v>0</v>
      </c>
      <c r="FI108" s="179">
        <f t="shared" si="25"/>
        <v>0</v>
      </c>
      <c r="FJ108" s="179">
        <f t="shared" si="25"/>
        <v>0</v>
      </c>
      <c r="FK108" s="179">
        <f t="shared" si="25"/>
        <v>0</v>
      </c>
      <c r="FL108" s="179">
        <f t="shared" si="25"/>
        <v>0</v>
      </c>
      <c r="FM108" s="179">
        <f t="shared" si="25"/>
        <v>0</v>
      </c>
      <c r="FN108" s="179">
        <f t="shared" si="25"/>
        <v>0</v>
      </c>
      <c r="FO108" s="179">
        <f t="shared" si="25"/>
        <v>0</v>
      </c>
      <c r="FP108" s="179">
        <f t="shared" si="25"/>
        <v>0</v>
      </c>
      <c r="FQ108" s="179">
        <f t="shared" si="25"/>
        <v>0</v>
      </c>
      <c r="FR108" s="179">
        <f t="shared" si="25"/>
        <v>0</v>
      </c>
      <c r="FS108" s="179">
        <f t="shared" si="25"/>
        <v>0</v>
      </c>
      <c r="FT108" s="179">
        <f t="shared" si="25"/>
        <v>0</v>
      </c>
      <c r="FU108" s="179">
        <f t="shared" si="25"/>
        <v>0</v>
      </c>
      <c r="FV108" s="179">
        <f t="shared" si="25"/>
        <v>0</v>
      </c>
      <c r="FW108" s="179">
        <f t="shared" si="25"/>
        <v>0</v>
      </c>
      <c r="FX108" s="179">
        <f t="shared" si="25"/>
        <v>0</v>
      </c>
      <c r="FY108" s="179">
        <f t="shared" si="25"/>
        <v>0</v>
      </c>
      <c r="FZ108" s="179">
        <f t="shared" si="25"/>
        <v>0</v>
      </c>
      <c r="GA108" s="179">
        <f t="shared" si="25"/>
        <v>0</v>
      </c>
      <c r="GB108" s="179">
        <f t="shared" si="25"/>
        <v>0</v>
      </c>
      <c r="GC108" s="179">
        <f t="shared" si="25"/>
        <v>0</v>
      </c>
      <c r="GD108" s="179">
        <f t="shared" si="25"/>
        <v>0</v>
      </c>
      <c r="GE108" s="179">
        <f t="shared" si="25"/>
        <v>0</v>
      </c>
      <c r="GF108" s="179">
        <f t="shared" si="25"/>
        <v>0</v>
      </c>
      <c r="GG108" s="179"/>
      <c r="GH108" s="179"/>
      <c r="GI108" s="179"/>
      <c r="GJ108" s="179"/>
    </row>
    <row r="109" spans="1:199">
      <c r="G109" s="179" t="b">
        <f>IF(G108&gt;=IF($G$4&gt;29,10,4),"○")</f>
        <v>0</v>
      </c>
      <c r="H109" s="179" t="b">
        <f t="shared" ref="H109:AL109" si="26">IF(H108&gt;=IF($G$4&gt;29,10,4),"○")</f>
        <v>0</v>
      </c>
      <c r="I109" s="179" t="b">
        <f t="shared" si="26"/>
        <v>0</v>
      </c>
      <c r="J109" s="179" t="b">
        <f t="shared" si="26"/>
        <v>0</v>
      </c>
      <c r="K109" s="179" t="b">
        <f t="shared" si="26"/>
        <v>0</v>
      </c>
      <c r="L109" s="179" t="b">
        <f t="shared" si="26"/>
        <v>0</v>
      </c>
      <c r="M109" s="179" t="b">
        <f t="shared" si="26"/>
        <v>0</v>
      </c>
      <c r="N109" s="179" t="b">
        <f t="shared" si="26"/>
        <v>0</v>
      </c>
      <c r="O109" s="179" t="b">
        <f t="shared" si="26"/>
        <v>0</v>
      </c>
      <c r="P109" s="179" t="b">
        <f t="shared" si="26"/>
        <v>0</v>
      </c>
      <c r="Q109" s="179" t="b">
        <f t="shared" si="26"/>
        <v>0</v>
      </c>
      <c r="R109" s="179" t="b">
        <f t="shared" si="26"/>
        <v>0</v>
      </c>
      <c r="S109" s="179" t="b">
        <f t="shared" si="26"/>
        <v>0</v>
      </c>
      <c r="T109" s="179" t="b">
        <f t="shared" si="26"/>
        <v>0</v>
      </c>
      <c r="U109" s="179" t="b">
        <f t="shared" si="26"/>
        <v>0</v>
      </c>
      <c r="V109" s="179" t="b">
        <f t="shared" si="26"/>
        <v>0</v>
      </c>
      <c r="W109" s="179" t="b">
        <f t="shared" si="26"/>
        <v>0</v>
      </c>
      <c r="X109" s="179" t="b">
        <f t="shared" si="26"/>
        <v>0</v>
      </c>
      <c r="Y109" s="179" t="b">
        <f t="shared" si="26"/>
        <v>0</v>
      </c>
      <c r="Z109" s="179" t="b">
        <f t="shared" si="26"/>
        <v>0</v>
      </c>
      <c r="AA109" s="179" t="b">
        <f t="shared" si="26"/>
        <v>0</v>
      </c>
      <c r="AB109" s="179" t="b">
        <f t="shared" si="26"/>
        <v>0</v>
      </c>
      <c r="AC109" s="179" t="b">
        <f t="shared" si="26"/>
        <v>0</v>
      </c>
      <c r="AD109" s="179" t="b">
        <f t="shared" si="26"/>
        <v>0</v>
      </c>
      <c r="AE109" s="179" t="b">
        <f t="shared" si="26"/>
        <v>0</v>
      </c>
      <c r="AF109" s="179" t="b">
        <f t="shared" si="26"/>
        <v>0</v>
      </c>
      <c r="AG109" s="179" t="b">
        <f t="shared" si="26"/>
        <v>0</v>
      </c>
      <c r="AH109" s="179" t="b">
        <f t="shared" si="26"/>
        <v>0</v>
      </c>
      <c r="AI109" s="179" t="b">
        <f t="shared" si="26"/>
        <v>0</v>
      </c>
      <c r="AJ109" s="179" t="b">
        <f t="shared" si="26"/>
        <v>0</v>
      </c>
      <c r="AK109" s="179" t="b">
        <f t="shared" si="26"/>
        <v>0</v>
      </c>
      <c r="AL109" s="179" t="b">
        <f t="shared" si="26"/>
        <v>0</v>
      </c>
      <c r="AM109" s="179" t="b">
        <f t="shared" ref="AM109" si="27">IF(AM108&gt;=IF($G$4&gt;29,10,4),"○")</f>
        <v>0</v>
      </c>
      <c r="AN109" s="179" t="b">
        <f t="shared" ref="AN109" si="28">IF(AN108&gt;=IF($G$4&gt;29,10,4),"○")</f>
        <v>0</v>
      </c>
      <c r="AO109" s="179" t="b">
        <f t="shared" ref="AO109" si="29">IF(AO108&gt;=IF($G$4&gt;29,10,4),"○")</f>
        <v>0</v>
      </c>
      <c r="AP109" s="179" t="b">
        <f t="shared" ref="AP109" si="30">IF(AP108&gt;=IF($G$4&gt;29,10,4),"○")</f>
        <v>0</v>
      </c>
      <c r="AQ109" s="179" t="b">
        <f t="shared" ref="AQ109" si="31">IF(AQ108&gt;=IF($G$4&gt;29,10,4),"○")</f>
        <v>0</v>
      </c>
      <c r="AR109" s="179" t="b">
        <f t="shared" ref="AR109" si="32">IF(AR108&gt;=IF($G$4&gt;29,10,4),"○")</f>
        <v>0</v>
      </c>
      <c r="AS109" s="179" t="b">
        <f t="shared" ref="AS109" si="33">IF(AS108&gt;=IF($G$4&gt;29,10,4),"○")</f>
        <v>0</v>
      </c>
      <c r="AT109" s="179" t="b">
        <f t="shared" ref="AT109" si="34">IF(AT108&gt;=IF($G$4&gt;29,10,4),"○")</f>
        <v>0</v>
      </c>
      <c r="AU109" s="179" t="b">
        <f t="shared" ref="AU109" si="35">IF(AU108&gt;=IF($G$4&gt;29,10,4),"○")</f>
        <v>0</v>
      </c>
      <c r="AV109" s="179" t="b">
        <f t="shared" ref="AV109" si="36">IF(AV108&gt;=IF($G$4&gt;29,10,4),"○")</f>
        <v>0</v>
      </c>
      <c r="AW109" s="179" t="b">
        <f t="shared" ref="AW109" si="37">IF(AW108&gt;=IF($G$4&gt;29,10,4),"○")</f>
        <v>0</v>
      </c>
      <c r="AX109" s="179" t="b">
        <f t="shared" ref="AX109" si="38">IF(AX108&gt;=IF($G$4&gt;29,10,4),"○")</f>
        <v>0</v>
      </c>
      <c r="AY109" s="179" t="b">
        <f t="shared" ref="AY109" si="39">IF(AY108&gt;=IF($G$4&gt;29,10,4),"○")</f>
        <v>0</v>
      </c>
      <c r="AZ109" s="179" t="b">
        <f t="shared" ref="AZ109" si="40">IF(AZ108&gt;=IF($G$4&gt;29,10,4),"○")</f>
        <v>0</v>
      </c>
      <c r="BA109" s="179" t="b">
        <f t="shared" ref="BA109" si="41">IF(BA108&gt;=IF($G$4&gt;29,10,4),"○")</f>
        <v>0</v>
      </c>
      <c r="BB109" s="179" t="b">
        <f t="shared" ref="BB109" si="42">IF(BB108&gt;=IF($G$4&gt;29,10,4),"○")</f>
        <v>0</v>
      </c>
      <c r="BC109" s="179" t="b">
        <f t="shared" ref="BC109" si="43">IF(BC108&gt;=IF($G$4&gt;29,10,4),"○")</f>
        <v>0</v>
      </c>
      <c r="BD109" s="179" t="b">
        <f t="shared" ref="BD109" si="44">IF(BD108&gt;=IF($G$4&gt;29,10,4),"○")</f>
        <v>0</v>
      </c>
      <c r="BE109" s="179" t="b">
        <f t="shared" ref="BE109" si="45">IF(BE108&gt;=IF($G$4&gt;29,10,4),"○")</f>
        <v>0</v>
      </c>
      <c r="BF109" s="179" t="b">
        <f t="shared" ref="BF109" si="46">IF(BF108&gt;=IF($G$4&gt;29,10,4),"○")</f>
        <v>0</v>
      </c>
      <c r="BG109" s="179" t="b">
        <f t="shared" ref="BG109" si="47">IF(BG108&gt;=IF($G$4&gt;29,10,4),"○")</f>
        <v>0</v>
      </c>
      <c r="BH109" s="179" t="b">
        <f t="shared" ref="BH109" si="48">IF(BH108&gt;=IF($G$4&gt;29,10,4),"○")</f>
        <v>0</v>
      </c>
      <c r="BI109" s="179" t="b">
        <f t="shared" ref="BI109" si="49">IF(BI108&gt;=IF($G$4&gt;29,10,4),"○")</f>
        <v>0</v>
      </c>
      <c r="BJ109" s="179" t="b">
        <f t="shared" ref="BJ109" si="50">IF(BJ108&gt;=IF($G$4&gt;29,10,4),"○")</f>
        <v>0</v>
      </c>
      <c r="BK109" s="179" t="b">
        <f t="shared" ref="BK109" si="51">IF(BK108&gt;=IF($G$4&gt;29,10,4),"○")</f>
        <v>0</v>
      </c>
      <c r="BL109" s="179" t="b">
        <f t="shared" ref="BL109" si="52">IF(BL108&gt;=IF($G$4&gt;29,10,4),"○")</f>
        <v>0</v>
      </c>
      <c r="BM109" s="179" t="b">
        <f t="shared" ref="BM109" si="53">IF(BM108&gt;=IF($G$4&gt;29,10,4),"○")</f>
        <v>0</v>
      </c>
      <c r="BN109" s="179" t="b">
        <f t="shared" ref="BN109" si="54">IF(BN108&gt;=IF($G$4&gt;29,10,4),"○")</f>
        <v>0</v>
      </c>
      <c r="BO109" s="179" t="b">
        <f t="shared" ref="BO109" si="55">IF(BO108&gt;=IF($G$4&gt;29,10,4),"○")</f>
        <v>0</v>
      </c>
      <c r="BP109" s="179" t="b">
        <f t="shared" ref="BP109" si="56">IF(BP108&gt;=IF($G$4&gt;29,10,4),"○")</f>
        <v>0</v>
      </c>
      <c r="BQ109" s="179" t="b">
        <f t="shared" ref="BQ109" si="57">IF(BQ108&gt;=IF($G$4&gt;29,10,4),"○")</f>
        <v>0</v>
      </c>
      <c r="BR109" s="179" t="b">
        <f t="shared" ref="BR109" si="58">IF(BR108&gt;=IF($G$4&gt;29,10,4),"○")</f>
        <v>0</v>
      </c>
      <c r="BS109" s="179" t="b">
        <f t="shared" ref="BS109" si="59">IF(BS108&gt;=IF($G$4&gt;29,10,4),"○")</f>
        <v>0</v>
      </c>
      <c r="BT109" s="179" t="b">
        <f t="shared" ref="BT109" si="60">IF(BT108&gt;=IF($G$4&gt;29,10,4),"○")</f>
        <v>0</v>
      </c>
      <c r="BU109" s="179" t="b">
        <f t="shared" ref="BU109" si="61">IF(BU108&gt;=IF($G$4&gt;29,10,4),"○")</f>
        <v>0</v>
      </c>
      <c r="BV109" s="179" t="b">
        <f t="shared" ref="BV109" si="62">IF(BV108&gt;=IF($G$4&gt;29,10,4),"○")</f>
        <v>0</v>
      </c>
      <c r="BW109" s="179" t="b">
        <f t="shared" ref="BW109" si="63">IF(BW108&gt;=IF($G$4&gt;29,10,4),"○")</f>
        <v>0</v>
      </c>
      <c r="BX109" s="179" t="b">
        <f t="shared" ref="BX109" si="64">IF(BX108&gt;=IF($G$4&gt;29,10,4),"○")</f>
        <v>0</v>
      </c>
      <c r="BY109" s="179" t="b">
        <f t="shared" ref="BY109" si="65">IF(BY108&gt;=IF($G$4&gt;29,10,4),"○")</f>
        <v>0</v>
      </c>
      <c r="BZ109" s="179" t="b">
        <f t="shared" ref="BZ109" si="66">IF(BZ108&gt;=IF($G$4&gt;29,10,4),"○")</f>
        <v>0</v>
      </c>
      <c r="CA109" s="179" t="b">
        <f t="shared" ref="CA109" si="67">IF(CA108&gt;=IF($G$4&gt;29,10,4),"○")</f>
        <v>0</v>
      </c>
      <c r="CB109" s="179" t="b">
        <f t="shared" ref="CB109" si="68">IF(CB108&gt;=IF($G$4&gt;29,10,4),"○")</f>
        <v>0</v>
      </c>
      <c r="CC109" s="179" t="b">
        <f t="shared" ref="CC109" si="69">IF(CC108&gt;=IF($G$4&gt;29,10,4),"○")</f>
        <v>0</v>
      </c>
      <c r="CD109" s="179" t="b">
        <f t="shared" ref="CD109" si="70">IF(CD108&gt;=IF($G$4&gt;29,10,4),"○")</f>
        <v>0</v>
      </c>
      <c r="CE109" s="179" t="b">
        <f t="shared" ref="CE109" si="71">IF(CE108&gt;=IF($G$4&gt;29,10,4),"○")</f>
        <v>0</v>
      </c>
      <c r="CF109" s="179" t="b">
        <f t="shared" ref="CF109" si="72">IF(CF108&gt;=IF($G$4&gt;29,10,4),"○")</f>
        <v>0</v>
      </c>
      <c r="CG109" s="179" t="b">
        <f t="shared" ref="CG109" si="73">IF(CG108&gt;=IF($G$4&gt;29,10,4),"○")</f>
        <v>0</v>
      </c>
      <c r="CH109" s="179" t="b">
        <f t="shared" ref="CH109" si="74">IF(CH108&gt;=IF($G$4&gt;29,10,4),"○")</f>
        <v>0</v>
      </c>
      <c r="CI109" s="179" t="b">
        <f t="shared" ref="CI109" si="75">IF(CI108&gt;=IF($G$4&gt;29,10,4),"○")</f>
        <v>0</v>
      </c>
      <c r="CJ109" s="179" t="b">
        <f t="shared" ref="CJ109" si="76">IF(CJ108&gt;=IF($G$4&gt;29,10,4),"○")</f>
        <v>0</v>
      </c>
      <c r="CK109" s="179" t="b">
        <f t="shared" ref="CK109" si="77">IF(CK108&gt;=IF($G$4&gt;29,10,4),"○")</f>
        <v>0</v>
      </c>
      <c r="CL109" s="179" t="b">
        <f t="shared" ref="CL109" si="78">IF(CL108&gt;=IF($G$4&gt;29,10,4),"○")</f>
        <v>0</v>
      </c>
      <c r="CM109" s="179" t="b">
        <f t="shared" ref="CM109" si="79">IF(CM108&gt;=IF($G$4&gt;29,10,4),"○")</f>
        <v>0</v>
      </c>
      <c r="CN109" s="179" t="b">
        <f t="shared" ref="CN109" si="80">IF(CN108&gt;=IF($G$4&gt;29,10,4),"○")</f>
        <v>0</v>
      </c>
      <c r="CO109" s="179" t="b">
        <f t="shared" ref="CO109" si="81">IF(CO108&gt;=IF($G$4&gt;29,10,4),"○")</f>
        <v>0</v>
      </c>
      <c r="CP109" s="179" t="b">
        <f t="shared" ref="CP109" si="82">IF(CP108&gt;=IF($G$4&gt;29,10,4),"○")</f>
        <v>0</v>
      </c>
      <c r="CQ109" s="179" t="b">
        <f t="shared" ref="CQ109" si="83">IF(CQ108&gt;=IF($G$4&gt;29,10,4),"○")</f>
        <v>0</v>
      </c>
      <c r="CR109" s="179" t="b">
        <f t="shared" ref="CR109" si="84">IF(CR108&gt;=IF($G$4&gt;29,10,4),"○")</f>
        <v>0</v>
      </c>
      <c r="CS109" s="179" t="b">
        <f t="shared" ref="CS109" si="85">IF(CS108&gt;=IF($G$4&gt;29,10,4),"○")</f>
        <v>0</v>
      </c>
      <c r="CT109" s="179" t="b">
        <f t="shared" ref="CT109" si="86">IF(CT108&gt;=IF($G$4&gt;29,10,4),"○")</f>
        <v>0</v>
      </c>
      <c r="CU109" s="179" t="b">
        <f t="shared" ref="CU109" si="87">IF(CU108&gt;=IF($G$4&gt;29,10,4),"○")</f>
        <v>0</v>
      </c>
      <c r="CV109" s="179" t="b">
        <f t="shared" ref="CV109" si="88">IF(CV108&gt;=IF($G$4&gt;29,10,4),"○")</f>
        <v>0</v>
      </c>
      <c r="CW109" s="179" t="b">
        <f t="shared" ref="CW109" si="89">IF(CW108&gt;=IF($G$4&gt;29,10,4),"○")</f>
        <v>0</v>
      </c>
      <c r="CX109" s="179" t="b">
        <f t="shared" ref="CX109" si="90">IF(CX108&gt;=IF($G$4&gt;29,10,4),"○")</f>
        <v>0</v>
      </c>
      <c r="CY109" s="179" t="b">
        <f t="shared" ref="CY109" si="91">IF(CY108&gt;=IF($G$4&gt;29,10,4),"○")</f>
        <v>0</v>
      </c>
      <c r="CZ109" s="179" t="b">
        <f t="shared" ref="CZ109" si="92">IF(CZ108&gt;=IF($G$4&gt;29,10,4),"○")</f>
        <v>0</v>
      </c>
      <c r="DA109" s="179" t="b">
        <f t="shared" ref="DA109" si="93">IF(DA108&gt;=IF($G$4&gt;29,10,4),"○")</f>
        <v>0</v>
      </c>
      <c r="DB109" s="179" t="b">
        <f t="shared" ref="DB109" si="94">IF(DB108&gt;=IF($G$4&gt;29,10,4),"○")</f>
        <v>0</v>
      </c>
      <c r="DC109" s="179" t="b">
        <f t="shared" ref="DC109" si="95">IF(DC108&gt;=IF($G$4&gt;29,10,4),"○")</f>
        <v>0</v>
      </c>
      <c r="DD109" s="179" t="b">
        <f t="shared" ref="DD109" si="96">IF(DD108&gt;=IF($G$4&gt;29,10,4),"○")</f>
        <v>0</v>
      </c>
      <c r="DE109" s="179" t="b">
        <f t="shared" ref="DE109" si="97">IF(DE108&gt;=IF($G$4&gt;29,10,4),"○")</f>
        <v>0</v>
      </c>
      <c r="DF109" s="179" t="b">
        <f t="shared" ref="DF109" si="98">IF(DF108&gt;=IF($G$4&gt;29,10,4),"○")</f>
        <v>0</v>
      </c>
      <c r="DG109" s="179" t="b">
        <f t="shared" ref="DG109" si="99">IF(DG108&gt;=IF($G$4&gt;29,10,4),"○")</f>
        <v>0</v>
      </c>
      <c r="DH109" s="179" t="b">
        <f t="shared" ref="DH109" si="100">IF(DH108&gt;=IF($G$4&gt;29,10,4),"○")</f>
        <v>0</v>
      </c>
      <c r="DI109" s="179" t="b">
        <f t="shared" ref="DI109" si="101">IF(DI108&gt;=IF($G$4&gt;29,10,4),"○")</f>
        <v>0</v>
      </c>
      <c r="DJ109" s="179" t="b">
        <f t="shared" ref="DJ109" si="102">IF(DJ108&gt;=IF($G$4&gt;29,10,4),"○")</f>
        <v>0</v>
      </c>
      <c r="DK109" s="179" t="b">
        <f t="shared" ref="DK109" si="103">IF(DK108&gt;=IF($G$4&gt;29,10,4),"○")</f>
        <v>0</v>
      </c>
      <c r="DL109" s="179" t="b">
        <f t="shared" ref="DL109" si="104">IF(DL108&gt;=IF($G$4&gt;29,10,4),"○")</f>
        <v>0</v>
      </c>
      <c r="DM109" s="179" t="b">
        <f t="shared" ref="DM109" si="105">IF(DM108&gt;=IF($G$4&gt;29,10,4),"○")</f>
        <v>0</v>
      </c>
      <c r="DN109" s="179" t="b">
        <f t="shared" ref="DN109" si="106">IF(DN108&gt;=IF($G$4&gt;29,10,4),"○")</f>
        <v>0</v>
      </c>
      <c r="DO109" s="179" t="b">
        <f t="shared" ref="DO109" si="107">IF(DO108&gt;=IF($G$4&gt;29,10,4),"○")</f>
        <v>0</v>
      </c>
      <c r="DP109" s="179" t="b">
        <f t="shared" ref="DP109" si="108">IF(DP108&gt;=IF($G$4&gt;29,10,4),"○")</f>
        <v>0</v>
      </c>
      <c r="DQ109" s="179" t="b">
        <f t="shared" ref="DQ109" si="109">IF(DQ108&gt;=IF($G$4&gt;29,10,4),"○")</f>
        <v>0</v>
      </c>
      <c r="DR109" s="179" t="b">
        <f t="shared" ref="DR109" si="110">IF(DR108&gt;=IF($G$4&gt;29,10,4),"○")</f>
        <v>0</v>
      </c>
      <c r="DS109" s="179" t="b">
        <f t="shared" ref="DS109" si="111">IF(DS108&gt;=IF($G$4&gt;29,10,4),"○")</f>
        <v>0</v>
      </c>
      <c r="DT109" s="179" t="b">
        <f t="shared" ref="DT109" si="112">IF(DT108&gt;=IF($G$4&gt;29,10,4),"○")</f>
        <v>0</v>
      </c>
      <c r="DU109" s="179" t="b">
        <f t="shared" ref="DU109" si="113">IF(DU108&gt;=IF($G$4&gt;29,10,4),"○")</f>
        <v>0</v>
      </c>
      <c r="DV109" s="179" t="b">
        <f t="shared" ref="DV109" si="114">IF(DV108&gt;=IF($G$4&gt;29,10,4),"○")</f>
        <v>0</v>
      </c>
      <c r="DW109" s="179" t="b">
        <f t="shared" ref="DW109" si="115">IF(DW108&gt;=IF($G$4&gt;29,10,4),"○")</f>
        <v>0</v>
      </c>
      <c r="DX109" s="179" t="b">
        <f t="shared" ref="DX109" si="116">IF(DX108&gt;=IF($G$4&gt;29,10,4),"○")</f>
        <v>0</v>
      </c>
      <c r="DY109" s="179" t="b">
        <f t="shared" ref="DY109" si="117">IF(DY108&gt;=IF($G$4&gt;29,10,4),"○")</f>
        <v>0</v>
      </c>
      <c r="DZ109" s="179" t="b">
        <f t="shared" ref="DZ109" si="118">IF(DZ108&gt;=IF($G$4&gt;29,10,4),"○")</f>
        <v>0</v>
      </c>
      <c r="EA109" s="179" t="b">
        <f t="shared" ref="EA109" si="119">IF(EA108&gt;=IF($G$4&gt;29,10,4),"○")</f>
        <v>0</v>
      </c>
      <c r="EB109" s="179" t="b">
        <f t="shared" ref="EB109" si="120">IF(EB108&gt;=IF($G$4&gt;29,10,4),"○")</f>
        <v>0</v>
      </c>
      <c r="EC109" s="179" t="b">
        <f t="shared" ref="EC109" si="121">IF(EC108&gt;=IF($G$4&gt;29,10,4),"○")</f>
        <v>0</v>
      </c>
      <c r="ED109" s="179" t="b">
        <f t="shared" ref="ED109" si="122">IF(ED108&gt;=IF($G$4&gt;29,10,4),"○")</f>
        <v>0</v>
      </c>
      <c r="EE109" s="179" t="b">
        <f t="shared" ref="EE109" si="123">IF(EE108&gt;=IF($G$4&gt;29,10,4),"○")</f>
        <v>0</v>
      </c>
      <c r="EF109" s="179" t="b">
        <f t="shared" ref="EF109" si="124">IF(EF108&gt;=IF($G$4&gt;29,10,4),"○")</f>
        <v>0</v>
      </c>
      <c r="EG109" s="179" t="b">
        <f t="shared" ref="EG109" si="125">IF(EG108&gt;=IF($G$4&gt;29,10,4),"○")</f>
        <v>0</v>
      </c>
      <c r="EH109" s="179" t="b">
        <f t="shared" ref="EH109" si="126">IF(EH108&gt;=IF($G$4&gt;29,10,4),"○")</f>
        <v>0</v>
      </c>
      <c r="EI109" s="179" t="b">
        <f t="shared" ref="EI109" si="127">IF(EI108&gt;=IF($G$4&gt;29,10,4),"○")</f>
        <v>0</v>
      </c>
      <c r="EJ109" s="179" t="b">
        <f t="shared" ref="EJ109" si="128">IF(EJ108&gt;=IF($G$4&gt;29,10,4),"○")</f>
        <v>0</v>
      </c>
      <c r="EK109" s="179" t="b">
        <f t="shared" ref="EK109" si="129">IF(EK108&gt;=IF($G$4&gt;29,10,4),"○")</f>
        <v>0</v>
      </c>
      <c r="EL109" s="179" t="b">
        <f t="shared" ref="EL109" si="130">IF(EL108&gt;=IF($G$4&gt;29,10,4),"○")</f>
        <v>0</v>
      </c>
      <c r="EM109" s="179" t="b">
        <f t="shared" ref="EM109" si="131">IF(EM108&gt;=IF($G$4&gt;29,10,4),"○")</f>
        <v>0</v>
      </c>
      <c r="EN109" s="179" t="b">
        <f t="shared" ref="EN109" si="132">IF(EN108&gt;=IF($G$4&gt;29,10,4),"○")</f>
        <v>0</v>
      </c>
      <c r="EO109" s="179" t="b">
        <f t="shared" ref="EO109" si="133">IF(EO108&gt;=IF($G$4&gt;29,10,4),"○")</f>
        <v>0</v>
      </c>
      <c r="EP109" s="179" t="b">
        <f t="shared" ref="EP109" si="134">IF(EP108&gt;=IF($G$4&gt;29,10,4),"○")</f>
        <v>0</v>
      </c>
      <c r="EQ109" s="179" t="b">
        <f t="shared" ref="EQ109" si="135">IF(EQ108&gt;=IF($G$4&gt;29,10,4),"○")</f>
        <v>0</v>
      </c>
      <c r="ER109" s="179" t="b">
        <f t="shared" ref="ER109" si="136">IF(ER108&gt;=IF($G$4&gt;29,10,4),"○")</f>
        <v>0</v>
      </c>
      <c r="ES109" s="179" t="b">
        <f t="shared" ref="ES109" si="137">IF(ES108&gt;=IF($G$4&gt;29,10,4),"○")</f>
        <v>0</v>
      </c>
      <c r="ET109" s="179" t="b">
        <f t="shared" ref="ET109" si="138">IF(ET108&gt;=IF($G$4&gt;29,10,4),"○")</f>
        <v>0</v>
      </c>
      <c r="EU109" s="179" t="b">
        <f t="shared" ref="EU109" si="139">IF(EU108&gt;=IF($G$4&gt;29,10,4),"○")</f>
        <v>0</v>
      </c>
      <c r="EV109" s="179" t="b">
        <f t="shared" ref="EV109" si="140">IF(EV108&gt;=IF($G$4&gt;29,10,4),"○")</f>
        <v>0</v>
      </c>
      <c r="EW109" s="179" t="b">
        <f t="shared" ref="EW109" si="141">IF(EW108&gt;=IF($G$4&gt;29,10,4),"○")</f>
        <v>0</v>
      </c>
      <c r="EX109" s="179" t="b">
        <f t="shared" ref="EX109" si="142">IF(EX108&gt;=IF($G$4&gt;29,10,4),"○")</f>
        <v>0</v>
      </c>
      <c r="EY109" s="179" t="b">
        <f t="shared" ref="EY109" si="143">IF(EY108&gt;=IF($G$4&gt;29,10,4),"○")</f>
        <v>0</v>
      </c>
      <c r="EZ109" s="179" t="b">
        <f t="shared" ref="EZ109" si="144">IF(EZ108&gt;=IF($G$4&gt;29,10,4),"○")</f>
        <v>0</v>
      </c>
      <c r="FA109" s="179" t="b">
        <f t="shared" ref="FA109" si="145">IF(FA108&gt;=IF($G$4&gt;29,10,4),"○")</f>
        <v>0</v>
      </c>
      <c r="FB109" s="179" t="b">
        <f t="shared" ref="FB109" si="146">IF(FB108&gt;=IF($G$4&gt;29,10,4),"○")</f>
        <v>0</v>
      </c>
      <c r="FC109" s="179" t="b">
        <f t="shared" ref="FC109" si="147">IF(FC108&gt;=IF($G$4&gt;29,10,4),"○")</f>
        <v>0</v>
      </c>
      <c r="FD109" s="179" t="b">
        <f t="shared" ref="FD109" si="148">IF(FD108&gt;=IF($G$4&gt;29,10,4),"○")</f>
        <v>0</v>
      </c>
      <c r="FE109" s="179" t="b">
        <f t="shared" ref="FE109" si="149">IF(FE108&gt;=IF($G$4&gt;29,10,4),"○")</f>
        <v>0</v>
      </c>
      <c r="FF109" s="179" t="b">
        <f t="shared" ref="FF109" si="150">IF(FF108&gt;=IF($G$4&gt;29,10,4),"○")</f>
        <v>0</v>
      </c>
      <c r="FG109" s="179" t="b">
        <f t="shared" ref="FG109" si="151">IF(FG108&gt;=IF($G$4&gt;29,10,4),"○")</f>
        <v>0</v>
      </c>
      <c r="FH109" s="179" t="b">
        <f t="shared" ref="FH109" si="152">IF(FH108&gt;=IF($G$4&gt;29,10,4),"○")</f>
        <v>0</v>
      </c>
      <c r="FI109" s="179" t="b">
        <f t="shared" ref="FI109" si="153">IF(FI108&gt;=IF($G$4&gt;29,10,4),"○")</f>
        <v>0</v>
      </c>
      <c r="FJ109" s="179" t="b">
        <f t="shared" ref="FJ109" si="154">IF(FJ108&gt;=IF($G$4&gt;29,10,4),"○")</f>
        <v>0</v>
      </c>
      <c r="FK109" s="179" t="b">
        <f t="shared" ref="FK109" si="155">IF(FK108&gt;=IF($G$4&gt;29,10,4),"○")</f>
        <v>0</v>
      </c>
      <c r="FL109" s="179" t="b">
        <f t="shared" ref="FL109" si="156">IF(FL108&gt;=IF($G$4&gt;29,10,4),"○")</f>
        <v>0</v>
      </c>
      <c r="FM109" s="179" t="b">
        <f t="shared" ref="FM109" si="157">IF(FM108&gt;=IF($G$4&gt;29,10,4),"○")</f>
        <v>0</v>
      </c>
      <c r="FN109" s="179" t="b">
        <f t="shared" ref="FN109" si="158">IF(FN108&gt;=IF($G$4&gt;29,10,4),"○")</f>
        <v>0</v>
      </c>
      <c r="FO109" s="179" t="b">
        <f t="shared" ref="FO109" si="159">IF(FO108&gt;=IF($G$4&gt;29,10,4),"○")</f>
        <v>0</v>
      </c>
      <c r="FP109" s="179" t="b">
        <f t="shared" ref="FP109" si="160">IF(FP108&gt;=IF($G$4&gt;29,10,4),"○")</f>
        <v>0</v>
      </c>
      <c r="FQ109" s="179" t="b">
        <f t="shared" ref="FQ109" si="161">IF(FQ108&gt;=IF($G$4&gt;29,10,4),"○")</f>
        <v>0</v>
      </c>
      <c r="FR109" s="179" t="b">
        <f t="shared" ref="FR109" si="162">IF(FR108&gt;=IF($G$4&gt;29,10,4),"○")</f>
        <v>0</v>
      </c>
      <c r="FS109" s="179" t="b">
        <f t="shared" ref="FS109" si="163">IF(FS108&gt;=IF($G$4&gt;29,10,4),"○")</f>
        <v>0</v>
      </c>
      <c r="FT109" s="179" t="b">
        <f t="shared" ref="FT109" si="164">IF(FT108&gt;=IF($G$4&gt;29,10,4),"○")</f>
        <v>0</v>
      </c>
      <c r="FU109" s="179" t="b">
        <f t="shared" ref="FU109" si="165">IF(FU108&gt;=IF($G$4&gt;29,10,4),"○")</f>
        <v>0</v>
      </c>
      <c r="FV109" s="179" t="b">
        <f t="shared" ref="FV109" si="166">IF(FV108&gt;=IF($G$4&gt;29,10,4),"○")</f>
        <v>0</v>
      </c>
      <c r="FW109" s="179" t="b">
        <f t="shared" ref="FW109" si="167">IF(FW108&gt;=IF($G$4&gt;29,10,4),"○")</f>
        <v>0</v>
      </c>
      <c r="FX109" s="179" t="b">
        <f t="shared" ref="FX109" si="168">IF(FX108&gt;=IF($G$4&gt;29,10,4),"○")</f>
        <v>0</v>
      </c>
      <c r="FY109" s="179" t="b">
        <f t="shared" ref="FY109" si="169">IF(FY108&gt;=IF($G$4&gt;29,10,4),"○")</f>
        <v>0</v>
      </c>
      <c r="FZ109" s="179" t="b">
        <f t="shared" ref="FZ109" si="170">IF(FZ108&gt;=IF($G$4&gt;29,10,4),"○")</f>
        <v>0</v>
      </c>
      <c r="GA109" s="179" t="b">
        <f t="shared" ref="GA109" si="171">IF(GA108&gt;=IF($G$4&gt;29,10,4),"○")</f>
        <v>0</v>
      </c>
      <c r="GB109" s="179" t="b">
        <f t="shared" ref="GB109" si="172">IF(GB108&gt;=IF($G$4&gt;29,10,4),"○")</f>
        <v>0</v>
      </c>
      <c r="GC109" s="179" t="b">
        <f t="shared" ref="GC109" si="173">IF(GC108&gt;=IF($G$4&gt;29,10,4),"○")</f>
        <v>0</v>
      </c>
      <c r="GD109" s="179" t="b">
        <f t="shared" ref="GD109" si="174">IF(GD108&gt;=IF($G$4&gt;29,10,4),"○")</f>
        <v>0</v>
      </c>
      <c r="GE109" s="179" t="b">
        <f t="shared" ref="GE109" si="175">IF(GE108&gt;=IF($G$4&gt;29,10,4),"○")</f>
        <v>0</v>
      </c>
      <c r="GF109" s="179" t="b">
        <f t="shared" ref="GF109" si="176">IF(GF108&gt;=IF($G$4&gt;29,10,4),"○")</f>
        <v>0</v>
      </c>
      <c r="GG109" s="179"/>
      <c r="GH109" s="179"/>
      <c r="GI109" s="179"/>
      <c r="GJ109" s="179"/>
    </row>
  </sheetData>
  <sheetProtection formatColumns="0" formatRows="0"/>
  <mergeCells count="25">
    <mergeCell ref="AK6:BO6"/>
    <mergeCell ref="BP6:CS6"/>
    <mergeCell ref="CT6:DX6"/>
    <mergeCell ref="FD6:GF6"/>
    <mergeCell ref="B3:F3"/>
    <mergeCell ref="G3:W3"/>
    <mergeCell ref="B4:F4"/>
    <mergeCell ref="G4:W4"/>
    <mergeCell ref="A6:F6"/>
    <mergeCell ref="G6:AJ6"/>
    <mergeCell ref="GN8:GN11"/>
    <mergeCell ref="GP8:GP11"/>
    <mergeCell ref="GQ8:GQ11"/>
    <mergeCell ref="DY6:FA6"/>
    <mergeCell ref="GJ6:GJ7"/>
    <mergeCell ref="GL6:GL7"/>
    <mergeCell ref="GM6:GM7"/>
    <mergeCell ref="GN6:GN7"/>
    <mergeCell ref="GO6:GO7"/>
    <mergeCell ref="GP6:GP7"/>
    <mergeCell ref="GQ6:GQ7"/>
    <mergeCell ref="GK6:GK7"/>
    <mergeCell ref="GG6:GG7"/>
    <mergeCell ref="GH6:GH7"/>
    <mergeCell ref="GI6:GI7"/>
  </mergeCells>
  <phoneticPr fontId="7"/>
  <conditionalFormatting sqref="E8:E107">
    <cfRule type="expression" dxfId="50" priority="68">
      <formula>#REF!="有"</formula>
    </cfRule>
  </conditionalFormatting>
  <conditionalFormatting sqref="GK8:GL8">
    <cfRule type="cellIs" dxfId="49" priority="67" operator="greaterThan">
      <formula>15</formula>
    </cfRule>
  </conditionalFormatting>
  <conditionalFormatting sqref="GL9:GL107">
    <cfRule type="cellIs" dxfId="48" priority="66" operator="greaterThan">
      <formula>15</formula>
    </cfRule>
  </conditionalFormatting>
  <conditionalFormatting sqref="F8:F107">
    <cfRule type="expression" dxfId="47" priority="65">
      <formula>E8="有"</formula>
    </cfRule>
  </conditionalFormatting>
  <conditionalFormatting sqref="D8:D107">
    <cfRule type="expression" dxfId="46" priority="64">
      <formula>C8="無"</formula>
    </cfRule>
  </conditionalFormatting>
  <conditionalFormatting sqref="E8:E107">
    <cfRule type="expression" dxfId="45" priority="63">
      <formula>C8="有"</formula>
    </cfRule>
  </conditionalFormatting>
  <conditionalFormatting sqref="GK9:GK107">
    <cfRule type="cellIs" dxfId="44" priority="62" operator="greaterThan">
      <formula>15</formula>
    </cfRule>
  </conditionalFormatting>
  <conditionalFormatting sqref="GJ8:GJ107 GG8:GG107">
    <cfRule type="cellIs" dxfId="43" priority="51" operator="equal">
      <formula>"×"</formula>
    </cfRule>
    <cfRule type="cellIs" dxfId="42" priority="60" operator="equal">
      <formula>"GG8=""要確認"""</formula>
    </cfRule>
  </conditionalFormatting>
  <conditionalFormatting sqref="GJ8:GJ107 GG8:GG107">
    <cfRule type="containsText" dxfId="41" priority="56" operator="containsText" text="要確認">
      <formula>NOT(ISERROR(SEARCH("要確認",GG8)))</formula>
    </cfRule>
    <cfRule type="cellIs" dxfId="40" priority="57" operator="equal">
      <formula>"""要確認"""</formula>
    </cfRule>
  </conditionalFormatting>
  <conditionalFormatting sqref="C8">
    <cfRule type="cellIs" dxfId="39" priority="55" operator="equal">
      <formula>"無"</formula>
    </cfRule>
  </conditionalFormatting>
  <conditionalFormatting sqref="C9:C107">
    <cfRule type="cellIs" dxfId="38" priority="54" operator="equal">
      <formula>"無"</formula>
    </cfRule>
  </conditionalFormatting>
  <conditionalFormatting sqref="GJ9:GJ107 GG9:GG107">
    <cfRule type="cellIs" dxfId="37" priority="53" operator="equal">
      <formula>"GG8=""要確認"""</formula>
    </cfRule>
  </conditionalFormatting>
  <conditionalFormatting sqref="GG9:GG19">
    <cfRule type="cellIs" dxfId="36" priority="47" operator="equal">
      <formula>"×"</formula>
    </cfRule>
    <cfRule type="cellIs" dxfId="35" priority="48" operator="equal">
      <formula>"GG8=""要確認"""</formula>
    </cfRule>
  </conditionalFormatting>
  <conditionalFormatting sqref="GH8">
    <cfRule type="cellIs" dxfId="34" priority="41" operator="equal">
      <formula>"×"</formula>
    </cfRule>
    <cfRule type="cellIs" dxfId="33" priority="46" operator="equal">
      <formula>"GG8=""要確認"""</formula>
    </cfRule>
  </conditionalFormatting>
  <conditionalFormatting sqref="GH8:GH107">
    <cfRule type="containsText" dxfId="32" priority="44" operator="containsText" text="要確認">
      <formula>NOT(ISERROR(SEARCH("要確認",GH8)))</formula>
    </cfRule>
    <cfRule type="cellIs" dxfId="31" priority="45" operator="equal">
      <formula>"""要確認"""</formula>
    </cfRule>
  </conditionalFormatting>
  <conditionalFormatting sqref="GH9">
    <cfRule type="cellIs" dxfId="30" priority="43" operator="equal">
      <formula>"GG8=""要確認"""</formula>
    </cfRule>
  </conditionalFormatting>
  <conditionalFormatting sqref="GH9:GH107">
    <cfRule type="cellIs" dxfId="29" priority="42" operator="equal">
      <formula>"GG8=""要確認"""</formula>
    </cfRule>
  </conditionalFormatting>
  <conditionalFormatting sqref="GH9:GH107">
    <cfRule type="cellIs" dxfId="28" priority="39" operator="equal">
      <formula>"×"</formula>
    </cfRule>
    <cfRule type="cellIs" dxfId="27" priority="40" operator="equal">
      <formula>"GG8=""要確認"""</formula>
    </cfRule>
  </conditionalFormatting>
  <conditionalFormatting sqref="GH9:GH19">
    <cfRule type="cellIs" dxfId="26" priority="37" operator="equal">
      <formula>"×"</formula>
    </cfRule>
    <cfRule type="cellIs" dxfId="25" priority="38" operator="equal">
      <formula>"GG8=""要確認"""</formula>
    </cfRule>
  </conditionalFormatting>
  <conditionalFormatting sqref="GG9:GG107">
    <cfRule type="cellIs" dxfId="24" priority="33" operator="equal">
      <formula>"×"</formula>
    </cfRule>
    <cfRule type="cellIs" dxfId="23" priority="34" operator="equal">
      <formula>"GG8=""要確認"""</formula>
    </cfRule>
  </conditionalFormatting>
  <conditionalFormatting sqref="GJ9:GJ107">
    <cfRule type="cellIs" dxfId="22" priority="35" operator="equal">
      <formula>"×"</formula>
    </cfRule>
    <cfRule type="cellIs" dxfId="21" priority="36" operator="equal">
      <formula>"GG8=""要確認"""</formula>
    </cfRule>
  </conditionalFormatting>
  <conditionalFormatting sqref="GH9:GH107">
    <cfRule type="cellIs" dxfId="20" priority="31" operator="equal">
      <formula>"×"</formula>
    </cfRule>
    <cfRule type="cellIs" dxfId="19" priority="32" operator="equal">
      <formula>"GG8=""要確認"""</formula>
    </cfRule>
  </conditionalFormatting>
  <conditionalFormatting sqref="GG8">
    <cfRule type="cellIs" dxfId="18" priority="30" operator="equal">
      <formula>"GG8=""要確認"""</formula>
    </cfRule>
  </conditionalFormatting>
  <conditionalFormatting sqref="GG8">
    <cfRule type="cellIs" dxfId="17" priority="28" operator="equal">
      <formula>"×"</formula>
    </cfRule>
    <cfRule type="cellIs" dxfId="16" priority="29" operator="equal">
      <formula>"GG8=""要確認"""</formula>
    </cfRule>
  </conditionalFormatting>
  <conditionalFormatting sqref="GG8">
    <cfRule type="cellIs" dxfId="15" priority="26" operator="equal">
      <formula>"×"</formula>
    </cfRule>
    <cfRule type="cellIs" dxfId="14" priority="27" operator="equal">
      <formula>"GG8=""要確認"""</formula>
    </cfRule>
  </conditionalFormatting>
  <conditionalFormatting sqref="GG9:GG107">
    <cfRule type="cellIs" dxfId="13" priority="25" operator="equal">
      <formula>"GG8=""要確認"""</formula>
    </cfRule>
  </conditionalFormatting>
  <conditionalFormatting sqref="GG9:GG107">
    <cfRule type="cellIs" dxfId="12" priority="23" operator="equal">
      <formula>"×"</formula>
    </cfRule>
    <cfRule type="cellIs" dxfId="11" priority="24" operator="equal">
      <formula>"GG8=""要確認"""</formula>
    </cfRule>
  </conditionalFormatting>
  <conditionalFormatting sqref="GG9:GG107">
    <cfRule type="cellIs" dxfId="10" priority="21" operator="equal">
      <formula>"×"</formula>
    </cfRule>
    <cfRule type="cellIs" dxfId="9" priority="22" operator="equal">
      <formula>"GG8=""要確認"""</formula>
    </cfRule>
  </conditionalFormatting>
  <conditionalFormatting sqref="GI8">
    <cfRule type="cellIs" dxfId="8" priority="5" operator="equal">
      <formula>"×"</formula>
    </cfRule>
    <cfRule type="cellIs" dxfId="7" priority="8" operator="equal">
      <formula>"GG8=""要確認"""</formula>
    </cfRule>
  </conditionalFormatting>
  <conditionalFormatting sqref="GI8">
    <cfRule type="containsText" dxfId="6" priority="6" operator="containsText" text="要確認">
      <formula>NOT(ISERROR(SEARCH("要確認",GI8)))</formula>
    </cfRule>
    <cfRule type="cellIs" dxfId="5" priority="7" operator="equal">
      <formula>"""要確認"""</formula>
    </cfRule>
  </conditionalFormatting>
  <conditionalFormatting sqref="GI9:GI107">
    <cfRule type="cellIs" dxfId="4" priority="1" operator="equal">
      <formula>"×"</formula>
    </cfRule>
    <cfRule type="cellIs" dxfId="3" priority="4" operator="equal">
      <formula>"GG8=""要確認"""</formula>
    </cfRule>
  </conditionalFormatting>
  <conditionalFormatting sqref="GI9:GI107">
    <cfRule type="containsText" dxfId="2" priority="2" operator="containsText" text="要確認">
      <formula>NOT(ISERROR(SEARCH("要確認",GI9)))</formula>
    </cfRule>
    <cfRule type="cellIs" dxfId="1" priority="3" operator="equal">
      <formula>"""要確認"""</formula>
    </cfRule>
  </conditionalFormatting>
  <dataValidations count="5">
    <dataValidation type="list" allowBlank="1" showInputMessage="1" showErrorMessage="1" sqref="G8:GF107">
      <formula1>"●"</formula1>
    </dataValidation>
    <dataValidation type="list" allowBlank="1" showInputMessage="1" showErrorMessage="1" sqref="C8:C107">
      <formula1>"有,無"</formula1>
    </dataValidation>
    <dataValidation type="custom" allowBlank="1" showInputMessage="1" showErrorMessage="1" sqref="E8:E107">
      <formula1>C8&lt;&gt;"有"</formula1>
    </dataValidation>
    <dataValidation type="custom" allowBlank="1" showInputMessage="1" showErrorMessage="1" sqref="D8:D107">
      <formula1>C8&lt;&gt;"無"</formula1>
    </dataValidation>
    <dataValidation type="whole" operator="greaterThan" allowBlank="1" showInputMessage="1" showErrorMessage="1" sqref="G4:W4">
      <formula1>0</formula1>
    </dataValidation>
  </dataValidations>
  <pageMargins left="0.70866141732283472" right="0.70866141732283472" top="0.74803149606299213" bottom="0.74803149606299213" header="0.31496062992125984" footer="0.31496062992125984"/>
  <pageSetup paperSize="8" scale="24" fitToHeight="0"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20"/>
  <sheetViews>
    <sheetView showGridLines="0" showZeros="0" view="pageBreakPreview" zoomScale="85" zoomScaleNormal="70" zoomScaleSheetLayoutView="85" workbookViewId="0">
      <selection sqref="A1:B1"/>
    </sheetView>
  </sheetViews>
  <sheetFormatPr defaultColWidth="9" defaultRowHeight="13"/>
  <cols>
    <col min="1" max="1" width="3" style="11" customWidth="1"/>
    <col min="2" max="2" width="29.36328125" style="11" customWidth="1"/>
    <col min="3" max="3" width="20.7265625" style="25" customWidth="1"/>
    <col min="4" max="4" width="19" style="25" customWidth="1"/>
    <col min="5" max="5" width="15.26953125" style="25" customWidth="1"/>
    <col min="6" max="7" width="10.08984375" style="25" bestFit="1" customWidth="1"/>
    <col min="8" max="8" width="14.26953125" style="25" customWidth="1"/>
    <col min="9" max="9" width="16.08984375" style="25" customWidth="1"/>
    <col min="10" max="14" width="14.26953125" style="25" customWidth="1"/>
    <col min="15" max="15" width="22" style="11" customWidth="1"/>
    <col min="16" max="16384" width="9" style="11"/>
  </cols>
  <sheetData>
    <row r="1" spans="1:19" ht="28.15" customHeight="1">
      <c r="A1" s="487" t="s">
        <v>171</v>
      </c>
      <c r="B1" s="487"/>
      <c r="C1" s="10"/>
      <c r="D1" s="10"/>
      <c r="E1" s="10"/>
      <c r="F1" s="10"/>
      <c r="G1" s="10"/>
      <c r="H1" s="10"/>
      <c r="I1" s="10"/>
      <c r="J1" s="10"/>
      <c r="K1" s="10"/>
      <c r="L1" s="10"/>
      <c r="M1" s="10"/>
      <c r="N1" s="10"/>
      <c r="O1" s="200" t="s">
        <v>331</v>
      </c>
      <c r="P1" s="199"/>
      <c r="Q1" s="199"/>
      <c r="R1" s="199"/>
      <c r="S1" s="199"/>
    </row>
    <row r="2" spans="1:19" ht="21.75" customHeight="1">
      <c r="A2" s="488" t="s">
        <v>87</v>
      </c>
      <c r="B2" s="488"/>
      <c r="C2" s="488"/>
      <c r="D2" s="488"/>
      <c r="E2" s="488"/>
      <c r="F2" s="488"/>
      <c r="G2" s="488"/>
      <c r="H2" s="488"/>
      <c r="I2" s="488"/>
      <c r="J2" s="488"/>
      <c r="K2" s="488"/>
      <c r="L2" s="488"/>
      <c r="M2" s="488"/>
      <c r="N2" s="488"/>
    </row>
    <row r="3" spans="1:19" ht="6.75" customHeight="1">
      <c r="A3" s="12"/>
      <c r="B3" s="12"/>
      <c r="C3" s="10"/>
      <c r="D3" s="10"/>
      <c r="E3" s="10"/>
      <c r="F3" s="10"/>
      <c r="G3" s="10"/>
      <c r="H3" s="10"/>
      <c r="I3" s="10"/>
      <c r="J3" s="10"/>
      <c r="K3" s="10"/>
      <c r="L3" s="10"/>
      <c r="M3" s="10"/>
      <c r="N3" s="10"/>
    </row>
    <row r="4" spans="1:19" ht="33.65" customHeight="1">
      <c r="A4" s="4"/>
      <c r="B4" s="13" t="s">
        <v>92</v>
      </c>
      <c r="C4" s="494">
        <f>別紙2所要額内訳!D3</f>
        <v>0</v>
      </c>
      <c r="D4" s="495"/>
      <c r="E4" s="3"/>
      <c r="F4" s="4"/>
      <c r="G4" s="4"/>
      <c r="H4" s="15"/>
      <c r="I4" s="4"/>
      <c r="J4" s="14"/>
      <c r="K4" s="14"/>
      <c r="L4" s="15"/>
      <c r="M4" s="15"/>
      <c r="N4" s="14"/>
    </row>
    <row r="5" spans="1:19" ht="33.65" customHeight="1">
      <c r="A5" s="4"/>
      <c r="B5" s="16"/>
      <c r="C5" s="1"/>
      <c r="D5" s="1"/>
      <c r="E5" s="2"/>
      <c r="F5" s="2"/>
      <c r="G5" s="2"/>
      <c r="H5" s="15"/>
      <c r="I5" s="2"/>
      <c r="J5" s="14"/>
      <c r="K5" s="14"/>
      <c r="L5" s="15"/>
      <c r="M5" s="15"/>
      <c r="N5" s="14"/>
    </row>
    <row r="6" spans="1:19" ht="66" customHeight="1">
      <c r="A6" s="489" t="s">
        <v>22</v>
      </c>
      <c r="B6" s="491" t="s">
        <v>23</v>
      </c>
      <c r="C6" s="490" t="s">
        <v>18</v>
      </c>
      <c r="D6" s="491" t="s">
        <v>24</v>
      </c>
      <c r="E6" s="492" t="s">
        <v>56</v>
      </c>
      <c r="F6" s="492" t="s">
        <v>90</v>
      </c>
      <c r="G6" s="17" t="s">
        <v>20</v>
      </c>
      <c r="H6" s="18" t="s">
        <v>325</v>
      </c>
      <c r="I6" s="18" t="s">
        <v>324</v>
      </c>
      <c r="J6" s="17" t="s">
        <v>91</v>
      </c>
      <c r="K6" s="17" t="s">
        <v>173</v>
      </c>
      <c r="L6" s="18" t="s">
        <v>93</v>
      </c>
      <c r="M6" s="250" t="s">
        <v>323</v>
      </c>
      <c r="N6" s="250" t="s">
        <v>322</v>
      </c>
      <c r="O6" s="486" t="s">
        <v>17</v>
      </c>
    </row>
    <row r="7" spans="1:19" ht="69.75" customHeight="1">
      <c r="A7" s="489"/>
      <c r="B7" s="491"/>
      <c r="C7" s="490"/>
      <c r="D7" s="491"/>
      <c r="E7" s="493"/>
      <c r="F7" s="493"/>
      <c r="G7" s="19" t="s">
        <v>174</v>
      </c>
      <c r="H7" s="21" t="s">
        <v>175</v>
      </c>
      <c r="I7" s="249" t="s">
        <v>321</v>
      </c>
      <c r="J7" s="20" t="s">
        <v>320</v>
      </c>
      <c r="K7" s="20" t="s">
        <v>319</v>
      </c>
      <c r="L7" s="21" t="s">
        <v>318</v>
      </c>
      <c r="M7" s="249" t="s">
        <v>317</v>
      </c>
      <c r="N7" s="249" t="s">
        <v>316</v>
      </c>
      <c r="O7" s="486"/>
    </row>
    <row r="8" spans="1:19" ht="87.75" customHeight="1">
      <c r="A8" s="120">
        <v>1</v>
      </c>
      <c r="B8" s="121" t="str">
        <f>IF(別紙2所要額内訳!D4="","",別紙2所要額内訳!D4)</f>
        <v/>
      </c>
      <c r="C8" s="122" t="str">
        <f ca="1">IF($B8="","",OFFSET(INDIRECT("事業所No."&amp;$A8),3,2))</f>
        <v/>
      </c>
      <c r="D8" s="122" t="str">
        <f ca="1">IF($B8="","",OFFSET(INDIRECT("事業所No."&amp;$A8),4,2))</f>
        <v/>
      </c>
      <c r="E8" s="123" t="str">
        <f ca="1">IF($B8="","",OFFSET(INDIRECT("事業所No."&amp;$A8),5,2))</f>
        <v/>
      </c>
      <c r="F8" s="124" t="str">
        <f ca="1">IF($B8="","",OFFSET(INDIRECT("事業所No."&amp;$A8),6,2))</f>
        <v/>
      </c>
      <c r="G8" s="125" t="str">
        <f ca="1">IF(OR(ISERROR(OFFSET(INDIRECT("事業所No."&amp;$A8),8,2)),$B8=""),"",OFFSET(INDIRECT("事業所No."&amp;$A8),8,2))</f>
        <v/>
      </c>
      <c r="H8" s="263"/>
      <c r="I8" s="125" t="e">
        <f ca="1">G8-H8</f>
        <v>#VALUE!</v>
      </c>
      <c r="J8" s="126" t="str">
        <f ca="1">IF($B8="","",OFFSET(INDIRECT("事業所No."&amp;$A8),9,2))</f>
        <v/>
      </c>
      <c r="K8" s="263"/>
      <c r="L8" s="126" t="e">
        <f ca="1">MIN(I8:J8)-K8</f>
        <v>#VALUE!</v>
      </c>
      <c r="M8" s="126">
        <f>'療養費計算シート【4.1～9.30】'!GR8:GR11+'療養費計算シート【10.1～】'!GQ8:GQ11</f>
        <v>0</v>
      </c>
      <c r="N8" s="251" t="e">
        <f ca="1">L8-M8</f>
        <v>#VALUE!</v>
      </c>
      <c r="O8" s="127"/>
    </row>
    <row r="9" spans="1:19" ht="27.75" customHeight="1"/>
    <row r="10" spans="1:19" ht="27.75" customHeight="1"/>
    <row r="11" spans="1:19" ht="27.75" customHeight="1"/>
    <row r="74" spans="1:9" s="22" customFormat="1" ht="5">
      <c r="B74" s="22" t="s">
        <v>42</v>
      </c>
      <c r="C74" s="22" t="s">
        <v>43</v>
      </c>
      <c r="G74" s="22" t="s">
        <v>44</v>
      </c>
      <c r="I74" s="22" t="s">
        <v>44</v>
      </c>
    </row>
    <row r="75" spans="1:9" s="22" customFormat="1" ht="5">
      <c r="A75" s="22" t="s">
        <v>25</v>
      </c>
      <c r="B75" s="23">
        <v>537</v>
      </c>
      <c r="C75" s="23">
        <v>268</v>
      </c>
      <c r="D75" s="23"/>
      <c r="E75" s="23"/>
      <c r="F75" s="23"/>
      <c r="G75" s="23">
        <v>268</v>
      </c>
      <c r="I75" s="23">
        <v>268</v>
      </c>
    </row>
    <row r="76" spans="1:9" s="22" customFormat="1" ht="5">
      <c r="A76" s="22" t="s">
        <v>26</v>
      </c>
      <c r="B76" s="23">
        <v>684</v>
      </c>
      <c r="C76" s="23">
        <v>342</v>
      </c>
      <c r="D76" s="23"/>
      <c r="E76" s="23"/>
      <c r="F76" s="23"/>
      <c r="G76" s="23">
        <v>342</v>
      </c>
      <c r="I76" s="23">
        <v>342</v>
      </c>
    </row>
    <row r="77" spans="1:9" s="22" customFormat="1" ht="5">
      <c r="A77" s="22" t="s">
        <v>27</v>
      </c>
      <c r="B77" s="23">
        <v>889</v>
      </c>
      <c r="C77" s="23">
        <v>445</v>
      </c>
      <c r="D77" s="23"/>
      <c r="E77" s="23"/>
      <c r="F77" s="23"/>
      <c r="G77" s="23">
        <v>445</v>
      </c>
      <c r="I77" s="23">
        <v>445</v>
      </c>
    </row>
    <row r="78" spans="1:9" s="22" customFormat="1" ht="5">
      <c r="A78" s="22" t="s">
        <v>28</v>
      </c>
      <c r="B78" s="23">
        <v>231</v>
      </c>
      <c r="C78" s="23">
        <v>115</v>
      </c>
      <c r="D78" s="23"/>
      <c r="E78" s="23"/>
      <c r="F78" s="23"/>
      <c r="G78" s="23">
        <v>115</v>
      </c>
      <c r="I78" s="23">
        <v>115</v>
      </c>
    </row>
    <row r="79" spans="1:9" s="22" customFormat="1" ht="5">
      <c r="A79" s="22" t="s">
        <v>0</v>
      </c>
      <c r="B79" s="23">
        <v>226</v>
      </c>
      <c r="C79" s="23">
        <v>113</v>
      </c>
      <c r="D79" s="23"/>
      <c r="E79" s="23"/>
      <c r="F79" s="23"/>
      <c r="G79" s="23">
        <v>113</v>
      </c>
      <c r="I79" s="23">
        <v>113</v>
      </c>
    </row>
    <row r="80" spans="1:9" s="22" customFormat="1" ht="5">
      <c r="A80" s="22" t="s">
        <v>29</v>
      </c>
      <c r="B80" s="23">
        <v>564</v>
      </c>
      <c r="C80" s="23">
        <v>282</v>
      </c>
      <c r="D80" s="23"/>
      <c r="E80" s="23"/>
      <c r="F80" s="23"/>
      <c r="G80" s="23">
        <v>282</v>
      </c>
      <c r="I80" s="23">
        <v>282</v>
      </c>
    </row>
    <row r="81" spans="1:9" s="22" customFormat="1" ht="5">
      <c r="A81" s="22" t="s">
        <v>30</v>
      </c>
      <c r="B81" s="23">
        <v>710</v>
      </c>
      <c r="C81" s="23">
        <v>355</v>
      </c>
      <c r="D81" s="23"/>
      <c r="E81" s="23"/>
      <c r="F81" s="23"/>
      <c r="G81" s="23">
        <v>355</v>
      </c>
      <c r="I81" s="23">
        <v>355</v>
      </c>
    </row>
    <row r="82" spans="1:9" s="22" customFormat="1" ht="5">
      <c r="A82" s="22" t="s">
        <v>31</v>
      </c>
      <c r="B82" s="23">
        <v>1133</v>
      </c>
      <c r="C82" s="23">
        <v>567</v>
      </c>
      <c r="D82" s="23"/>
      <c r="E82" s="23"/>
      <c r="F82" s="23"/>
      <c r="G82" s="23">
        <v>567</v>
      </c>
      <c r="I82" s="23">
        <v>567</v>
      </c>
    </row>
    <row r="83" spans="1:9" s="22" customFormat="1" ht="5">
      <c r="A83" s="22" t="s">
        <v>21</v>
      </c>
      <c r="B83" s="23">
        <v>0</v>
      </c>
      <c r="C83" s="23">
        <v>0</v>
      </c>
      <c r="D83" s="23"/>
      <c r="E83" s="23"/>
      <c r="F83" s="23"/>
      <c r="G83" s="23">
        <v>13</v>
      </c>
      <c r="I83" s="23">
        <v>13</v>
      </c>
    </row>
    <row r="84" spans="1:9" s="22" customFormat="1" ht="5">
      <c r="A84" s="22" t="s">
        <v>32</v>
      </c>
      <c r="B84" s="23">
        <v>0</v>
      </c>
      <c r="C84" s="23">
        <v>0</v>
      </c>
      <c r="D84" s="23"/>
      <c r="E84" s="23"/>
      <c r="F84" s="23"/>
      <c r="G84" s="23">
        <v>13</v>
      </c>
      <c r="I84" s="23">
        <v>13</v>
      </c>
    </row>
    <row r="85" spans="1:9" s="22" customFormat="1" ht="5">
      <c r="A85" s="22" t="s">
        <v>1</v>
      </c>
      <c r="B85" s="23">
        <v>320</v>
      </c>
      <c r="C85" s="23">
        <v>160</v>
      </c>
      <c r="D85" s="23"/>
      <c r="E85" s="23"/>
      <c r="F85" s="23"/>
      <c r="G85" s="23">
        <v>160</v>
      </c>
      <c r="I85" s="23">
        <v>160</v>
      </c>
    </row>
    <row r="86" spans="1:9" s="22" customFormat="1" ht="5">
      <c r="A86" s="22" t="s">
        <v>2</v>
      </c>
      <c r="B86" s="23">
        <v>339</v>
      </c>
      <c r="C86" s="23">
        <v>169</v>
      </c>
      <c r="D86" s="23"/>
      <c r="E86" s="23"/>
      <c r="F86" s="23"/>
      <c r="G86" s="23">
        <v>169</v>
      </c>
      <c r="I86" s="23">
        <v>169</v>
      </c>
    </row>
    <row r="87" spans="1:9" s="22" customFormat="1" ht="5">
      <c r="A87" s="22" t="s">
        <v>3</v>
      </c>
      <c r="B87" s="23">
        <v>311</v>
      </c>
      <c r="C87" s="23">
        <v>156</v>
      </c>
      <c r="D87" s="23"/>
      <c r="E87" s="23"/>
      <c r="F87" s="23"/>
      <c r="G87" s="23">
        <v>156</v>
      </c>
      <c r="I87" s="23">
        <v>156</v>
      </c>
    </row>
    <row r="88" spans="1:9" s="22" customFormat="1" ht="5">
      <c r="A88" s="22" t="s">
        <v>4</v>
      </c>
      <c r="B88" s="23">
        <v>137</v>
      </c>
      <c r="C88" s="23">
        <v>68</v>
      </c>
      <c r="D88" s="23"/>
      <c r="E88" s="23"/>
      <c r="F88" s="23"/>
      <c r="G88" s="23">
        <v>68</v>
      </c>
      <c r="I88" s="23">
        <v>68</v>
      </c>
    </row>
    <row r="89" spans="1:9" s="22" customFormat="1" ht="5">
      <c r="A89" s="22" t="s">
        <v>5</v>
      </c>
      <c r="B89" s="23">
        <v>508</v>
      </c>
      <c r="C89" s="23">
        <v>254</v>
      </c>
      <c r="D89" s="23"/>
      <c r="E89" s="23"/>
      <c r="F89" s="23"/>
      <c r="G89" s="23">
        <v>254</v>
      </c>
      <c r="I89" s="23">
        <v>254</v>
      </c>
    </row>
    <row r="90" spans="1:9" s="22" customFormat="1" ht="5">
      <c r="A90" s="22" t="s">
        <v>6</v>
      </c>
      <c r="B90" s="23">
        <v>204</v>
      </c>
      <c r="C90" s="23">
        <v>102</v>
      </c>
      <c r="D90" s="23"/>
      <c r="E90" s="23"/>
      <c r="F90" s="23"/>
      <c r="G90" s="23">
        <v>102</v>
      </c>
      <c r="I90" s="23">
        <v>102</v>
      </c>
    </row>
    <row r="91" spans="1:9" s="22" customFormat="1" ht="5">
      <c r="A91" s="22" t="s">
        <v>7</v>
      </c>
      <c r="B91" s="23">
        <v>148</v>
      </c>
      <c r="C91" s="23">
        <v>74</v>
      </c>
      <c r="D91" s="23"/>
      <c r="E91" s="23"/>
      <c r="F91" s="23"/>
      <c r="G91" s="23">
        <v>74</v>
      </c>
      <c r="I91" s="23">
        <v>74</v>
      </c>
    </row>
    <row r="92" spans="1:9" s="22" customFormat="1" ht="5">
      <c r="A92" s="22" t="s">
        <v>8</v>
      </c>
      <c r="B92" s="23"/>
      <c r="C92" s="23">
        <v>282</v>
      </c>
      <c r="D92" s="23"/>
      <c r="E92" s="23"/>
      <c r="F92" s="23"/>
      <c r="G92" s="23">
        <v>282</v>
      </c>
      <c r="I92" s="23">
        <v>282</v>
      </c>
    </row>
    <row r="93" spans="1:9" s="22" customFormat="1" ht="5">
      <c r="A93" s="22" t="s">
        <v>33</v>
      </c>
      <c r="B93" s="23">
        <v>33</v>
      </c>
      <c r="C93" s="23">
        <v>16</v>
      </c>
      <c r="D93" s="23"/>
      <c r="E93" s="23"/>
      <c r="F93" s="23"/>
      <c r="G93" s="23">
        <v>16</v>
      </c>
      <c r="I93" s="23">
        <v>16</v>
      </c>
    </row>
    <row r="94" spans="1:9" s="22" customFormat="1" ht="5">
      <c r="A94" s="22" t="s">
        <v>9</v>
      </c>
      <c r="B94" s="23">
        <v>475</v>
      </c>
      <c r="C94" s="23">
        <v>237</v>
      </c>
      <c r="D94" s="23"/>
      <c r="E94" s="23"/>
      <c r="F94" s="23"/>
      <c r="G94" s="23">
        <v>237</v>
      </c>
      <c r="I94" s="23">
        <v>237</v>
      </c>
    </row>
    <row r="95" spans="1:9" s="22" customFormat="1" ht="5">
      <c r="A95" s="22" t="s">
        <v>10</v>
      </c>
      <c r="B95" s="23">
        <v>638</v>
      </c>
      <c r="C95" s="23">
        <v>319</v>
      </c>
      <c r="D95" s="23"/>
      <c r="E95" s="23"/>
      <c r="F95" s="23"/>
      <c r="G95" s="23">
        <v>319</v>
      </c>
      <c r="I95" s="23">
        <v>319</v>
      </c>
    </row>
    <row r="96" spans="1:9" s="22" customFormat="1" ht="5">
      <c r="A96" s="22" t="s">
        <v>11</v>
      </c>
      <c r="B96" s="23" t="e">
        <f>#REF!*#REF!</f>
        <v>#REF!</v>
      </c>
      <c r="C96" s="23" t="e">
        <f>G96*#REF!</f>
        <v>#REF!</v>
      </c>
      <c r="D96" s="23"/>
      <c r="E96" s="23"/>
      <c r="F96" s="23"/>
      <c r="G96" s="23">
        <v>19</v>
      </c>
      <c r="I96" s="23">
        <v>19</v>
      </c>
    </row>
    <row r="97" spans="1:9" s="22" customFormat="1" ht="5">
      <c r="A97" s="22" t="s">
        <v>12</v>
      </c>
      <c r="B97" s="23" t="e">
        <f>#REF!*#REF!</f>
        <v>#REF!</v>
      </c>
      <c r="C97" s="23" t="e">
        <f>G97*#REF!</f>
        <v>#REF!</v>
      </c>
      <c r="D97" s="23"/>
      <c r="E97" s="23"/>
      <c r="F97" s="23"/>
      <c r="G97" s="23">
        <v>20</v>
      </c>
      <c r="I97" s="23">
        <v>20</v>
      </c>
    </row>
    <row r="98" spans="1:9" s="22" customFormat="1" ht="5">
      <c r="A98" s="22" t="s">
        <v>13</v>
      </c>
      <c r="B98" s="23" t="e">
        <f>#REF!*#REF!</f>
        <v>#REF!</v>
      </c>
      <c r="C98" s="23" t="e">
        <f>G98*#REF!</f>
        <v>#REF!</v>
      </c>
      <c r="D98" s="23"/>
      <c r="E98" s="23"/>
      <c r="F98" s="23"/>
      <c r="G98" s="23">
        <v>19</v>
      </c>
      <c r="I98" s="23">
        <v>19</v>
      </c>
    </row>
    <row r="99" spans="1:9" s="22" customFormat="1" ht="5">
      <c r="A99" s="22" t="s">
        <v>14</v>
      </c>
      <c r="B99" s="23" t="e">
        <f>#REF!*#REF!</f>
        <v>#REF!</v>
      </c>
      <c r="C99" s="23" t="e">
        <f>G99*#REF!</f>
        <v>#REF!</v>
      </c>
      <c r="D99" s="23"/>
      <c r="E99" s="23"/>
      <c r="F99" s="23"/>
      <c r="G99" s="23">
        <v>24</v>
      </c>
      <c r="I99" s="23">
        <v>24</v>
      </c>
    </row>
    <row r="100" spans="1:9" s="22" customFormat="1" ht="5">
      <c r="A100" s="22" t="s">
        <v>15</v>
      </c>
      <c r="B100" s="23" t="e">
        <f>#REF!*#REF!</f>
        <v>#REF!</v>
      </c>
      <c r="C100" s="23" t="e">
        <f>G100*#REF!</f>
        <v>#REF!</v>
      </c>
      <c r="D100" s="23"/>
      <c r="E100" s="23"/>
      <c r="F100" s="23"/>
      <c r="G100" s="23">
        <v>21</v>
      </c>
      <c r="I100" s="23">
        <v>21</v>
      </c>
    </row>
    <row r="101" spans="1:9" s="22" customFormat="1" ht="5">
      <c r="A101" s="22" t="s">
        <v>16</v>
      </c>
      <c r="B101" s="23" t="e">
        <f>#REF!*#REF!</f>
        <v>#REF!</v>
      </c>
      <c r="C101" s="23" t="e">
        <f>G101*#REF!</f>
        <v>#REF!</v>
      </c>
      <c r="D101" s="23"/>
      <c r="E101" s="23"/>
      <c r="F101" s="23"/>
      <c r="G101" s="23">
        <v>18</v>
      </c>
      <c r="I101" s="23">
        <v>18</v>
      </c>
    </row>
    <row r="102" spans="1:9" s="22" customFormat="1" ht="5">
      <c r="A102" s="22" t="s">
        <v>34</v>
      </c>
      <c r="B102" s="23" t="e">
        <f>#REF!*#REF!</f>
        <v>#REF!</v>
      </c>
      <c r="C102" s="23" t="e">
        <f>G102*#REF!</f>
        <v>#REF!</v>
      </c>
      <c r="D102" s="23"/>
      <c r="E102" s="23"/>
      <c r="F102" s="23"/>
      <c r="G102" s="23">
        <v>19</v>
      </c>
      <c r="I102" s="23">
        <v>19</v>
      </c>
    </row>
    <row r="103" spans="1:9" s="22" customFormat="1" ht="5">
      <c r="A103" s="22" t="s">
        <v>35</v>
      </c>
      <c r="B103" s="23" t="e">
        <f>#REF!*#REF!</f>
        <v>#REF!</v>
      </c>
      <c r="C103" s="23" t="e">
        <f>G103*#REF!</f>
        <v>#REF!</v>
      </c>
      <c r="D103" s="23"/>
      <c r="E103" s="23"/>
      <c r="F103" s="23"/>
      <c r="G103" s="23">
        <v>18</v>
      </c>
      <c r="I103" s="23">
        <v>18</v>
      </c>
    </row>
    <row r="104" spans="1:9" s="22" customFormat="1" ht="5">
      <c r="A104" s="22" t="s">
        <v>36</v>
      </c>
      <c r="B104" s="23" t="e">
        <f>#REF!*#REF!</f>
        <v>#REF!</v>
      </c>
      <c r="C104" s="23" t="e">
        <f>G104*#REF!</f>
        <v>#REF!</v>
      </c>
      <c r="D104" s="23"/>
      <c r="E104" s="23"/>
      <c r="F104" s="23"/>
      <c r="G104" s="23">
        <v>19</v>
      </c>
      <c r="I104" s="23">
        <v>19</v>
      </c>
    </row>
    <row r="105" spans="1:9" s="22" customFormat="1" ht="5">
      <c r="A105" s="22" t="s">
        <v>37</v>
      </c>
      <c r="B105" s="23" t="e">
        <f>#REF!*#REF!</f>
        <v>#REF!</v>
      </c>
      <c r="C105" s="23" t="e">
        <f>G105*#REF!</f>
        <v>#REF!</v>
      </c>
      <c r="D105" s="23"/>
      <c r="E105" s="23"/>
      <c r="F105" s="23"/>
      <c r="G105" s="23">
        <v>18</v>
      </c>
      <c r="I105" s="23">
        <v>18</v>
      </c>
    </row>
    <row r="106" spans="1:9" s="22" customFormat="1" ht="5">
      <c r="A106" s="22" t="s">
        <v>38</v>
      </c>
      <c r="B106" s="23" t="e">
        <f>#REF!*#REF!</f>
        <v>#REF!</v>
      </c>
      <c r="C106" s="23" t="e">
        <f>G106*#REF!</f>
        <v>#REF!</v>
      </c>
      <c r="D106" s="23"/>
      <c r="E106" s="23"/>
      <c r="F106" s="23"/>
      <c r="G106" s="23">
        <v>19</v>
      </c>
      <c r="I106" s="23">
        <v>19</v>
      </c>
    </row>
    <row r="107" spans="1:9" s="22" customFormat="1" ht="5">
      <c r="A107" s="22" t="s">
        <v>39</v>
      </c>
      <c r="B107" s="23" t="e">
        <f>#REF!*#REF!</f>
        <v>#REF!</v>
      </c>
      <c r="C107" s="23" t="e">
        <f>G107*#REF!</f>
        <v>#REF!</v>
      </c>
      <c r="D107" s="23"/>
      <c r="E107" s="23"/>
      <c r="F107" s="23"/>
      <c r="G107" s="23">
        <v>18</v>
      </c>
      <c r="I107" s="23">
        <v>18</v>
      </c>
    </row>
    <row r="108" spans="1:9" s="22" customFormat="1" ht="5">
      <c r="A108" s="22" t="s">
        <v>40</v>
      </c>
      <c r="B108" s="23" t="e">
        <f>#REF!*#REF!</f>
        <v>#REF!</v>
      </c>
      <c r="C108" s="23" t="e">
        <f>G108*#REF!</f>
        <v>#REF!</v>
      </c>
      <c r="D108" s="23"/>
      <c r="E108" s="23"/>
      <c r="F108" s="23"/>
      <c r="G108" s="23">
        <v>19</v>
      </c>
      <c r="I108" s="23">
        <v>19</v>
      </c>
    </row>
    <row r="109" spans="1:9" s="22" customFormat="1" ht="5">
      <c r="A109" s="22" t="s">
        <v>41</v>
      </c>
      <c r="B109" s="23" t="e">
        <f>#REF!*#REF!</f>
        <v>#REF!</v>
      </c>
      <c r="C109" s="23" t="e">
        <f>G109*#REF!</f>
        <v>#REF!</v>
      </c>
      <c r="D109" s="23"/>
      <c r="E109" s="23"/>
      <c r="F109" s="23"/>
      <c r="G109" s="23">
        <v>18</v>
      </c>
      <c r="I109" s="23">
        <v>18</v>
      </c>
    </row>
    <row r="110" spans="1:9" s="22" customFormat="1" ht="5"/>
    <row r="111" spans="1:9" s="22" customFormat="1" ht="5">
      <c r="A111" s="22" t="s">
        <v>47</v>
      </c>
      <c r="B111" s="22" t="s">
        <v>48</v>
      </c>
    </row>
    <row r="112" spans="1:9" s="22" customFormat="1" ht="5">
      <c r="A112" s="22" t="s">
        <v>49</v>
      </c>
      <c r="B112" s="22">
        <v>0</v>
      </c>
      <c r="C112" s="22" t="b">
        <v>0</v>
      </c>
      <c r="G112" s="22" t="b">
        <v>0</v>
      </c>
      <c r="I112" s="22" t="b">
        <v>0</v>
      </c>
    </row>
    <row r="113" spans="1:1" s="22" customFormat="1" ht="5">
      <c r="A113" s="22" t="s">
        <v>50</v>
      </c>
    </row>
    <row r="114" spans="1:1" s="22" customFormat="1" ht="5">
      <c r="A114" s="22" t="s">
        <v>51</v>
      </c>
    </row>
    <row r="115" spans="1:1" s="22" customFormat="1" ht="5">
      <c r="A115" s="22" t="s">
        <v>52</v>
      </c>
    </row>
    <row r="116" spans="1:1" s="22" customFormat="1" ht="5">
      <c r="A116" s="22" t="s">
        <v>53</v>
      </c>
    </row>
    <row r="117" spans="1:1" s="22" customFormat="1" ht="5">
      <c r="A117" s="22" t="s">
        <v>54</v>
      </c>
    </row>
    <row r="118" spans="1:1" s="22" customFormat="1" ht="5">
      <c r="A118" s="22" t="s">
        <v>55</v>
      </c>
    </row>
    <row r="119" spans="1:1" s="24" customFormat="1" ht="12"/>
    <row r="120" spans="1:1" s="24" customFormat="1" ht="12"/>
  </sheetData>
  <sheetProtection formatColumns="0" formatRows="0"/>
  <mergeCells count="10">
    <mergeCell ref="O6:O7"/>
    <mergeCell ref="A1:B1"/>
    <mergeCell ref="A2:N2"/>
    <mergeCell ref="A6:A7"/>
    <mergeCell ref="C6:C7"/>
    <mergeCell ref="B6:B7"/>
    <mergeCell ref="D6:D7"/>
    <mergeCell ref="F6:F7"/>
    <mergeCell ref="C4:D4"/>
    <mergeCell ref="E6:E7"/>
  </mergeCells>
  <phoneticPr fontId="7"/>
  <printOptions horizontalCentered="1"/>
  <pageMargins left="0.39370078740157483" right="0.39370078740157483" top="0.51181102362204722" bottom="0.15748031496062992" header="0.51181102362204722" footer="0.15748031496062992"/>
  <pageSetup paperSize="9" scale="61" orientation="landscape"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0678001B-F1A3-4924-A028-96C6D076C9A0}">
            <xm:f>VLOOKUP(別紙2所要額内訳!$D$6,リスト!$F$2:$F$36,4,FALSE)="/事業所"</xm:f>
            <x14:dxf>
              <fill>
                <patternFill>
                  <bgColor theme="1" tint="0.499984740745262"/>
                </patternFill>
              </fill>
            </x14:dxf>
          </x14:cfRule>
          <xm:sqref>M8</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topLeftCell="D1" workbookViewId="0">
      <selection activeCell="F9" sqref="F9"/>
    </sheetView>
  </sheetViews>
  <sheetFormatPr defaultColWidth="9" defaultRowHeight="14"/>
  <cols>
    <col min="1" max="5" width="9" style="5"/>
    <col min="6" max="6" width="56" style="8" bestFit="1" customWidth="1"/>
    <col min="7" max="9" width="23.36328125" style="8" customWidth="1"/>
    <col min="10" max="16384" width="9" style="5"/>
  </cols>
  <sheetData>
    <row r="1" spans="1:10">
      <c r="A1" s="5" t="s">
        <v>57</v>
      </c>
      <c r="F1" s="6" t="s">
        <v>97</v>
      </c>
      <c r="G1" s="6" t="s">
        <v>42</v>
      </c>
      <c r="H1" s="6" t="s">
        <v>43</v>
      </c>
      <c r="I1" s="6"/>
    </row>
    <row r="2" spans="1:10">
      <c r="A2" s="5" t="s">
        <v>58</v>
      </c>
      <c r="F2" s="6" t="s">
        <v>25</v>
      </c>
      <c r="G2" s="7">
        <v>537000</v>
      </c>
      <c r="H2" s="7">
        <v>268000</v>
      </c>
      <c r="I2" s="6" t="s">
        <v>45</v>
      </c>
      <c r="J2" s="5" t="s">
        <v>98</v>
      </c>
    </row>
    <row r="3" spans="1:10">
      <c r="A3" s="5" t="s">
        <v>59</v>
      </c>
      <c r="F3" s="6" t="s">
        <v>26</v>
      </c>
      <c r="G3" s="7">
        <v>684000</v>
      </c>
      <c r="H3" s="7">
        <v>342000</v>
      </c>
      <c r="I3" s="6" t="s">
        <v>45</v>
      </c>
      <c r="J3" s="5" t="s">
        <v>98</v>
      </c>
    </row>
    <row r="4" spans="1:10">
      <c r="A4" s="5" t="s">
        <v>60</v>
      </c>
      <c r="F4" s="6" t="s">
        <v>27</v>
      </c>
      <c r="G4" s="7">
        <v>889000</v>
      </c>
      <c r="H4" s="7">
        <v>445000</v>
      </c>
      <c r="I4" s="6" t="s">
        <v>45</v>
      </c>
      <c r="J4" s="5" t="s">
        <v>98</v>
      </c>
    </row>
    <row r="5" spans="1:10">
      <c r="A5" s="5" t="s">
        <v>61</v>
      </c>
      <c r="F5" s="6" t="s">
        <v>28</v>
      </c>
      <c r="G5" s="7">
        <v>231000</v>
      </c>
      <c r="H5" s="7">
        <v>115000</v>
      </c>
      <c r="I5" s="6" t="s">
        <v>45</v>
      </c>
      <c r="J5" s="5" t="s">
        <v>98</v>
      </c>
    </row>
    <row r="6" spans="1:10">
      <c r="A6" s="5" t="s">
        <v>62</v>
      </c>
      <c r="F6" s="6" t="s">
        <v>0</v>
      </c>
      <c r="G6" s="7">
        <v>226000</v>
      </c>
      <c r="H6" s="7">
        <v>113000</v>
      </c>
      <c r="I6" s="6" t="s">
        <v>45</v>
      </c>
      <c r="J6" s="5" t="s">
        <v>98</v>
      </c>
    </row>
    <row r="7" spans="1:10">
      <c r="A7" s="5" t="s">
        <v>63</v>
      </c>
      <c r="F7" s="6" t="s">
        <v>29</v>
      </c>
      <c r="G7" s="7">
        <v>564000</v>
      </c>
      <c r="H7" s="7">
        <v>282000</v>
      </c>
      <c r="I7" s="6" t="s">
        <v>45</v>
      </c>
      <c r="J7" s="5" t="s">
        <v>98</v>
      </c>
    </row>
    <row r="8" spans="1:10">
      <c r="A8" s="5" t="s">
        <v>64</v>
      </c>
      <c r="F8" s="6" t="s">
        <v>30</v>
      </c>
      <c r="G8" s="7">
        <v>710000</v>
      </c>
      <c r="H8" s="7">
        <v>355000</v>
      </c>
      <c r="I8" s="6" t="s">
        <v>45</v>
      </c>
      <c r="J8" s="5" t="s">
        <v>98</v>
      </c>
    </row>
    <row r="9" spans="1:10">
      <c r="A9" s="5" t="s">
        <v>65</v>
      </c>
      <c r="F9" s="6" t="s">
        <v>31</v>
      </c>
      <c r="G9" s="7">
        <v>1133000</v>
      </c>
      <c r="H9" s="7">
        <v>567000</v>
      </c>
      <c r="I9" s="6" t="s">
        <v>45</v>
      </c>
      <c r="J9" s="5" t="s">
        <v>98</v>
      </c>
    </row>
    <row r="10" spans="1:10">
      <c r="A10" s="5" t="s">
        <v>66</v>
      </c>
      <c r="F10" s="6" t="s">
        <v>21</v>
      </c>
      <c r="G10" s="7">
        <v>27000</v>
      </c>
      <c r="H10" s="7">
        <v>13000</v>
      </c>
      <c r="I10" s="6" t="s">
        <v>46</v>
      </c>
    </row>
    <row r="11" spans="1:10">
      <c r="A11" s="5" t="s">
        <v>67</v>
      </c>
      <c r="F11" s="6" t="s">
        <v>32</v>
      </c>
      <c r="G11" s="7">
        <v>27000</v>
      </c>
      <c r="H11" s="7">
        <v>13000</v>
      </c>
      <c r="I11" s="6" t="s">
        <v>46</v>
      </c>
    </row>
    <row r="12" spans="1:10">
      <c r="A12" s="5" t="s">
        <v>68</v>
      </c>
      <c r="F12" s="6" t="s">
        <v>1</v>
      </c>
      <c r="G12" s="7">
        <v>320000</v>
      </c>
      <c r="H12" s="7">
        <v>160000</v>
      </c>
      <c r="I12" s="6" t="s">
        <v>45</v>
      </c>
    </row>
    <row r="13" spans="1:10">
      <c r="A13" s="5" t="s">
        <v>69</v>
      </c>
      <c r="F13" s="6" t="s">
        <v>2</v>
      </c>
      <c r="G13" s="7">
        <v>339000</v>
      </c>
      <c r="H13" s="7">
        <v>169000</v>
      </c>
      <c r="I13" s="6" t="s">
        <v>45</v>
      </c>
    </row>
    <row r="14" spans="1:10">
      <c r="A14" s="5" t="s">
        <v>70</v>
      </c>
      <c r="F14" s="6" t="s">
        <v>3</v>
      </c>
      <c r="G14" s="7">
        <v>311000</v>
      </c>
      <c r="H14" s="7">
        <v>156000</v>
      </c>
      <c r="I14" s="6" t="s">
        <v>45</v>
      </c>
    </row>
    <row r="15" spans="1:10">
      <c r="A15" s="5" t="s">
        <v>71</v>
      </c>
      <c r="F15" s="6" t="s">
        <v>4</v>
      </c>
      <c r="G15" s="7">
        <v>137000</v>
      </c>
      <c r="H15" s="7">
        <v>68000</v>
      </c>
      <c r="I15" s="6" t="s">
        <v>45</v>
      </c>
    </row>
    <row r="16" spans="1:10">
      <c r="A16" s="5" t="s">
        <v>72</v>
      </c>
      <c r="F16" s="6" t="s">
        <v>5</v>
      </c>
      <c r="G16" s="7">
        <v>508000</v>
      </c>
      <c r="H16" s="7">
        <v>254000</v>
      </c>
      <c r="I16" s="6" t="s">
        <v>45</v>
      </c>
    </row>
    <row r="17" spans="1:9">
      <c r="A17" s="5" t="s">
        <v>73</v>
      </c>
      <c r="F17" s="6" t="s">
        <v>6</v>
      </c>
      <c r="G17" s="7">
        <v>204000</v>
      </c>
      <c r="H17" s="7">
        <v>102000</v>
      </c>
      <c r="I17" s="6" t="s">
        <v>45</v>
      </c>
    </row>
    <row r="18" spans="1:9">
      <c r="A18" s="5" t="s">
        <v>74</v>
      </c>
      <c r="F18" s="6" t="s">
        <v>7</v>
      </c>
      <c r="G18" s="7">
        <v>148000</v>
      </c>
      <c r="H18" s="7">
        <v>74000</v>
      </c>
      <c r="I18" s="6" t="s">
        <v>45</v>
      </c>
    </row>
    <row r="19" spans="1:9">
      <c r="A19" s="5" t="s">
        <v>75</v>
      </c>
      <c r="F19" s="6" t="s">
        <v>8</v>
      </c>
      <c r="G19" s="7">
        <v>0</v>
      </c>
      <c r="H19" s="7">
        <v>282000</v>
      </c>
      <c r="I19" s="6" t="s">
        <v>45</v>
      </c>
    </row>
    <row r="20" spans="1:9">
      <c r="A20" s="5" t="s">
        <v>76</v>
      </c>
      <c r="F20" s="6" t="s">
        <v>33</v>
      </c>
      <c r="G20" s="7">
        <v>33000</v>
      </c>
      <c r="H20" s="7">
        <v>16000</v>
      </c>
      <c r="I20" s="6" t="s">
        <v>45</v>
      </c>
    </row>
    <row r="21" spans="1:9">
      <c r="A21" s="5" t="s">
        <v>77</v>
      </c>
      <c r="F21" s="6" t="s">
        <v>9</v>
      </c>
      <c r="G21" s="7">
        <v>475000</v>
      </c>
      <c r="H21" s="7">
        <v>237000</v>
      </c>
      <c r="I21" s="6" t="s">
        <v>45</v>
      </c>
    </row>
    <row r="22" spans="1:9">
      <c r="A22" s="5" t="s">
        <v>78</v>
      </c>
      <c r="F22" s="6" t="s">
        <v>10</v>
      </c>
      <c r="G22" s="7">
        <v>638000</v>
      </c>
      <c r="H22" s="7">
        <v>319000</v>
      </c>
      <c r="I22" s="6" t="s">
        <v>45</v>
      </c>
    </row>
    <row r="23" spans="1:9">
      <c r="A23" s="5" t="s">
        <v>79</v>
      </c>
      <c r="F23" s="6" t="s">
        <v>11</v>
      </c>
      <c r="G23" s="7">
        <v>38000</v>
      </c>
      <c r="H23" s="7">
        <v>19000</v>
      </c>
      <c r="I23" s="6" t="s">
        <v>46</v>
      </c>
    </row>
    <row r="24" spans="1:9">
      <c r="A24" s="5" t="s">
        <v>80</v>
      </c>
      <c r="F24" s="6" t="s">
        <v>12</v>
      </c>
      <c r="G24" s="7">
        <v>40000</v>
      </c>
      <c r="H24" s="7">
        <v>20000</v>
      </c>
      <c r="I24" s="6" t="s">
        <v>46</v>
      </c>
    </row>
    <row r="25" spans="1:9">
      <c r="A25" s="5" t="s">
        <v>81</v>
      </c>
      <c r="F25" s="6" t="s">
        <v>13</v>
      </c>
      <c r="G25" s="7">
        <v>38000</v>
      </c>
      <c r="H25" s="7">
        <v>19000</v>
      </c>
      <c r="I25" s="6" t="s">
        <v>46</v>
      </c>
    </row>
    <row r="26" spans="1:9">
      <c r="A26" s="5" t="s">
        <v>82</v>
      </c>
      <c r="F26" s="6" t="s">
        <v>14</v>
      </c>
      <c r="G26" s="7">
        <v>48000</v>
      </c>
      <c r="H26" s="7">
        <v>24000</v>
      </c>
      <c r="I26" s="6" t="s">
        <v>46</v>
      </c>
    </row>
    <row r="27" spans="1:9">
      <c r="A27" s="5" t="s">
        <v>83</v>
      </c>
      <c r="F27" s="6" t="s">
        <v>15</v>
      </c>
      <c r="G27" s="7">
        <v>43000</v>
      </c>
      <c r="H27" s="7">
        <v>21000</v>
      </c>
      <c r="I27" s="6" t="s">
        <v>46</v>
      </c>
    </row>
    <row r="28" spans="1:9">
      <c r="A28" s="5" t="s">
        <v>84</v>
      </c>
      <c r="F28" s="6" t="s">
        <v>16</v>
      </c>
      <c r="G28" s="7">
        <v>36000</v>
      </c>
      <c r="H28" s="7">
        <v>18000</v>
      </c>
      <c r="I28" s="6" t="s">
        <v>46</v>
      </c>
    </row>
    <row r="29" spans="1:9">
      <c r="A29" s="5" t="s">
        <v>85</v>
      </c>
      <c r="F29" s="6" t="s">
        <v>34</v>
      </c>
      <c r="G29" s="7">
        <v>37000</v>
      </c>
      <c r="H29" s="7">
        <v>19000</v>
      </c>
      <c r="I29" s="6" t="s">
        <v>46</v>
      </c>
    </row>
    <row r="30" spans="1:9">
      <c r="F30" s="6" t="s">
        <v>35</v>
      </c>
      <c r="G30" s="7">
        <v>35000</v>
      </c>
      <c r="H30" s="7">
        <v>18000</v>
      </c>
      <c r="I30" s="6" t="s">
        <v>46</v>
      </c>
    </row>
    <row r="31" spans="1:9">
      <c r="F31" s="6" t="s">
        <v>36</v>
      </c>
      <c r="G31" s="7">
        <v>37000</v>
      </c>
      <c r="H31" s="7">
        <v>19000</v>
      </c>
      <c r="I31" s="6" t="s">
        <v>46</v>
      </c>
    </row>
    <row r="32" spans="1:9">
      <c r="F32" s="6" t="s">
        <v>37</v>
      </c>
      <c r="G32" s="7">
        <v>35000</v>
      </c>
      <c r="H32" s="7">
        <v>18000</v>
      </c>
      <c r="I32" s="6" t="s">
        <v>46</v>
      </c>
    </row>
    <row r="33" spans="6:9">
      <c r="F33" s="6" t="s">
        <v>38</v>
      </c>
      <c r="G33" s="7">
        <v>37000</v>
      </c>
      <c r="H33" s="7">
        <v>19000</v>
      </c>
      <c r="I33" s="6" t="s">
        <v>46</v>
      </c>
    </row>
    <row r="34" spans="6:9">
      <c r="F34" s="6" t="s">
        <v>39</v>
      </c>
      <c r="G34" s="7">
        <v>35000</v>
      </c>
      <c r="H34" s="7">
        <v>18000</v>
      </c>
      <c r="I34" s="6" t="s">
        <v>46</v>
      </c>
    </row>
    <row r="35" spans="6:9">
      <c r="F35" s="6" t="s">
        <v>40</v>
      </c>
      <c r="G35" s="7">
        <v>37000</v>
      </c>
      <c r="H35" s="7">
        <v>19000</v>
      </c>
      <c r="I35" s="6" t="s">
        <v>46</v>
      </c>
    </row>
    <row r="36" spans="6:9">
      <c r="F36" s="6" t="s">
        <v>41</v>
      </c>
      <c r="G36" s="7">
        <v>35000</v>
      </c>
      <c r="H36" s="7">
        <v>18000</v>
      </c>
      <c r="I36" s="6" t="s">
        <v>46</v>
      </c>
    </row>
    <row r="37" spans="6:9">
      <c r="F37" s="6"/>
      <c r="G37" s="6"/>
      <c r="H37" s="6"/>
      <c r="I37" s="6"/>
    </row>
    <row r="38" spans="6:9">
      <c r="F38" s="6"/>
      <c r="G38" s="6"/>
      <c r="H38" s="6"/>
      <c r="I38" s="6"/>
    </row>
    <row r="39" spans="6:9">
      <c r="F39" s="6"/>
      <c r="G39" s="6"/>
      <c r="H39" s="6"/>
      <c r="I39" s="6"/>
    </row>
    <row r="40" spans="6:9">
      <c r="F40" s="6"/>
      <c r="G40" s="6"/>
      <c r="H40" s="6"/>
      <c r="I40" s="6"/>
    </row>
    <row r="41" spans="6:9">
      <c r="F41" s="6"/>
      <c r="G41" s="6"/>
      <c r="H41" s="6"/>
      <c r="I41" s="6"/>
    </row>
    <row r="42" spans="6:9">
      <c r="F42" s="6"/>
      <c r="G42" s="6"/>
      <c r="H42" s="6"/>
      <c r="I42" s="6"/>
    </row>
    <row r="43" spans="6:9">
      <c r="F43" s="6"/>
      <c r="G43" s="6"/>
      <c r="H43" s="6"/>
      <c r="I43" s="6"/>
    </row>
    <row r="44" spans="6:9">
      <c r="F44" s="6"/>
      <c r="G44" s="6"/>
      <c r="H44" s="6"/>
      <c r="I44" s="6"/>
    </row>
    <row r="45" spans="6:9">
      <c r="F45" s="6"/>
      <c r="G45" s="6"/>
      <c r="H45" s="6"/>
      <c r="I45" s="6"/>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申請の流れ</vt:lpstr>
      <vt:lpstr>申請状況一覧</vt:lpstr>
      <vt:lpstr>別添1誓約書</vt:lpstr>
      <vt:lpstr>別紙2所要額内訳</vt:lpstr>
      <vt:lpstr>Sheet2</vt:lpstr>
      <vt:lpstr>費目内訳①衛生</vt:lpstr>
      <vt:lpstr>費目内訳②時間外</vt:lpstr>
      <vt:lpstr>費目内訳③手当【4.1～9.30】</vt:lpstr>
      <vt:lpstr>費目内訳③手当【10.1～3.31】</vt:lpstr>
      <vt:lpstr>費目内訳④その他</vt:lpstr>
      <vt:lpstr>別添２自費検査 </vt:lpstr>
      <vt:lpstr>別添3施設内療養</vt:lpstr>
      <vt:lpstr>療養費計算シート【4.1～9.30】</vt:lpstr>
      <vt:lpstr>療養費計算シート【10.1～】</vt:lpstr>
      <vt:lpstr>別紙1所要額調書</vt:lpstr>
      <vt:lpstr>リスト</vt:lpstr>
      <vt:lpstr>申請の流れ!Print_Area</vt:lpstr>
      <vt:lpstr>申請状況一覧!Print_Area</vt:lpstr>
      <vt:lpstr>'費目内訳③手当【10.1～3.31】'!Print_Area</vt:lpstr>
      <vt:lpstr>'費目内訳③手当【4.1～9.30】'!Print_Area</vt:lpstr>
      <vt:lpstr>費目内訳④その他!Print_Area</vt:lpstr>
      <vt:lpstr>別紙1所要額調書!Print_Area</vt:lpstr>
      <vt:lpstr>別紙2所要額内訳!Print_Area</vt:lpstr>
      <vt:lpstr>別添1誓約書!Print_Area</vt:lpstr>
      <vt:lpstr>'別添２自費検査 '!Print_Area</vt:lpstr>
      <vt:lpstr>別添3施設内療養!Print_Area</vt:lpstr>
      <vt:lpstr>事業所No.1</vt:lpstr>
      <vt:lpstr>種別</vt:lpstr>
      <vt:lpstr>費目内訳④その他!申請費目3</vt:lpstr>
      <vt:lpstr>単価表</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川崎市</cp:lastModifiedBy>
  <cp:lastPrinted>2023-06-22T02:55:16Z</cp:lastPrinted>
  <dcterms:created xsi:type="dcterms:W3CDTF">2006-08-28T05:03:08Z</dcterms:created>
  <dcterms:modified xsi:type="dcterms:W3CDTF">2024-09-26T23:01:26Z</dcterms:modified>
</cp:coreProperties>
</file>