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0（健）長寿社会部高齢者事業推進\08)災害対策・危機管理\40)新型コロナウィルス\05衛生用品配布\02）ニーズ調査\20211020〆 備蓄管理表の作成及び施設等における防護具等の備蓄量調査について（依頼）\2）依頼文・回答等（市⇔事業者）\1）依頼文\"/>
    </mc:Choice>
  </mc:AlternateContent>
  <bookViews>
    <workbookView xWindow="0" yWindow="0" windowWidth="20490" windowHeight="7230" tabRatio="785"/>
  </bookViews>
  <sheets>
    <sheet name="備蓄管理表" sheetId="16" r:id="rId1"/>
    <sheet name="備蓄管理表 (記載例)" sheetId="18" r:id="rId2"/>
    <sheet name="事業所一覧" sheetId="19" r:id="rId3"/>
  </sheets>
  <definedNames>
    <definedName name="_xlnm.Print_Area" localSheetId="0">備蓄管理表!$A$1:$BA$38</definedName>
    <definedName name="_xlnm.Print_Area" localSheetId="1">'備蓄管理表 (記載例)'!$A$1:$BA$37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5" i="16" l="1"/>
  <c r="AV5" i="16"/>
  <c r="AU5" i="16"/>
  <c r="AT5" i="16"/>
  <c r="AS5" i="16"/>
  <c r="AR5" i="16"/>
  <c r="AP5" i="16"/>
  <c r="AO5" i="16"/>
  <c r="AN5" i="16"/>
  <c r="AJ5" i="16"/>
  <c r="AI5" i="16"/>
  <c r="AH5" i="16"/>
  <c r="AC5" i="18" l="1"/>
  <c r="AB5" i="18"/>
  <c r="AA5" i="18"/>
  <c r="Z5" i="18"/>
  <c r="X5" i="18"/>
  <c r="AC5" i="16" l="1"/>
  <c r="AB5" i="16"/>
  <c r="AA5" i="16"/>
  <c r="Z5" i="16"/>
  <c r="I4" i="16" l="1"/>
  <c r="AE5" i="18" l="1"/>
  <c r="AD5" i="18"/>
  <c r="Y5" i="18"/>
  <c r="W5" i="18"/>
  <c r="V5" i="18"/>
  <c r="T5" i="18"/>
  <c r="AE5" i="16"/>
  <c r="AD5" i="16"/>
  <c r="Y5" i="16"/>
  <c r="T5" i="16"/>
  <c r="I6" i="16"/>
  <c r="X5" i="16" s="1"/>
  <c r="V5" i="16"/>
  <c r="I5" i="16" l="1"/>
  <c r="W5" i="16" s="1"/>
  <c r="AS5" i="18" l="1"/>
  <c r="E23" i="16"/>
  <c r="F23" i="16" s="1"/>
  <c r="E22" i="16"/>
  <c r="F22" i="16" s="1"/>
  <c r="H22" i="16" s="1"/>
  <c r="K22" i="16" s="1"/>
  <c r="F21" i="16"/>
  <c r="G21" i="16" s="1"/>
  <c r="H21" i="16" s="1"/>
  <c r="E20" i="16"/>
  <c r="F20" i="16" s="1"/>
  <c r="G20" i="16" s="1"/>
  <c r="H20" i="16" s="1"/>
  <c r="E19" i="16"/>
  <c r="F19" i="16" s="1"/>
  <c r="E18" i="16"/>
  <c r="F18" i="16" s="1"/>
  <c r="F21" i="18"/>
  <c r="AI5" i="18" s="1"/>
  <c r="E20" i="18"/>
  <c r="F20" i="18" s="1"/>
  <c r="G20" i="18" s="1"/>
  <c r="E19" i="18"/>
  <c r="E18" i="18"/>
  <c r="F18" i="18"/>
  <c r="AF5" i="18" s="1"/>
  <c r="F19" i="18"/>
  <c r="G19" i="18" s="1"/>
  <c r="K19" i="18" s="1"/>
  <c r="AM5" i="18" s="1"/>
  <c r="E23" i="18"/>
  <c r="F23" i="18" s="1"/>
  <c r="H23" i="18" s="1"/>
  <c r="E22" i="18"/>
  <c r="F22" i="18" s="1"/>
  <c r="H22" i="18" s="1"/>
  <c r="K22" i="18" s="1"/>
  <c r="AW5" i="18"/>
  <c r="AV5" i="18"/>
  <c r="AU5" i="18"/>
  <c r="AT5" i="18"/>
  <c r="AR5" i="18"/>
  <c r="G18" i="16" l="1"/>
  <c r="AF5" i="16"/>
  <c r="G19" i="16"/>
  <c r="H19" i="16" s="1"/>
  <c r="AG5" i="16"/>
  <c r="H23" i="16"/>
  <c r="K23" i="16" s="1"/>
  <c r="AQ5" i="16" s="1"/>
  <c r="AK5" i="16"/>
  <c r="H18" i="16"/>
  <c r="K18" i="16"/>
  <c r="AL5" i="16" s="1"/>
  <c r="K20" i="18"/>
  <c r="K19" i="16"/>
  <c r="AM5" i="16" s="1"/>
  <c r="K20" i="16"/>
  <c r="K21" i="16"/>
  <c r="G21" i="18"/>
  <c r="H21" i="18" s="1"/>
  <c r="K21" i="18" s="1"/>
  <c r="AP5" i="18"/>
  <c r="K23" i="18"/>
  <c r="AQ5" i="18" s="1"/>
  <c r="G18" i="18"/>
  <c r="H19" i="18"/>
  <c r="AG5" i="18"/>
  <c r="H20" i="18"/>
  <c r="AH5" i="18"/>
  <c r="AN5" i="18" l="1"/>
  <c r="H18" i="18"/>
  <c r="K18" i="18" s="1"/>
  <c r="AO5" i="18"/>
  <c r="AL5" i="18" l="1"/>
</calcChain>
</file>

<file path=xl/comments1.xml><?xml version="1.0" encoding="utf-8"?>
<comments xmlns="http://schemas.openxmlformats.org/spreadsheetml/2006/main">
  <authors>
    <author>川崎市</author>
    <author>user</author>
  </authors>
  <commentList>
    <comment ref="H6" authorId="0" shapeId="0">
      <text>
        <r>
          <rPr>
            <sz val="9"/>
            <color indexed="81"/>
            <rFont val="ＭＳ Ｐゴシック"/>
            <family val="3"/>
            <charset val="128"/>
          </rPr>
          <t>原則として、サービス種別毎に備蓄管理表を作成いただくことを想定しています。</t>
        </r>
      </text>
    </comment>
    <comment ref="D16" authorId="1" shapeId="0">
      <text>
        <r>
          <rPr>
            <sz val="9"/>
            <color indexed="81"/>
            <rFont val="ＭＳ Ｐゴシック"/>
            <family val="3"/>
            <charset val="128"/>
          </rPr>
          <t>施設・事業所が備蓄している数量</t>
        </r>
      </text>
    </comment>
    <comment ref="J17" authorId="1" shapeId="0">
      <text>
        <r>
          <rPr>
            <sz val="9"/>
            <color indexed="81"/>
            <rFont val="ＭＳ Ｐゴシック"/>
            <family val="3"/>
            <charset val="128"/>
          </rPr>
          <t>支援対象を含む全体の保管可能量</t>
        </r>
      </text>
    </comment>
  </commentList>
</comments>
</file>

<file path=xl/comments2.xml><?xml version="1.0" encoding="utf-8"?>
<comments xmlns="http://schemas.openxmlformats.org/spreadsheetml/2006/main">
  <authors>
    <author>川崎市</author>
    <author>user</author>
  </authors>
  <commentList>
    <comment ref="H6" authorId="0" shapeId="0">
      <text>
        <r>
          <rPr>
            <sz val="9"/>
            <color indexed="81"/>
            <rFont val="ＭＳ Ｐゴシック"/>
            <family val="3"/>
            <charset val="128"/>
          </rPr>
          <t>原則として、サービス種別毎に備蓄管理表を作成いただくことを想定しています。</t>
        </r>
      </text>
    </comment>
    <comment ref="D16" authorId="1" shapeId="0">
      <text>
        <r>
          <rPr>
            <sz val="9"/>
            <color indexed="81"/>
            <rFont val="ＭＳ Ｐゴシック"/>
            <family val="3"/>
            <charset val="128"/>
          </rPr>
          <t>施設・事業所が備蓄している数量</t>
        </r>
      </text>
    </comment>
    <comment ref="J17" authorId="1" shapeId="0">
      <text>
        <r>
          <rPr>
            <sz val="9"/>
            <color indexed="81"/>
            <rFont val="ＭＳ Ｐゴシック"/>
            <family val="3"/>
            <charset val="128"/>
          </rPr>
          <t>支援対象を含む全体の保管可能量</t>
        </r>
      </text>
    </comment>
  </commentList>
</comments>
</file>

<file path=xl/sharedStrings.xml><?xml version="1.0" encoding="utf-8"?>
<sst xmlns="http://schemas.openxmlformats.org/spreadsheetml/2006/main" count="687" uniqueCount="377">
  <si>
    <t>N95マスク</t>
    <phoneticPr fontId="3"/>
  </si>
  <si>
    <t>手指消毒エタノール　</t>
    <rPh sb="0" eb="1">
      <t>テ</t>
    </rPh>
    <rPh sb="1" eb="2">
      <t>ユビ</t>
    </rPh>
    <rPh sb="2" eb="4">
      <t>ショウドク</t>
    </rPh>
    <phoneticPr fontId="3"/>
  </si>
  <si>
    <t>ガウン　</t>
    <phoneticPr fontId="3"/>
  </si>
  <si>
    <t>手袋　</t>
    <rPh sb="0" eb="2">
      <t>テブクロ</t>
    </rPh>
    <phoneticPr fontId="3"/>
  </si>
  <si>
    <t>サージカルマスク　</t>
    <phoneticPr fontId="3"/>
  </si>
  <si>
    <t>備考</t>
    <rPh sb="0" eb="2">
      <t>ビコウ</t>
    </rPh>
    <phoneticPr fontId="10"/>
  </si>
  <si>
    <t>品目</t>
    <rPh sb="0" eb="2">
      <t>ヒンモク</t>
    </rPh>
    <phoneticPr fontId="10"/>
  </si>
  <si>
    <t>枚</t>
    <rPh sb="0" eb="1">
      <t>マイ</t>
    </rPh>
    <phoneticPr fontId="2"/>
  </si>
  <si>
    <t>倉庫</t>
    <rPh sb="0" eb="2">
      <t>ソウコ</t>
    </rPh>
    <phoneticPr fontId="2"/>
  </si>
  <si>
    <t>項番</t>
    <rPh sb="0" eb="2">
      <t>コウバン</t>
    </rPh>
    <phoneticPr fontId="2"/>
  </si>
  <si>
    <t>個</t>
    <rPh sb="0" eb="1">
      <t>コ</t>
    </rPh>
    <phoneticPr fontId="2"/>
  </si>
  <si>
    <t>Ｌ</t>
    <phoneticPr fontId="2"/>
  </si>
  <si>
    <t>単位
【入力不要】</t>
    <rPh sb="0" eb="2">
      <t>タンイ</t>
    </rPh>
    <rPh sb="4" eb="6">
      <t>ニュウリョク</t>
    </rPh>
    <rPh sb="6" eb="8">
      <t>フヨウ</t>
    </rPh>
    <phoneticPr fontId="3"/>
  </si>
  <si>
    <t>④</t>
    <phoneticPr fontId="2"/>
  </si>
  <si>
    <t>⑤</t>
    <phoneticPr fontId="2"/>
  </si>
  <si>
    <t>⑥</t>
    <phoneticPr fontId="2"/>
  </si>
  <si>
    <t>保管場所</t>
    <rPh sb="0" eb="2">
      <t>ホカン</t>
    </rPh>
    <rPh sb="2" eb="4">
      <t>バショ</t>
    </rPh>
    <phoneticPr fontId="3"/>
  </si>
  <si>
    <t>① 
現在の備蓄量</t>
    <rPh sb="3" eb="5">
      <t>ゲンザイ</t>
    </rPh>
    <rPh sb="6" eb="8">
      <t>ビチク</t>
    </rPh>
    <rPh sb="8" eb="9">
      <t>リョウ</t>
    </rPh>
    <phoneticPr fontId="2"/>
  </si>
  <si>
    <t>　各項目について</t>
    <rPh sb="1" eb="2">
      <t>カク</t>
    </rPh>
    <rPh sb="2" eb="4">
      <t>コウモク</t>
    </rPh>
    <phoneticPr fontId="2"/>
  </si>
  <si>
    <t>①</t>
    <phoneticPr fontId="2"/>
  </si>
  <si>
    <t>②</t>
    <phoneticPr fontId="2"/>
  </si>
  <si>
    <t>③</t>
    <phoneticPr fontId="2"/>
  </si>
  <si>
    <t>考え方・計算方法は右記のとおり</t>
    <rPh sb="0" eb="1">
      <t>カンガ</t>
    </rPh>
    <rPh sb="2" eb="3">
      <t>カタ</t>
    </rPh>
    <rPh sb="4" eb="6">
      <t>ケイサン</t>
    </rPh>
    <rPh sb="6" eb="8">
      <t>ホウホウ</t>
    </rPh>
    <rPh sb="9" eb="11">
      <t>ウキ</t>
    </rPh>
    <phoneticPr fontId="2"/>
  </si>
  <si>
    <t>利用者を直接介助する職員の人数×４枚</t>
    <rPh sb="0" eb="3">
      <t>リヨウシャ</t>
    </rPh>
    <rPh sb="4" eb="6">
      <t>チョクセツ</t>
    </rPh>
    <rPh sb="6" eb="8">
      <t>カイジョ</t>
    </rPh>
    <rPh sb="10" eb="12">
      <t>ショクイン</t>
    </rPh>
    <rPh sb="13" eb="15">
      <t>ニンズウ</t>
    </rPh>
    <rPh sb="17" eb="18">
      <t>マイ</t>
    </rPh>
    <phoneticPr fontId="2"/>
  </si>
  <si>
    <t>6. フェイスシールド</t>
    <phoneticPr fontId="2"/>
  </si>
  <si>
    <t>5. N95マスク</t>
    <phoneticPr fontId="2"/>
  </si>
  <si>
    <t>1. サージカルマスク</t>
    <phoneticPr fontId="2"/>
  </si>
  <si>
    <t>2. 手袋</t>
    <rPh sb="3" eb="5">
      <t>テブクロ</t>
    </rPh>
    <phoneticPr fontId="2"/>
  </si>
  <si>
    <t>3. ガウン</t>
    <phoneticPr fontId="2"/>
  </si>
  <si>
    <t>4. エタノール</t>
    <phoneticPr fontId="2"/>
  </si>
  <si>
    <t>利用者を直接介助する職員の人数分</t>
    <rPh sb="0" eb="3">
      <t>リヨウシャ</t>
    </rPh>
    <rPh sb="4" eb="6">
      <t>チョクセツ</t>
    </rPh>
    <rPh sb="6" eb="8">
      <t>カイジョ</t>
    </rPh>
    <rPh sb="10" eb="12">
      <t>ショクイン</t>
    </rPh>
    <rPh sb="13" eb="15">
      <t>ニンズウ</t>
    </rPh>
    <rPh sb="15" eb="16">
      <t>ブン</t>
    </rPh>
    <phoneticPr fontId="2"/>
  </si>
  <si>
    <t>考え方・計算方法は右記のとおり</t>
    <phoneticPr fontId="2"/>
  </si>
  <si>
    <t>※ 正しい再利用の方法については別紙国通知をよく確認すること</t>
    <rPh sb="2" eb="3">
      <t>タダ</t>
    </rPh>
    <rPh sb="5" eb="8">
      <t>サイリヨウ</t>
    </rPh>
    <rPh sb="9" eb="11">
      <t>ホウホウ</t>
    </rPh>
    <rPh sb="16" eb="18">
      <t>ベッシ</t>
    </rPh>
    <rPh sb="18" eb="19">
      <t>クニ</t>
    </rPh>
    <rPh sb="19" eb="21">
      <t>ツウチ</t>
    </rPh>
    <rPh sb="24" eb="26">
      <t>カクニン</t>
    </rPh>
    <phoneticPr fontId="2"/>
  </si>
  <si>
    <t>施設・事業所が備蓄している数量</t>
    <rPh sb="0" eb="2">
      <t>シセツ</t>
    </rPh>
    <rPh sb="3" eb="6">
      <t>ジギョウショ</t>
    </rPh>
    <rPh sb="7" eb="9">
      <t>ビチク</t>
    </rPh>
    <rPh sb="13" eb="14">
      <t>カズ</t>
    </rPh>
    <rPh sb="14" eb="15">
      <t>リョウ</t>
    </rPh>
    <phoneticPr fontId="2"/>
  </si>
  <si>
    <t>利用者を直接介助する職員の人数</t>
    <phoneticPr fontId="2"/>
  </si>
  <si>
    <t>陽性者１名（疑い含む）を介助する職員の人数</t>
    <phoneticPr fontId="2"/>
  </si>
  <si>
    <r>
      <t>陽性者</t>
    </r>
    <r>
      <rPr>
        <sz val="11"/>
        <rFont val="Meiryo UI"/>
        <family val="3"/>
        <charset val="128"/>
      </rPr>
      <t>（疑い含む）を介助する職員の人数×４枚</t>
    </r>
    <rPh sb="0" eb="2">
      <t>ヨウセイ</t>
    </rPh>
    <rPh sb="2" eb="3">
      <t>シャ</t>
    </rPh>
    <rPh sb="4" eb="5">
      <t>ウタガ</t>
    </rPh>
    <rPh sb="6" eb="7">
      <t>フク</t>
    </rPh>
    <rPh sb="10" eb="12">
      <t>カイジョ</t>
    </rPh>
    <rPh sb="14" eb="16">
      <t>ショクイン</t>
    </rPh>
    <rPh sb="17" eb="19">
      <t>ニンズウ</t>
    </rPh>
    <rPh sb="21" eb="22">
      <t>マイ</t>
    </rPh>
    <phoneticPr fontId="2"/>
  </si>
  <si>
    <r>
      <t>陽性者</t>
    </r>
    <r>
      <rPr>
        <sz val="11"/>
        <rFont val="Meiryo UI"/>
        <family val="3"/>
        <charset val="128"/>
      </rPr>
      <t>（疑い含む）を介助する職員の人数分</t>
    </r>
    <rPh sb="0" eb="2">
      <t>ヨウセイ</t>
    </rPh>
    <rPh sb="2" eb="3">
      <t>シャ</t>
    </rPh>
    <rPh sb="4" eb="5">
      <t>ウタガ</t>
    </rPh>
    <rPh sb="6" eb="7">
      <t>フク</t>
    </rPh>
    <rPh sb="10" eb="12">
      <t>カイジョ</t>
    </rPh>
    <rPh sb="14" eb="16">
      <t>ショクイン</t>
    </rPh>
    <rPh sb="17" eb="19">
      <t>ニンズウ</t>
    </rPh>
    <rPh sb="19" eb="20">
      <t>ブン</t>
    </rPh>
    <phoneticPr fontId="2"/>
  </si>
  <si>
    <t>◎基本情報入力欄</t>
    <rPh sb="1" eb="3">
      <t>キホン</t>
    </rPh>
    <rPh sb="3" eb="5">
      <t>ジョウホウ</t>
    </rPh>
    <rPh sb="5" eb="7">
      <t>ニュウリョク</t>
    </rPh>
    <rPh sb="7" eb="8">
      <t>ラン</t>
    </rPh>
    <phoneticPr fontId="2"/>
  </si>
  <si>
    <t>⑦</t>
    <phoneticPr fontId="2"/>
  </si>
  <si>
    <t>事業所・施設名</t>
    <rPh sb="0" eb="3">
      <t>ジギョウショ</t>
    </rPh>
    <rPh sb="4" eb="6">
      <t>シセツ</t>
    </rPh>
    <rPh sb="6" eb="7">
      <t>メイ</t>
    </rPh>
    <phoneticPr fontId="2"/>
  </si>
  <si>
    <t>郵便番号</t>
    <rPh sb="0" eb="4">
      <t>ユウビンバンゴウ</t>
    </rPh>
    <phoneticPr fontId="2"/>
  </si>
  <si>
    <t>住所</t>
    <rPh sb="0" eb="2">
      <t>ジュウショ</t>
    </rPh>
    <phoneticPr fontId="2"/>
  </si>
  <si>
    <t>電話番号</t>
    <rPh sb="0" eb="2">
      <t>デンワ</t>
    </rPh>
    <rPh sb="2" eb="4">
      <t>バンゴウ</t>
    </rPh>
    <phoneticPr fontId="2"/>
  </si>
  <si>
    <t>担当者</t>
    <rPh sb="0" eb="3">
      <t>タントウシャ</t>
    </rPh>
    <phoneticPr fontId="2"/>
  </si>
  <si>
    <t>普段の１日分の使用量　※消防法上の危険物に該当するため、関係法令を遵守した上で保管してください。</t>
    <rPh sb="0" eb="2">
      <t>フダン</t>
    </rPh>
    <rPh sb="4" eb="5">
      <t>ニチ</t>
    </rPh>
    <rPh sb="5" eb="6">
      <t>ブン</t>
    </rPh>
    <rPh sb="7" eb="9">
      <t>シヨウ</t>
    </rPh>
    <rPh sb="9" eb="10">
      <t>リョウ</t>
    </rPh>
    <phoneticPr fontId="2"/>
  </si>
  <si>
    <t>作成日</t>
    <rPh sb="0" eb="3">
      <t>サクセイビ</t>
    </rPh>
    <phoneticPr fontId="2"/>
  </si>
  <si>
    <t>年</t>
    <rPh sb="0" eb="1">
      <t>ネン</t>
    </rPh>
    <phoneticPr fontId="2"/>
  </si>
  <si>
    <t>月</t>
    <rPh sb="0" eb="1">
      <t>ガツ</t>
    </rPh>
    <phoneticPr fontId="2"/>
  </si>
  <si>
    <t>日</t>
    <rPh sb="0" eb="1">
      <t>ニチ</t>
    </rPh>
    <phoneticPr fontId="2"/>
  </si>
  <si>
    <t>N95マスク、フェイスシールド：⑤と同じ</t>
    <rPh sb="18" eb="19">
      <t>オナ</t>
    </rPh>
    <phoneticPr fontId="2"/>
  </si>
  <si>
    <t>市町村転記用</t>
    <rPh sb="0" eb="3">
      <t>シチョウソン</t>
    </rPh>
    <rPh sb="3" eb="5">
      <t>テンキ</t>
    </rPh>
    <rPh sb="5" eb="6">
      <t>ヨウ</t>
    </rPh>
    <phoneticPr fontId="2"/>
  </si>
  <si>
    <t>保管スペース情報</t>
    <rPh sb="0" eb="2">
      <t>ホカン</t>
    </rPh>
    <rPh sb="6" eb="8">
      <t>ジョウホウ</t>
    </rPh>
    <phoneticPr fontId="2"/>
  </si>
  <si>
    <t>備蓄必要量</t>
    <rPh sb="0" eb="2">
      <t>ビチク</t>
    </rPh>
    <rPh sb="2" eb="4">
      <t>ヒツヨウ</t>
    </rPh>
    <rPh sb="4" eb="5">
      <t>リョウ</t>
    </rPh>
    <phoneticPr fontId="2"/>
  </si>
  <si>
    <t>③
１日分の
必要量
【入力不要】</t>
    <rPh sb="3" eb="4">
      <t>ニチ</t>
    </rPh>
    <rPh sb="4" eb="5">
      <t>ブン</t>
    </rPh>
    <rPh sb="7" eb="9">
      <t>ヒツヨウ</t>
    </rPh>
    <rPh sb="9" eb="10">
      <t>リョウ</t>
    </rPh>
    <rPh sb="12" eb="14">
      <t>ニュウリョク</t>
    </rPh>
    <rPh sb="14" eb="16">
      <t>フヨウ</t>
    </rPh>
    <phoneticPr fontId="3"/>
  </si>
  <si>
    <t>④
10日分の
必要量
【入力不要】</t>
    <rPh sb="4" eb="6">
      <t>ニチブン</t>
    </rPh>
    <rPh sb="8" eb="10">
      <t>ヒツヨウ</t>
    </rPh>
    <rPh sb="10" eb="11">
      <t>リョウ</t>
    </rPh>
    <phoneticPr fontId="3"/>
  </si>
  <si>
    <t>積算
基礎
人数</t>
    <rPh sb="0" eb="2">
      <t>セキサン</t>
    </rPh>
    <rPh sb="3" eb="5">
      <t>キソ</t>
    </rPh>
    <rPh sb="6" eb="8">
      <t>ニンズウ</t>
    </rPh>
    <phoneticPr fontId="2"/>
  </si>
  <si>
    <t>②
積算基礎人数
【入力不要】</t>
    <rPh sb="2" eb="4">
      <t>セキサン</t>
    </rPh>
    <rPh sb="4" eb="6">
      <t>キソ</t>
    </rPh>
    <rPh sb="6" eb="8">
      <t>ニンズウ</t>
    </rPh>
    <rPh sb="10" eb="12">
      <t>ニュウリョク</t>
    </rPh>
    <rPh sb="12" eb="14">
      <t>フヨウ</t>
    </rPh>
    <phoneticPr fontId="2"/>
  </si>
  <si>
    <t>１日分の必要量及び積算基礎人数の考え方</t>
    <rPh sb="1" eb="2">
      <t>ニチ</t>
    </rPh>
    <rPh sb="2" eb="3">
      <t>ブン</t>
    </rPh>
    <rPh sb="4" eb="6">
      <t>ヒツヨウ</t>
    </rPh>
    <rPh sb="6" eb="7">
      <t>リョウ</t>
    </rPh>
    <rPh sb="7" eb="8">
      <t>オヨ</t>
    </rPh>
    <rPh sb="9" eb="11">
      <t>セキサン</t>
    </rPh>
    <rPh sb="11" eb="13">
      <t>キソ</t>
    </rPh>
    <rPh sb="13" eb="15">
      <t>ニンズウ</t>
    </rPh>
    <rPh sb="16" eb="17">
      <t>カンガ</t>
    </rPh>
    <rPh sb="18" eb="19">
      <t>カタ</t>
    </rPh>
    <phoneticPr fontId="2"/>
  </si>
  <si>
    <t>※ 感染発生初期、陽性者１名発生の状況を想定すること（No.1～4）</t>
    <rPh sb="2" eb="4">
      <t>カンセン</t>
    </rPh>
    <rPh sb="4" eb="6">
      <t>ハッセイ</t>
    </rPh>
    <rPh sb="6" eb="8">
      <t>ショキ</t>
    </rPh>
    <rPh sb="9" eb="11">
      <t>ヨウセイ</t>
    </rPh>
    <rPh sb="11" eb="12">
      <t>シャ</t>
    </rPh>
    <rPh sb="13" eb="14">
      <t>メイ</t>
    </rPh>
    <rPh sb="14" eb="16">
      <t>ハッセイ</t>
    </rPh>
    <rPh sb="17" eb="19">
      <t>ジョウキョウ</t>
    </rPh>
    <rPh sb="20" eb="22">
      <t>ソウテイ</t>
    </rPh>
    <phoneticPr fontId="2"/>
  </si>
  <si>
    <t>※ N95マスクとフェイスシールドは再利用すること（No.5・6）</t>
    <rPh sb="18" eb="21">
      <t>サイリヨウ</t>
    </rPh>
    <phoneticPr fontId="2"/>
  </si>
  <si>
    <t>⑤
備蓄未達量
【入力不要】</t>
    <rPh sb="2" eb="4">
      <t>ビチク</t>
    </rPh>
    <rPh sb="4" eb="6">
      <t>ミタツ</t>
    </rPh>
    <rPh sb="6" eb="7">
      <t>リョウ</t>
    </rPh>
    <rPh sb="9" eb="11">
      <t>ニュウリョク</t>
    </rPh>
    <rPh sb="11" eb="13">
      <t>フヨウ</t>
    </rPh>
    <phoneticPr fontId="2"/>
  </si>
  <si>
    <t>　備蓄未達量を保管可能・・・⑤と同じ</t>
    <rPh sb="1" eb="3">
      <t>ビチク</t>
    </rPh>
    <rPh sb="3" eb="5">
      <t>ミタツ</t>
    </rPh>
    <rPh sb="5" eb="6">
      <t>リョウ</t>
    </rPh>
    <phoneticPr fontId="2"/>
  </si>
  <si>
    <t>　備蓄未達量を保管不可・・・⑥と同じ</t>
    <rPh sb="1" eb="3">
      <t>ビチク</t>
    </rPh>
    <rPh sb="9" eb="11">
      <t>フカ</t>
    </rPh>
    <phoneticPr fontId="2"/>
  </si>
  <si>
    <t>フェイスシールド　</t>
    <phoneticPr fontId="3"/>
  </si>
  <si>
    <t>作成日　　　令和</t>
    <rPh sb="0" eb="3">
      <t>サクセイビ</t>
    </rPh>
    <rPh sb="6" eb="8">
      <t>レイワ</t>
    </rPh>
    <phoneticPr fontId="2"/>
  </si>
  <si>
    <t>事業所名</t>
    <rPh sb="0" eb="3">
      <t>ジギョウショ</t>
    </rPh>
    <rPh sb="3" eb="4">
      <t>メイ</t>
    </rPh>
    <phoneticPr fontId="2"/>
  </si>
  <si>
    <t>①　備蓄スペースが確保できない</t>
    <rPh sb="2" eb="4">
      <t>ビチク</t>
    </rPh>
    <rPh sb="9" eb="11">
      <t>カクホ</t>
    </rPh>
    <phoneticPr fontId="2"/>
  </si>
  <si>
    <t>②　調達スキームがなく調達困難である</t>
    <rPh sb="2" eb="4">
      <t>チョウタツ</t>
    </rPh>
    <rPh sb="11" eb="13">
      <t>チョウタツ</t>
    </rPh>
    <rPh sb="13" eb="15">
      <t>コンナン</t>
    </rPh>
    <phoneticPr fontId="2"/>
  </si>
  <si>
    <t>③　価格が高騰しており、調達困難である</t>
    <rPh sb="2" eb="4">
      <t>カカク</t>
    </rPh>
    <rPh sb="5" eb="7">
      <t>コウトウ</t>
    </rPh>
    <rPh sb="12" eb="14">
      <t>チョウタツ</t>
    </rPh>
    <rPh sb="14" eb="16">
      <t>コンナン</t>
    </rPh>
    <phoneticPr fontId="2"/>
  </si>
  <si>
    <t>④　その他</t>
    <rPh sb="4" eb="5">
      <t>タ</t>
    </rPh>
    <phoneticPr fontId="2"/>
  </si>
  <si>
    <t xml:space="preserve">
10日分の必要量を
備蓄できない理由</t>
    <rPh sb="3" eb="5">
      <t>ニチブン</t>
    </rPh>
    <rPh sb="6" eb="8">
      <t>ヒツヨウ</t>
    </rPh>
    <rPh sb="8" eb="9">
      <t>リョウ</t>
    </rPh>
    <rPh sb="11" eb="13">
      <t>ビチク</t>
    </rPh>
    <rPh sb="17" eb="19">
      <t>リユウ</t>
    </rPh>
    <phoneticPr fontId="2"/>
  </si>
  <si>
    <t>備蓄できない理由</t>
    <rPh sb="0" eb="2">
      <t>ビチク</t>
    </rPh>
    <rPh sb="6" eb="8">
      <t>リユウ</t>
    </rPh>
    <phoneticPr fontId="2"/>
  </si>
  <si>
    <t>法人名</t>
    <rPh sb="0" eb="2">
      <t>ホウジン</t>
    </rPh>
    <rPh sb="2" eb="3">
      <t>メイ</t>
    </rPh>
    <phoneticPr fontId="2"/>
  </si>
  <si>
    <t>－</t>
    <phoneticPr fontId="2"/>
  </si>
  <si>
    <t>－</t>
    <phoneticPr fontId="2"/>
  </si>
  <si>
    <t>１　サージカルマスク</t>
    <phoneticPr fontId="2"/>
  </si>
  <si>
    <t>２　手袋</t>
    <rPh sb="2" eb="4">
      <t>テブクロ</t>
    </rPh>
    <phoneticPr fontId="2"/>
  </si>
  <si>
    <t>３　ガウン</t>
    <phoneticPr fontId="2"/>
  </si>
  <si>
    <t>４　消毒用エタノール</t>
    <rPh sb="2" eb="5">
      <t>ショウドクヨウ</t>
    </rPh>
    <phoneticPr fontId="2"/>
  </si>
  <si>
    <t>５　N95マスク</t>
    <phoneticPr fontId="2"/>
  </si>
  <si>
    <t>６　フェイスシールド</t>
    <phoneticPr fontId="2"/>
  </si>
  <si>
    <t>普段の１日当たりの手指消毒用エタノール使用量（ℓ）</t>
    <rPh sb="5" eb="6">
      <t>ア</t>
    </rPh>
    <rPh sb="9" eb="11">
      <t>シュシ</t>
    </rPh>
    <rPh sb="11" eb="14">
      <t>ショウドクヨウ</t>
    </rPh>
    <phoneticPr fontId="2"/>
  </si>
  <si>
    <t>特別養護老人ホーム</t>
    <rPh sb="0" eb="2">
      <t>トクベツ</t>
    </rPh>
    <rPh sb="2" eb="4">
      <t>ヨウゴ</t>
    </rPh>
    <rPh sb="4" eb="6">
      <t>ロウジン</t>
    </rPh>
    <phoneticPr fontId="2"/>
  </si>
  <si>
    <t>養護老人ホーム</t>
    <rPh sb="0" eb="2">
      <t>ヨウゴ</t>
    </rPh>
    <rPh sb="2" eb="4">
      <t>ロウジン</t>
    </rPh>
    <phoneticPr fontId="2"/>
  </si>
  <si>
    <t>軽費老人ホーム</t>
    <rPh sb="0" eb="2">
      <t>ケイヒ</t>
    </rPh>
    <rPh sb="2" eb="4">
      <t>ロウジン</t>
    </rPh>
    <phoneticPr fontId="2"/>
  </si>
  <si>
    <t>認知症対応型共同生活介護</t>
    <rPh sb="0" eb="3">
      <t>ニンチショウ</t>
    </rPh>
    <rPh sb="3" eb="6">
      <t>タイオウガタ</t>
    </rPh>
    <rPh sb="6" eb="8">
      <t>キョウドウ</t>
    </rPh>
    <rPh sb="8" eb="10">
      <t>セイカツ</t>
    </rPh>
    <rPh sb="10" eb="12">
      <t>カイゴ</t>
    </rPh>
    <phoneticPr fontId="2"/>
  </si>
  <si>
    <t>有料老人ホーム</t>
    <rPh sb="0" eb="4">
      <t>ユウリョウロウジン</t>
    </rPh>
    <phoneticPr fontId="2"/>
  </si>
  <si>
    <t>サービス付き高齢者向け住宅</t>
    <rPh sb="4" eb="5">
      <t>ツ</t>
    </rPh>
    <rPh sb="6" eb="9">
      <t>コウレイシャ</t>
    </rPh>
    <rPh sb="9" eb="10">
      <t>ム</t>
    </rPh>
    <rPh sb="11" eb="13">
      <t>ジュウタク</t>
    </rPh>
    <phoneticPr fontId="2"/>
  </si>
  <si>
    <t>介護療養型医療施設</t>
    <rPh sb="0" eb="2">
      <t>カイゴ</t>
    </rPh>
    <rPh sb="2" eb="5">
      <t>リョウヨウガタ</t>
    </rPh>
    <rPh sb="5" eb="7">
      <t>イリョウ</t>
    </rPh>
    <rPh sb="7" eb="9">
      <t>シセツ</t>
    </rPh>
    <phoneticPr fontId="2"/>
  </si>
  <si>
    <t>介護医療院</t>
    <rPh sb="0" eb="2">
      <t>カイゴ</t>
    </rPh>
    <rPh sb="2" eb="4">
      <t>イリョウ</t>
    </rPh>
    <rPh sb="4" eb="5">
      <t>イン</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</si>
  <si>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</si>
  <si>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</si>
  <si>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通所系サービス事業所</t>
    <rPh sb="0" eb="2">
      <t>ツウショ</t>
    </rPh>
    <rPh sb="2" eb="3">
      <t>ケイ</t>
    </rPh>
    <rPh sb="7" eb="10">
      <t>ジギョウショ</t>
    </rPh>
    <phoneticPr fontId="2"/>
  </si>
  <si>
    <t>訪問系サービス事業所</t>
    <rPh sb="0" eb="2">
      <t>ホウモン</t>
    </rPh>
    <rPh sb="2" eb="3">
      <t>ケイ</t>
    </rPh>
    <rPh sb="7" eb="10">
      <t>ジギョウショ</t>
    </rPh>
    <phoneticPr fontId="2"/>
  </si>
  <si>
    <t>福祉用具貸与・販売事業所</t>
    <rPh sb="0" eb="2">
      <t>フクシ</t>
    </rPh>
    <rPh sb="2" eb="4">
      <t>ヨウグ</t>
    </rPh>
    <rPh sb="4" eb="6">
      <t>タイヨ</t>
    </rPh>
    <rPh sb="7" eb="9">
      <t>ハンバイ</t>
    </rPh>
    <rPh sb="9" eb="12">
      <t>ジギョウショ</t>
    </rPh>
    <phoneticPr fontId="2"/>
  </si>
  <si>
    <t>居宅介護支援事業所</t>
    <rPh sb="0" eb="2">
      <t>キョタク</t>
    </rPh>
    <rPh sb="2" eb="4">
      <t>カイゴ</t>
    </rPh>
    <rPh sb="4" eb="6">
      <t>シエン</t>
    </rPh>
    <rPh sb="6" eb="9">
      <t>ジギョウショ</t>
    </rPh>
    <phoneticPr fontId="2"/>
  </si>
  <si>
    <t>介護老人保健施設</t>
    <rPh sb="0" eb="2">
      <t>カイゴ</t>
    </rPh>
    <rPh sb="2" eb="4">
      <t>ロウジン</t>
    </rPh>
    <rPh sb="4" eb="6">
      <t>ホケン</t>
    </rPh>
    <rPh sb="6" eb="8">
      <t>シセツ</t>
    </rPh>
    <phoneticPr fontId="2"/>
  </si>
  <si>
    <t>←ハイフン(－)不要</t>
    <rPh sb="8" eb="10">
      <t>フヨウ</t>
    </rPh>
    <phoneticPr fontId="2"/>
  </si>
  <si>
    <t>　（２）③～⑤は数量に不足が生じているとセルが赤色になります。</t>
    <rPh sb="8" eb="10">
      <t>スウリョウ</t>
    </rPh>
    <rPh sb="11" eb="13">
      <t>フソク</t>
    </rPh>
    <rPh sb="14" eb="15">
      <t>ショウ</t>
    </rPh>
    <rPh sb="23" eb="24">
      <t>アカ</t>
    </rPh>
    <rPh sb="24" eb="25">
      <t>イロ</t>
    </rPh>
    <phoneticPr fontId="2"/>
  </si>
  <si>
    <t>　（１）黄色のセルに必要な数量等を入力してください。（白色のセルには入力を行わないでください）</t>
    <rPh sb="4" eb="6">
      <t>キイロ</t>
    </rPh>
    <rPh sb="10" eb="12">
      <t>ヒツヨウ</t>
    </rPh>
    <rPh sb="13" eb="15">
      <t>スウリョウ</t>
    </rPh>
    <rPh sb="15" eb="16">
      <t>トウ</t>
    </rPh>
    <rPh sb="17" eb="19">
      <t>ニュウリョク</t>
    </rPh>
    <rPh sb="27" eb="28">
      <t>シロ</t>
    </rPh>
    <rPh sb="28" eb="29">
      <t>イロ</t>
    </rPh>
    <rPh sb="34" eb="36">
      <t>ニュウリョク</t>
    </rPh>
    <rPh sb="37" eb="38">
      <t>オコナ</t>
    </rPh>
    <phoneticPr fontId="2"/>
  </si>
  <si>
    <t>それ以外の防護具等</t>
    <rPh sb="2" eb="4">
      <t>イガイ</t>
    </rPh>
    <rPh sb="8" eb="9">
      <t>トウ</t>
    </rPh>
    <phoneticPr fontId="2"/>
  </si>
  <si>
    <t>サービス種別</t>
    <rPh sb="4" eb="6">
      <t>シュベツ</t>
    </rPh>
    <phoneticPr fontId="2"/>
  </si>
  <si>
    <t>←ここを調査票に転記してください</t>
    <rPh sb="4" eb="6">
      <t>チョウサ</t>
    </rPh>
    <rPh sb="6" eb="7">
      <t>ヒョウ</t>
    </rPh>
    <rPh sb="8" eb="10">
      <t>テンキ</t>
    </rPh>
    <phoneticPr fontId="2"/>
  </si>
  <si>
    <t>利用者を直接介助する職員の人数×８枚</t>
    <rPh sb="0" eb="3">
      <t>リヨウシャ</t>
    </rPh>
    <rPh sb="4" eb="6">
      <t>チョクセツ</t>
    </rPh>
    <rPh sb="6" eb="8">
      <t>カイジョ</t>
    </rPh>
    <rPh sb="10" eb="12">
      <t>ショクイン</t>
    </rPh>
    <rPh sb="13" eb="15">
      <t>ニンズウ</t>
    </rPh>
    <rPh sb="17" eb="18">
      <t>マイ</t>
    </rPh>
    <phoneticPr fontId="2"/>
  </si>
  <si>
    <t>③×10</t>
    <phoneticPr fontId="2"/>
  </si>
  <si>
    <t>可能であるため、1日分を継続して使用する</t>
    <phoneticPr fontId="2"/>
  </si>
  <si>
    <t>※N95マスク、フェイスシールドについては、再利用が</t>
    <rPh sb="22" eb="25">
      <t>サイリヨウ</t>
    </rPh>
    <phoneticPr fontId="2"/>
  </si>
  <si>
    <t>④に対する備蓄量の未達量（④－①）</t>
    <rPh sb="2" eb="3">
      <t>タイ</t>
    </rPh>
    <rPh sb="5" eb="7">
      <t>ビチク</t>
    </rPh>
    <rPh sb="7" eb="8">
      <t>リョウ</t>
    </rPh>
    <rPh sb="9" eb="11">
      <t>ミタツ</t>
    </rPh>
    <rPh sb="11" eb="12">
      <t>リョウ</t>
    </rPh>
    <phoneticPr fontId="2"/>
  </si>
  <si>
    <t>※各市町村でとりまとめる際に使用しますので、入力等は行わないでください。</t>
    <rPh sb="1" eb="5">
      <t>カクシチョウソン</t>
    </rPh>
    <rPh sb="12" eb="13">
      <t>サイ</t>
    </rPh>
    <rPh sb="14" eb="16">
      <t>シヨウ</t>
    </rPh>
    <rPh sb="22" eb="24">
      <t>ニュウリョク</t>
    </rPh>
    <rPh sb="24" eb="25">
      <t>トウ</t>
    </rPh>
    <rPh sb="26" eb="27">
      <t>オコナ</t>
    </rPh>
    <phoneticPr fontId="2"/>
  </si>
  <si>
    <t>　（３）管理表の右側にある「市町村転記用」については、管理表を提出した市町村がとりまとめる際に使用しますので、</t>
    <rPh sb="4" eb="6">
      <t>カンリ</t>
    </rPh>
    <rPh sb="6" eb="7">
      <t>ヒョウ</t>
    </rPh>
    <rPh sb="8" eb="10">
      <t>ミギガワ</t>
    </rPh>
    <rPh sb="14" eb="17">
      <t>シチョウソン</t>
    </rPh>
    <rPh sb="17" eb="19">
      <t>テンキ</t>
    </rPh>
    <rPh sb="19" eb="20">
      <t>ヨウ</t>
    </rPh>
    <rPh sb="27" eb="29">
      <t>カンリ</t>
    </rPh>
    <rPh sb="29" eb="30">
      <t>ヒョウ</t>
    </rPh>
    <rPh sb="31" eb="33">
      <t>テイシュツ</t>
    </rPh>
    <rPh sb="35" eb="38">
      <t>シチョウソン</t>
    </rPh>
    <phoneticPr fontId="2"/>
  </si>
  <si>
    <t>入力等は行わないでください。</t>
  </si>
  <si>
    <t>施設等情報入力欄</t>
    <rPh sb="0" eb="2">
      <t>シセツ</t>
    </rPh>
    <rPh sb="2" eb="3">
      <t>トウ</t>
    </rPh>
    <rPh sb="3" eb="5">
      <t>ジョウホウ</t>
    </rPh>
    <rPh sb="5" eb="7">
      <t>ニュウリョク</t>
    </rPh>
    <rPh sb="7" eb="8">
      <t>ラン</t>
    </rPh>
    <phoneticPr fontId="2"/>
  </si>
  <si>
    <t>⑦
支援対象量
【入力不要】</t>
    <rPh sb="2" eb="4">
      <t>シエン</t>
    </rPh>
    <rPh sb="4" eb="6">
      <t>タイショウ</t>
    </rPh>
    <rPh sb="6" eb="7">
      <t>リョウ</t>
    </rPh>
    <phoneticPr fontId="2"/>
  </si>
  <si>
    <t>支援対象量（1日分）
※市町村から支援</t>
    <rPh sb="0" eb="2">
      <t>シエン</t>
    </rPh>
    <rPh sb="2" eb="4">
      <t>タイショウ</t>
    </rPh>
    <rPh sb="4" eb="5">
      <t>リョウ</t>
    </rPh>
    <rPh sb="7" eb="8">
      <t>ニチ</t>
    </rPh>
    <rPh sb="8" eb="9">
      <t>ブン</t>
    </rPh>
    <rPh sb="12" eb="15">
      <t>シチョウソン</t>
    </rPh>
    <rPh sb="17" eb="19">
      <t>シエン</t>
    </rPh>
    <phoneticPr fontId="2"/>
  </si>
  <si>
    <t>支援対象量（10日分）
※県から支援</t>
    <rPh sb="0" eb="2">
      <t>シエン</t>
    </rPh>
    <rPh sb="2" eb="4">
      <t>タイショウ</t>
    </rPh>
    <rPh sb="4" eb="5">
      <t>リョウ</t>
    </rPh>
    <rPh sb="8" eb="9">
      <t>ニチ</t>
    </rPh>
    <rPh sb="9" eb="10">
      <t>ブン</t>
    </rPh>
    <rPh sb="13" eb="14">
      <t>ケン</t>
    </rPh>
    <rPh sb="16" eb="18">
      <t>シエン</t>
    </rPh>
    <phoneticPr fontId="2"/>
  </si>
  <si>
    <t>支援対象量量（10日分）
※県から支援</t>
    <rPh sb="0" eb="2">
      <t>シエン</t>
    </rPh>
    <rPh sb="2" eb="4">
      <t>タイショウ</t>
    </rPh>
    <rPh sb="4" eb="5">
      <t>リョウ</t>
    </rPh>
    <rPh sb="5" eb="6">
      <t>リョウ</t>
    </rPh>
    <rPh sb="9" eb="10">
      <t>ニチ</t>
    </rPh>
    <rPh sb="10" eb="11">
      <t>ブン</t>
    </rPh>
    <rPh sb="14" eb="15">
      <t>ケン</t>
    </rPh>
    <rPh sb="17" eb="19">
      <t>シエン</t>
    </rPh>
    <phoneticPr fontId="2"/>
  </si>
  <si>
    <t>※　ご自身の事業所の整理番号をご確認ください。</t>
    <rPh sb="3" eb="5">
      <t>ジシン</t>
    </rPh>
    <rPh sb="6" eb="9">
      <t>ジギョウショ</t>
    </rPh>
    <rPh sb="10" eb="12">
      <t>セイリ</t>
    </rPh>
    <rPh sb="12" eb="14">
      <t>バンゴウ</t>
    </rPh>
    <rPh sb="16" eb="18">
      <t>カクニン</t>
    </rPh>
    <phoneticPr fontId="24"/>
  </si>
  <si>
    <t>整理番号</t>
    <rPh sb="0" eb="2">
      <t>セイリ</t>
    </rPh>
    <rPh sb="2" eb="4">
      <t>バンゴウ</t>
    </rPh>
    <phoneticPr fontId="24"/>
  </si>
  <si>
    <t>申請者-法人名</t>
  </si>
  <si>
    <t>ｻｰﾋﾞｽ種類</t>
    <phoneticPr fontId="24"/>
  </si>
  <si>
    <t>事業所-名称</t>
  </si>
  <si>
    <t>（有）太陽</t>
  </si>
  <si>
    <t>住宅型有料老人ホーム</t>
    <rPh sb="0" eb="3">
      <t>ジュウタクガタ</t>
    </rPh>
    <rPh sb="3" eb="5">
      <t>ユウリョウ</t>
    </rPh>
    <rPh sb="5" eb="7">
      <t>ロウジン</t>
    </rPh>
    <phoneticPr fontId="27"/>
  </si>
  <si>
    <t>いずみホームステーション</t>
  </si>
  <si>
    <t>（株）ソラリス</t>
    <rPh sb="1" eb="2">
      <t>カブ</t>
    </rPh>
    <phoneticPr fontId="28"/>
  </si>
  <si>
    <t>ソラリス京町</t>
    <rPh sb="4" eb="6">
      <t>キョウマチ</t>
    </rPh>
    <phoneticPr fontId="20"/>
  </si>
  <si>
    <t>ソラリス渡田</t>
    <rPh sb="4" eb="6">
      <t>ワタリダ</t>
    </rPh>
    <phoneticPr fontId="20"/>
  </si>
  <si>
    <t>（株）ハートフルホーム</t>
    <rPh sb="1" eb="2">
      <t>カブ</t>
    </rPh>
    <phoneticPr fontId="28"/>
  </si>
  <si>
    <t>ハートフル小田</t>
    <rPh sb="5" eb="7">
      <t>オダ</t>
    </rPh>
    <phoneticPr fontId="20"/>
  </si>
  <si>
    <t>（有）太陽</t>
    <rPh sb="1" eb="2">
      <t>ユウ</t>
    </rPh>
    <rPh sb="3" eb="5">
      <t>タイヨウ</t>
    </rPh>
    <phoneticPr fontId="28"/>
  </si>
  <si>
    <t>ぱんだ</t>
  </si>
  <si>
    <t>（株）HSユア・ライフ</t>
  </si>
  <si>
    <t>やすらぎ</t>
  </si>
  <si>
    <t>（株）ドリームワールドエージェンシー</t>
  </si>
  <si>
    <t>ドリームハウス</t>
  </si>
  <si>
    <t>医療法人社団健志会</t>
    <rPh sb="0" eb="6">
      <t>イリョウ</t>
    </rPh>
    <rPh sb="6" eb="7">
      <t>ケン</t>
    </rPh>
    <rPh sb="7" eb="8">
      <t>ココロザシ</t>
    </rPh>
    <rPh sb="8" eb="9">
      <t>カイ</t>
    </rPh>
    <phoneticPr fontId="29"/>
  </si>
  <si>
    <t>ピア桜本</t>
    <rPh sb="2" eb="4">
      <t>サクラモト</t>
    </rPh>
    <phoneticPr fontId="24"/>
  </si>
  <si>
    <t>（株）庵</t>
    <rPh sb="1" eb="2">
      <t>カブ</t>
    </rPh>
    <rPh sb="3" eb="4">
      <t>アン</t>
    </rPh>
    <phoneticPr fontId="29"/>
  </si>
  <si>
    <t>高齢者・障害者ケア付住宅　達磨</t>
    <rPh sb="0" eb="3">
      <t>コウレイシャ</t>
    </rPh>
    <rPh sb="4" eb="7">
      <t>ショウガイシャ</t>
    </rPh>
    <rPh sb="9" eb="10">
      <t>ツ</t>
    </rPh>
    <rPh sb="10" eb="12">
      <t>ジュウタク</t>
    </rPh>
    <rPh sb="13" eb="15">
      <t>ダルマ</t>
    </rPh>
    <phoneticPr fontId="24"/>
  </si>
  <si>
    <t>（有）サン矢留</t>
    <rPh sb="1" eb="2">
      <t>ユウ</t>
    </rPh>
    <rPh sb="5" eb="6">
      <t>ヤ</t>
    </rPh>
    <rPh sb="6" eb="7">
      <t>ト</t>
    </rPh>
    <phoneticPr fontId="29"/>
  </si>
  <si>
    <t>大島スマイルイン</t>
    <rPh sb="0" eb="2">
      <t>オオシマ</t>
    </rPh>
    <phoneticPr fontId="24"/>
  </si>
  <si>
    <t>浅田スマイルイン</t>
    <rPh sb="0" eb="2">
      <t>アサダ</t>
    </rPh>
    <phoneticPr fontId="24"/>
  </si>
  <si>
    <t>小川町スマイルイン</t>
    <rPh sb="0" eb="2">
      <t>オガワ</t>
    </rPh>
    <rPh sb="2" eb="3">
      <t>マチ</t>
    </rPh>
    <phoneticPr fontId="24"/>
  </si>
  <si>
    <t>（有）太陽</t>
    <rPh sb="1" eb="2">
      <t>ユウ</t>
    </rPh>
    <rPh sb="3" eb="5">
      <t>タイヨウ</t>
    </rPh>
    <phoneticPr fontId="29"/>
  </si>
  <si>
    <t>にじ</t>
  </si>
  <si>
    <t>(株)チトセエンタープライズ</t>
    <rPh sb="0" eb="3">
      <t>カブ</t>
    </rPh>
    <phoneticPr fontId="29"/>
  </si>
  <si>
    <t>ハピネス鋼管通</t>
    <rPh sb="4" eb="7">
      <t>コウカンドオリ</t>
    </rPh>
    <phoneticPr fontId="24"/>
  </si>
  <si>
    <t>（株）プルメリア</t>
  </si>
  <si>
    <t>ファミリエ浜町</t>
    <rPh sb="5" eb="7">
      <t>ハマチョウ</t>
    </rPh>
    <phoneticPr fontId="24"/>
  </si>
  <si>
    <t>ほほえみの家浜町</t>
    <rPh sb="5" eb="6">
      <t>イエ</t>
    </rPh>
    <rPh sb="6" eb="8">
      <t>ハマチョウ</t>
    </rPh>
    <phoneticPr fontId="24"/>
  </si>
  <si>
    <t>ネクストファウンデーション合同会社</t>
    <rPh sb="13" eb="15">
      <t>ゴウドウ</t>
    </rPh>
    <rPh sb="15" eb="17">
      <t>カイシャ</t>
    </rPh>
    <phoneticPr fontId="29"/>
  </si>
  <si>
    <t>庵の郷　渡田</t>
    <rPh sb="0" eb="1">
      <t>イオリ</t>
    </rPh>
    <rPh sb="2" eb="3">
      <t>サト</t>
    </rPh>
    <rPh sb="4" eb="6">
      <t>ワタリダ</t>
    </rPh>
    <phoneticPr fontId="24"/>
  </si>
  <si>
    <t>庵の郷　大師</t>
    <rPh sb="0" eb="1">
      <t>イオリ</t>
    </rPh>
    <rPh sb="2" eb="3">
      <t>サト</t>
    </rPh>
    <rPh sb="4" eb="6">
      <t>ダイシ</t>
    </rPh>
    <phoneticPr fontId="24"/>
  </si>
  <si>
    <t>（株）ケアハウス川崎</t>
    <rPh sb="8" eb="10">
      <t>カワサキ</t>
    </rPh>
    <phoneticPr fontId="29"/>
  </si>
  <si>
    <t>カテナ川崎マンション</t>
    <rPh sb="3" eb="5">
      <t>カワサキ</t>
    </rPh>
    <phoneticPr fontId="24"/>
  </si>
  <si>
    <t>ひかりケアセンター(株)</t>
    <rPh sb="9" eb="12">
      <t>カブ</t>
    </rPh>
    <phoneticPr fontId="29"/>
  </si>
  <si>
    <t>ひかりコーポ渡田東町</t>
    <rPh sb="6" eb="8">
      <t>ワタリダ</t>
    </rPh>
    <rPh sb="8" eb="10">
      <t>ヒガシチョウ</t>
    </rPh>
    <phoneticPr fontId="24"/>
  </si>
  <si>
    <t>(株)ＡＴ</t>
    <rPh sb="0" eb="3">
      <t>カブシキガイシャ</t>
    </rPh>
    <phoneticPr fontId="29"/>
  </si>
  <si>
    <t>医療対応住宅ケアホスピス大師</t>
    <rPh sb="0" eb="2">
      <t>イリョウ</t>
    </rPh>
    <rPh sb="2" eb="4">
      <t>タイオウ</t>
    </rPh>
    <rPh sb="4" eb="6">
      <t>ジュウタク</t>
    </rPh>
    <rPh sb="12" eb="14">
      <t>ダイシ</t>
    </rPh>
    <phoneticPr fontId="24"/>
  </si>
  <si>
    <t>医療法人知真会</t>
    <rPh sb="0" eb="2">
      <t>イリョウ</t>
    </rPh>
    <rPh sb="2" eb="4">
      <t>ホウジン</t>
    </rPh>
    <rPh sb="4" eb="5">
      <t>シ</t>
    </rPh>
    <rPh sb="5" eb="6">
      <t>マコト</t>
    </rPh>
    <rPh sb="6" eb="7">
      <t>カイ</t>
    </rPh>
    <phoneticPr fontId="29"/>
  </si>
  <si>
    <t>住宅型有料老人ホーム川崎真心生楽館</t>
    <rPh sb="0" eb="10">
      <t>ジュウタクガタユウ</t>
    </rPh>
    <rPh sb="10" eb="12">
      <t>カワサキ</t>
    </rPh>
    <rPh sb="12" eb="14">
      <t>マゴコロ</t>
    </rPh>
    <rPh sb="14" eb="15">
      <t>イ</t>
    </rPh>
    <rPh sb="15" eb="16">
      <t>ラク</t>
    </rPh>
    <rPh sb="16" eb="17">
      <t>カン</t>
    </rPh>
    <phoneticPr fontId="24"/>
  </si>
  <si>
    <t>（株）かんな</t>
  </si>
  <si>
    <t>かんな</t>
  </si>
  <si>
    <t>一般社団法人すまいる</t>
    <rPh sb="0" eb="2">
      <t>イッパン</t>
    </rPh>
    <rPh sb="2" eb="4">
      <t>シャダン</t>
    </rPh>
    <rPh sb="4" eb="6">
      <t>ホウジン</t>
    </rPh>
    <phoneticPr fontId="29"/>
  </si>
  <si>
    <t>シルバーハウス　すまいる</t>
  </si>
  <si>
    <t>南加瀬スマイルイン</t>
    <rPh sb="0" eb="1">
      <t>ミナミ</t>
    </rPh>
    <rPh sb="1" eb="3">
      <t>カセ</t>
    </rPh>
    <phoneticPr fontId="24"/>
  </si>
  <si>
    <t>夢見崎（株）</t>
    <rPh sb="0" eb="1">
      <t>ユメ</t>
    </rPh>
    <rPh sb="1" eb="3">
      <t>ミサキ</t>
    </rPh>
    <rPh sb="3" eb="6">
      <t>カブ</t>
    </rPh>
    <phoneticPr fontId="29"/>
  </si>
  <si>
    <t>メゾンドラペ　夢見ヶ崎</t>
    <rPh sb="7" eb="9">
      <t>ユメミ</t>
    </rPh>
    <rPh sb="10" eb="11">
      <t>サキ</t>
    </rPh>
    <phoneticPr fontId="24"/>
  </si>
  <si>
    <t>(株)木下の介護</t>
    <rPh sb="0" eb="3">
      <t>カブシキガイシャ</t>
    </rPh>
    <rPh sb="3" eb="5">
      <t>キノシタ</t>
    </rPh>
    <rPh sb="6" eb="8">
      <t>カイゴ</t>
    </rPh>
    <phoneticPr fontId="29"/>
  </si>
  <si>
    <t>リアンレーヴ川崎幸</t>
    <rPh sb="6" eb="8">
      <t>カワサキ</t>
    </rPh>
    <rPh sb="8" eb="9">
      <t>サイワイ</t>
    </rPh>
    <phoneticPr fontId="24"/>
  </si>
  <si>
    <t>太陽ケアセンター住宅型有料老人ホームやまぶき</t>
    <rPh sb="0" eb="2">
      <t>タイヨウ</t>
    </rPh>
    <rPh sb="8" eb="11">
      <t>ジュウタクガタ</t>
    </rPh>
    <rPh sb="11" eb="18">
      <t>ユウ</t>
    </rPh>
    <phoneticPr fontId="24"/>
  </si>
  <si>
    <t>（株）イージス</t>
    <rPh sb="0" eb="3">
      <t>カブ</t>
    </rPh>
    <phoneticPr fontId="29"/>
  </si>
  <si>
    <t>富士ハウス</t>
    <rPh sb="0" eb="2">
      <t>フジ</t>
    </rPh>
    <phoneticPr fontId="24"/>
  </si>
  <si>
    <t>e－ｈｏｕｓｅ</t>
  </si>
  <si>
    <t>（株）グローイングアップ</t>
    <rPh sb="0" eb="3">
      <t>カブ</t>
    </rPh>
    <phoneticPr fontId="29"/>
  </si>
  <si>
    <t>住宅型有料老人ホーム　ふれあい家族</t>
    <rPh sb="15" eb="17">
      <t>カゾク</t>
    </rPh>
    <phoneticPr fontId="21"/>
  </si>
  <si>
    <t>（株）川島コーポレーション</t>
    <rPh sb="0" eb="3">
      <t>カブ</t>
    </rPh>
    <phoneticPr fontId="29"/>
  </si>
  <si>
    <t>有料老人ホーム　サニーライフ日吉</t>
    <rPh sb="0" eb="7">
      <t>ユウ</t>
    </rPh>
    <rPh sb="14" eb="16">
      <t>ヒヨシ</t>
    </rPh>
    <phoneticPr fontId="24"/>
  </si>
  <si>
    <t>矢向スマイルイン</t>
    <rPh sb="0" eb="2">
      <t>ヤコウ</t>
    </rPh>
    <phoneticPr fontId="24"/>
  </si>
  <si>
    <t>（株）ディ・エス・エス</t>
  </si>
  <si>
    <t>テレサ・ケアホーム新丸子</t>
    <rPh sb="9" eb="12">
      <t>シンマルコ</t>
    </rPh>
    <phoneticPr fontId="22"/>
  </si>
  <si>
    <t>(株)Ｆａｍｉｌｙ</t>
    <rPh sb="0" eb="3">
      <t>カブ</t>
    </rPh>
    <phoneticPr fontId="29"/>
  </si>
  <si>
    <t>杏樹の里</t>
    <rPh sb="0" eb="2">
      <t>アンジュ</t>
    </rPh>
    <rPh sb="3" eb="4">
      <t>サト</t>
    </rPh>
    <phoneticPr fontId="22"/>
  </si>
  <si>
    <t>ソフトホーム（株）</t>
  </si>
  <si>
    <t>ソフトケアホーム元住吉</t>
  </si>
  <si>
    <t>（株）Family</t>
    <rPh sb="1" eb="2">
      <t>カブ</t>
    </rPh>
    <phoneticPr fontId="28"/>
  </si>
  <si>
    <t>まごころ</t>
  </si>
  <si>
    <t>あかしやの里　新城</t>
    <rPh sb="5" eb="6">
      <t>サト</t>
    </rPh>
    <rPh sb="7" eb="9">
      <t>シンジョウ</t>
    </rPh>
    <phoneticPr fontId="22"/>
  </si>
  <si>
    <t>あかしやの里　元住吉</t>
    <rPh sb="5" eb="6">
      <t>サト</t>
    </rPh>
    <rPh sb="7" eb="10">
      <t>モトスミヨシ</t>
    </rPh>
    <phoneticPr fontId="22"/>
  </si>
  <si>
    <t>(株)ベネッセスタイルケア</t>
    <rPh sb="0" eb="3">
      <t>カブシキガイシャ</t>
    </rPh>
    <phoneticPr fontId="29"/>
  </si>
  <si>
    <t>ボンセジュール武蔵小杉</t>
    <rPh sb="7" eb="9">
      <t>ムサシ</t>
    </rPh>
    <rPh sb="9" eb="11">
      <t>コスギ</t>
    </rPh>
    <phoneticPr fontId="24"/>
  </si>
  <si>
    <t>医療対応住宅　ケアホスピス中原</t>
    <rPh sb="0" eb="2">
      <t>イリョウ</t>
    </rPh>
    <rPh sb="2" eb="4">
      <t>タイオウ</t>
    </rPh>
    <rPh sb="4" eb="6">
      <t>ジュウタク</t>
    </rPh>
    <rPh sb="13" eb="15">
      <t>ナカハラ</t>
    </rPh>
    <phoneticPr fontId="24"/>
  </si>
  <si>
    <t>（株）ベネッセスタイルケア</t>
    <rPh sb="0" eb="3">
      <t>カブ</t>
    </rPh>
    <phoneticPr fontId="29"/>
  </si>
  <si>
    <t>グランダ武蔵小杉</t>
    <rPh sb="4" eb="8">
      <t>ムサシコスギ</t>
    </rPh>
    <phoneticPr fontId="24"/>
  </si>
  <si>
    <t>医療対応住宅ケアホスピス橘</t>
    <rPh sb="0" eb="2">
      <t>イリョウ</t>
    </rPh>
    <rPh sb="2" eb="4">
      <t>タイオウ</t>
    </rPh>
    <rPh sb="4" eb="6">
      <t>ジュウタク</t>
    </rPh>
    <rPh sb="12" eb="13">
      <t>タチバナ</t>
    </rPh>
    <phoneticPr fontId="24"/>
  </si>
  <si>
    <t>（株）クラーチ</t>
  </si>
  <si>
    <t>クラーチ溝の口</t>
  </si>
  <si>
    <t>（株）日本アメニティライフ協会</t>
    <rPh sb="3" eb="5">
      <t>ニホン</t>
    </rPh>
    <rPh sb="13" eb="15">
      <t>キョウカイ</t>
    </rPh>
    <phoneticPr fontId="28"/>
  </si>
  <si>
    <t>福寿かわさき高津</t>
    <rPh sb="0" eb="2">
      <t>フクジュ</t>
    </rPh>
    <rPh sb="6" eb="8">
      <t>タカツ</t>
    </rPh>
    <phoneticPr fontId="20"/>
  </si>
  <si>
    <t>（株）ボンボヤージュ</t>
    <rPh sb="1" eb="2">
      <t>カブ</t>
    </rPh>
    <phoneticPr fontId="28"/>
  </si>
  <si>
    <t>イル・クオーレ川崎</t>
    <rPh sb="7" eb="9">
      <t>カワサキ</t>
    </rPh>
    <phoneticPr fontId="20"/>
  </si>
  <si>
    <t>（株）ベネッセスタイルケア</t>
    <rPh sb="1" eb="2">
      <t>カブ</t>
    </rPh>
    <phoneticPr fontId="28"/>
  </si>
  <si>
    <t>メディカルホームグランダ武蔵新城</t>
    <rPh sb="12" eb="14">
      <t>ムサシ</t>
    </rPh>
    <rPh sb="14" eb="16">
      <t>シンジョウ</t>
    </rPh>
    <phoneticPr fontId="20"/>
  </si>
  <si>
    <t>HITOWAケアサービス(株)</t>
    <rPh sb="12" eb="15">
      <t>カブ</t>
    </rPh>
    <phoneticPr fontId="29"/>
  </si>
  <si>
    <t>イリーゼ溝の口</t>
    <rPh sb="4" eb="5">
      <t>ミゾ</t>
    </rPh>
    <rPh sb="6" eb="7">
      <t>クチ</t>
    </rPh>
    <phoneticPr fontId="24"/>
  </si>
  <si>
    <t>コムネットジャパン(株)</t>
    <rPh sb="9" eb="12">
      <t>カブ</t>
    </rPh>
    <phoneticPr fontId="29"/>
  </si>
  <si>
    <t>万葉のさと溝の口</t>
    <rPh sb="0" eb="2">
      <t>マンヨウ</t>
    </rPh>
    <rPh sb="5" eb="6">
      <t>ミゾ</t>
    </rPh>
    <rPh sb="7" eb="8">
      <t>クチ</t>
    </rPh>
    <phoneticPr fontId="24"/>
  </si>
  <si>
    <t>（株）Marvelix</t>
    <rPh sb="0" eb="3">
      <t>カブ</t>
    </rPh>
    <phoneticPr fontId="29"/>
  </si>
  <si>
    <t>さくらの郷川崎高津</t>
    <rPh sb="4" eb="5">
      <t>サト</t>
    </rPh>
    <rPh sb="5" eb="7">
      <t>カワサキ</t>
    </rPh>
    <rPh sb="7" eb="9">
      <t>タカツ</t>
    </rPh>
    <phoneticPr fontId="24"/>
  </si>
  <si>
    <t>くつろぎ</t>
  </si>
  <si>
    <t>（福）子の神福祉会</t>
    <rPh sb="1" eb="2">
      <t>フク</t>
    </rPh>
    <rPh sb="3" eb="4">
      <t>コ</t>
    </rPh>
    <rPh sb="5" eb="6">
      <t>カミ</t>
    </rPh>
    <rPh sb="6" eb="8">
      <t>フクシ</t>
    </rPh>
    <rPh sb="8" eb="9">
      <t>カイ</t>
    </rPh>
    <phoneticPr fontId="28"/>
  </si>
  <si>
    <t>住宅型有料老人ホーム シニアヴィラ鷺沼</t>
    <rPh sb="17" eb="19">
      <t>サギヌマ</t>
    </rPh>
    <phoneticPr fontId="21"/>
  </si>
  <si>
    <t>（株）新生</t>
    <rPh sb="3" eb="5">
      <t>シンセイ</t>
    </rPh>
    <phoneticPr fontId="28"/>
  </si>
  <si>
    <t>みさと</t>
  </si>
  <si>
    <t>（株）ハートフルケア</t>
    <rPh sb="1" eb="2">
      <t>カブ</t>
    </rPh>
    <phoneticPr fontId="28"/>
  </si>
  <si>
    <t>カーサプラチナ宮前平</t>
    <rPh sb="7" eb="9">
      <t>ミヤマエ</t>
    </rPh>
    <rPh sb="9" eb="10">
      <t>ダイラ</t>
    </rPh>
    <phoneticPr fontId="20"/>
  </si>
  <si>
    <t>グランダたまプラーザ</t>
  </si>
  <si>
    <t>（株）川島コーポレーション</t>
  </si>
  <si>
    <t>有料老人ホーム　サニーライフ川崎宮前</t>
    <rPh sb="14" eb="16">
      <t>カワサキ</t>
    </rPh>
    <rPh sb="16" eb="18">
      <t>ミヤマエ</t>
    </rPh>
    <phoneticPr fontId="20"/>
  </si>
  <si>
    <t>イリーゼさぎぬま</t>
  </si>
  <si>
    <t>（株）日本アメニティライフ協会</t>
  </si>
  <si>
    <t>福寿かわさき宮前</t>
  </si>
  <si>
    <t>メゾンドラペ　宮前</t>
    <rPh sb="7" eb="9">
      <t>ミヤマエ</t>
    </rPh>
    <phoneticPr fontId="24"/>
  </si>
  <si>
    <t>(有)ヒューマンケアー</t>
    <rPh sb="0" eb="3">
      <t>ユウ</t>
    </rPh>
    <phoneticPr fontId="29"/>
  </si>
  <si>
    <t>ヒューマンヒルズ初山</t>
    <rPh sb="8" eb="10">
      <t>ハツヤマ</t>
    </rPh>
    <phoneticPr fontId="24"/>
  </si>
  <si>
    <t>ファミリエ鷺沼</t>
    <rPh sb="5" eb="7">
      <t>サギヌマ</t>
    </rPh>
    <phoneticPr fontId="24"/>
  </si>
  <si>
    <t>福寿かわさき宮前梶ケ谷</t>
    <rPh sb="0" eb="2">
      <t>フクジュ</t>
    </rPh>
    <rPh sb="6" eb="8">
      <t>ミヤマエ</t>
    </rPh>
    <rPh sb="8" eb="11">
      <t>カジガヤ</t>
    </rPh>
    <phoneticPr fontId="24"/>
  </si>
  <si>
    <t>日本ロングライフ(株)</t>
    <rPh sb="0" eb="2">
      <t>ニホン</t>
    </rPh>
    <rPh sb="8" eb="11">
      <t>カブ</t>
    </rPh>
    <phoneticPr fontId="29"/>
  </si>
  <si>
    <t>ロングライフ・クイーンズ宮崎台</t>
    <rPh sb="12" eb="15">
      <t>ミヤザキダイ</t>
    </rPh>
    <phoneticPr fontId="24"/>
  </si>
  <si>
    <t>(株)木下の介護</t>
    <rPh sb="0" eb="3">
      <t>カブ</t>
    </rPh>
    <rPh sb="3" eb="5">
      <t>キノシタ</t>
    </rPh>
    <rPh sb="6" eb="8">
      <t>カイゴ</t>
    </rPh>
    <phoneticPr fontId="29"/>
  </si>
  <si>
    <t>リアンレーヴ宮前平</t>
    <rPh sb="6" eb="9">
      <t>ミヤマエダイラ</t>
    </rPh>
    <phoneticPr fontId="24"/>
  </si>
  <si>
    <t>医療対応住宅ケアホスピス鷺沼</t>
    <rPh sb="0" eb="2">
      <t>イリョウ</t>
    </rPh>
    <rPh sb="2" eb="4">
      <t>タイオウ</t>
    </rPh>
    <rPh sb="4" eb="6">
      <t>ジュウタク</t>
    </rPh>
    <rPh sb="12" eb="14">
      <t>サギヌマ</t>
    </rPh>
    <phoneticPr fontId="24"/>
  </si>
  <si>
    <t>（株）ナグラ接骨院グループ</t>
    <rPh sb="0" eb="3">
      <t>カブ</t>
    </rPh>
    <rPh sb="6" eb="9">
      <t>セッコツイン</t>
    </rPh>
    <phoneticPr fontId="29"/>
  </si>
  <si>
    <t>有料老人ホーム助け合いの家宮前</t>
    <rPh sb="0" eb="7">
      <t>ユウ</t>
    </rPh>
    <rPh sb="7" eb="8">
      <t>タス</t>
    </rPh>
    <rPh sb="9" eb="10">
      <t>ア</t>
    </rPh>
    <rPh sb="12" eb="13">
      <t>イエ</t>
    </rPh>
    <rPh sb="13" eb="15">
      <t>ミヤマエ</t>
    </rPh>
    <phoneticPr fontId="24"/>
  </si>
  <si>
    <t>（株）ベネッセスタイルケア</t>
  </si>
  <si>
    <t>メディカルホームグランダ生田</t>
  </si>
  <si>
    <t>（株）クラーチ</t>
    <rPh sb="1" eb="2">
      <t>カブ</t>
    </rPh>
    <phoneticPr fontId="28"/>
  </si>
  <si>
    <t>クラーチ・メディーナ稲田堤</t>
    <rPh sb="10" eb="13">
      <t>イナダヅツミ</t>
    </rPh>
    <phoneticPr fontId="20"/>
  </si>
  <si>
    <t>福寿かわさき多摩</t>
    <rPh sb="0" eb="2">
      <t>フクジュ</t>
    </rPh>
    <rPh sb="6" eb="8">
      <t>タマ</t>
    </rPh>
    <phoneticPr fontId="24"/>
  </si>
  <si>
    <t>メディカルホームボンセジュール稲田堤</t>
    <rPh sb="15" eb="17">
      <t>イナダ</t>
    </rPh>
    <rPh sb="17" eb="18">
      <t>ツツミ</t>
    </rPh>
    <phoneticPr fontId="24"/>
  </si>
  <si>
    <t>（株）日本アメニティライフ協会</t>
    <rPh sb="0" eb="3">
      <t>カブ</t>
    </rPh>
    <rPh sb="3" eb="5">
      <t>ニホン</t>
    </rPh>
    <rPh sb="13" eb="15">
      <t>キョウカイ</t>
    </rPh>
    <phoneticPr fontId="29"/>
  </si>
  <si>
    <t>福寿かわさき多摩南生田</t>
    <rPh sb="0" eb="2">
      <t>フクジュ</t>
    </rPh>
    <rPh sb="6" eb="11">
      <t>タマミナミイクタ</t>
    </rPh>
    <phoneticPr fontId="24"/>
  </si>
  <si>
    <t>（株）木下の介護</t>
    <rPh sb="1" eb="2">
      <t>カブ</t>
    </rPh>
    <rPh sb="3" eb="5">
      <t>キノシタ</t>
    </rPh>
    <rPh sb="6" eb="7">
      <t>カイ</t>
    </rPh>
    <rPh sb="7" eb="8">
      <t>ゴ</t>
    </rPh>
    <phoneticPr fontId="28"/>
  </si>
  <si>
    <t>リアンレーヴはるひ野</t>
    <rPh sb="9" eb="10">
      <t>ノ</t>
    </rPh>
    <phoneticPr fontId="20"/>
  </si>
  <si>
    <t>グッドタイムリビング（株）</t>
    <rPh sb="11" eb="12">
      <t>カブ</t>
    </rPh>
    <phoneticPr fontId="28"/>
  </si>
  <si>
    <t>グッドタイムリビング新百合ヶ丘</t>
    <rPh sb="10" eb="15">
      <t>シンユリガオカ</t>
    </rPh>
    <phoneticPr fontId="20"/>
  </si>
  <si>
    <t>医療法人　順黎会</t>
    <rPh sb="0" eb="2">
      <t>イリョウ</t>
    </rPh>
    <rPh sb="2" eb="4">
      <t>ホウジン</t>
    </rPh>
    <rPh sb="5" eb="6">
      <t>ジュン</t>
    </rPh>
    <rPh sb="6" eb="7">
      <t>レイ</t>
    </rPh>
    <rPh sb="7" eb="8">
      <t>カイ</t>
    </rPh>
    <phoneticPr fontId="28"/>
  </si>
  <si>
    <t>百合丘メディカルハウスさゆり</t>
    <rPh sb="0" eb="3">
      <t>ユリガオカ</t>
    </rPh>
    <phoneticPr fontId="20"/>
  </si>
  <si>
    <t>イリーゼ多摩はるひ野</t>
    <rPh sb="4" eb="6">
      <t>タマ</t>
    </rPh>
    <rPh sb="9" eb="10">
      <t>ノ</t>
    </rPh>
    <phoneticPr fontId="24"/>
  </si>
  <si>
    <t>リハビリホームグランダ新百合ヶ丘</t>
    <rPh sb="11" eb="12">
      <t>シン</t>
    </rPh>
    <rPh sb="12" eb="16">
      <t>ユリガオカ</t>
    </rPh>
    <phoneticPr fontId="24"/>
  </si>
  <si>
    <t>（株）プレスト・ケア</t>
    <rPh sb="1" eb="2">
      <t>カブ</t>
    </rPh>
    <phoneticPr fontId="28"/>
  </si>
  <si>
    <t>ネクサスコート麻生栗木台</t>
    <rPh sb="7" eb="9">
      <t>アサオ</t>
    </rPh>
    <rPh sb="9" eb="12">
      <t>クリキダイ</t>
    </rPh>
    <phoneticPr fontId="24"/>
  </si>
  <si>
    <t>特定非営利活動法人オアシスらんど</t>
    <rPh sb="0" eb="9">
      <t>トクテイ</t>
    </rPh>
    <phoneticPr fontId="28"/>
  </si>
  <si>
    <t>オアシスらんど柿生</t>
    <rPh sb="7" eb="9">
      <t>カキオ</t>
    </rPh>
    <phoneticPr fontId="24"/>
  </si>
  <si>
    <t>（株）ベネッセスタイルケア</t>
    <phoneticPr fontId="24"/>
  </si>
  <si>
    <t>グランダ溝の口</t>
    <phoneticPr fontId="24"/>
  </si>
  <si>
    <t>（株）川島コーポレーション</t>
    <phoneticPr fontId="24"/>
  </si>
  <si>
    <t>有料老人ホーム　サニーライフ川崎麻生</t>
    <phoneticPr fontId="24"/>
  </si>
  <si>
    <t>医療法人啓和会</t>
  </si>
  <si>
    <t>サービス付き高齢者向け住宅</t>
    <rPh sb="4" eb="5">
      <t>ツ</t>
    </rPh>
    <rPh sb="6" eb="9">
      <t>コウレイシャ</t>
    </rPh>
    <rPh sb="9" eb="10">
      <t>ム</t>
    </rPh>
    <rPh sb="11" eb="13">
      <t>ジュウタク</t>
    </rPh>
    <phoneticPr fontId="27"/>
  </si>
  <si>
    <t>医療法人啓和会メディカルケアメゾン小田本通り壱号館</t>
  </si>
  <si>
    <t xml:space="preserve">医療法人啓和会メディカルケアメゾン小田本通り弐号館 </t>
  </si>
  <si>
    <t>SOMPOケア（株）</t>
    <rPh sb="7" eb="10">
      <t>カブ</t>
    </rPh>
    <phoneticPr fontId="29"/>
  </si>
  <si>
    <t>そんぽの家S川崎観音</t>
    <rPh sb="4" eb="5">
      <t>イエ</t>
    </rPh>
    <phoneticPr fontId="29"/>
  </si>
  <si>
    <t>（株）ヒューマンテック</t>
    <rPh sb="0" eb="3">
      <t>カブ</t>
    </rPh>
    <phoneticPr fontId="29"/>
  </si>
  <si>
    <t>リュエル・シャンテール</t>
  </si>
  <si>
    <t>東京建物シニアライフサポート（株）</t>
    <rPh sb="14" eb="17">
      <t>カブ</t>
    </rPh>
    <phoneticPr fontId="29"/>
  </si>
  <si>
    <t xml:space="preserve">グレイプス川崎新町 </t>
  </si>
  <si>
    <t>（株）学研ココファン</t>
    <rPh sb="0" eb="3">
      <t>カブ</t>
    </rPh>
    <rPh sb="3" eb="5">
      <t>ガッケン</t>
    </rPh>
    <phoneticPr fontId="29"/>
  </si>
  <si>
    <t>ココファン川崎京町</t>
    <rPh sb="5" eb="7">
      <t>カワサキ</t>
    </rPh>
    <rPh sb="7" eb="9">
      <t>キョウマチ</t>
    </rPh>
    <phoneticPr fontId="29"/>
  </si>
  <si>
    <t>そんぽの家S川崎小倉</t>
    <rPh sb="4" eb="5">
      <t>イエ</t>
    </rPh>
    <phoneticPr fontId="29"/>
  </si>
  <si>
    <t>スターツケアサービス（株）</t>
    <rPh sb="10" eb="13">
      <t>カブ</t>
    </rPh>
    <phoneticPr fontId="29"/>
  </si>
  <si>
    <t>きらら川崎小倉</t>
  </si>
  <si>
    <t>そんぽの家S北加瀬</t>
    <rPh sb="4" eb="5">
      <t>イエ</t>
    </rPh>
    <phoneticPr fontId="29"/>
  </si>
  <si>
    <t>（株）学研ココファン</t>
    <rPh sb="0" eb="3">
      <t>カブ</t>
    </rPh>
    <phoneticPr fontId="29"/>
  </si>
  <si>
    <t>ココファン新川崎</t>
  </si>
  <si>
    <t>（株）らいふ</t>
    <rPh sb="0" eb="3">
      <t>カブ</t>
    </rPh>
    <phoneticPr fontId="29"/>
  </si>
  <si>
    <t>グランドステーションらいふ武蔵新城</t>
  </si>
  <si>
    <t>積和不動産（株）</t>
    <rPh sb="5" eb="8">
      <t>カブ</t>
    </rPh>
    <phoneticPr fontId="29"/>
  </si>
  <si>
    <t>グランドマスト新丸子</t>
  </si>
  <si>
    <t>そんぽの家S元住吉西</t>
    <rPh sb="4" eb="5">
      <t>イエ</t>
    </rPh>
    <rPh sb="6" eb="9">
      <t>モトスミヨシ</t>
    </rPh>
    <rPh sb="9" eb="10">
      <t>ニシ</t>
    </rPh>
    <phoneticPr fontId="29"/>
  </si>
  <si>
    <t>パナソニック　エイジフリー（株）</t>
    <rPh sb="13" eb="16">
      <t>カブ</t>
    </rPh>
    <phoneticPr fontId="29"/>
  </si>
  <si>
    <t>エイジフリーハウス川崎上平間</t>
    <rPh sb="9" eb="11">
      <t>カワサキ</t>
    </rPh>
    <rPh sb="11" eb="14">
      <t>カミヒラマ</t>
    </rPh>
    <phoneticPr fontId="29"/>
  </si>
  <si>
    <t>積和グランドマスト(株)</t>
    <rPh sb="0" eb="2">
      <t>セキワ</t>
    </rPh>
    <rPh sb="9" eb="12">
      <t>カブ</t>
    </rPh>
    <phoneticPr fontId="29"/>
  </si>
  <si>
    <t>グランドマスト武蔵小杉　石水邸</t>
    <rPh sb="7" eb="11">
      <t>ムサシコスギ</t>
    </rPh>
    <rPh sb="12" eb="13">
      <t>イシ</t>
    </rPh>
    <rPh sb="13" eb="14">
      <t>ミズ</t>
    </rPh>
    <rPh sb="14" eb="15">
      <t>テイ</t>
    </rPh>
    <phoneticPr fontId="29"/>
  </si>
  <si>
    <t>コムネットジャパン（株）</t>
    <rPh sb="9" eb="12">
      <t>カブ</t>
    </rPh>
    <phoneticPr fontId="29"/>
  </si>
  <si>
    <t>万葉のさと梶ケ谷</t>
  </si>
  <si>
    <t>そんぽの家S多摩川</t>
    <rPh sb="4" eb="5">
      <t>イエ</t>
    </rPh>
    <phoneticPr fontId="29"/>
  </si>
  <si>
    <t>そんぽの家S梶が谷</t>
    <rPh sb="4" eb="5">
      <t>イエ</t>
    </rPh>
    <phoneticPr fontId="29"/>
  </si>
  <si>
    <t>（株）レイクス２１</t>
    <rPh sb="0" eb="3">
      <t>カブ</t>
    </rPh>
    <phoneticPr fontId="29"/>
  </si>
  <si>
    <t>プラチナ・シニアホーム宮崎台</t>
  </si>
  <si>
    <t>（株）ワイグッドケア</t>
    <rPh sb="0" eb="3">
      <t>カブ</t>
    </rPh>
    <phoneticPr fontId="29"/>
  </si>
  <si>
    <t>ハートランド川崎</t>
  </si>
  <si>
    <t>（株）やまねメディカル</t>
    <rPh sb="0" eb="3">
      <t>カブ</t>
    </rPh>
    <phoneticPr fontId="29"/>
  </si>
  <si>
    <t>なごやかレジデンス溝の口</t>
  </si>
  <si>
    <t>ＡＬＳＯＫ介護(株)</t>
    <rPh sb="5" eb="10">
      <t>カイゴカブ</t>
    </rPh>
    <phoneticPr fontId="29"/>
  </si>
  <si>
    <t>アミカの郷　ちとせ</t>
  </si>
  <si>
    <t>大和リビング（株）</t>
    <rPh sb="0" eb="2">
      <t>ヤマト</t>
    </rPh>
    <rPh sb="6" eb="9">
      <t>カブ</t>
    </rPh>
    <phoneticPr fontId="29"/>
  </si>
  <si>
    <t>ディーフェスタ溝の口</t>
    <rPh sb="7" eb="8">
      <t>ミゾ</t>
    </rPh>
    <rPh sb="9" eb="10">
      <t>クチ</t>
    </rPh>
    <phoneticPr fontId="29"/>
  </si>
  <si>
    <t>ココファン武蔵新城</t>
    <rPh sb="5" eb="9">
      <t>ムサシシンジョウ</t>
    </rPh>
    <phoneticPr fontId="29"/>
  </si>
  <si>
    <t>（株）鈴守</t>
    <rPh sb="0" eb="3">
      <t>カブ</t>
    </rPh>
    <rPh sb="3" eb="4">
      <t>スズ</t>
    </rPh>
    <rPh sb="4" eb="5">
      <t>マモル</t>
    </rPh>
    <phoneticPr fontId="29"/>
  </si>
  <si>
    <t>なごみの郷　すずらん</t>
    <rPh sb="4" eb="5">
      <t>サト</t>
    </rPh>
    <phoneticPr fontId="29"/>
  </si>
  <si>
    <t>ココファン川崎上作延</t>
    <rPh sb="5" eb="7">
      <t>カワサキ</t>
    </rPh>
    <rPh sb="7" eb="10">
      <t>カミサクノベ</t>
    </rPh>
    <phoneticPr fontId="29"/>
  </si>
  <si>
    <t>ホームトラスト（株）</t>
    <rPh sb="7" eb="10">
      <t>カブ</t>
    </rPh>
    <phoneticPr fontId="29"/>
  </si>
  <si>
    <t>ケアホーム川崎宮前</t>
  </si>
  <si>
    <t xml:space="preserve">ホームステーションらいふたまプラーザ </t>
  </si>
  <si>
    <t>そんぽの家S宮前菅生</t>
    <rPh sb="4" eb="5">
      <t>イエ</t>
    </rPh>
    <phoneticPr fontId="29"/>
  </si>
  <si>
    <t>エイジフリーハウス 川崎有馬</t>
    <rPh sb="10" eb="12">
      <t>カワサキ</t>
    </rPh>
    <rPh sb="12" eb="14">
      <t>アリマ</t>
    </rPh>
    <phoneticPr fontId="29"/>
  </si>
  <si>
    <t>イリーゼさぎぬま・新館</t>
    <rPh sb="9" eb="11">
      <t>シンカン</t>
    </rPh>
    <phoneticPr fontId="29"/>
  </si>
  <si>
    <t>エイジフリーハウス　川崎菅生</t>
    <rPh sb="10" eb="12">
      <t>カワサキ</t>
    </rPh>
    <rPh sb="12" eb="14">
      <t>スガオ</t>
    </rPh>
    <phoneticPr fontId="29"/>
  </si>
  <si>
    <t>らいふ・くつろぎ稲田堤</t>
  </si>
  <si>
    <t>エイジフリーハウス 川崎登戸</t>
    <rPh sb="12" eb="14">
      <t>ノボリト</t>
    </rPh>
    <phoneticPr fontId="29"/>
  </si>
  <si>
    <t>ココファン稲田堤</t>
    <rPh sb="5" eb="7">
      <t>イナダ</t>
    </rPh>
    <rPh sb="7" eb="8">
      <t>ツツミ</t>
    </rPh>
    <phoneticPr fontId="29"/>
  </si>
  <si>
    <t>大和リビング（株）</t>
    <rPh sb="0" eb="2">
      <t>ダイワ</t>
    </rPh>
    <rPh sb="6" eb="9">
      <t>カブ</t>
    </rPh>
    <phoneticPr fontId="29"/>
  </si>
  <si>
    <t>ディーフェスタ 麻生</t>
  </si>
  <si>
    <t>小田急不動産（株）</t>
    <rPh sb="0" eb="3">
      <t>オダキュウ</t>
    </rPh>
    <rPh sb="3" eb="6">
      <t>フドウサン</t>
    </rPh>
    <rPh sb="6" eb="9">
      <t>カブ</t>
    </rPh>
    <phoneticPr fontId="29"/>
  </si>
  <si>
    <t>小田急のサービス付き高齢者向け住宅　レオーダ新百合ヶ丘</t>
    <rPh sb="0" eb="3">
      <t>オダキュウ</t>
    </rPh>
    <rPh sb="8" eb="9">
      <t>ツ</t>
    </rPh>
    <rPh sb="10" eb="13">
      <t>コウレイシャ</t>
    </rPh>
    <rPh sb="13" eb="14">
      <t>ム</t>
    </rPh>
    <rPh sb="15" eb="17">
      <t>ジュウタク</t>
    </rPh>
    <rPh sb="22" eb="27">
      <t>シンユリガオカ</t>
    </rPh>
    <phoneticPr fontId="29"/>
  </si>
  <si>
    <t>(株)学研ココファン</t>
    <rPh sb="0" eb="3">
      <t>カブシキガイシャ</t>
    </rPh>
    <rPh sb="3" eb="5">
      <t>ガッケン</t>
    </rPh>
    <phoneticPr fontId="29"/>
  </si>
  <si>
    <t>ココファン柿生</t>
    <rPh sb="5" eb="7">
      <t>カキオ</t>
    </rPh>
    <phoneticPr fontId="29"/>
  </si>
  <si>
    <t>リリィパワーレジデンス貝塚</t>
    <rPh sb="11" eb="13">
      <t>カイヅカ</t>
    </rPh>
    <phoneticPr fontId="30"/>
  </si>
  <si>
    <t>レインボーの家　川崎大師町</t>
    <rPh sb="6" eb="7">
      <t>イエ</t>
    </rPh>
    <rPh sb="8" eb="10">
      <t>カワサキ</t>
    </rPh>
    <rPh sb="10" eb="12">
      <t>ダイシ</t>
    </rPh>
    <rPh sb="12" eb="13">
      <t>マチ</t>
    </rPh>
    <phoneticPr fontId="30"/>
  </si>
  <si>
    <t>レインボーの家　上平間</t>
    <rPh sb="6" eb="7">
      <t>イエ</t>
    </rPh>
    <rPh sb="8" eb="11">
      <t>カミヒラマ</t>
    </rPh>
    <phoneticPr fontId="30"/>
  </si>
  <si>
    <t>リハビリふくや高津館</t>
    <rPh sb="7" eb="9">
      <t>タカツ</t>
    </rPh>
    <rPh sb="9" eb="10">
      <t>カン</t>
    </rPh>
    <phoneticPr fontId="30"/>
  </si>
  <si>
    <t>ゆりがおか療養センター</t>
    <rPh sb="5" eb="7">
      <t>リョウヨウ</t>
    </rPh>
    <phoneticPr fontId="30"/>
  </si>
  <si>
    <t>Ｋ-アーバン南生田　サービス付き高齢者向け住宅</t>
    <rPh sb="6" eb="7">
      <t>ミナミ</t>
    </rPh>
    <rPh sb="7" eb="9">
      <t>イクタ</t>
    </rPh>
    <rPh sb="14" eb="15">
      <t>ツ</t>
    </rPh>
    <rPh sb="16" eb="19">
      <t>コウレイシャ</t>
    </rPh>
    <rPh sb="19" eb="20">
      <t>ム</t>
    </rPh>
    <rPh sb="21" eb="23">
      <t>ジュウタク</t>
    </rPh>
    <phoneticPr fontId="30"/>
  </si>
  <si>
    <t>パナソニック　エイジフリー（株）</t>
    <phoneticPr fontId="24"/>
  </si>
  <si>
    <t>エイジフリーハウス　川崎上平間</t>
    <phoneticPr fontId="24"/>
  </si>
  <si>
    <t>ＡＬＳＯＫ介護(株)</t>
    <phoneticPr fontId="24"/>
  </si>
  <si>
    <t>アミカの郷ちとせ</t>
    <phoneticPr fontId="24"/>
  </si>
  <si>
    <t>（株）学研ココファン</t>
    <phoneticPr fontId="24"/>
  </si>
  <si>
    <t>ココファン蟹ヶ谷</t>
    <phoneticPr fontId="24"/>
  </si>
  <si>
    <t>大東建託パートナーズ（株）</t>
    <rPh sb="0" eb="4">
      <t>ダイトウケンタク</t>
    </rPh>
    <rPh sb="10" eb="13">
      <t>カブ</t>
    </rPh>
    <phoneticPr fontId="29"/>
  </si>
  <si>
    <t>エルダーガーデン川崎</t>
    <phoneticPr fontId="24"/>
  </si>
  <si>
    <t>社会福祉法人　セイワ</t>
    <rPh sb="0" eb="2">
      <t>シャカイ</t>
    </rPh>
    <rPh sb="2" eb="4">
      <t>フクシ</t>
    </rPh>
    <rPh sb="4" eb="6">
      <t>ホウジン</t>
    </rPh>
    <phoneticPr fontId="24"/>
  </si>
  <si>
    <t>軽費老人ホーム</t>
    <rPh sb="0" eb="2">
      <t>ケイヒ</t>
    </rPh>
    <rPh sb="2" eb="4">
      <t>ロウジン</t>
    </rPh>
    <phoneticPr fontId="27"/>
  </si>
  <si>
    <t>すえなが　軽費老人ホーム</t>
    <rPh sb="5" eb="7">
      <t>ケイヒ</t>
    </rPh>
    <rPh sb="7" eb="9">
      <t>ロウジン</t>
    </rPh>
    <phoneticPr fontId="19"/>
  </si>
  <si>
    <t>社会福祉法人　寿楽園</t>
  </si>
  <si>
    <t>青田風　　軽費老人ホーム</t>
    <rPh sb="0" eb="2">
      <t>アオタ</t>
    </rPh>
    <rPh sb="2" eb="3">
      <t>フウ</t>
    </rPh>
    <phoneticPr fontId="19"/>
  </si>
  <si>
    <t>風知草　　軽費老人ホーム</t>
    <rPh sb="0" eb="3">
      <t>フウチソウ</t>
    </rPh>
    <phoneticPr fontId="19"/>
  </si>
  <si>
    <t>社会福祉法人　聖風福祉会</t>
    <rPh sb="0" eb="2">
      <t>シャカイ</t>
    </rPh>
    <rPh sb="2" eb="4">
      <t>フクシ</t>
    </rPh>
    <rPh sb="4" eb="6">
      <t>ホウジン</t>
    </rPh>
    <rPh sb="7" eb="8">
      <t>ヒジリ</t>
    </rPh>
    <rPh sb="8" eb="9">
      <t>カゼ</t>
    </rPh>
    <rPh sb="9" eb="11">
      <t>フクシ</t>
    </rPh>
    <rPh sb="11" eb="12">
      <t>カイ</t>
    </rPh>
    <phoneticPr fontId="24"/>
  </si>
  <si>
    <t>養護老人ホーム</t>
    <rPh sb="0" eb="2">
      <t>ヨウゴ</t>
    </rPh>
    <rPh sb="2" eb="4">
      <t>ロウジン</t>
    </rPh>
    <phoneticPr fontId="27"/>
  </si>
  <si>
    <t>恵楽園　　養護老人ホーム</t>
    <rPh sb="0" eb="1">
      <t>ケイ</t>
    </rPh>
    <rPh sb="1" eb="2">
      <t>ラク</t>
    </rPh>
    <rPh sb="2" eb="3">
      <t>エン</t>
    </rPh>
    <rPh sb="5" eb="7">
      <t>ヨウゴ</t>
    </rPh>
    <phoneticPr fontId="19"/>
  </si>
  <si>
    <t>すえなが　養護老人ホーム</t>
  </si>
  <si>
    <t>住宅型有料老人ホーム</t>
    <rPh sb="0" eb="3">
      <t>ジュウタクガタ</t>
    </rPh>
    <rPh sb="3" eb="5">
      <t>ユウリョウ</t>
    </rPh>
    <rPh sb="5" eb="7">
      <t>ロウジン</t>
    </rPh>
    <phoneticPr fontId="1"/>
  </si>
  <si>
    <t>サービス付き高齢者向け住宅</t>
  </si>
  <si>
    <t>軽費老人ホーム</t>
    <rPh sb="0" eb="2">
      <t>ケイヒ</t>
    </rPh>
    <rPh sb="2" eb="4">
      <t>ロウジン</t>
    </rPh>
    <phoneticPr fontId="1"/>
  </si>
  <si>
    <t>養護老人ホーム</t>
    <rPh sb="0" eb="2">
      <t>ヨウゴ</t>
    </rPh>
    <rPh sb="2" eb="4">
      <t>ロウジン</t>
    </rPh>
    <phoneticPr fontId="1"/>
  </si>
  <si>
    <t>整理番号</t>
    <rPh sb="0" eb="2">
      <t>セイリ</t>
    </rPh>
    <rPh sb="2" eb="4">
      <t>バンゴウ</t>
    </rPh>
    <phoneticPr fontId="2"/>
  </si>
  <si>
    <t>（番地）</t>
    <rPh sb="1" eb="3">
      <t>バンチ</t>
    </rPh>
    <phoneticPr fontId="2"/>
  </si>
  <si>
    <t>（建物名）</t>
    <rPh sb="1" eb="3">
      <t>タテモノ</t>
    </rPh>
    <rPh sb="3" eb="4">
      <t>メイ</t>
    </rPh>
    <phoneticPr fontId="2"/>
  </si>
  <si>
    <t>例</t>
    <rPh sb="0" eb="1">
      <t>レイ</t>
    </rPh>
    <phoneticPr fontId="2"/>
  </si>
  <si>
    <t>有料老人ホーム　かわさき</t>
    <phoneticPr fontId="2"/>
  </si>
  <si>
    <t>（有）かわさき</t>
    <rPh sb="1" eb="2">
      <t>ユウ</t>
    </rPh>
    <phoneticPr fontId="2"/>
  </si>
  <si>
    <t>住宅型有料老人ホーム</t>
    <rPh sb="0" eb="7">
      <t>ジュウタクガタユウリョウロウジン</t>
    </rPh>
    <phoneticPr fontId="2"/>
  </si>
  <si>
    <t>川崎ビル</t>
    <phoneticPr fontId="2"/>
  </si>
  <si>
    <t>1-2-3</t>
    <phoneticPr fontId="2"/>
  </si>
  <si>
    <t>044123456</t>
    <phoneticPr fontId="2"/>
  </si>
  <si>
    <t>川崎　太郎</t>
    <phoneticPr fontId="2"/>
  </si>
  <si>
    <t>（市区町村）</t>
    <rPh sb="1" eb="2">
      <t>シ</t>
    </rPh>
    <rPh sb="2" eb="3">
      <t>ク</t>
    </rPh>
    <rPh sb="3" eb="5">
      <t>チョウソン</t>
    </rPh>
    <phoneticPr fontId="2"/>
  </si>
  <si>
    <t>住所　　　（県）</t>
    <rPh sb="0" eb="2">
      <t>ジュウショ</t>
    </rPh>
    <rPh sb="6" eb="7">
      <t>ケン</t>
    </rPh>
    <phoneticPr fontId="2"/>
  </si>
  <si>
    <t>神奈川県</t>
    <rPh sb="0" eb="4">
      <t>カナガワケン</t>
    </rPh>
    <phoneticPr fontId="2"/>
  </si>
  <si>
    <t>川崎市川崎区宮本町</t>
    <rPh sb="0" eb="3">
      <t>カワサキシ</t>
    </rPh>
    <phoneticPr fontId="2"/>
  </si>
  <si>
    <t>←整理番号入力後、表示します</t>
    <rPh sb="1" eb="3">
      <t>セイリ</t>
    </rPh>
    <rPh sb="3" eb="5">
      <t>バンゴウ</t>
    </rPh>
    <rPh sb="5" eb="7">
      <t>ニュウリョク</t>
    </rPh>
    <rPh sb="7" eb="8">
      <t>ゴ</t>
    </rPh>
    <rPh sb="9" eb="11">
      <t>ヒョウジ</t>
    </rPh>
    <phoneticPr fontId="2"/>
  </si>
  <si>
    <t>（空白）</t>
    <rPh sb="1" eb="3">
      <t>クウハク</t>
    </rPh>
    <phoneticPr fontId="2"/>
  </si>
  <si>
    <t>フローレンスケア武蔵小杉</t>
    <phoneticPr fontId="2"/>
  </si>
  <si>
    <t>工藤建設（株）</t>
    <phoneticPr fontId="2"/>
  </si>
  <si>
    <t>ミアヘルサ メディケアオアシス新百合ヶ丘</t>
    <phoneticPr fontId="2"/>
  </si>
  <si>
    <t>ミアヘルサ(株)</t>
    <phoneticPr fontId="2"/>
  </si>
  <si>
    <t>そんぽの家S川崎宮前</t>
    <rPh sb="4" eb="5">
      <t>イエ</t>
    </rPh>
    <rPh sb="6" eb="8">
      <t>カワサキ</t>
    </rPh>
    <rPh sb="8" eb="10">
      <t>ミヤマエ</t>
    </rPh>
    <phoneticPr fontId="29"/>
  </si>
  <si>
    <t>【養護軽費老人ホーム・有料老人ホーム・サービス付き高齢者向け住宅用】事業所一覧（令和3年9月1日時点）</t>
    <rPh sb="1" eb="3">
      <t>ヨウゴ</t>
    </rPh>
    <rPh sb="3" eb="5">
      <t>ケイヒ</t>
    </rPh>
    <rPh sb="5" eb="7">
      <t>ロウジン</t>
    </rPh>
    <rPh sb="11" eb="13">
      <t>ユウリョウ</t>
    </rPh>
    <rPh sb="13" eb="15">
      <t>ロウジン</t>
    </rPh>
    <rPh sb="23" eb="24">
      <t>ツ</t>
    </rPh>
    <rPh sb="25" eb="28">
      <t>コウレイシャ</t>
    </rPh>
    <rPh sb="28" eb="29">
      <t>ム</t>
    </rPh>
    <rPh sb="30" eb="32">
      <t>ジュウタク</t>
    </rPh>
    <rPh sb="32" eb="33">
      <t>ヨウ</t>
    </rPh>
    <rPh sb="34" eb="37">
      <t>ジギョウショ</t>
    </rPh>
    <rPh sb="37" eb="39">
      <t>イチラン</t>
    </rPh>
    <rPh sb="40" eb="42">
      <t>レイワ</t>
    </rPh>
    <rPh sb="43" eb="44">
      <t>ネン</t>
    </rPh>
    <rPh sb="45" eb="46">
      <t>ガツ</t>
    </rPh>
    <rPh sb="47" eb="48">
      <t>ニチ</t>
    </rPh>
    <rPh sb="48" eb="50">
      <t>ジテン</t>
    </rPh>
    <phoneticPr fontId="24"/>
  </si>
  <si>
    <t>新型コロナウイルス感染拡大防止のための防護具等に係る備蓄管理表【養護軽費老人ホーム・有料老人ホーム・サービス付き高齢者向け住宅用】</t>
    <rPh sb="0" eb="2">
      <t>シンガタ</t>
    </rPh>
    <rPh sb="9" eb="11">
      <t>カンセン</t>
    </rPh>
    <rPh sb="11" eb="13">
      <t>カクダイ</t>
    </rPh>
    <rPh sb="13" eb="15">
      <t>ボウシ</t>
    </rPh>
    <rPh sb="22" eb="23">
      <t>トウ</t>
    </rPh>
    <rPh sb="24" eb="25">
      <t>カカワ</t>
    </rPh>
    <rPh sb="26" eb="28">
      <t>ビチク</t>
    </rPh>
    <rPh sb="28" eb="30">
      <t>カンリ</t>
    </rPh>
    <rPh sb="30" eb="31">
      <t>ヒョウ</t>
    </rPh>
    <phoneticPr fontId="3"/>
  </si>
  <si>
    <t>【記載例】新型コロナウイルス感染拡大防止のための防護具等に係る備蓄管理表【養護軽費老人ホーム・有料老人ホーム・サービス付き高齢者向け住宅用】</t>
    <phoneticPr fontId="3"/>
  </si>
  <si>
    <t>⑥
保管可能量</t>
    <rPh sb="2" eb="4">
      <t>ホカン</t>
    </rPh>
    <rPh sb="4" eb="6">
      <t>カノウ</t>
    </rPh>
    <rPh sb="6" eb="7">
      <t>リョウ</t>
    </rPh>
    <phoneticPr fontId="2"/>
  </si>
  <si>
    <t>保管スペースに保管可能な数量</t>
    <rPh sb="0" eb="2">
      <t>ホカン</t>
    </rPh>
    <rPh sb="7" eb="9">
      <t>ホカン</t>
    </rPh>
    <rPh sb="9" eb="11">
      <t>カノウ</t>
    </rPh>
    <rPh sb="12" eb="14">
      <t>スウリョウ</t>
    </rPh>
    <phoneticPr fontId="2"/>
  </si>
  <si>
    <t>（空白）</t>
    <rPh sb="1" eb="3">
      <t>クウハク</t>
    </rPh>
    <phoneticPr fontId="2"/>
  </si>
  <si>
    <t>サービス種別</t>
    <rPh sb="4" eb="6">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</si>
</sst>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2"/>
      <color theme="1"/>
      <name val="ＭＳ 明朝"/>
      <family val="2"/>
      <charset val="128"/>
    </font>
    <font>
      <sz val="11"/>
      <color theme="1"/>
      <name val="ＭＳ Ｐゴシック"/>
      <family val="2"/>
      <charset val="128"/>
      <scheme val="minor"/>
    </font>
    <font>
      <sz val="6"/>
      <name val="ＭＳ 明朝"/>
      <family val="2"/>
      <charset val="128"/>
    </font>
    <font>
      <sz val="6"/>
      <name val="ＭＳ Ｐゴシック"/>
      <family val="3"/>
      <charset val="128"/>
      <scheme val="minor"/>
    </font>
    <font>
      <sz val="11"/>
      <color theme="1"/>
      <name val="ＭＳ Ｐゴシック"/>
      <family val="3"/>
      <charset val="128"/>
      <scheme val="minor"/>
    </font>
    <font>
      <sz val="11"/>
      <color theme="1"/>
      <name val="Meiryo UI"/>
      <family val="3"/>
      <charset val="128"/>
    </font>
    <font>
      <sz val="11"/>
      <name val="ＭＳ Ｐゴシック"/>
      <family val="3"/>
      <charset val="128"/>
    </font>
    <font>
      <sz val="11"/>
      <name val="Meiryo UI"/>
      <family val="3"/>
      <charset val="128"/>
    </font>
    <font>
      <sz val="10"/>
      <name val="Meiryo UI"/>
      <family val="3"/>
      <charset val="128"/>
    </font>
    <font>
      <sz val="10"/>
      <color theme="1"/>
      <name val="Meiryo UI"/>
      <family val="3"/>
      <charset val="128"/>
    </font>
    <font>
      <sz val="6"/>
      <name val="ＭＳ Ｐゴシック"/>
      <family val="3"/>
      <charset val="128"/>
    </font>
    <font>
      <b/>
      <sz val="11"/>
      <color theme="1"/>
      <name val="Meiryo UI"/>
      <family val="3"/>
      <charset val="128"/>
    </font>
    <font>
      <sz val="9"/>
      <name val="Meiryo UI"/>
      <family val="3"/>
      <charset val="128"/>
    </font>
    <font>
      <u/>
      <sz val="11"/>
      <color theme="1"/>
      <name val="Meiryo UI"/>
      <family val="3"/>
      <charset val="128"/>
    </font>
    <font>
      <sz val="9"/>
      <color indexed="81"/>
      <name val="ＭＳ Ｐゴシック"/>
      <family val="3"/>
      <charset val="128"/>
    </font>
    <font>
      <sz val="9"/>
      <color theme="1"/>
      <name val="Meiryo UI"/>
      <family val="3"/>
      <charset val="128"/>
    </font>
    <font>
      <sz val="12"/>
      <color rgb="FF222222"/>
      <name val="ＭＳ Ｐゴシック"/>
      <family val="3"/>
      <charset val="128"/>
      <scheme val="minor"/>
    </font>
    <font>
      <sz val="12"/>
      <color theme="1"/>
      <name val="ＭＳ 明朝"/>
      <family val="1"/>
      <charset val="128"/>
    </font>
    <font>
      <b/>
      <sz val="11"/>
      <color rgb="FFFF0000"/>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1"/>
      <color theme="1"/>
      <name val="ＭＳ Ｐゴシック"/>
      <family val="2"/>
      <charset val="128"/>
    </font>
    <font>
      <sz val="10"/>
      <color theme="1"/>
      <name val="ＭＳ Ｐゴシック"/>
      <family val="3"/>
      <charset val="128"/>
      <scheme val="minor"/>
    </font>
    <font>
      <sz val="14"/>
      <color theme="1"/>
      <name val="ＭＳ Ｐゴシック"/>
      <family val="2"/>
      <charset val="128"/>
      <scheme val="minor"/>
    </font>
    <font>
      <u/>
      <sz val="18"/>
      <color theme="1"/>
      <name val="ＭＳ Ｐゴシック"/>
      <family val="3"/>
      <charset val="128"/>
      <scheme val="minor"/>
    </font>
    <font>
      <sz val="18"/>
      <name val="ＭＳ Ｐゴシック"/>
      <family val="3"/>
      <charset val="128"/>
      <scheme val="minor"/>
    </font>
    <font>
      <sz val="8"/>
      <color theme="1"/>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56">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indexed="64"/>
      </left>
      <right style="thin">
        <color auto="1"/>
      </right>
      <top style="medium">
        <color indexed="64"/>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indexed="64"/>
      </left>
      <right style="thin">
        <color auto="1"/>
      </right>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medium">
        <color auto="1"/>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thin">
        <color indexed="64"/>
      </bottom>
      <diagonal/>
    </border>
    <border>
      <left style="thin">
        <color indexed="64"/>
      </left>
      <right/>
      <top/>
      <bottom style="thin">
        <color indexed="64"/>
      </bottom>
      <diagonal/>
    </border>
    <border>
      <left style="medium">
        <color indexed="64"/>
      </left>
      <right style="thin">
        <color auto="1"/>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auto="1"/>
      </top>
      <bottom style="thin">
        <color auto="1"/>
      </bottom>
      <diagonal/>
    </border>
    <border>
      <left style="thin">
        <color auto="1"/>
      </left>
      <right style="thin">
        <color auto="1"/>
      </right>
      <top style="thin">
        <color auto="1"/>
      </top>
      <bottom/>
      <diagonal/>
    </border>
    <border>
      <left/>
      <right/>
      <top/>
      <bottom style="medium">
        <color indexed="64"/>
      </bottom>
      <diagonal/>
    </border>
    <border>
      <left/>
      <right/>
      <top/>
      <bottom style="thin">
        <color auto="1"/>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6" fillId="0" borderId="0"/>
    <xf numFmtId="0" fontId="26" fillId="0" borderId="0">
      <alignment vertical="center"/>
    </xf>
  </cellStyleXfs>
  <cellXfs count="265">
    <xf numFmtId="0" fontId="0" fillId="0" borderId="0" xfId="0">
      <alignment vertical="center"/>
    </xf>
    <xf numFmtId="0" fontId="9" fillId="4" borderId="4" xfId="2"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9" fillId="4" borderId="2" xfId="3" applyFont="1" applyFill="1" applyBorder="1" applyAlignment="1" applyProtection="1">
      <alignment horizontal="center" vertical="center"/>
      <protection locked="0"/>
    </xf>
    <xf numFmtId="0" fontId="9" fillId="5" borderId="4"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9" fillId="4" borderId="7" xfId="3" applyFont="1" applyFill="1" applyBorder="1" applyAlignment="1" applyProtection="1">
      <alignment horizontal="center" vertical="center"/>
      <protection locked="0"/>
    </xf>
    <xf numFmtId="0" fontId="9" fillId="5" borderId="7" xfId="3" applyFont="1" applyFill="1" applyBorder="1" applyAlignment="1" applyProtection="1">
      <alignment horizontal="center" vertical="center"/>
    </xf>
    <xf numFmtId="0" fontId="25" fillId="0" borderId="0" xfId="0" applyFont="1" applyAlignment="1">
      <alignment vertical="center"/>
    </xf>
    <xf numFmtId="0" fontId="26" fillId="3" borderId="4" xfId="4" applyFill="1" applyBorder="1">
      <alignment vertical="center"/>
    </xf>
    <xf numFmtId="0" fontId="26" fillId="3" borderId="4" xfId="4" applyFill="1" applyBorder="1" applyAlignment="1">
      <alignment horizontal="center" vertical="center"/>
    </xf>
    <xf numFmtId="0" fontId="26" fillId="0" borderId="4" xfId="4" applyFill="1" applyBorder="1" applyAlignment="1"/>
    <xf numFmtId="0" fontId="26" fillId="0" borderId="4" xfId="4" applyFill="1" applyBorder="1">
      <alignment vertical="center"/>
    </xf>
    <xf numFmtId="0" fontId="0" fillId="0" borderId="4" xfId="4" applyFont="1" applyFill="1" applyBorder="1">
      <alignment vertical="center"/>
    </xf>
    <xf numFmtId="0" fontId="0" fillId="0" borderId="4" xfId="0" applyBorder="1">
      <alignment vertical="center"/>
    </xf>
    <xf numFmtId="0" fontId="8" fillId="4" borderId="15" xfId="3" applyFont="1" applyFill="1" applyBorder="1" applyAlignment="1" applyProtection="1">
      <alignment horizontal="center" vertical="center"/>
      <protection locked="0"/>
    </xf>
    <xf numFmtId="0" fontId="8" fillId="4" borderId="11" xfId="3" applyFont="1" applyFill="1" applyBorder="1" applyAlignment="1" applyProtection="1">
      <alignment horizontal="center" vertical="center"/>
      <protection locked="0"/>
    </xf>
    <xf numFmtId="0" fontId="8" fillId="4" borderId="1" xfId="3" applyFont="1" applyFill="1" applyBorder="1" applyAlignment="1" applyProtection="1">
      <alignment horizontal="center" vertical="center"/>
      <protection locked="0"/>
    </xf>
    <xf numFmtId="0" fontId="11" fillId="5" borderId="0" xfId="2" applyFont="1" applyFill="1" applyAlignment="1" applyProtection="1">
      <alignment vertical="center"/>
      <protection locked="0"/>
    </xf>
    <xf numFmtId="0" fontId="5" fillId="5" borderId="0" xfId="2" applyFont="1" applyFill="1" applyAlignment="1" applyProtection="1">
      <alignment vertical="center"/>
      <protection locked="0"/>
    </xf>
    <xf numFmtId="0" fontId="11" fillId="5" borderId="0" xfId="2" applyFont="1" applyFill="1" applyBorder="1" applyAlignment="1" applyProtection="1">
      <alignment horizontal="right" vertical="center"/>
      <protection locked="0"/>
    </xf>
    <xf numFmtId="14" fontId="11" fillId="5" borderId="0" xfId="2" applyNumberFormat="1" applyFont="1" applyFill="1" applyBorder="1" applyAlignment="1" applyProtection="1">
      <alignment horizontal="right" vertical="center"/>
      <protection locked="0"/>
    </xf>
    <xf numFmtId="0" fontId="5" fillId="4" borderId="24" xfId="2" applyFont="1" applyFill="1" applyBorder="1" applyAlignment="1" applyProtection="1">
      <alignment vertical="center"/>
      <protection locked="0"/>
    </xf>
    <xf numFmtId="0" fontId="11" fillId="0" borderId="0" xfId="2" applyFont="1" applyAlignment="1" applyProtection="1">
      <alignment vertical="center"/>
      <protection locked="0"/>
    </xf>
    <xf numFmtId="0" fontId="11" fillId="5" borderId="0" xfId="2" applyFont="1" applyFill="1" applyBorder="1" applyAlignment="1" applyProtection="1">
      <alignment vertical="center"/>
      <protection locked="0"/>
    </xf>
    <xf numFmtId="0" fontId="5" fillId="0" borderId="0" xfId="2" applyFont="1" applyAlignment="1" applyProtection="1">
      <alignment vertical="center"/>
      <protection locked="0"/>
    </xf>
    <xf numFmtId="0" fontId="5" fillId="0" borderId="0" xfId="2" applyFont="1" applyAlignment="1" applyProtection="1">
      <alignment horizontal="left" vertical="center"/>
      <protection locked="0"/>
    </xf>
    <xf numFmtId="0" fontId="5" fillId="4" borderId="4" xfId="2" applyFont="1" applyFill="1" applyBorder="1" applyAlignment="1" applyProtection="1">
      <alignment horizontal="center" vertical="center"/>
      <protection locked="0"/>
    </xf>
    <xf numFmtId="0" fontId="5" fillId="5" borderId="0" xfId="2" applyFont="1" applyFill="1" applyBorder="1" applyAlignment="1" applyProtection="1">
      <alignment vertical="center" wrapText="1"/>
      <protection locked="0"/>
    </xf>
    <xf numFmtId="0" fontId="7" fillId="5" borderId="0" xfId="3" applyFont="1" applyFill="1" applyBorder="1" applyAlignment="1" applyProtection="1">
      <alignment vertical="center"/>
      <protection locked="0"/>
    </xf>
    <xf numFmtId="0" fontId="7" fillId="5" borderId="0" xfId="3" applyFont="1" applyFill="1" applyBorder="1" applyAlignment="1" applyProtection="1">
      <alignment horizontal="left"/>
      <protection locked="0"/>
    </xf>
    <xf numFmtId="0" fontId="5" fillId="0" borderId="0" xfId="2" applyFont="1" applyFill="1" applyBorder="1" applyAlignment="1" applyProtection="1">
      <alignment horizontal="center" vertical="center"/>
      <protection locked="0"/>
    </xf>
    <xf numFmtId="0" fontId="11" fillId="0" borderId="0" xfId="2" applyFont="1" applyFill="1" applyAlignment="1" applyProtection="1">
      <alignment vertical="center"/>
      <protection locked="0"/>
    </xf>
    <xf numFmtId="0" fontId="11" fillId="5" borderId="0" xfId="2" applyFont="1" applyFill="1" applyAlignment="1" applyProtection="1">
      <alignment horizontal="right" vertical="center"/>
      <protection locked="0"/>
    </xf>
    <xf numFmtId="0" fontId="5" fillId="0" borderId="0" xfId="2" applyFont="1" applyProtection="1">
      <alignment vertical="center"/>
      <protection locked="0"/>
    </xf>
    <xf numFmtId="0" fontId="16" fillId="0" borderId="0" xfId="2" applyFont="1" applyAlignment="1" applyProtection="1">
      <alignment horizontal="left" vertical="center" indent="1"/>
      <protection locked="0"/>
    </xf>
    <xf numFmtId="14" fontId="11" fillId="5" borderId="24" xfId="2" applyNumberFormat="1" applyFont="1" applyFill="1" applyBorder="1" applyAlignment="1" applyProtection="1">
      <alignment horizontal="right" vertical="center"/>
    </xf>
    <xf numFmtId="0" fontId="11" fillId="5" borderId="24" xfId="2" applyFont="1" applyFill="1" applyBorder="1" applyAlignment="1" applyProtection="1">
      <alignment vertical="center"/>
    </xf>
    <xf numFmtId="0" fontId="5" fillId="5" borderId="36" xfId="2" applyFont="1" applyFill="1" applyBorder="1" applyAlignment="1" applyProtection="1">
      <alignment horizontal="center" vertical="center"/>
    </xf>
    <xf numFmtId="0" fontId="5" fillId="5" borderId="42" xfId="2" applyFont="1" applyFill="1" applyBorder="1" applyAlignment="1" applyProtection="1">
      <alignment horizontal="center" vertical="center"/>
    </xf>
    <xf numFmtId="0" fontId="5" fillId="5" borderId="38" xfId="2" applyFont="1" applyFill="1" applyBorder="1" applyAlignment="1" applyProtection="1">
      <alignment horizontal="center" vertical="center"/>
    </xf>
    <xf numFmtId="0" fontId="5" fillId="5" borderId="43" xfId="2" applyFont="1" applyFill="1" applyBorder="1" applyAlignment="1" applyProtection="1">
      <alignment horizontal="center" vertical="center"/>
    </xf>
    <xf numFmtId="0" fontId="5" fillId="5" borderId="37" xfId="2" applyFont="1" applyFill="1" applyBorder="1" applyAlignment="1" applyProtection="1">
      <alignment horizontal="right" vertical="center"/>
    </xf>
    <xf numFmtId="0" fontId="5" fillId="5" borderId="39" xfId="2" applyFont="1" applyFill="1" applyBorder="1" applyAlignment="1" applyProtection="1">
      <alignment horizontal="center" vertical="center"/>
    </xf>
    <xf numFmtId="0" fontId="11" fillId="5" borderId="0" xfId="2" applyFont="1" applyFill="1" applyBorder="1" applyAlignment="1" applyProtection="1">
      <alignment horizontal="left" vertical="center"/>
    </xf>
    <xf numFmtId="0" fontId="11" fillId="5" borderId="0" xfId="2" applyFont="1" applyFill="1" applyBorder="1" applyAlignment="1" applyProtection="1">
      <alignment vertical="center"/>
    </xf>
    <xf numFmtId="0" fontId="5" fillId="5" borderId="0" xfId="2" applyFont="1" applyFill="1" applyBorder="1" applyAlignment="1" applyProtection="1">
      <alignment vertical="center"/>
    </xf>
    <xf numFmtId="0" fontId="11" fillId="5" borderId="0" xfId="2" applyFont="1" applyFill="1" applyAlignment="1" applyProtection="1">
      <alignment vertical="center"/>
    </xf>
    <xf numFmtId="0" fontId="5" fillId="5" borderId="0" xfId="2" applyFont="1" applyFill="1" applyAlignment="1" applyProtection="1">
      <alignment vertical="center"/>
    </xf>
    <xf numFmtId="0" fontId="11" fillId="5" borderId="0" xfId="2" applyFont="1" applyFill="1" applyBorder="1" applyAlignment="1" applyProtection="1">
      <alignment horizontal="left" vertical="center"/>
    </xf>
    <xf numFmtId="0" fontId="7" fillId="5" borderId="1" xfId="3" applyFont="1" applyFill="1" applyBorder="1" applyAlignment="1" applyProtection="1">
      <alignment vertical="center"/>
    </xf>
    <xf numFmtId="0" fontId="7" fillId="5" borderId="21" xfId="3" applyFont="1" applyFill="1" applyBorder="1" applyAlignment="1" applyProtection="1">
      <alignment horizontal="left"/>
    </xf>
    <xf numFmtId="0" fontId="5" fillId="5" borderId="4" xfId="2" applyFont="1" applyFill="1" applyBorder="1" applyAlignment="1" applyProtection="1">
      <alignment vertical="center" wrapText="1"/>
    </xf>
    <xf numFmtId="0" fontId="5" fillId="0" borderId="0" xfId="2" applyFont="1" applyAlignment="1" applyProtection="1">
      <alignment vertical="center"/>
    </xf>
    <xf numFmtId="0" fontId="8" fillId="2" borderId="9"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5" fillId="0" borderId="0" xfId="2" applyFont="1" applyProtection="1">
      <alignment vertical="center"/>
    </xf>
    <xf numFmtId="0" fontId="7" fillId="0" borderId="16" xfId="3" applyFont="1" applyFill="1" applyBorder="1" applyAlignment="1" applyProtection="1">
      <alignment horizontal="center" vertical="center"/>
    </xf>
    <xf numFmtId="0" fontId="5" fillId="0" borderId="7" xfId="3" applyFont="1" applyFill="1" applyBorder="1" applyAlignment="1" applyProtection="1">
      <alignment vertical="center"/>
    </xf>
    <xf numFmtId="0" fontId="8" fillId="0" borderId="11"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5" fillId="0" borderId="4" xfId="2" applyFont="1" applyFill="1" applyBorder="1" applyProtection="1">
      <alignment vertical="center"/>
    </xf>
    <xf numFmtId="0" fontId="8" fillId="0" borderId="1" xfId="3" applyFont="1" applyFill="1" applyBorder="1" applyAlignment="1" applyProtection="1">
      <alignment horizontal="center" vertical="center"/>
    </xf>
    <xf numFmtId="0" fontId="8" fillId="0" borderId="4"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5" fillId="0" borderId="10" xfId="3" applyFont="1" applyFill="1" applyBorder="1" applyAlignment="1" applyProtection="1">
      <alignment vertical="center"/>
    </xf>
    <xf numFmtId="0" fontId="8" fillId="0" borderId="17" xfId="3" applyFont="1" applyFill="1" applyBorder="1" applyAlignment="1" applyProtection="1">
      <alignment horizontal="center" vertical="center"/>
    </xf>
    <xf numFmtId="0" fontId="7" fillId="0" borderId="3" xfId="3" applyFont="1" applyFill="1" applyBorder="1" applyAlignment="1" applyProtection="1">
      <alignment horizontal="center" vertical="center"/>
    </xf>
    <xf numFmtId="0" fontId="5" fillId="0" borderId="2" xfId="3" applyFont="1" applyFill="1" applyBorder="1" applyAlignment="1" applyProtection="1">
      <alignment vertical="center"/>
    </xf>
    <xf numFmtId="0" fontId="8" fillId="0" borderId="15"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9" fillId="0" borderId="1" xfId="2" applyFont="1" applyFill="1" applyBorder="1" applyAlignment="1" applyProtection="1">
      <alignment horizontal="center" vertical="center"/>
    </xf>
    <xf numFmtId="0" fontId="8" fillId="0" borderId="40" xfId="3" applyFont="1" applyFill="1" applyBorder="1" applyAlignment="1" applyProtection="1">
      <alignment horizontal="center" vertical="center"/>
    </xf>
    <xf numFmtId="0" fontId="8" fillId="3" borderId="20" xfId="3" applyFont="1" applyFill="1" applyBorder="1" applyAlignment="1" applyProtection="1">
      <alignment horizontal="center" vertical="center"/>
    </xf>
    <xf numFmtId="0" fontId="9" fillId="0" borderId="10" xfId="3" applyFont="1" applyFill="1" applyBorder="1" applyAlignment="1" applyProtection="1">
      <alignment horizontal="center" vertical="center"/>
    </xf>
    <xf numFmtId="0" fontId="9" fillId="0" borderId="2" xfId="3" applyFont="1" applyFill="1" applyBorder="1" applyAlignment="1" applyProtection="1">
      <alignment horizontal="center" vertical="center"/>
    </xf>
    <xf numFmtId="0" fontId="8" fillId="0" borderId="2" xfId="3" applyFont="1" applyFill="1" applyBorder="1" applyAlignment="1" applyProtection="1">
      <alignment horizontal="center" vertical="center"/>
    </xf>
    <xf numFmtId="0" fontId="8" fillId="3" borderId="19" xfId="3" applyFont="1" applyFill="1" applyBorder="1" applyAlignment="1" applyProtection="1">
      <alignment horizontal="center" vertical="center"/>
    </xf>
    <xf numFmtId="0" fontId="8" fillId="4" borderId="11" xfId="3" applyFont="1" applyFill="1" applyBorder="1" applyAlignment="1" applyProtection="1">
      <alignment horizontal="left" vertical="center"/>
    </xf>
    <xf numFmtId="0" fontId="8" fillId="4" borderId="17" xfId="3" applyFont="1" applyFill="1" applyBorder="1" applyAlignment="1" applyProtection="1">
      <alignment horizontal="left" vertical="center"/>
    </xf>
    <xf numFmtId="0" fontId="8" fillId="4" borderId="25" xfId="3" applyFont="1" applyFill="1" applyBorder="1" applyAlignment="1" applyProtection="1">
      <alignment horizontal="left" vertical="center"/>
    </xf>
    <xf numFmtId="0" fontId="9" fillId="3" borderId="20" xfId="3" applyFont="1" applyFill="1" applyBorder="1" applyAlignment="1" applyProtection="1">
      <alignment horizontal="center" vertical="center"/>
    </xf>
    <xf numFmtId="0" fontId="9" fillId="3" borderId="19" xfId="3" applyFont="1" applyFill="1" applyBorder="1" applyAlignment="1" applyProtection="1">
      <alignment horizontal="center" vertical="center"/>
    </xf>
    <xf numFmtId="0" fontId="7" fillId="5" borderId="0" xfId="3" applyFont="1" applyFill="1" applyBorder="1" applyAlignment="1" applyProtection="1">
      <alignment horizontal="center" vertical="center"/>
    </xf>
    <xf numFmtId="0" fontId="7" fillId="5" borderId="0" xfId="3" applyFont="1" applyFill="1" applyBorder="1" applyAlignment="1" applyProtection="1">
      <alignment vertical="center"/>
    </xf>
    <xf numFmtId="0" fontId="7" fillId="5" borderId="0" xfId="3" applyFont="1" applyFill="1" applyBorder="1" applyAlignment="1" applyProtection="1">
      <alignment horizontal="left"/>
    </xf>
    <xf numFmtId="0" fontId="5" fillId="5" borderId="0" xfId="2" applyFont="1" applyFill="1" applyProtection="1">
      <alignment vertical="center"/>
    </xf>
    <xf numFmtId="0" fontId="7" fillId="5" borderId="0" xfId="3" applyFont="1" applyFill="1" applyBorder="1" applyProtection="1"/>
    <xf numFmtId="0" fontId="11" fillId="5" borderId="0" xfId="2" applyFont="1" applyFill="1" applyProtection="1">
      <alignment vertical="center"/>
    </xf>
    <xf numFmtId="0" fontId="5" fillId="5" borderId="0" xfId="2" applyFont="1" applyFill="1" applyBorder="1" applyProtection="1">
      <alignment vertical="center"/>
    </xf>
    <xf numFmtId="0" fontId="11" fillId="5" borderId="0" xfId="2" applyFont="1" applyFill="1" applyBorder="1" applyProtection="1">
      <alignment vertical="center"/>
    </xf>
    <xf numFmtId="0" fontId="5" fillId="5" borderId="0" xfId="2" applyFont="1" applyFill="1" applyAlignment="1" applyProtection="1">
      <alignment horizontal="center" vertical="center"/>
    </xf>
    <xf numFmtId="0" fontId="5" fillId="5" borderId="0" xfId="2" applyFont="1" applyFill="1" applyAlignment="1" applyProtection="1">
      <alignment horizontal="left" vertical="center"/>
    </xf>
    <xf numFmtId="0" fontId="5" fillId="5" borderId="0" xfId="2" applyFont="1" applyFill="1" applyBorder="1" applyAlignment="1" applyProtection="1">
      <alignment horizontal="left" vertical="center"/>
    </xf>
    <xf numFmtId="0" fontId="7" fillId="0" borderId="0" xfId="3" applyFont="1" applyFill="1" applyBorder="1" applyAlignment="1" applyProtection="1">
      <alignment vertical="center"/>
    </xf>
    <xf numFmtId="0" fontId="7" fillId="0" borderId="0" xfId="2" applyFont="1" applyFill="1" applyBorder="1" applyAlignment="1" applyProtection="1">
      <alignment horizontal="left" vertical="center"/>
    </xf>
    <xf numFmtId="0" fontId="13" fillId="5" borderId="0" xfId="2" applyFont="1" applyFill="1" applyProtection="1">
      <alignment vertical="center"/>
    </xf>
    <xf numFmtId="0" fontId="7" fillId="5" borderId="0" xfId="2" applyFont="1" applyFill="1" applyAlignment="1" applyProtection="1">
      <alignment horizontal="center" vertical="center"/>
    </xf>
    <xf numFmtId="0" fontId="7" fillId="0" borderId="0" xfId="2" applyFont="1" applyFill="1" applyProtection="1">
      <alignment vertical="center"/>
    </xf>
    <xf numFmtId="0" fontId="5" fillId="0" borderId="0" xfId="2" applyFont="1" applyAlignment="1" applyProtection="1">
      <alignment horizontal="left" vertical="center"/>
    </xf>
    <xf numFmtId="0" fontId="16" fillId="0" borderId="0" xfId="2" applyFont="1" applyAlignment="1" applyProtection="1">
      <alignment horizontal="left" vertical="center" indent="1"/>
    </xf>
    <xf numFmtId="0" fontId="17" fillId="0" borderId="0" xfId="0" applyFont="1" applyProtection="1">
      <alignment vertical="center"/>
    </xf>
    <xf numFmtId="0" fontId="17" fillId="0" borderId="0" xfId="2" applyFont="1" applyAlignment="1" applyProtection="1">
      <alignment vertical="center"/>
    </xf>
    <xf numFmtId="0" fontId="18" fillId="0" borderId="0" xfId="2" applyFont="1" applyAlignment="1" applyProtection="1">
      <alignment vertical="center"/>
    </xf>
    <xf numFmtId="0" fontId="11" fillId="0" borderId="0" xfId="2" applyFont="1" applyAlignment="1" applyProtection="1">
      <alignment vertical="center"/>
    </xf>
    <xf numFmtId="0" fontId="5" fillId="6" borderId="51" xfId="2" applyFont="1" applyFill="1" applyBorder="1" applyAlignment="1" applyProtection="1">
      <alignment horizontal="center" vertical="center"/>
    </xf>
    <xf numFmtId="0" fontId="5" fillId="6" borderId="0" xfId="2" applyFont="1" applyFill="1" applyBorder="1" applyAlignment="1" applyProtection="1">
      <alignment horizontal="center" vertical="center"/>
    </xf>
    <xf numFmtId="0" fontId="5" fillId="0" borderId="0" xfId="2" applyFont="1" applyBorder="1" applyAlignment="1" applyProtection="1">
      <alignment horizontal="center" vertical="center"/>
    </xf>
    <xf numFmtId="0" fontId="5" fillId="0" borderId="52" xfId="2" applyFont="1" applyBorder="1" applyAlignment="1" applyProtection="1">
      <alignment horizontal="center" vertical="center"/>
    </xf>
    <xf numFmtId="0" fontId="5" fillId="0" borderId="22" xfId="2" applyFont="1" applyBorder="1" applyAlignment="1" applyProtection="1">
      <alignment vertical="center"/>
    </xf>
    <xf numFmtId="0" fontId="5" fillId="0" borderId="40" xfId="2" applyFont="1" applyBorder="1" applyAlignment="1" applyProtection="1">
      <alignment vertical="center"/>
    </xf>
    <xf numFmtId="0" fontId="5" fillId="6" borderId="22" xfId="2" applyFont="1" applyFill="1" applyBorder="1" applyAlignment="1" applyProtection="1">
      <alignment horizontal="center" vertical="center"/>
    </xf>
    <xf numFmtId="0" fontId="5" fillId="0" borderId="22" xfId="2" applyFont="1" applyBorder="1" applyAlignment="1" applyProtection="1">
      <alignment horizontal="center" vertical="center"/>
    </xf>
    <xf numFmtId="0" fontId="5" fillId="0" borderId="0" xfId="2" applyFont="1" applyAlignment="1" applyProtection="1">
      <alignment horizontal="center" vertical="center"/>
    </xf>
    <xf numFmtId="0" fontId="5" fillId="0" borderId="44" xfId="2" applyFont="1" applyBorder="1" applyAlignment="1" applyProtection="1">
      <alignment vertical="center"/>
    </xf>
    <xf numFmtId="0" fontId="5" fillId="0" borderId="55" xfId="2" applyFont="1" applyBorder="1" applyAlignment="1" applyProtection="1">
      <alignment vertical="center"/>
    </xf>
    <xf numFmtId="0" fontId="5" fillId="0" borderId="45" xfId="2" applyNumberFormat="1" applyFont="1" applyBorder="1" applyAlignment="1" applyProtection="1">
      <alignment horizontal="left" vertical="center"/>
    </xf>
    <xf numFmtId="0" fontId="5" fillId="0" borderId="45" xfId="2" applyFont="1" applyBorder="1" applyAlignment="1" applyProtection="1">
      <alignment horizontal="left" vertical="center"/>
    </xf>
    <xf numFmtId="49" fontId="5" fillId="0" borderId="45" xfId="2" applyNumberFormat="1" applyFont="1" applyBorder="1" applyAlignment="1" applyProtection="1">
      <alignment horizontal="left" vertical="center"/>
    </xf>
    <xf numFmtId="0" fontId="5" fillId="6" borderId="45" xfId="2" applyFont="1" applyFill="1" applyBorder="1" applyProtection="1">
      <alignment vertical="center"/>
    </xf>
    <xf numFmtId="0" fontId="5" fillId="0" borderId="45" xfId="2" applyFont="1" applyBorder="1" applyAlignment="1" applyProtection="1">
      <alignment horizontal="right" vertical="center"/>
    </xf>
    <xf numFmtId="0" fontId="5" fillId="0" borderId="46" xfId="2" applyFont="1" applyBorder="1" applyAlignment="1" applyProtection="1">
      <alignment horizontal="left" vertical="center"/>
    </xf>
    <xf numFmtId="0" fontId="5" fillId="0" borderId="0" xfId="2" applyFont="1" applyBorder="1" applyAlignment="1" applyProtection="1">
      <alignment vertical="center"/>
    </xf>
    <xf numFmtId="0" fontId="5" fillId="0" borderId="0" xfId="2" applyFont="1" applyBorder="1" applyAlignment="1" applyProtection="1">
      <alignment horizontal="left" vertical="center"/>
    </xf>
    <xf numFmtId="0" fontId="5" fillId="0" borderId="0" xfId="2" applyFont="1" applyBorder="1" applyProtection="1">
      <alignment vertical="center"/>
    </xf>
    <xf numFmtId="0" fontId="5" fillId="0" borderId="0" xfId="2" applyFont="1" applyBorder="1" applyAlignment="1" applyProtection="1">
      <alignment horizontal="right" vertical="center"/>
    </xf>
    <xf numFmtId="0" fontId="5" fillId="5" borderId="37" xfId="2" applyFont="1" applyFill="1" applyBorder="1" applyAlignment="1" applyProtection="1">
      <alignment horizontal="center" vertical="center"/>
    </xf>
    <xf numFmtId="0" fontId="11" fillId="5" borderId="0" xfId="2" applyFont="1" applyFill="1" applyBorder="1" applyAlignment="1" applyProtection="1">
      <alignment horizontal="right" vertical="center"/>
    </xf>
    <xf numFmtId="14" fontId="11" fillId="5" borderId="0" xfId="2" applyNumberFormat="1" applyFont="1" applyFill="1" applyBorder="1" applyAlignment="1" applyProtection="1">
      <alignment horizontal="right" vertical="center"/>
    </xf>
    <xf numFmtId="0" fontId="5" fillId="4" borderId="24" xfId="2" applyFont="1" applyFill="1" applyBorder="1" applyAlignment="1" applyProtection="1">
      <alignment vertical="center"/>
    </xf>
    <xf numFmtId="0" fontId="5" fillId="6" borderId="45" xfId="2" applyFont="1" applyFill="1" applyBorder="1" applyAlignment="1" applyProtection="1">
      <alignment horizontal="center" vertical="center"/>
    </xf>
    <xf numFmtId="0" fontId="7" fillId="6" borderId="45" xfId="2" applyFont="1" applyFill="1" applyBorder="1" applyAlignment="1" applyProtection="1">
      <alignment horizontal="center" vertical="center"/>
    </xf>
    <xf numFmtId="0" fontId="5" fillId="0" borderId="45" xfId="2" applyFont="1" applyBorder="1" applyAlignment="1" applyProtection="1">
      <alignment horizontal="center" vertical="center"/>
    </xf>
    <xf numFmtId="0" fontId="5" fillId="4" borderId="4" xfId="2" applyFont="1" applyFill="1" applyBorder="1" applyAlignment="1" applyProtection="1">
      <alignment horizontal="center" vertical="center"/>
    </xf>
    <xf numFmtId="0" fontId="11" fillId="0" borderId="0" xfId="2" applyFont="1" applyBorder="1" applyAlignment="1" applyProtection="1">
      <alignment vertical="center"/>
    </xf>
    <xf numFmtId="0" fontId="11" fillId="0" borderId="0" xfId="2" applyFont="1" applyAlignment="1" applyProtection="1">
      <alignment horizontal="center" vertical="center"/>
    </xf>
    <xf numFmtId="0" fontId="15" fillId="5" borderId="4" xfId="2" applyFont="1" applyFill="1" applyBorder="1" applyAlignment="1" applyProtection="1">
      <alignment vertical="center" wrapText="1"/>
    </xf>
    <xf numFmtId="14" fontId="5" fillId="4" borderId="34" xfId="2" quotePrefix="1" applyNumberFormat="1" applyFont="1" applyFill="1" applyBorder="1" applyAlignment="1" applyProtection="1">
      <alignment horizontal="left" vertical="center"/>
    </xf>
    <xf numFmtId="0" fontId="5" fillId="4" borderId="21" xfId="2" applyFont="1" applyFill="1" applyBorder="1" applyAlignment="1" applyProtection="1">
      <alignment horizontal="left" vertical="center"/>
    </xf>
    <xf numFmtId="0" fontId="5" fillId="4" borderId="28" xfId="2" applyFont="1" applyFill="1" applyBorder="1" applyAlignment="1" applyProtection="1">
      <alignment horizontal="left" vertical="center"/>
    </xf>
    <xf numFmtId="0" fontId="15" fillId="5" borderId="32" xfId="2" applyFont="1" applyFill="1" applyBorder="1" applyAlignment="1" applyProtection="1">
      <alignment vertical="center" wrapText="1"/>
    </xf>
    <xf numFmtId="0" fontId="7" fillId="5" borderId="32" xfId="3" applyFont="1" applyFill="1" applyBorder="1" applyAlignment="1" applyProtection="1">
      <alignment vertical="center"/>
    </xf>
    <xf numFmtId="0" fontId="7" fillId="5" borderId="32" xfId="3" applyFont="1" applyFill="1" applyBorder="1" applyAlignment="1" applyProtection="1">
      <alignment horizontal="left"/>
    </xf>
    <xf numFmtId="0" fontId="5" fillId="0" borderId="32" xfId="2" applyFont="1" applyFill="1" applyBorder="1" applyAlignment="1" applyProtection="1">
      <alignment horizontal="center" vertical="center"/>
    </xf>
    <xf numFmtId="0" fontId="5" fillId="4" borderId="34" xfId="2" applyFont="1" applyFill="1" applyBorder="1" applyAlignment="1" applyProtection="1">
      <alignment horizontal="left" vertical="center"/>
    </xf>
    <xf numFmtId="0" fontId="5" fillId="5" borderId="0" xfId="2" applyFont="1" applyFill="1" applyBorder="1" applyAlignment="1" applyProtection="1">
      <alignment vertical="center" wrapText="1"/>
    </xf>
    <xf numFmtId="0" fontId="5" fillId="0" borderId="0" xfId="2" applyFont="1" applyFill="1" applyBorder="1" applyAlignment="1" applyProtection="1">
      <alignment horizontal="center" vertical="center"/>
    </xf>
    <xf numFmtId="0" fontId="11" fillId="0" borderId="0" xfId="2" applyFont="1" applyFill="1" applyAlignment="1" applyProtection="1">
      <alignment vertical="center"/>
    </xf>
    <xf numFmtId="0" fontId="11" fillId="5" borderId="0" xfId="2" applyFont="1" applyFill="1" applyAlignment="1" applyProtection="1">
      <alignment horizontal="right" vertical="center"/>
    </xf>
    <xf numFmtId="0" fontId="9" fillId="4" borderId="7" xfId="3" applyFont="1" applyFill="1" applyBorder="1" applyAlignment="1" applyProtection="1">
      <alignment horizontal="center" vertical="center"/>
    </xf>
    <xf numFmtId="0" fontId="8" fillId="4" borderId="11" xfId="3" applyFont="1" applyFill="1" applyBorder="1" applyAlignment="1" applyProtection="1">
      <alignment horizontal="center" vertical="center"/>
    </xf>
    <xf numFmtId="0" fontId="9" fillId="4" borderId="4" xfId="2" applyFont="1" applyFill="1" applyBorder="1" applyAlignment="1" applyProtection="1">
      <alignment horizontal="center" vertical="center"/>
    </xf>
    <xf numFmtId="0" fontId="8" fillId="4" borderId="1" xfId="3" applyFont="1" applyFill="1" applyBorder="1" applyAlignment="1" applyProtection="1">
      <alignment horizontal="center" vertical="center"/>
    </xf>
    <xf numFmtId="0" fontId="9" fillId="4" borderId="10" xfId="3" applyFont="1" applyFill="1" applyBorder="1" applyAlignment="1" applyProtection="1">
      <alignment horizontal="center" vertical="center"/>
    </xf>
    <xf numFmtId="0" fontId="9" fillId="4" borderId="2"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7" fillId="5" borderId="0" xfId="2" applyFont="1" applyFill="1" applyBorder="1" applyAlignment="1" applyProtection="1">
      <alignment horizontal="left" vertical="center"/>
    </xf>
    <xf numFmtId="0" fontId="8" fillId="4" borderId="11" xfId="3" applyFont="1" applyFill="1" applyBorder="1" applyAlignment="1" applyProtection="1">
      <alignment horizontal="left" vertical="center"/>
      <protection locked="0"/>
    </xf>
    <xf numFmtId="0" fontId="8" fillId="4" borderId="17" xfId="3" applyFont="1" applyFill="1" applyBorder="1" applyAlignment="1" applyProtection="1">
      <alignment horizontal="left" vertical="center"/>
      <protection locked="0"/>
    </xf>
    <xf numFmtId="0" fontId="8" fillId="4" borderId="25" xfId="3" applyFont="1" applyFill="1" applyBorder="1" applyAlignment="1" applyProtection="1">
      <alignment horizontal="left" vertical="center"/>
      <protection locked="0"/>
    </xf>
    <xf numFmtId="14" fontId="5" fillId="0" borderId="45" xfId="2" applyNumberFormat="1" applyFont="1" applyBorder="1" applyAlignment="1" applyProtection="1">
      <alignment horizontal="left" vertical="center"/>
    </xf>
    <xf numFmtId="0" fontId="8" fillId="4" borderId="1" xfId="3" applyFont="1" applyFill="1" applyBorder="1" applyAlignment="1" applyProtection="1">
      <alignment horizontal="left" vertical="center"/>
      <protection locked="0"/>
    </xf>
    <xf numFmtId="0" fontId="8" fillId="4" borderId="21" xfId="3" applyFont="1" applyFill="1" applyBorder="1" applyAlignment="1" applyProtection="1">
      <alignment horizontal="left" vertical="center"/>
      <protection locked="0"/>
    </xf>
    <xf numFmtId="0" fontId="8" fillId="4" borderId="28" xfId="3" applyFont="1" applyFill="1" applyBorder="1" applyAlignment="1" applyProtection="1">
      <alignment horizontal="left" vertical="center"/>
      <protection locked="0"/>
    </xf>
    <xf numFmtId="0" fontId="8" fillId="2" borderId="6"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4"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5" fillId="5" borderId="22" xfId="2" applyFont="1" applyFill="1" applyBorder="1" applyAlignment="1" applyProtection="1">
      <alignment horizontal="center" vertical="center" wrapText="1"/>
    </xf>
    <xf numFmtId="0" fontId="15" fillId="5" borderId="10" xfId="2" applyFont="1" applyFill="1" applyBorder="1" applyAlignment="1" applyProtection="1">
      <alignment horizontal="center" vertical="center" wrapText="1"/>
    </xf>
    <xf numFmtId="0" fontId="5" fillId="2" borderId="8" xfId="2" applyFont="1" applyFill="1" applyBorder="1" applyAlignment="1" applyProtection="1">
      <alignment horizontal="center" vertical="center"/>
    </xf>
    <xf numFmtId="0" fontId="5" fillId="2" borderId="13" xfId="2"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2" fillId="2" borderId="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xf>
    <xf numFmtId="0" fontId="5" fillId="2" borderId="6" xfId="2" applyFont="1" applyFill="1" applyBorder="1" applyAlignment="1" applyProtection="1">
      <alignment horizontal="center" vertical="center" wrapText="1"/>
    </xf>
    <xf numFmtId="0" fontId="5" fillId="2" borderId="9" xfId="2" applyFont="1" applyFill="1" applyBorder="1" applyAlignment="1" applyProtection="1">
      <alignment horizontal="center" vertical="center"/>
    </xf>
    <xf numFmtId="0" fontId="5" fillId="2" borderId="11" xfId="2" applyFont="1" applyFill="1" applyBorder="1" applyAlignment="1" applyProtection="1">
      <alignment horizontal="center" vertical="center"/>
    </xf>
    <xf numFmtId="0" fontId="5" fillId="2" borderId="12" xfId="2" applyFont="1" applyFill="1" applyBorder="1" applyAlignment="1" applyProtection="1">
      <alignment horizontal="center" vertical="center"/>
    </xf>
    <xf numFmtId="0" fontId="8" fillId="2" borderId="27" xfId="3" applyFont="1" applyFill="1" applyBorder="1" applyAlignment="1" applyProtection="1">
      <alignment horizontal="center" vertical="center" wrapText="1"/>
    </xf>
    <xf numFmtId="0" fontId="8" fillId="2" borderId="29" xfId="3" applyFont="1" applyFill="1" applyBorder="1" applyAlignment="1" applyProtection="1">
      <alignment horizontal="center" vertical="center" wrapText="1"/>
    </xf>
    <xf numFmtId="0" fontId="8" fillId="2" borderId="30" xfId="3" applyFont="1" applyFill="1" applyBorder="1" applyAlignment="1" applyProtection="1">
      <alignment horizontal="center" vertical="center" wrapText="1"/>
    </xf>
    <xf numFmtId="0" fontId="8" fillId="4" borderId="11" xfId="3" applyFont="1" applyFill="1" applyBorder="1" applyAlignment="1" applyProtection="1">
      <alignment horizontal="left" vertical="center"/>
      <protection locked="0"/>
    </xf>
    <xf numFmtId="0" fontId="8" fillId="4" borderId="14" xfId="3" applyFont="1" applyFill="1" applyBorder="1" applyAlignment="1" applyProtection="1">
      <alignment horizontal="left" vertical="center"/>
      <protection locked="0"/>
    </xf>
    <xf numFmtId="0" fontId="8" fillId="4" borderId="27" xfId="3" applyFont="1" applyFill="1" applyBorder="1" applyAlignment="1" applyProtection="1">
      <alignment horizontal="left" vertical="center"/>
      <protection locked="0"/>
    </xf>
    <xf numFmtId="49" fontId="5" fillId="4" borderId="34" xfId="2" quotePrefix="1" applyNumberFormat="1" applyFont="1" applyFill="1" applyBorder="1" applyAlignment="1" applyProtection="1">
      <alignment horizontal="left" vertical="center"/>
      <protection locked="0"/>
    </xf>
    <xf numFmtId="49" fontId="5" fillId="4" borderId="21" xfId="2" quotePrefix="1" applyNumberFormat="1" applyFont="1" applyFill="1" applyBorder="1" applyAlignment="1" applyProtection="1">
      <alignment horizontal="left" vertical="center"/>
      <protection locked="0"/>
    </xf>
    <xf numFmtId="49" fontId="5" fillId="4" borderId="28" xfId="2" quotePrefix="1" applyNumberFormat="1" applyFont="1" applyFill="1" applyBorder="1" applyAlignment="1" applyProtection="1">
      <alignment horizontal="left" vertical="center"/>
      <protection locked="0"/>
    </xf>
    <xf numFmtId="0" fontId="7" fillId="0" borderId="0" xfId="3" applyFont="1" applyFill="1" applyBorder="1" applyAlignment="1" applyProtection="1">
      <alignment horizontal="left" vertical="center" wrapText="1"/>
    </xf>
    <xf numFmtId="0" fontId="5" fillId="6" borderId="40" xfId="2" applyFont="1" applyFill="1" applyBorder="1" applyAlignment="1" applyProtection="1">
      <alignment horizontal="center" vertical="center" wrapText="1"/>
    </xf>
    <xf numFmtId="0" fontId="5" fillId="6" borderId="32" xfId="2" applyFont="1" applyFill="1" applyBorder="1" applyAlignment="1" applyProtection="1">
      <alignment horizontal="center" vertical="center"/>
    </xf>
    <xf numFmtId="0" fontId="5" fillId="6" borderId="17" xfId="2" applyFont="1" applyFill="1" applyBorder="1" applyAlignment="1" applyProtection="1">
      <alignment horizontal="center" vertical="center"/>
    </xf>
    <xf numFmtId="0" fontId="5" fillId="6" borderId="24" xfId="2" applyFont="1" applyFill="1" applyBorder="1" applyAlignment="1" applyProtection="1">
      <alignment horizontal="center" vertical="center"/>
    </xf>
    <xf numFmtId="0" fontId="5" fillId="0" borderId="32" xfId="2" applyFont="1" applyBorder="1" applyAlignment="1" applyProtection="1">
      <alignment horizontal="center" vertical="center" wrapText="1"/>
    </xf>
    <xf numFmtId="0" fontId="5" fillId="0" borderId="32" xfId="2" applyFont="1" applyBorder="1" applyAlignment="1" applyProtection="1">
      <alignment horizontal="center" vertical="center"/>
    </xf>
    <xf numFmtId="0" fontId="5" fillId="0" borderId="24" xfId="2" applyFont="1" applyBorder="1" applyAlignment="1" applyProtection="1">
      <alignment horizontal="center" vertical="center"/>
    </xf>
    <xf numFmtId="0" fontId="5" fillId="0" borderId="47" xfId="2" applyFont="1" applyBorder="1" applyAlignment="1" applyProtection="1">
      <alignment horizontal="center" vertical="center"/>
    </xf>
    <xf numFmtId="0" fontId="5" fillId="0" borderId="48" xfId="2" applyFont="1" applyBorder="1" applyAlignment="1" applyProtection="1">
      <alignment horizontal="center" vertical="center"/>
    </xf>
    <xf numFmtId="0" fontId="5" fillId="0" borderId="49" xfId="2" applyNumberFormat="1" applyFont="1" applyFill="1" applyBorder="1" applyAlignment="1" applyProtection="1">
      <alignment horizontal="left" vertical="center"/>
    </xf>
    <xf numFmtId="0" fontId="5" fillId="0" borderId="24" xfId="2" applyNumberFormat="1" applyFont="1" applyFill="1" applyBorder="1" applyAlignment="1" applyProtection="1">
      <alignment horizontal="left" vertical="center"/>
    </xf>
    <xf numFmtId="0" fontId="5" fillId="0" borderId="50" xfId="2" applyNumberFormat="1" applyFont="1" applyFill="1" applyBorder="1" applyAlignment="1" applyProtection="1">
      <alignment horizontal="left" vertical="center"/>
    </xf>
    <xf numFmtId="0" fontId="5" fillId="0" borderId="31" xfId="2" applyNumberFormat="1" applyFont="1" applyFill="1" applyBorder="1" applyAlignment="1" applyProtection="1">
      <alignment horizontal="left" vertical="center"/>
    </xf>
    <xf numFmtId="0" fontId="5" fillId="0" borderId="32" xfId="2" applyNumberFormat="1" applyFont="1" applyFill="1" applyBorder="1" applyAlignment="1" applyProtection="1">
      <alignment horizontal="left" vertical="center"/>
    </xf>
    <xf numFmtId="0" fontId="5" fillId="0" borderId="33" xfId="2" applyNumberFormat="1" applyFont="1" applyFill="1" applyBorder="1" applyAlignment="1" applyProtection="1">
      <alignment horizontal="left" vertical="center"/>
    </xf>
    <xf numFmtId="0" fontId="11" fillId="5" borderId="23" xfId="2" applyFont="1" applyFill="1" applyBorder="1" applyAlignment="1" applyProtection="1">
      <alignment horizontal="left" vertical="center"/>
    </xf>
    <xf numFmtId="0" fontId="11" fillId="5" borderId="0" xfId="2" applyFont="1" applyFill="1" applyBorder="1" applyAlignment="1" applyProtection="1">
      <alignment horizontal="left" vertical="center"/>
    </xf>
    <xf numFmtId="49" fontId="5" fillId="0" borderId="34" xfId="2" applyNumberFormat="1" applyFont="1" applyFill="1" applyBorder="1" applyAlignment="1" applyProtection="1">
      <alignment horizontal="left" vertical="center"/>
    </xf>
    <xf numFmtId="49" fontId="5" fillId="0" borderId="21" xfId="2" applyNumberFormat="1" applyFont="1" applyFill="1" applyBorder="1" applyAlignment="1" applyProtection="1">
      <alignment horizontal="left" vertical="center"/>
    </xf>
    <xf numFmtId="49" fontId="5" fillId="0" borderId="28" xfId="2" applyNumberFormat="1" applyFont="1" applyFill="1" applyBorder="1" applyAlignment="1" applyProtection="1">
      <alignment horizontal="left" vertical="center"/>
    </xf>
    <xf numFmtId="49" fontId="5" fillId="4" borderId="34" xfId="2" applyNumberFormat="1" applyFont="1" applyFill="1" applyBorder="1" applyAlignment="1" applyProtection="1">
      <alignment horizontal="left" vertical="center"/>
      <protection locked="0"/>
    </xf>
    <xf numFmtId="49" fontId="5" fillId="4" borderId="21" xfId="2" applyNumberFormat="1" applyFont="1" applyFill="1" applyBorder="1" applyAlignment="1" applyProtection="1">
      <alignment horizontal="left" vertical="center"/>
      <protection locked="0"/>
    </xf>
    <xf numFmtId="49" fontId="5" fillId="4" borderId="28" xfId="2" applyNumberFormat="1" applyFont="1" applyFill="1" applyBorder="1" applyAlignment="1" applyProtection="1">
      <alignment horizontal="left" vertical="center"/>
      <protection locked="0"/>
    </xf>
    <xf numFmtId="49" fontId="5" fillId="4" borderId="35" xfId="2" applyNumberFormat="1" applyFont="1" applyFill="1" applyBorder="1" applyAlignment="1" applyProtection="1">
      <alignment horizontal="left" vertical="center"/>
      <protection locked="0"/>
    </xf>
    <xf numFmtId="49" fontId="5" fillId="4" borderId="29" xfId="2" applyNumberFormat="1" applyFont="1" applyFill="1" applyBorder="1" applyAlignment="1" applyProtection="1">
      <alignment horizontal="left" vertical="center"/>
      <protection locked="0"/>
    </xf>
    <xf numFmtId="49" fontId="5" fillId="4" borderId="30" xfId="2" applyNumberFormat="1" applyFont="1" applyFill="1" applyBorder="1" applyAlignment="1" applyProtection="1">
      <alignment horizontal="left" vertical="center"/>
      <protection locked="0"/>
    </xf>
    <xf numFmtId="0" fontId="8" fillId="4" borderId="15" xfId="3" applyFont="1" applyFill="1" applyBorder="1" applyAlignment="1" applyProtection="1">
      <alignment horizontal="left" vertical="center"/>
      <protection locked="0"/>
    </xf>
    <xf numFmtId="0" fontId="8" fillId="4" borderId="29" xfId="3" applyFont="1" applyFill="1" applyBorder="1" applyAlignment="1" applyProtection="1">
      <alignment horizontal="left" vertical="center"/>
      <protection locked="0"/>
    </xf>
    <xf numFmtId="0" fontId="8" fillId="4" borderId="30" xfId="3" applyFont="1" applyFill="1" applyBorder="1" applyAlignment="1" applyProtection="1">
      <alignment horizontal="left" vertical="center"/>
      <protection locked="0"/>
    </xf>
    <xf numFmtId="0" fontId="5" fillId="0" borderId="15" xfId="2" applyFont="1" applyBorder="1" applyAlignment="1" applyProtection="1">
      <alignment horizontal="center" vertical="center"/>
    </xf>
    <xf numFmtId="0" fontId="5" fillId="0" borderId="29" xfId="2" applyFont="1" applyBorder="1" applyAlignment="1" applyProtection="1">
      <alignment horizontal="center" vertical="center"/>
    </xf>
    <xf numFmtId="0" fontId="5" fillId="0" borderId="54" xfId="2" applyFont="1" applyBorder="1" applyAlignment="1" applyProtection="1">
      <alignment horizontal="center" vertical="center"/>
    </xf>
    <xf numFmtId="0" fontId="5" fillId="4" borderId="26" xfId="2" applyFont="1" applyFill="1" applyBorder="1" applyAlignment="1" applyProtection="1">
      <alignment horizontal="left" vertical="center"/>
      <protection locked="0"/>
    </xf>
    <xf numFmtId="0" fontId="5" fillId="4" borderId="14" xfId="2" applyFont="1" applyFill="1" applyBorder="1" applyAlignment="1" applyProtection="1">
      <alignment horizontal="left" vertical="center"/>
      <protection locked="0"/>
    </xf>
    <xf numFmtId="0" fontId="5" fillId="4" borderId="27" xfId="2" applyFont="1" applyFill="1" applyBorder="1" applyAlignment="1" applyProtection="1">
      <alignment horizontal="left" vertical="center"/>
      <protection locked="0"/>
    </xf>
    <xf numFmtId="0" fontId="31" fillId="5" borderId="41" xfId="2" applyFont="1" applyFill="1" applyBorder="1" applyAlignment="1" applyProtection="1">
      <alignment horizontal="center" vertical="center" wrapText="1"/>
    </xf>
    <xf numFmtId="0" fontId="31" fillId="5" borderId="0" xfId="2" applyFont="1" applyFill="1" applyBorder="1" applyAlignment="1" applyProtection="1">
      <alignment horizontal="center" vertical="center" wrapText="1"/>
    </xf>
    <xf numFmtId="0" fontId="5" fillId="0" borderId="34" xfId="2" applyNumberFormat="1" applyFont="1" applyFill="1" applyBorder="1" applyAlignment="1" applyProtection="1">
      <alignment horizontal="left" vertical="center"/>
    </xf>
    <xf numFmtId="0" fontId="5" fillId="0" borderId="21" xfId="2" applyNumberFormat="1" applyFont="1" applyFill="1" applyBorder="1" applyAlignment="1" applyProtection="1">
      <alignment horizontal="left" vertical="center"/>
    </xf>
    <xf numFmtId="0" fontId="5" fillId="0" borderId="28" xfId="2" applyNumberFormat="1" applyFont="1" applyFill="1" applyBorder="1" applyAlignment="1" applyProtection="1">
      <alignment horizontal="left" vertical="center"/>
    </xf>
    <xf numFmtId="0" fontId="15" fillId="5" borderId="53" xfId="2" applyFont="1" applyFill="1" applyBorder="1" applyAlignment="1" applyProtection="1">
      <alignment horizontal="center" vertical="center" wrapText="1"/>
    </xf>
    <xf numFmtId="0" fontId="7" fillId="5" borderId="0" xfId="3" applyFont="1" applyFill="1" applyBorder="1" applyAlignment="1" applyProtection="1">
      <alignment horizontal="left" vertical="center" wrapText="1"/>
    </xf>
    <xf numFmtId="0" fontId="5" fillId="4" borderId="35" xfId="2" applyFont="1" applyFill="1" applyBorder="1" applyAlignment="1" applyProtection="1">
      <alignment horizontal="left" vertical="center"/>
    </xf>
    <xf numFmtId="0" fontId="5" fillId="4" borderId="29" xfId="2" applyFont="1" applyFill="1" applyBorder="1" applyAlignment="1" applyProtection="1">
      <alignment horizontal="left" vertical="center"/>
    </xf>
    <xf numFmtId="0" fontId="5" fillId="4" borderId="30" xfId="2" applyFont="1" applyFill="1" applyBorder="1" applyAlignment="1" applyProtection="1">
      <alignment horizontal="left" vertical="center"/>
    </xf>
    <xf numFmtId="0" fontId="5" fillId="4" borderId="34" xfId="2" applyFont="1" applyFill="1" applyBorder="1" applyAlignment="1" applyProtection="1">
      <alignment horizontal="left" vertical="center"/>
    </xf>
    <xf numFmtId="0" fontId="5" fillId="4" borderId="21" xfId="2" applyFont="1" applyFill="1" applyBorder="1" applyAlignment="1" applyProtection="1">
      <alignment horizontal="left" vertical="center"/>
    </xf>
    <xf numFmtId="0" fontId="5" fillId="4" borderId="28" xfId="2" applyFont="1" applyFill="1" applyBorder="1" applyAlignment="1" applyProtection="1">
      <alignment horizontal="left" vertical="center"/>
    </xf>
    <xf numFmtId="0" fontId="5" fillId="0" borderId="34" xfId="2" applyFont="1" applyFill="1" applyBorder="1" applyAlignment="1" applyProtection="1">
      <alignment horizontal="left" vertical="center"/>
    </xf>
    <xf numFmtId="0" fontId="5" fillId="0" borderId="21" xfId="2" applyFont="1" applyFill="1" applyBorder="1" applyAlignment="1" applyProtection="1">
      <alignment horizontal="left" vertical="center"/>
    </xf>
    <xf numFmtId="0" fontId="5" fillId="0" borderId="28" xfId="2" applyFont="1" applyFill="1" applyBorder="1" applyAlignment="1" applyProtection="1">
      <alignment horizontal="left" vertical="center"/>
    </xf>
    <xf numFmtId="0" fontId="5" fillId="0" borderId="49" xfId="2" applyFont="1" applyFill="1" applyBorder="1" applyAlignment="1" applyProtection="1">
      <alignment horizontal="left" vertical="center"/>
    </xf>
    <xf numFmtId="0" fontId="5" fillId="0" borderId="24" xfId="2" applyFont="1" applyFill="1" applyBorder="1" applyAlignment="1" applyProtection="1">
      <alignment horizontal="left" vertical="center"/>
    </xf>
    <xf numFmtId="0" fontId="5" fillId="0" borderId="50" xfId="2" applyFont="1" applyFill="1" applyBorder="1" applyAlignment="1" applyProtection="1">
      <alignment horizontal="left" vertical="center"/>
    </xf>
    <xf numFmtId="0" fontId="5" fillId="0" borderId="31" xfId="2" applyFont="1" applyFill="1" applyBorder="1" applyAlignment="1" applyProtection="1">
      <alignment horizontal="left" vertical="center"/>
    </xf>
    <xf numFmtId="0" fontId="5" fillId="0" borderId="32" xfId="2" applyFont="1" applyFill="1" applyBorder="1" applyAlignment="1" applyProtection="1">
      <alignment horizontal="left" vertical="center"/>
    </xf>
    <xf numFmtId="0" fontId="5" fillId="0" borderId="33" xfId="2" applyFont="1" applyFill="1" applyBorder="1" applyAlignment="1" applyProtection="1">
      <alignment horizontal="left" vertical="center"/>
    </xf>
    <xf numFmtId="0" fontId="8" fillId="4" borderId="15" xfId="3" applyFont="1" applyFill="1" applyBorder="1" applyAlignment="1" applyProtection="1">
      <alignment horizontal="center" vertical="center"/>
    </xf>
    <xf numFmtId="0" fontId="8" fillId="4" borderId="29" xfId="3" applyFont="1" applyFill="1" applyBorder="1" applyAlignment="1" applyProtection="1">
      <alignment horizontal="center" vertical="center"/>
    </xf>
    <xf numFmtId="0" fontId="8" fillId="4" borderId="30" xfId="3" applyFont="1" applyFill="1" applyBorder="1" applyAlignment="1" applyProtection="1">
      <alignment horizontal="center" vertical="center"/>
    </xf>
    <xf numFmtId="0" fontId="8" fillId="4" borderId="11" xfId="3" applyFont="1" applyFill="1" applyBorder="1" applyAlignment="1" applyProtection="1">
      <alignment horizontal="center" vertical="center"/>
    </xf>
    <xf numFmtId="0" fontId="8" fillId="4" borderId="14" xfId="3" applyFont="1" applyFill="1" applyBorder="1" applyAlignment="1" applyProtection="1">
      <alignment horizontal="center" vertical="center"/>
    </xf>
    <xf numFmtId="0" fontId="8" fillId="4" borderId="27" xfId="3" applyFont="1" applyFill="1" applyBorder="1" applyAlignment="1" applyProtection="1">
      <alignment horizontal="center" vertical="center"/>
    </xf>
    <xf numFmtId="0" fontId="8" fillId="4" borderId="1" xfId="3" applyFont="1" applyFill="1" applyBorder="1" applyAlignment="1" applyProtection="1">
      <alignment horizontal="center" vertical="center"/>
    </xf>
    <xf numFmtId="0" fontId="8" fillId="4" borderId="21" xfId="3" applyFont="1" applyFill="1" applyBorder="1" applyAlignment="1" applyProtection="1">
      <alignment horizontal="center" vertical="center"/>
    </xf>
    <xf numFmtId="0" fontId="8" fillId="4" borderId="28" xfId="3" applyFont="1" applyFill="1" applyBorder="1" applyAlignment="1" applyProtection="1">
      <alignment horizontal="center" vertical="center"/>
    </xf>
    <xf numFmtId="49" fontId="5" fillId="4" borderId="34" xfId="2" applyNumberFormat="1" applyFont="1" applyFill="1" applyBorder="1" applyAlignment="1" applyProtection="1">
      <alignment horizontal="left" vertical="center"/>
    </xf>
    <xf numFmtId="49" fontId="5" fillId="4" borderId="21" xfId="2" applyNumberFormat="1" applyFont="1" applyFill="1" applyBorder="1" applyAlignment="1" applyProtection="1">
      <alignment horizontal="left" vertical="center"/>
    </xf>
    <xf numFmtId="49" fontId="5" fillId="4" borderId="28" xfId="2" applyNumberFormat="1" applyFont="1" applyFill="1" applyBorder="1" applyAlignment="1" applyProtection="1">
      <alignment horizontal="left" vertical="center"/>
    </xf>
    <xf numFmtId="0" fontId="5" fillId="4" borderId="26" xfId="2" applyFont="1" applyFill="1" applyBorder="1" applyAlignment="1" applyProtection="1">
      <alignment horizontal="left" vertical="center"/>
    </xf>
    <xf numFmtId="0" fontId="5" fillId="4" borderId="14" xfId="2" applyFont="1" applyFill="1" applyBorder="1" applyAlignment="1" applyProtection="1">
      <alignment horizontal="left" vertical="center"/>
    </xf>
    <xf numFmtId="0" fontId="5" fillId="4" borderId="27" xfId="2" applyFont="1" applyFill="1" applyBorder="1" applyAlignment="1" applyProtection="1">
      <alignment horizontal="left" vertical="center"/>
    </xf>
    <xf numFmtId="0" fontId="23" fillId="0" borderId="0" xfId="0" applyFont="1" applyAlignment="1">
      <alignment horizontal="left" vertical="center"/>
    </xf>
    <xf numFmtId="0" fontId="25" fillId="0" borderId="0" xfId="0" applyFont="1" applyAlignment="1">
      <alignment horizontal="left" vertical="center"/>
    </xf>
  </cellXfs>
  <cellStyles count="5">
    <cellStyle name="標準" xfId="0" builtinId="0"/>
    <cellStyle name="標準 2" xfId="1"/>
    <cellStyle name="標準 2 2 2" xfId="4"/>
    <cellStyle name="標準 3" xfId="2"/>
    <cellStyle name="標準 4" xfId="3"/>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A64"/>
  <sheetViews>
    <sheetView tabSelected="1" view="pageBreakPreview" zoomScale="80" zoomScaleNormal="100" zoomScaleSheetLayoutView="80" workbookViewId="0">
      <selection activeCell="I3" sqref="I3:L3"/>
    </sheetView>
  </sheetViews>
  <sheetFormatPr defaultColWidth="8.125" defaultRowHeight="15.75"/>
  <cols>
    <col min="1" max="1" width="4.375" style="34" customWidth="1"/>
    <col min="2" max="2" width="29.875" style="34" customWidth="1"/>
    <col min="3" max="3" width="14.5" style="26" customWidth="1"/>
    <col min="4" max="5" width="15.625" style="34" customWidth="1"/>
    <col min="6" max="12" width="14.5" style="34" customWidth="1"/>
    <col min="13" max="18" width="3.25" style="34" customWidth="1"/>
    <col min="19" max="19" width="6.875" style="34" customWidth="1"/>
    <col min="20" max="20" width="13.25" style="34" bestFit="1" customWidth="1"/>
    <col min="21" max="21" width="7.75" style="34" customWidth="1"/>
    <col min="22" max="24" width="9.25" style="34" customWidth="1"/>
    <col min="25" max="31" width="8.5" style="34" customWidth="1"/>
    <col min="32" max="49" width="3.75" style="34" customWidth="1"/>
    <col min="50" max="16384" width="8.125" style="34"/>
  </cols>
  <sheetData>
    <row r="1" spans="1:53" s="23" customFormat="1" ht="19.899999999999999" customHeight="1">
      <c r="A1" s="47" t="s">
        <v>371</v>
      </c>
      <c r="B1" s="47"/>
      <c r="C1" s="47"/>
      <c r="D1" s="47"/>
      <c r="E1" s="47"/>
      <c r="F1" s="47"/>
      <c r="G1" s="48"/>
      <c r="H1" s="47"/>
      <c r="I1" s="20"/>
      <c r="J1" s="20"/>
      <c r="K1" s="21"/>
      <c r="L1" s="36" t="s">
        <v>65</v>
      </c>
      <c r="M1" s="22"/>
      <c r="N1" s="37" t="s">
        <v>47</v>
      </c>
      <c r="O1" s="22"/>
      <c r="P1" s="37" t="s">
        <v>48</v>
      </c>
      <c r="Q1" s="22"/>
      <c r="R1" s="37" t="s">
        <v>49</v>
      </c>
      <c r="S1" s="103" t="s">
        <v>109</v>
      </c>
      <c r="T1" s="103"/>
      <c r="U1" s="103"/>
      <c r="V1" s="103"/>
      <c r="W1" s="103"/>
      <c r="X1" s="103"/>
      <c r="Y1" s="103"/>
      <c r="Z1" s="103"/>
      <c r="AA1" s="103"/>
      <c r="AB1" s="103"/>
      <c r="AC1" s="103"/>
      <c r="AD1" s="103"/>
      <c r="AE1" s="103"/>
      <c r="AF1" s="191" t="s">
        <v>114</v>
      </c>
      <c r="AG1" s="192"/>
      <c r="AH1" s="192"/>
      <c r="AI1" s="192"/>
      <c r="AJ1" s="192"/>
      <c r="AK1" s="192"/>
      <c r="AL1" s="195" t="s">
        <v>115</v>
      </c>
      <c r="AM1" s="196"/>
      <c r="AN1" s="196"/>
      <c r="AO1" s="196"/>
      <c r="AP1" s="196"/>
      <c r="AQ1" s="196"/>
      <c r="AR1" s="196" t="s">
        <v>72</v>
      </c>
      <c r="AS1" s="196"/>
      <c r="AT1" s="196"/>
      <c r="AU1" s="196"/>
      <c r="AV1" s="196"/>
      <c r="AW1" s="198"/>
      <c r="AX1" s="104"/>
      <c r="AY1" s="104"/>
      <c r="AZ1" s="104"/>
      <c r="BA1" s="104"/>
    </row>
    <row r="2" spans="1:53" s="25" customFormat="1" ht="22.9" customHeight="1" thickBot="1">
      <c r="A2" s="48" t="s">
        <v>100</v>
      </c>
      <c r="B2" s="48"/>
      <c r="C2" s="48"/>
      <c r="D2" s="48"/>
      <c r="E2" s="48"/>
      <c r="F2" s="48"/>
      <c r="G2" s="48"/>
      <c r="H2" s="206" t="s">
        <v>112</v>
      </c>
      <c r="I2" s="206"/>
      <c r="J2" s="206"/>
      <c r="K2" s="206"/>
      <c r="L2" s="206"/>
      <c r="M2" s="207"/>
      <c r="N2" s="207"/>
      <c r="O2" s="207"/>
      <c r="P2" s="207"/>
      <c r="Q2" s="24"/>
      <c r="R2" s="24"/>
      <c r="S2" s="103" t="s">
        <v>51</v>
      </c>
      <c r="T2" s="103"/>
      <c r="U2" s="103"/>
      <c r="V2" s="53"/>
      <c r="W2" s="53"/>
      <c r="X2" s="53"/>
      <c r="Y2" s="53"/>
      <c r="Z2" s="53"/>
      <c r="AA2" s="53"/>
      <c r="AB2" s="53"/>
      <c r="AC2" s="53"/>
      <c r="AD2" s="53"/>
      <c r="AE2" s="53"/>
      <c r="AF2" s="193"/>
      <c r="AG2" s="194"/>
      <c r="AH2" s="194"/>
      <c r="AI2" s="194"/>
      <c r="AJ2" s="194"/>
      <c r="AK2" s="194"/>
      <c r="AL2" s="197"/>
      <c r="AM2" s="197"/>
      <c r="AN2" s="197"/>
      <c r="AO2" s="197"/>
      <c r="AP2" s="197"/>
      <c r="AQ2" s="197"/>
      <c r="AR2" s="197"/>
      <c r="AS2" s="197"/>
      <c r="AT2" s="197"/>
      <c r="AU2" s="197"/>
      <c r="AV2" s="197"/>
      <c r="AW2" s="199"/>
      <c r="AX2" s="53"/>
      <c r="AY2" s="53"/>
      <c r="AZ2" s="53"/>
      <c r="BA2" s="53"/>
    </row>
    <row r="3" spans="1:53" s="25" customFormat="1" ht="22.9" customHeight="1">
      <c r="A3" s="48" t="s">
        <v>99</v>
      </c>
      <c r="B3" s="48"/>
      <c r="C3" s="48"/>
      <c r="D3" s="48"/>
      <c r="E3" s="48"/>
      <c r="F3" s="48"/>
      <c r="G3" s="48"/>
      <c r="H3" s="38" t="s">
        <v>348</v>
      </c>
      <c r="I3" s="223"/>
      <c r="J3" s="224"/>
      <c r="K3" s="224"/>
      <c r="L3" s="225"/>
      <c r="M3" s="44"/>
      <c r="N3" s="44"/>
      <c r="O3" s="44"/>
      <c r="P3" s="44"/>
      <c r="Q3" s="45"/>
      <c r="R3" s="45"/>
      <c r="S3" s="53"/>
      <c r="T3" s="103"/>
      <c r="U3" s="103"/>
      <c r="V3" s="53"/>
      <c r="W3" s="53"/>
      <c r="X3" s="53"/>
      <c r="Y3" s="53"/>
      <c r="Z3" s="53"/>
      <c r="AA3" s="53"/>
      <c r="AB3" s="53"/>
      <c r="AC3" s="53"/>
      <c r="AD3" s="53"/>
      <c r="AE3" s="53"/>
      <c r="AF3" s="105"/>
      <c r="AG3" s="106"/>
      <c r="AH3" s="106"/>
      <c r="AI3" s="106"/>
      <c r="AJ3" s="106"/>
      <c r="AK3" s="106"/>
      <c r="AL3" s="107"/>
      <c r="AM3" s="107"/>
      <c r="AN3" s="107"/>
      <c r="AO3" s="107"/>
      <c r="AP3" s="107"/>
      <c r="AQ3" s="107"/>
      <c r="AR3" s="107"/>
      <c r="AS3" s="107"/>
      <c r="AT3" s="107"/>
      <c r="AU3" s="107"/>
      <c r="AV3" s="107"/>
      <c r="AW3" s="108"/>
      <c r="AX3" s="53"/>
      <c r="AY3" s="53"/>
      <c r="AZ3" s="53"/>
      <c r="BA3" s="53"/>
    </row>
    <row r="4" spans="1:53" s="25" customFormat="1" ht="22.5" customHeight="1" thickBot="1">
      <c r="A4" s="48" t="s">
        <v>110</v>
      </c>
      <c r="B4" s="47"/>
      <c r="C4" s="48"/>
      <c r="D4" s="48"/>
      <c r="E4" s="48"/>
      <c r="F4" s="48"/>
      <c r="G4" s="47"/>
      <c r="H4" s="39" t="s">
        <v>40</v>
      </c>
      <c r="I4" s="200" t="str">
        <f>+IF(ISERROR(VLOOKUP(I3,事業所一覧!$B$6:$E$141,4,FALSE)),"",VLOOKUP(I3,事業所一覧!$B$6:$E$141,4,FALSE))</f>
        <v/>
      </c>
      <c r="J4" s="201"/>
      <c r="K4" s="201"/>
      <c r="L4" s="202"/>
      <c r="M4" s="226" t="s">
        <v>363</v>
      </c>
      <c r="N4" s="227"/>
      <c r="O4" s="227"/>
      <c r="P4" s="227"/>
      <c r="Q4" s="227"/>
      <c r="R4" s="227"/>
      <c r="S4" s="53"/>
      <c r="T4" s="109" t="s">
        <v>46</v>
      </c>
      <c r="U4" s="109" t="s">
        <v>364</v>
      </c>
      <c r="V4" s="109" t="s">
        <v>66</v>
      </c>
      <c r="W4" s="110" t="s">
        <v>73</v>
      </c>
      <c r="X4" s="110" t="s">
        <v>102</v>
      </c>
      <c r="Y4" s="109" t="s">
        <v>41</v>
      </c>
      <c r="Z4" s="220" t="s">
        <v>42</v>
      </c>
      <c r="AA4" s="221"/>
      <c r="AB4" s="221"/>
      <c r="AC4" s="222"/>
      <c r="AD4" s="109" t="s">
        <v>43</v>
      </c>
      <c r="AE4" s="109" t="s">
        <v>44</v>
      </c>
      <c r="AF4" s="111">
        <v>1</v>
      </c>
      <c r="AG4" s="111">
        <v>2</v>
      </c>
      <c r="AH4" s="111">
        <v>3</v>
      </c>
      <c r="AI4" s="111">
        <v>4</v>
      </c>
      <c r="AJ4" s="111">
        <v>5</v>
      </c>
      <c r="AK4" s="111">
        <v>6</v>
      </c>
      <c r="AL4" s="112">
        <v>1</v>
      </c>
      <c r="AM4" s="112">
        <v>2</v>
      </c>
      <c r="AN4" s="112">
        <v>3</v>
      </c>
      <c r="AO4" s="112">
        <v>4</v>
      </c>
      <c r="AP4" s="112">
        <v>5</v>
      </c>
      <c r="AQ4" s="112">
        <v>6</v>
      </c>
      <c r="AR4" s="112">
        <v>1</v>
      </c>
      <c r="AS4" s="112">
        <v>2</v>
      </c>
      <c r="AT4" s="112">
        <v>3</v>
      </c>
      <c r="AU4" s="112">
        <v>4</v>
      </c>
      <c r="AV4" s="112">
        <v>5</v>
      </c>
      <c r="AW4" s="112">
        <v>6</v>
      </c>
      <c r="AX4" s="113"/>
      <c r="AY4" s="53"/>
      <c r="AZ4" s="53"/>
      <c r="BA4" s="53"/>
    </row>
    <row r="5" spans="1:53" s="23" customFormat="1" ht="18.75" customHeight="1" thickBot="1">
      <c r="A5" s="47"/>
      <c r="B5" s="48" t="s">
        <v>111</v>
      </c>
      <c r="C5" s="47"/>
      <c r="D5" s="47"/>
      <c r="E5" s="47"/>
      <c r="F5" s="47"/>
      <c r="G5" s="48"/>
      <c r="H5" s="40" t="s">
        <v>73</v>
      </c>
      <c r="I5" s="203" t="str">
        <f>+IF(ISERROR(VLOOKUP(I3,事業所一覧!$B$6:$E$141,2,FALSE)),"",VLOOKUP(I3,事業所一覧!$B$6:$E$141,2,FALSE))</f>
        <v/>
      </c>
      <c r="J5" s="204"/>
      <c r="K5" s="204"/>
      <c r="L5" s="205"/>
      <c r="M5" s="226" t="s">
        <v>363</v>
      </c>
      <c r="N5" s="227"/>
      <c r="O5" s="227"/>
      <c r="P5" s="227"/>
      <c r="Q5" s="227"/>
      <c r="R5" s="227"/>
      <c r="S5" s="104"/>
      <c r="T5" s="114" t="str">
        <f>"令和"&amp;M1&amp;"年"&amp;O1&amp;"月"&amp;Q1&amp;"日"</f>
        <v>令和年月日</v>
      </c>
      <c r="U5" s="115"/>
      <c r="V5" s="116" t="str">
        <f>I4</f>
        <v/>
      </c>
      <c r="W5" s="117" t="str">
        <f>I5</f>
        <v/>
      </c>
      <c r="X5" s="117" t="str">
        <f>I6</f>
        <v/>
      </c>
      <c r="Y5" s="118">
        <f>I7</f>
        <v>0</v>
      </c>
      <c r="Z5" s="118" t="str">
        <f>I8</f>
        <v>神奈川県</v>
      </c>
      <c r="AA5" s="118">
        <f>I9</f>
        <v>0</v>
      </c>
      <c r="AB5" s="118">
        <f>I10</f>
        <v>0</v>
      </c>
      <c r="AC5" s="118">
        <f>I11</f>
        <v>0</v>
      </c>
      <c r="AD5" s="118">
        <f>I12</f>
        <v>0</v>
      </c>
      <c r="AE5" s="118">
        <f>I13</f>
        <v>0</v>
      </c>
      <c r="AF5" s="119">
        <f>MAX(IF(J18&gt;F18,F18-D18,F18-J18),0)</f>
        <v>0</v>
      </c>
      <c r="AG5" s="119">
        <f>MAX(IF(J19&gt;F19,F19-D19,F19-J19),0)</f>
        <v>0</v>
      </c>
      <c r="AH5" s="119">
        <f>MAX(IF(J20&gt;F20,F20-D20,F20-J20),0)</f>
        <v>0</v>
      </c>
      <c r="AI5" s="119">
        <f>MAX(IF(J21&gt;F21,F21-D21,F21-J21),0)</f>
        <v>0</v>
      </c>
      <c r="AJ5" s="119">
        <f>MAX(IF(J22&gt;F22,F22-D22,F22-J22),0)</f>
        <v>0</v>
      </c>
      <c r="AK5" s="119">
        <f>MAX(IF(J23&gt;F23,F23-D23,F23-J23),0)</f>
        <v>0</v>
      </c>
      <c r="AL5" s="120">
        <f>K18</f>
        <v>0</v>
      </c>
      <c r="AM5" s="120">
        <f>K19</f>
        <v>0</v>
      </c>
      <c r="AN5" s="120">
        <f>K20</f>
        <v>0</v>
      </c>
      <c r="AO5" s="120">
        <f>K21</f>
        <v>0</v>
      </c>
      <c r="AP5" s="120">
        <f>K22</f>
        <v>0</v>
      </c>
      <c r="AQ5" s="120">
        <f>K23</f>
        <v>0</v>
      </c>
      <c r="AR5" s="117">
        <f>L18</f>
        <v>0</v>
      </c>
      <c r="AS5" s="117">
        <f>L19</f>
        <v>0</v>
      </c>
      <c r="AT5" s="117">
        <f>L20</f>
        <v>0</v>
      </c>
      <c r="AU5" s="117">
        <f>L21</f>
        <v>0</v>
      </c>
      <c r="AV5" s="117">
        <f>L22</f>
        <v>0</v>
      </c>
      <c r="AW5" s="121">
        <f>L23</f>
        <v>0</v>
      </c>
      <c r="AX5" s="103" t="s">
        <v>103</v>
      </c>
      <c r="AY5" s="104"/>
      <c r="AZ5" s="104"/>
      <c r="BA5" s="104"/>
    </row>
    <row r="6" spans="1:53" s="23" customFormat="1" ht="18.75" customHeight="1">
      <c r="A6" s="47"/>
      <c r="B6" s="48"/>
      <c r="C6" s="47"/>
      <c r="D6" s="18"/>
      <c r="E6" s="18"/>
      <c r="F6" s="18"/>
      <c r="G6" s="19"/>
      <c r="H6" s="126" t="s">
        <v>102</v>
      </c>
      <c r="I6" s="228" t="str">
        <f>+IF(ISERROR(VLOOKUP(I3,事業所一覧!$B$6:$E$141,3,FALSE)),"",VLOOKUP(I3,事業所一覧!$B$6:$E$141,3,FALSE))</f>
        <v/>
      </c>
      <c r="J6" s="229"/>
      <c r="K6" s="229"/>
      <c r="L6" s="230"/>
      <c r="M6" s="226" t="s">
        <v>363</v>
      </c>
      <c r="N6" s="227"/>
      <c r="O6" s="227"/>
      <c r="P6" s="227"/>
      <c r="Q6" s="227"/>
      <c r="R6" s="227"/>
      <c r="S6" s="104"/>
      <c r="T6" s="122"/>
      <c r="U6" s="122"/>
      <c r="V6" s="123"/>
      <c r="W6" s="123"/>
      <c r="X6" s="123"/>
      <c r="Y6" s="123"/>
      <c r="Z6" s="123"/>
      <c r="AA6" s="123"/>
      <c r="AB6" s="123"/>
      <c r="AC6" s="123"/>
      <c r="AD6" s="123"/>
      <c r="AE6" s="123"/>
      <c r="AF6" s="124"/>
      <c r="AG6" s="124"/>
      <c r="AH6" s="124"/>
      <c r="AI6" s="124"/>
      <c r="AJ6" s="124"/>
      <c r="AK6" s="124"/>
      <c r="AL6" s="125"/>
      <c r="AM6" s="125"/>
      <c r="AN6" s="125"/>
      <c r="AO6" s="125"/>
      <c r="AP6" s="125"/>
      <c r="AQ6" s="125"/>
      <c r="AR6" s="123"/>
      <c r="AS6" s="123"/>
      <c r="AT6" s="123"/>
      <c r="AU6" s="123"/>
      <c r="AV6" s="123"/>
      <c r="AW6" s="123"/>
      <c r="AX6" s="104"/>
      <c r="AY6" s="104"/>
      <c r="AZ6" s="104"/>
      <c r="BA6" s="104"/>
    </row>
    <row r="7" spans="1:53" s="25" customFormat="1" ht="18.75" customHeight="1">
      <c r="A7" s="48"/>
      <c r="B7" s="47" t="s">
        <v>38</v>
      </c>
      <c r="C7" s="48"/>
      <c r="D7" s="19"/>
      <c r="E7" s="19"/>
      <c r="F7" s="19"/>
      <c r="G7" s="19"/>
      <c r="H7" s="40" t="s">
        <v>41</v>
      </c>
      <c r="I7" s="211"/>
      <c r="J7" s="212"/>
      <c r="K7" s="212"/>
      <c r="L7" s="213"/>
      <c r="M7" s="46" t="s">
        <v>98</v>
      </c>
      <c r="N7" s="46"/>
      <c r="O7" s="46"/>
      <c r="P7" s="46"/>
      <c r="Q7" s="46"/>
      <c r="R7" s="46"/>
      <c r="S7" s="53"/>
      <c r="T7" s="53"/>
      <c r="U7" s="53"/>
      <c r="V7" s="53"/>
      <c r="W7" s="53"/>
      <c r="X7" s="53"/>
      <c r="Y7" s="53"/>
      <c r="Z7" s="53"/>
      <c r="AA7" s="53"/>
      <c r="AB7" s="53"/>
      <c r="AC7" s="53"/>
      <c r="AD7" s="53"/>
      <c r="AE7" s="53"/>
      <c r="AF7" s="99" t="s">
        <v>76</v>
      </c>
      <c r="AG7" s="53"/>
      <c r="AH7" s="53"/>
      <c r="AI7" s="53"/>
      <c r="AJ7" s="53"/>
      <c r="AK7" s="53"/>
      <c r="AL7" s="53"/>
      <c r="AM7" s="53"/>
      <c r="AN7" s="53"/>
      <c r="AO7" s="53"/>
      <c r="AP7" s="53"/>
      <c r="AQ7" s="53"/>
      <c r="AR7" s="53"/>
      <c r="AS7" s="53"/>
      <c r="AT7" s="53"/>
      <c r="AU7" s="53"/>
      <c r="AV7" s="53"/>
      <c r="AW7" s="53"/>
      <c r="AX7" s="53"/>
      <c r="AY7" s="53"/>
      <c r="AZ7" s="53"/>
      <c r="BA7" s="53"/>
    </row>
    <row r="8" spans="1:53" s="23" customFormat="1" ht="19.149999999999999" customHeight="1">
      <c r="A8" s="169" t="s">
        <v>56</v>
      </c>
      <c r="B8" s="50" t="s">
        <v>34</v>
      </c>
      <c r="C8" s="51"/>
      <c r="D8" s="27"/>
      <c r="E8" s="18"/>
      <c r="F8" s="18"/>
      <c r="G8" s="19"/>
      <c r="H8" s="41" t="s">
        <v>360</v>
      </c>
      <c r="I8" s="208" t="s">
        <v>361</v>
      </c>
      <c r="J8" s="209"/>
      <c r="K8" s="209"/>
      <c r="L8" s="210"/>
      <c r="M8" s="46"/>
      <c r="N8" s="46"/>
      <c r="O8" s="46"/>
      <c r="P8" s="46"/>
      <c r="Q8" s="46"/>
      <c r="R8" s="46"/>
      <c r="S8" s="104"/>
      <c r="T8" s="104"/>
      <c r="U8" s="104"/>
      <c r="V8" s="104"/>
      <c r="W8" s="104"/>
      <c r="X8" s="104"/>
      <c r="Y8" s="104"/>
      <c r="Z8" s="104"/>
      <c r="AA8" s="104"/>
      <c r="AB8" s="104"/>
      <c r="AC8" s="104"/>
      <c r="AD8" s="104"/>
      <c r="AE8" s="104"/>
      <c r="AF8" s="99" t="s">
        <v>77</v>
      </c>
      <c r="AG8" s="104"/>
      <c r="AH8" s="104"/>
      <c r="AI8" s="104"/>
      <c r="AJ8" s="104"/>
      <c r="AK8" s="104"/>
      <c r="AL8" s="104"/>
      <c r="AM8" s="104"/>
      <c r="AN8" s="104"/>
      <c r="AO8" s="104"/>
      <c r="AP8" s="104"/>
      <c r="AQ8" s="104"/>
      <c r="AR8" s="104"/>
      <c r="AS8" s="104"/>
      <c r="AT8" s="104"/>
      <c r="AU8" s="104"/>
      <c r="AV8" s="104"/>
      <c r="AW8" s="104"/>
      <c r="AX8" s="104"/>
      <c r="AY8" s="104"/>
      <c r="AZ8" s="104"/>
      <c r="BA8" s="104"/>
    </row>
    <row r="9" spans="1:53" s="23" customFormat="1" ht="19.149999999999999" customHeight="1">
      <c r="A9" s="170"/>
      <c r="B9" s="50" t="s">
        <v>35</v>
      </c>
      <c r="C9" s="51"/>
      <c r="D9" s="27"/>
      <c r="E9" s="18"/>
      <c r="F9" s="18"/>
      <c r="G9" s="18"/>
      <c r="H9" s="42" t="s">
        <v>359</v>
      </c>
      <c r="I9" s="211"/>
      <c r="J9" s="212"/>
      <c r="K9" s="212"/>
      <c r="L9" s="213"/>
      <c r="M9" s="46"/>
      <c r="N9" s="46"/>
      <c r="O9" s="46"/>
      <c r="P9" s="46"/>
      <c r="Q9" s="46"/>
      <c r="R9" s="46"/>
      <c r="S9" s="104"/>
      <c r="T9" s="104"/>
      <c r="U9" s="104"/>
      <c r="V9" s="104"/>
      <c r="W9" s="104"/>
      <c r="X9" s="104"/>
      <c r="Y9" s="104"/>
      <c r="Z9" s="104"/>
      <c r="AA9" s="104"/>
      <c r="AB9" s="104"/>
      <c r="AC9" s="104"/>
      <c r="AD9" s="104"/>
      <c r="AE9" s="104"/>
      <c r="AF9" s="99" t="s">
        <v>78</v>
      </c>
      <c r="AG9" s="104"/>
      <c r="AH9" s="104"/>
      <c r="AI9" s="104"/>
      <c r="AJ9" s="104"/>
      <c r="AK9" s="104"/>
      <c r="AL9" s="104"/>
      <c r="AM9" s="104"/>
      <c r="AN9" s="104"/>
      <c r="AO9" s="104"/>
      <c r="AP9" s="104"/>
      <c r="AQ9" s="104"/>
      <c r="AR9" s="104"/>
      <c r="AS9" s="104"/>
      <c r="AT9" s="104"/>
      <c r="AU9" s="104"/>
      <c r="AV9" s="104"/>
      <c r="AW9" s="104"/>
      <c r="AX9" s="104"/>
      <c r="AY9" s="104"/>
      <c r="AZ9" s="104"/>
      <c r="BA9" s="104"/>
    </row>
    <row r="10" spans="1:53" s="23" customFormat="1" ht="19.149999999999999" customHeight="1">
      <c r="A10" s="52"/>
      <c r="B10" s="50" t="s">
        <v>82</v>
      </c>
      <c r="C10" s="51"/>
      <c r="D10" s="27"/>
      <c r="E10" s="18"/>
      <c r="F10" s="18"/>
      <c r="G10" s="18"/>
      <c r="H10" s="42" t="s">
        <v>349</v>
      </c>
      <c r="I10" s="187"/>
      <c r="J10" s="188"/>
      <c r="K10" s="188"/>
      <c r="L10" s="189"/>
      <c r="M10" s="46"/>
      <c r="N10" s="46"/>
      <c r="O10" s="46"/>
      <c r="P10" s="46"/>
      <c r="Q10" s="46"/>
      <c r="R10" s="46"/>
      <c r="S10" s="104"/>
      <c r="T10" s="104"/>
      <c r="U10" s="104"/>
      <c r="V10" s="104"/>
      <c r="W10" s="104"/>
      <c r="X10" s="104"/>
      <c r="Y10" s="104"/>
      <c r="Z10" s="104"/>
      <c r="AA10" s="104"/>
      <c r="AB10" s="104"/>
      <c r="AC10" s="104"/>
      <c r="AD10" s="104"/>
      <c r="AE10" s="104"/>
      <c r="AF10" s="99" t="s">
        <v>79</v>
      </c>
      <c r="AG10" s="104"/>
      <c r="AH10" s="104"/>
      <c r="AI10" s="104"/>
      <c r="AJ10" s="104"/>
      <c r="AK10" s="104"/>
      <c r="AL10" s="104"/>
      <c r="AM10" s="104"/>
      <c r="AN10" s="104"/>
      <c r="AO10" s="104"/>
      <c r="AP10" s="104"/>
      <c r="AQ10" s="104"/>
      <c r="AR10" s="104"/>
      <c r="AS10" s="104"/>
      <c r="AT10" s="104"/>
      <c r="AU10" s="104"/>
      <c r="AV10" s="104"/>
      <c r="AW10" s="104"/>
      <c r="AX10" s="104"/>
      <c r="AY10" s="104"/>
      <c r="AZ10" s="104"/>
      <c r="BA10" s="104"/>
    </row>
    <row r="11" spans="1:53" s="23" customFormat="1" ht="19.149999999999999" customHeight="1">
      <c r="A11" s="28"/>
      <c r="B11" s="29"/>
      <c r="C11" s="30"/>
      <c r="D11" s="31"/>
      <c r="E11" s="18"/>
      <c r="F11" s="18"/>
      <c r="G11" s="18"/>
      <c r="H11" s="42" t="s">
        <v>350</v>
      </c>
      <c r="I11" s="187"/>
      <c r="J11" s="188"/>
      <c r="K11" s="188"/>
      <c r="L11" s="189"/>
      <c r="M11" s="46"/>
      <c r="N11" s="46"/>
      <c r="O11" s="46"/>
      <c r="P11" s="46"/>
      <c r="Q11" s="46"/>
      <c r="R11" s="46"/>
      <c r="S11" s="104"/>
      <c r="T11" s="104"/>
      <c r="U11" s="104"/>
      <c r="V11" s="104"/>
      <c r="W11" s="104"/>
      <c r="X11" s="104"/>
      <c r="Y11" s="104"/>
      <c r="Z11" s="104"/>
      <c r="AA11" s="104"/>
      <c r="AB11" s="104"/>
      <c r="AC11" s="104"/>
      <c r="AD11" s="104"/>
      <c r="AE11" s="104"/>
      <c r="AF11" s="99" t="s">
        <v>80</v>
      </c>
      <c r="AG11" s="104"/>
      <c r="AH11" s="104"/>
      <c r="AI11" s="104"/>
      <c r="AJ11" s="104"/>
      <c r="AK11" s="104"/>
      <c r="AL11" s="104"/>
      <c r="AM11" s="104"/>
      <c r="AN11" s="104"/>
      <c r="AO11" s="104"/>
      <c r="AP11" s="104"/>
      <c r="AQ11" s="104"/>
      <c r="AR11" s="104"/>
      <c r="AS11" s="104"/>
      <c r="AT11" s="104"/>
      <c r="AU11" s="104"/>
      <c r="AV11" s="104"/>
      <c r="AW11" s="104"/>
      <c r="AX11" s="104"/>
      <c r="AY11" s="104"/>
      <c r="AZ11" s="104"/>
      <c r="BA11" s="104"/>
    </row>
    <row r="12" spans="1:53" s="23" customFormat="1" ht="19.149999999999999" customHeight="1">
      <c r="A12" s="28"/>
      <c r="B12" s="29"/>
      <c r="C12" s="30"/>
      <c r="D12" s="31"/>
      <c r="E12" s="18"/>
      <c r="F12" s="18"/>
      <c r="G12" s="18"/>
      <c r="H12" s="40" t="s">
        <v>43</v>
      </c>
      <c r="I12" s="211"/>
      <c r="J12" s="212"/>
      <c r="K12" s="212"/>
      <c r="L12" s="213"/>
      <c r="M12" s="46" t="s">
        <v>98</v>
      </c>
      <c r="N12" s="46"/>
      <c r="O12" s="46"/>
      <c r="P12" s="46"/>
      <c r="Q12" s="46"/>
      <c r="R12" s="46"/>
      <c r="S12" s="104"/>
      <c r="T12" s="104"/>
      <c r="U12" s="104"/>
      <c r="V12" s="104"/>
      <c r="W12" s="104"/>
      <c r="X12" s="104"/>
      <c r="Y12" s="104"/>
      <c r="Z12" s="104"/>
      <c r="AA12" s="104"/>
      <c r="AB12" s="104"/>
      <c r="AC12" s="104"/>
      <c r="AD12" s="104"/>
      <c r="AE12" s="104"/>
      <c r="AF12" s="99" t="s">
        <v>81</v>
      </c>
      <c r="AG12" s="104"/>
      <c r="AH12" s="104"/>
      <c r="AI12" s="104"/>
      <c r="AJ12" s="104"/>
      <c r="AK12" s="104"/>
      <c r="AL12" s="104"/>
      <c r="AM12" s="104"/>
      <c r="AN12" s="104"/>
      <c r="AO12" s="104"/>
      <c r="AP12" s="104"/>
      <c r="AQ12" s="104"/>
      <c r="AR12" s="104"/>
      <c r="AS12" s="104"/>
      <c r="AT12" s="104"/>
      <c r="AU12" s="104"/>
      <c r="AV12" s="104"/>
      <c r="AW12" s="104"/>
      <c r="AX12" s="104"/>
      <c r="AY12" s="104"/>
      <c r="AZ12" s="104"/>
      <c r="BA12" s="104"/>
    </row>
    <row r="13" spans="1:53" s="23" customFormat="1" ht="19.149999999999999" customHeight="1" thickBot="1">
      <c r="A13" s="18"/>
      <c r="B13" s="18"/>
      <c r="C13" s="18"/>
      <c r="D13" s="18"/>
      <c r="E13" s="32"/>
      <c r="F13" s="18"/>
      <c r="G13" s="18"/>
      <c r="H13" s="43" t="s">
        <v>44</v>
      </c>
      <c r="I13" s="214"/>
      <c r="J13" s="215"/>
      <c r="K13" s="215"/>
      <c r="L13" s="216"/>
      <c r="M13" s="46"/>
      <c r="N13" s="46"/>
      <c r="O13" s="46"/>
      <c r="P13" s="46"/>
      <c r="Q13" s="46"/>
      <c r="R13" s="46"/>
      <c r="AF13" s="26"/>
    </row>
    <row r="14" spans="1:53" s="23" customFormat="1" ht="19.149999999999999" customHeight="1">
      <c r="A14" s="18"/>
      <c r="B14" s="18"/>
      <c r="C14" s="18"/>
      <c r="D14" s="18"/>
      <c r="E14" s="18"/>
      <c r="F14" s="18"/>
      <c r="G14" s="18"/>
      <c r="H14" s="18"/>
      <c r="I14" s="18"/>
      <c r="J14" s="18"/>
      <c r="K14" s="18"/>
      <c r="L14" s="18"/>
      <c r="M14" s="33"/>
      <c r="N14" s="33"/>
      <c r="O14" s="33"/>
      <c r="P14" s="33"/>
      <c r="Q14" s="19"/>
      <c r="R14" s="19"/>
      <c r="AF14" s="26"/>
    </row>
    <row r="15" spans="1:53" s="23" customFormat="1" ht="19.149999999999999" customHeight="1" thickBot="1">
      <c r="A15" s="18"/>
      <c r="B15" s="18"/>
      <c r="C15" s="18"/>
      <c r="D15" s="18"/>
      <c r="E15" s="18"/>
      <c r="F15" s="18"/>
      <c r="G15" s="18"/>
      <c r="H15" s="18"/>
      <c r="I15" s="18"/>
      <c r="J15" s="18"/>
      <c r="K15" s="18"/>
      <c r="L15" s="18"/>
      <c r="M15" s="33"/>
      <c r="N15" s="33"/>
      <c r="O15" s="33"/>
      <c r="P15" s="33"/>
      <c r="Q15" s="18"/>
      <c r="R15" s="19"/>
    </row>
    <row r="16" spans="1:53" s="53" customFormat="1" ht="28.15" customHeight="1">
      <c r="A16" s="171" t="s">
        <v>9</v>
      </c>
      <c r="B16" s="173" t="s">
        <v>6</v>
      </c>
      <c r="C16" s="175" t="s">
        <v>12</v>
      </c>
      <c r="D16" s="164" t="s">
        <v>17</v>
      </c>
      <c r="E16" s="166" t="s">
        <v>53</v>
      </c>
      <c r="F16" s="167"/>
      <c r="G16" s="168"/>
      <c r="H16" s="177" t="s">
        <v>61</v>
      </c>
      <c r="I16" s="179" t="s">
        <v>52</v>
      </c>
      <c r="J16" s="180"/>
      <c r="K16" s="164" t="s">
        <v>113</v>
      </c>
      <c r="L16" s="164" t="s">
        <v>71</v>
      </c>
      <c r="M16" s="167" t="s">
        <v>5</v>
      </c>
      <c r="N16" s="167"/>
      <c r="O16" s="167"/>
      <c r="P16" s="167"/>
      <c r="Q16" s="181"/>
      <c r="R16" s="48"/>
    </row>
    <row r="17" spans="1:18" s="56" customFormat="1" ht="76.900000000000006" customHeight="1" thickBot="1">
      <c r="A17" s="172"/>
      <c r="B17" s="174"/>
      <c r="C17" s="176"/>
      <c r="D17" s="165"/>
      <c r="E17" s="54" t="s">
        <v>57</v>
      </c>
      <c r="F17" s="54" t="s">
        <v>54</v>
      </c>
      <c r="G17" s="54" t="s">
        <v>55</v>
      </c>
      <c r="H17" s="178"/>
      <c r="I17" s="55" t="s">
        <v>16</v>
      </c>
      <c r="J17" s="54" t="s">
        <v>373</v>
      </c>
      <c r="K17" s="165"/>
      <c r="L17" s="165"/>
      <c r="M17" s="182"/>
      <c r="N17" s="182"/>
      <c r="O17" s="182"/>
      <c r="P17" s="182"/>
      <c r="Q17" s="183"/>
      <c r="R17" s="48"/>
    </row>
    <row r="18" spans="1:18" ht="30.6" customHeight="1">
      <c r="A18" s="57">
        <v>1</v>
      </c>
      <c r="B18" s="58" t="s">
        <v>4</v>
      </c>
      <c r="C18" s="59" t="s">
        <v>7</v>
      </c>
      <c r="D18" s="6"/>
      <c r="E18" s="70">
        <f>D8</f>
        <v>0</v>
      </c>
      <c r="F18" s="7">
        <f>E18*4</f>
        <v>0</v>
      </c>
      <c r="G18" s="59">
        <f>F18*10</f>
        <v>0</v>
      </c>
      <c r="H18" s="59">
        <f>MAX(G18-D18,0)</f>
        <v>0</v>
      </c>
      <c r="I18" s="16"/>
      <c r="J18" s="6"/>
      <c r="K18" s="63">
        <f>IF(G18&lt;J18,H18,J18-D18)</f>
        <v>0</v>
      </c>
      <c r="L18" s="157"/>
      <c r="M18" s="184"/>
      <c r="N18" s="185"/>
      <c r="O18" s="185"/>
      <c r="P18" s="185"/>
      <c r="Q18" s="186"/>
      <c r="R18" s="19"/>
    </row>
    <row r="19" spans="1:18" ht="30.6" customHeight="1">
      <c r="A19" s="60">
        <v>2</v>
      </c>
      <c r="B19" s="61" t="s">
        <v>3</v>
      </c>
      <c r="C19" s="62" t="s">
        <v>7</v>
      </c>
      <c r="D19" s="1"/>
      <c r="E19" s="71">
        <f>D8</f>
        <v>0</v>
      </c>
      <c r="F19" s="4">
        <f>E19*8</f>
        <v>0</v>
      </c>
      <c r="G19" s="72">
        <f t="shared" ref="G19:G21" si="0">F19*10</f>
        <v>0</v>
      </c>
      <c r="H19" s="62">
        <f t="shared" ref="H19:H21" si="1">MAX(G19-D19,0)</f>
        <v>0</v>
      </c>
      <c r="I19" s="17"/>
      <c r="J19" s="1"/>
      <c r="K19" s="63">
        <f>IF(G19&lt;J19,H19,J19-D19)</f>
        <v>0</v>
      </c>
      <c r="L19" s="158"/>
      <c r="M19" s="161"/>
      <c r="N19" s="162"/>
      <c r="O19" s="162"/>
      <c r="P19" s="162"/>
      <c r="Q19" s="163"/>
      <c r="R19" s="19"/>
    </row>
    <row r="20" spans="1:18" ht="30.6" customHeight="1">
      <c r="A20" s="60">
        <v>3</v>
      </c>
      <c r="B20" s="61" t="s">
        <v>2</v>
      </c>
      <c r="C20" s="62" t="s">
        <v>10</v>
      </c>
      <c r="D20" s="1"/>
      <c r="E20" s="71">
        <f>D9</f>
        <v>0</v>
      </c>
      <c r="F20" s="4">
        <f>E20*4</f>
        <v>0</v>
      </c>
      <c r="G20" s="63">
        <f>F20*10</f>
        <v>0</v>
      </c>
      <c r="H20" s="62">
        <f>MAX(G20-D20,0)</f>
        <v>0</v>
      </c>
      <c r="I20" s="17"/>
      <c r="J20" s="1"/>
      <c r="K20" s="63">
        <f>IF(G20&lt;J20,H20,J20-D20)</f>
        <v>0</v>
      </c>
      <c r="L20" s="158"/>
      <c r="M20" s="161"/>
      <c r="N20" s="162"/>
      <c r="O20" s="162"/>
      <c r="P20" s="162"/>
      <c r="Q20" s="163"/>
      <c r="R20" s="19"/>
    </row>
    <row r="21" spans="1:18" ht="30.6" customHeight="1">
      <c r="A21" s="60">
        <v>4</v>
      </c>
      <c r="B21" s="61" t="s">
        <v>1</v>
      </c>
      <c r="C21" s="63" t="s">
        <v>11</v>
      </c>
      <c r="D21" s="1"/>
      <c r="E21" s="73"/>
      <c r="F21" s="5">
        <f>D12*2</f>
        <v>0</v>
      </c>
      <c r="G21" s="62">
        <f t="shared" si="0"/>
        <v>0</v>
      </c>
      <c r="H21" s="62">
        <f t="shared" si="1"/>
        <v>0</v>
      </c>
      <c r="I21" s="17"/>
      <c r="J21" s="1"/>
      <c r="K21" s="63">
        <f>IF(G21&lt;J21,H21,J21-D21)</f>
        <v>0</v>
      </c>
      <c r="L21" s="158"/>
      <c r="M21" s="161"/>
      <c r="N21" s="162"/>
      <c r="O21" s="162"/>
      <c r="P21" s="162"/>
      <c r="Q21" s="163"/>
      <c r="R21" s="19"/>
    </row>
    <row r="22" spans="1:18" ht="30.6" customHeight="1">
      <c r="A22" s="64">
        <v>5</v>
      </c>
      <c r="B22" s="65" t="s">
        <v>0</v>
      </c>
      <c r="C22" s="66" t="s">
        <v>7</v>
      </c>
      <c r="D22" s="2"/>
      <c r="E22" s="74">
        <f>D9</f>
        <v>0</v>
      </c>
      <c r="F22" s="63">
        <f>E22</f>
        <v>0</v>
      </c>
      <c r="G22" s="73"/>
      <c r="H22" s="62">
        <f>MAX(F22-D22,0)</f>
        <v>0</v>
      </c>
      <c r="I22" s="17"/>
      <c r="J22" s="81"/>
      <c r="K22" s="62">
        <f>H22</f>
        <v>0</v>
      </c>
      <c r="L22" s="158"/>
      <c r="M22" s="161"/>
      <c r="N22" s="162"/>
      <c r="O22" s="162"/>
      <c r="P22" s="162"/>
      <c r="Q22" s="163"/>
      <c r="R22" s="19"/>
    </row>
    <row r="23" spans="1:18" ht="30.6" customHeight="1" thickBot="1">
      <c r="A23" s="67">
        <v>6</v>
      </c>
      <c r="B23" s="68" t="s">
        <v>64</v>
      </c>
      <c r="C23" s="69" t="s">
        <v>10</v>
      </c>
      <c r="D23" s="3"/>
      <c r="E23" s="75">
        <f>D8</f>
        <v>0</v>
      </c>
      <c r="F23" s="76">
        <f>E23</f>
        <v>0</v>
      </c>
      <c r="G23" s="77"/>
      <c r="H23" s="69">
        <f>MAX(F23-D23,0)</f>
        <v>0</v>
      </c>
      <c r="I23" s="15"/>
      <c r="J23" s="82"/>
      <c r="K23" s="69">
        <f>H23</f>
        <v>0</v>
      </c>
      <c r="L23" s="159"/>
      <c r="M23" s="217"/>
      <c r="N23" s="218"/>
      <c r="O23" s="218"/>
      <c r="P23" s="218"/>
      <c r="Q23" s="219"/>
      <c r="R23" s="19"/>
    </row>
    <row r="24" spans="1:18" s="56" customFormat="1" ht="23.45" customHeight="1">
      <c r="A24" s="83"/>
      <c r="B24" s="84"/>
      <c r="C24" s="85"/>
      <c r="D24" s="86"/>
      <c r="E24" s="86"/>
      <c r="F24" s="87"/>
      <c r="G24" s="87"/>
      <c r="H24" s="87"/>
      <c r="I24" s="87"/>
      <c r="J24" s="84"/>
      <c r="K24" s="84"/>
      <c r="L24" s="84"/>
      <c r="M24" s="87"/>
      <c r="N24" s="87"/>
      <c r="O24" s="87"/>
      <c r="P24" s="87"/>
      <c r="Q24" s="47"/>
      <c r="R24" s="48"/>
    </row>
    <row r="25" spans="1:18" s="56" customFormat="1" ht="22.9" customHeight="1">
      <c r="A25" s="88" t="s">
        <v>18</v>
      </c>
      <c r="B25" s="86"/>
      <c r="C25" s="85"/>
      <c r="D25" s="88" t="s">
        <v>58</v>
      </c>
      <c r="E25" s="89"/>
      <c r="F25" s="89"/>
      <c r="G25" s="89"/>
      <c r="H25" s="90"/>
      <c r="I25" s="89"/>
      <c r="J25" s="84"/>
      <c r="K25" s="86"/>
      <c r="L25" s="86"/>
      <c r="M25" s="87"/>
      <c r="N25" s="87"/>
      <c r="O25" s="87"/>
      <c r="P25" s="87"/>
      <c r="Q25" s="47"/>
      <c r="R25" s="48"/>
    </row>
    <row r="26" spans="1:18" s="56" customFormat="1" ht="22.9" customHeight="1">
      <c r="A26" s="91" t="s">
        <v>19</v>
      </c>
      <c r="B26" s="56" t="s">
        <v>33</v>
      </c>
      <c r="C26" s="92"/>
      <c r="D26" s="86" t="s">
        <v>26</v>
      </c>
      <c r="E26" s="84" t="s">
        <v>23</v>
      </c>
      <c r="F26" s="86"/>
      <c r="G26" s="86"/>
      <c r="H26" s="86"/>
      <c r="I26" s="89"/>
      <c r="J26" s="84"/>
      <c r="K26" s="86"/>
      <c r="L26" s="86"/>
      <c r="M26" s="84"/>
      <c r="N26" s="84"/>
      <c r="O26" s="84"/>
      <c r="P26" s="84"/>
      <c r="Q26" s="47"/>
      <c r="R26" s="48"/>
    </row>
    <row r="27" spans="1:18" s="56" customFormat="1" ht="22.9" customHeight="1">
      <c r="A27" s="91" t="s">
        <v>20</v>
      </c>
      <c r="B27" s="84" t="s">
        <v>22</v>
      </c>
      <c r="C27" s="85"/>
      <c r="D27" s="84" t="s">
        <v>27</v>
      </c>
      <c r="E27" s="84" t="s">
        <v>104</v>
      </c>
      <c r="F27" s="86"/>
      <c r="G27" s="84"/>
      <c r="H27" s="84"/>
      <c r="I27" s="89"/>
      <c r="J27" s="84"/>
      <c r="K27" s="86"/>
      <c r="L27" s="86"/>
      <c r="M27" s="84"/>
      <c r="N27" s="84"/>
      <c r="O27" s="84"/>
      <c r="P27" s="84"/>
      <c r="Q27" s="48"/>
      <c r="R27" s="48"/>
    </row>
    <row r="28" spans="1:18" s="56" customFormat="1" ht="27.6" customHeight="1">
      <c r="A28" s="91" t="s">
        <v>21</v>
      </c>
      <c r="B28" s="56" t="s">
        <v>31</v>
      </c>
      <c r="C28" s="93"/>
      <c r="D28" s="84" t="s">
        <v>28</v>
      </c>
      <c r="E28" s="84" t="s">
        <v>36</v>
      </c>
      <c r="F28" s="86"/>
      <c r="G28" s="84"/>
      <c r="H28" s="84"/>
      <c r="I28" s="89"/>
      <c r="J28" s="89"/>
      <c r="K28" s="86"/>
      <c r="L28" s="86"/>
      <c r="M28" s="84"/>
      <c r="N28" s="84"/>
      <c r="O28" s="84"/>
      <c r="P28" s="84"/>
      <c r="Q28" s="48"/>
      <c r="R28" s="48"/>
    </row>
    <row r="29" spans="1:18" s="56" customFormat="1" ht="22.9" customHeight="1">
      <c r="A29" s="91" t="s">
        <v>13</v>
      </c>
      <c r="B29" s="84" t="s">
        <v>105</v>
      </c>
      <c r="C29" s="93"/>
      <c r="D29" s="84" t="s">
        <v>29</v>
      </c>
      <c r="E29" s="84" t="s">
        <v>45</v>
      </c>
      <c r="F29" s="86"/>
      <c r="G29" s="84"/>
      <c r="H29" s="84"/>
      <c r="I29" s="84"/>
      <c r="J29" s="89"/>
      <c r="K29" s="46"/>
      <c r="L29" s="46"/>
      <c r="M29" s="84"/>
      <c r="N29" s="84"/>
      <c r="O29" s="84"/>
      <c r="P29" s="84"/>
      <c r="Q29" s="47"/>
      <c r="R29" s="48"/>
    </row>
    <row r="30" spans="1:18" s="56" customFormat="1" ht="22.15" customHeight="1">
      <c r="B30" s="190" t="s">
        <v>107</v>
      </c>
      <c r="C30" s="190"/>
      <c r="D30" s="84" t="s">
        <v>25</v>
      </c>
      <c r="E30" s="84" t="s">
        <v>37</v>
      </c>
      <c r="F30" s="86"/>
      <c r="G30" s="89"/>
      <c r="H30" s="89"/>
      <c r="I30" s="84"/>
      <c r="J30" s="89"/>
      <c r="K30" s="89"/>
      <c r="L30" s="89"/>
      <c r="M30" s="84"/>
      <c r="N30" s="84"/>
      <c r="O30" s="84"/>
      <c r="P30" s="84"/>
      <c r="Q30" s="48"/>
      <c r="R30" s="48"/>
    </row>
    <row r="31" spans="1:18" s="56" customFormat="1" ht="22.15" customHeight="1">
      <c r="B31" s="190" t="s">
        <v>106</v>
      </c>
      <c r="C31" s="190"/>
      <c r="D31" s="84" t="s">
        <v>24</v>
      </c>
      <c r="E31" s="84" t="s">
        <v>30</v>
      </c>
      <c r="F31" s="84"/>
      <c r="G31" s="84"/>
      <c r="H31" s="89"/>
      <c r="I31" s="84"/>
      <c r="J31" s="89"/>
      <c r="K31" s="89"/>
      <c r="L31" s="89"/>
      <c r="M31" s="84"/>
      <c r="N31" s="84"/>
      <c r="O31" s="84"/>
      <c r="P31" s="84"/>
      <c r="Q31" s="48"/>
      <c r="R31" s="48"/>
    </row>
    <row r="32" spans="1:18" s="56" customFormat="1" ht="23.45" customHeight="1">
      <c r="A32" s="91" t="s">
        <v>14</v>
      </c>
      <c r="B32" s="94" t="s">
        <v>108</v>
      </c>
      <c r="C32" s="95"/>
      <c r="D32" s="96" t="s">
        <v>59</v>
      </c>
      <c r="E32" s="84"/>
      <c r="F32" s="84"/>
      <c r="G32" s="84"/>
      <c r="H32" s="86"/>
      <c r="I32" s="84"/>
      <c r="J32" s="89"/>
      <c r="K32" s="84"/>
      <c r="L32" s="84"/>
      <c r="M32" s="84"/>
      <c r="N32" s="84"/>
      <c r="O32" s="84"/>
      <c r="P32" s="84"/>
      <c r="Q32" s="47"/>
      <c r="R32" s="48"/>
    </row>
    <row r="33" spans="1:18" s="56" customFormat="1" ht="23.45" customHeight="1">
      <c r="A33" s="97" t="s">
        <v>15</v>
      </c>
      <c r="B33" s="98" t="s">
        <v>374</v>
      </c>
      <c r="C33" s="95"/>
      <c r="D33" s="96" t="s">
        <v>60</v>
      </c>
      <c r="E33" s="84"/>
      <c r="F33" s="84"/>
      <c r="G33" s="84"/>
      <c r="H33" s="86"/>
      <c r="I33" s="84"/>
      <c r="J33" s="90"/>
      <c r="K33" s="84"/>
      <c r="L33" s="84"/>
      <c r="M33" s="84"/>
      <c r="N33" s="84"/>
      <c r="O33" s="84"/>
      <c r="P33" s="84"/>
      <c r="Q33" s="47"/>
      <c r="R33" s="48"/>
    </row>
    <row r="34" spans="1:18" s="56" customFormat="1" ht="23.45" customHeight="1">
      <c r="A34" s="91" t="s">
        <v>39</v>
      </c>
      <c r="B34" s="84" t="s">
        <v>50</v>
      </c>
      <c r="C34" s="93"/>
      <c r="D34" s="96" t="s">
        <v>32</v>
      </c>
      <c r="E34" s="84"/>
      <c r="F34" s="86"/>
      <c r="G34" s="84"/>
      <c r="H34" s="84"/>
      <c r="I34" s="84"/>
      <c r="J34" s="90"/>
      <c r="K34" s="84"/>
      <c r="L34" s="84"/>
      <c r="M34" s="84"/>
      <c r="N34" s="84"/>
      <c r="O34" s="84"/>
      <c r="P34" s="84"/>
      <c r="Q34" s="47"/>
      <c r="R34" s="48"/>
    </row>
    <row r="35" spans="1:18" s="56" customFormat="1" ht="23.45" customHeight="1">
      <c r="A35" s="91"/>
      <c r="B35" s="86" t="s">
        <v>101</v>
      </c>
      <c r="C35" s="93"/>
      <c r="H35" s="84"/>
      <c r="I35" s="84"/>
      <c r="J35" s="84"/>
      <c r="K35" s="84"/>
      <c r="L35" s="84"/>
      <c r="M35" s="84"/>
      <c r="N35" s="84"/>
      <c r="O35" s="84"/>
      <c r="P35" s="84"/>
      <c r="Q35" s="47"/>
      <c r="R35" s="48"/>
    </row>
    <row r="36" spans="1:18" s="56" customFormat="1" ht="23.45" customHeight="1">
      <c r="A36" s="91"/>
      <c r="B36" s="86" t="s">
        <v>62</v>
      </c>
      <c r="C36" s="93"/>
      <c r="D36" s="84"/>
      <c r="E36" s="84"/>
      <c r="F36" s="86"/>
      <c r="G36" s="89"/>
      <c r="H36" s="89"/>
      <c r="I36" s="84"/>
      <c r="J36" s="46"/>
      <c r="K36" s="46"/>
      <c r="L36" s="46"/>
      <c r="M36" s="89"/>
      <c r="N36" s="89"/>
      <c r="O36" s="89"/>
      <c r="P36" s="89"/>
      <c r="Q36" s="48"/>
      <c r="R36" s="48"/>
    </row>
    <row r="37" spans="1:18" s="56" customFormat="1" ht="23.45" customHeight="1">
      <c r="A37" s="91"/>
      <c r="B37" s="86" t="s">
        <v>63</v>
      </c>
      <c r="C37" s="93"/>
      <c r="D37" s="96"/>
      <c r="E37" s="86"/>
      <c r="F37" s="86"/>
      <c r="G37" s="86"/>
      <c r="H37" s="89"/>
      <c r="I37" s="46"/>
      <c r="J37" s="89"/>
      <c r="K37" s="89"/>
      <c r="L37" s="89"/>
      <c r="M37" s="86"/>
      <c r="N37" s="86"/>
      <c r="O37" s="86"/>
      <c r="P37" s="86"/>
      <c r="Q37" s="48"/>
      <c r="R37" s="48"/>
    </row>
    <row r="38" spans="1:18" s="56" customFormat="1" ht="21" customHeight="1">
      <c r="A38" s="86"/>
      <c r="B38" s="86"/>
      <c r="C38" s="93"/>
      <c r="D38" s="86"/>
      <c r="E38" s="86"/>
      <c r="F38" s="86"/>
      <c r="G38" s="86"/>
      <c r="H38" s="86"/>
      <c r="I38" s="86"/>
      <c r="J38" s="86"/>
      <c r="K38" s="86"/>
      <c r="L38" s="86"/>
      <c r="M38" s="86"/>
      <c r="N38" s="86"/>
      <c r="O38" s="86"/>
      <c r="P38" s="86"/>
      <c r="Q38" s="47"/>
      <c r="R38" s="48"/>
    </row>
    <row r="39" spans="1:18" s="56" customFormat="1" ht="21" customHeight="1">
      <c r="C39" s="99"/>
    </row>
    <row r="40" spans="1:18" s="56" customFormat="1">
      <c r="B40" s="100"/>
      <c r="C40" s="99"/>
      <c r="J40" s="56" t="s">
        <v>344</v>
      </c>
      <c r="L40" s="101" t="s">
        <v>67</v>
      </c>
    </row>
    <row r="41" spans="1:18" s="56" customFormat="1">
      <c r="B41" s="100"/>
      <c r="C41" s="99"/>
      <c r="J41" s="56" t="s">
        <v>345</v>
      </c>
      <c r="L41" s="101" t="s">
        <v>68</v>
      </c>
    </row>
    <row r="42" spans="1:18" s="56" customFormat="1">
      <c r="B42" s="100"/>
      <c r="C42" s="99"/>
      <c r="J42" s="56" t="s">
        <v>346</v>
      </c>
      <c r="L42" s="101" t="s">
        <v>69</v>
      </c>
    </row>
    <row r="43" spans="1:18" s="56" customFormat="1">
      <c r="B43" s="100"/>
      <c r="C43" s="99"/>
      <c r="J43" s="56" t="s">
        <v>347</v>
      </c>
      <c r="L43" s="102" t="s">
        <v>70</v>
      </c>
    </row>
    <row r="44" spans="1:18">
      <c r="B44" s="35"/>
    </row>
    <row r="45" spans="1:18">
      <c r="B45" s="35"/>
    </row>
    <row r="46" spans="1:18">
      <c r="B46" s="35"/>
    </row>
    <row r="47" spans="1:18">
      <c r="B47" s="35"/>
    </row>
    <row r="48" spans="1:18">
      <c r="B48" s="35"/>
    </row>
    <row r="49" spans="2:3">
      <c r="B49" s="35"/>
    </row>
    <row r="50" spans="2:3">
      <c r="B50" s="35"/>
    </row>
    <row r="51" spans="2:3">
      <c r="B51" s="35"/>
      <c r="C51" s="34"/>
    </row>
    <row r="52" spans="2:3">
      <c r="B52" s="35"/>
      <c r="C52" s="34"/>
    </row>
    <row r="53" spans="2:3">
      <c r="B53" s="35"/>
      <c r="C53" s="34"/>
    </row>
    <row r="54" spans="2:3">
      <c r="B54" s="35"/>
      <c r="C54" s="34"/>
    </row>
    <row r="55" spans="2:3">
      <c r="B55" s="35"/>
      <c r="C55" s="34"/>
    </row>
    <row r="56" spans="2:3">
      <c r="B56" s="35"/>
      <c r="C56" s="34"/>
    </row>
    <row r="57" spans="2:3">
      <c r="B57" s="35"/>
      <c r="C57" s="34"/>
    </row>
    <row r="58" spans="2:3">
      <c r="B58" s="35"/>
      <c r="C58" s="34"/>
    </row>
    <row r="59" spans="2:3">
      <c r="B59" s="35"/>
      <c r="C59" s="34"/>
    </row>
    <row r="60" spans="2:3">
      <c r="B60" s="35"/>
      <c r="C60" s="34"/>
    </row>
    <row r="61" spans="2:3">
      <c r="B61" s="35"/>
      <c r="C61" s="34"/>
    </row>
    <row r="62" spans="2:3">
      <c r="B62" s="35"/>
      <c r="C62" s="34"/>
    </row>
    <row r="63" spans="2:3">
      <c r="B63" s="35"/>
      <c r="C63" s="34"/>
    </row>
    <row r="64" spans="2:3">
      <c r="B64" s="35"/>
      <c r="C64" s="34"/>
    </row>
  </sheetData>
  <sheetProtection sheet="1" objects="1" scenarios="1"/>
  <mergeCells count="38">
    <mergeCell ref="I7:L7"/>
    <mergeCell ref="Z4:AC4"/>
    <mergeCell ref="I3:L3"/>
    <mergeCell ref="M4:R4"/>
    <mergeCell ref="M6:R6"/>
    <mergeCell ref="M5:R5"/>
    <mergeCell ref="I6:L6"/>
    <mergeCell ref="B30:C30"/>
    <mergeCell ref="B31:C31"/>
    <mergeCell ref="AF1:AK2"/>
    <mergeCell ref="AL1:AQ2"/>
    <mergeCell ref="AR1:AW2"/>
    <mergeCell ref="I4:L4"/>
    <mergeCell ref="I5:L5"/>
    <mergeCell ref="H2:P2"/>
    <mergeCell ref="I8:L8"/>
    <mergeCell ref="I9:L9"/>
    <mergeCell ref="I12:L12"/>
    <mergeCell ref="I13:L13"/>
    <mergeCell ref="M20:Q20"/>
    <mergeCell ref="M21:Q21"/>
    <mergeCell ref="M22:Q22"/>
    <mergeCell ref="M23:Q23"/>
    <mergeCell ref="M19:Q19"/>
    <mergeCell ref="L16:L17"/>
    <mergeCell ref="E16:G16"/>
    <mergeCell ref="A8:A9"/>
    <mergeCell ref="A16:A17"/>
    <mergeCell ref="B16:B17"/>
    <mergeCell ref="C16:C17"/>
    <mergeCell ref="D16:D17"/>
    <mergeCell ref="H16:H17"/>
    <mergeCell ref="I16:J16"/>
    <mergeCell ref="K16:K17"/>
    <mergeCell ref="M16:Q17"/>
    <mergeCell ref="M18:Q18"/>
    <mergeCell ref="I10:L10"/>
    <mergeCell ref="I11:L11"/>
  </mergeCells>
  <phoneticPr fontId="2"/>
  <conditionalFormatting sqref="L18:L23">
    <cfRule type="cellIs" dxfId="34" priority="20" operator="equal">
      <formula>"×"</formula>
    </cfRule>
  </conditionalFormatting>
  <conditionalFormatting sqref="G18">
    <cfRule type="expression" dxfId="33" priority="17">
      <formula>$G$18&gt;$D$18</formula>
    </cfRule>
  </conditionalFormatting>
  <conditionalFormatting sqref="G19">
    <cfRule type="expression" dxfId="32" priority="16">
      <formula>$G$19&gt;$D$19</formula>
    </cfRule>
  </conditionalFormatting>
  <conditionalFormatting sqref="G20">
    <cfRule type="expression" dxfId="31" priority="15">
      <formula>$G$20&gt;$D$20</formula>
    </cfRule>
  </conditionalFormatting>
  <conditionalFormatting sqref="G21">
    <cfRule type="expression" dxfId="30" priority="14">
      <formula>$G$21&gt;$D$21</formula>
    </cfRule>
  </conditionalFormatting>
  <conditionalFormatting sqref="H18">
    <cfRule type="expression" dxfId="29" priority="13">
      <formula>$H$18&gt;0</formula>
    </cfRule>
  </conditionalFormatting>
  <conditionalFormatting sqref="H19">
    <cfRule type="expression" dxfId="28" priority="12">
      <formula>$H$19&gt;0</formula>
    </cfRule>
  </conditionalFormatting>
  <conditionalFormatting sqref="H20">
    <cfRule type="expression" dxfId="27" priority="11">
      <formula>$H$20&gt;0</formula>
    </cfRule>
  </conditionalFormatting>
  <conditionalFormatting sqref="H21">
    <cfRule type="expression" dxfId="26" priority="10">
      <formula>$H$21&gt;0</formula>
    </cfRule>
  </conditionalFormatting>
  <conditionalFormatting sqref="H22">
    <cfRule type="expression" dxfId="25" priority="9">
      <formula>$H$22&gt;0</formula>
    </cfRule>
  </conditionalFormatting>
  <conditionalFormatting sqref="H23">
    <cfRule type="expression" dxfId="24" priority="8">
      <formula>$H$23&gt;0</formula>
    </cfRule>
  </conditionalFormatting>
  <conditionalFormatting sqref="F18">
    <cfRule type="expression" dxfId="23" priority="7">
      <formula>$F$18&gt;$D$18</formula>
    </cfRule>
  </conditionalFormatting>
  <conditionalFormatting sqref="F19">
    <cfRule type="expression" dxfId="22" priority="6">
      <formula>$F$19&gt;$D$19</formula>
    </cfRule>
  </conditionalFormatting>
  <conditionalFormatting sqref="F20">
    <cfRule type="expression" dxfId="21" priority="5">
      <formula>$F$20&gt;$D$20</formula>
    </cfRule>
  </conditionalFormatting>
  <conditionalFormatting sqref="F21">
    <cfRule type="expression" dxfId="20" priority="4">
      <formula>$F$21&gt;$D$21</formula>
    </cfRule>
  </conditionalFormatting>
  <conditionalFormatting sqref="F22">
    <cfRule type="expression" dxfId="19" priority="3">
      <formula>$F$22&gt;$D$22</formula>
    </cfRule>
  </conditionalFormatting>
  <conditionalFormatting sqref="F23">
    <cfRule type="expression" dxfId="18" priority="2">
      <formula>$F$23&gt;$D$23</formula>
    </cfRule>
  </conditionalFormatting>
  <conditionalFormatting sqref="K18:K23">
    <cfRule type="cellIs" dxfId="17" priority="1" operator="equal">
      <formula>"×"</formula>
    </cfRule>
  </conditionalFormatting>
  <dataValidations count="7">
    <dataValidation type="list" allowBlank="1" showInputMessage="1" showErrorMessage="1" sqref="L18:L23">
      <formula1>$L$40:$L$43</formula1>
    </dataValidation>
    <dataValidation type="custom" allowBlank="1" showInputMessage="1" showErrorMessage="1" errorTitle="入力に誤りがあります" error="半角１５文字以内（ハイフンなし）でご入力ください。_x000a_例）044123456" sqref="I12:L12">
      <formula1>AND(I12&lt;DBCS(I12),LEN(I12)&lt;=11)</formula1>
    </dataValidation>
    <dataValidation type="custom" allowBlank="1" showInputMessage="1" showErrorMessage="1" errorTitle="入力に誤りがあります。" error="全角１６文字以内で入力ください。_x000a_例）川崎ビル" sqref="I11:L11">
      <formula1>AND(I11=DBCS(I11),LEN(I11)&lt;=16)</formula1>
    </dataValidation>
    <dataValidation type="custom" allowBlank="1" showInputMessage="1" showErrorMessage="1" errorTitle="入力に誤りがあります" error="半角１２文字以内でご入力ください。_x000a_例）1-2-3" sqref="I10:L10">
      <formula1>AND(I10&lt;DBCS(I10),LEN(I10)&lt;=12)</formula1>
    </dataValidation>
    <dataValidation type="custom" allowBlank="1" showInputMessage="1" showErrorMessage="1" errorTitle="入力に誤りがあります" error="全角１２文字以内でご入力ください。_x000a_例）川崎市川崎区宮本町" sqref="I9:L9">
      <formula1>AND(I9=DBCS(I9),LEN(I9)&lt;=12)</formula1>
    </dataValidation>
    <dataValidation type="custom" allowBlank="1" showInputMessage="1" showErrorMessage="1" errorTitle="入力に誤りがあります" error="「神奈川県」とご入力ください。_x000a_※衛生用品の配布は基本的に、各事業所宛てに配送します。" sqref="I8:L8">
      <formula1>AND(I8=DBCS(I8),LEN(I8)&lt;=4)</formula1>
    </dataValidation>
    <dataValidation type="custom" imeMode="disabled" operator="lessThanOrEqual" allowBlank="1" showInputMessage="1" showErrorMessage="1" errorTitle="入力に誤りがあります" error="半角数字（ハイフンなし）でご入力ください。" sqref="I7:L7">
      <formula1>AND(I7&lt;DBCS(I7),LEN(I7)&lt;=7)</formula1>
    </dataValidation>
  </dataValidations>
  <pageMargins left="0.23622047244094491" right="0.23622047244094491" top="0.74803149606299213" bottom="0.74803149606299213" header="0.31496062992125984" footer="0.31496062992125984"/>
  <pageSetup paperSize="9" scale="44" orientation="landscape" cellComments="asDisplayed" r:id="rId1"/>
  <headerFooter>
    <oddFooter>&amp;P / &amp;N ページ</oddFooter>
  </headerFooter>
  <colBreaks count="1" manualBreakCount="1">
    <brk id="18" max="3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64"/>
  <sheetViews>
    <sheetView view="pageBreakPreview" zoomScale="80" zoomScaleNormal="100" zoomScaleSheetLayoutView="80" workbookViewId="0"/>
  </sheetViews>
  <sheetFormatPr defaultColWidth="8.125" defaultRowHeight="15.75"/>
  <cols>
    <col min="1" max="1" width="4.375" style="56" customWidth="1"/>
    <col min="2" max="2" width="29.875" style="56" customWidth="1"/>
    <col min="3" max="3" width="14.5" style="99" customWidth="1"/>
    <col min="4" max="5" width="15.625" style="56" customWidth="1"/>
    <col min="6" max="12" width="14.5" style="56" customWidth="1"/>
    <col min="13" max="18" width="3.25" style="56" customWidth="1"/>
    <col min="19" max="19" width="6.875" style="56" customWidth="1"/>
    <col min="20" max="20" width="12.75" style="56" customWidth="1"/>
    <col min="21" max="21" width="8" style="56" customWidth="1"/>
    <col min="22" max="25" width="12.75" style="56" customWidth="1"/>
    <col min="26" max="26" width="9.125" style="56" customWidth="1"/>
    <col min="27" max="27" width="9.25" style="56" customWidth="1"/>
    <col min="28" max="28" width="9.125" style="56" customWidth="1"/>
    <col min="29" max="29" width="8" style="56" customWidth="1"/>
    <col min="30" max="31" width="12.75" style="56" customWidth="1"/>
    <col min="32" max="43" width="4.375" style="113" customWidth="1"/>
    <col min="44" max="49" width="2.875" style="56" customWidth="1"/>
    <col min="50" max="16384" width="8.125" style="56"/>
  </cols>
  <sheetData>
    <row r="1" spans="1:50" s="104" customFormat="1" ht="19.899999999999999" customHeight="1">
      <c r="A1" s="47" t="s">
        <v>372</v>
      </c>
      <c r="B1" s="47"/>
      <c r="C1" s="47"/>
      <c r="D1" s="47"/>
      <c r="E1" s="47"/>
      <c r="F1" s="47"/>
      <c r="G1" s="48"/>
      <c r="H1" s="47"/>
      <c r="I1" s="127"/>
      <c r="J1" s="127"/>
      <c r="K1" s="128"/>
      <c r="L1" s="36" t="s">
        <v>65</v>
      </c>
      <c r="M1" s="129">
        <v>3</v>
      </c>
      <c r="N1" s="37" t="s">
        <v>47</v>
      </c>
      <c r="O1" s="129">
        <v>10</v>
      </c>
      <c r="P1" s="37" t="s">
        <v>48</v>
      </c>
      <c r="Q1" s="129">
        <v>1</v>
      </c>
      <c r="R1" s="37" t="s">
        <v>49</v>
      </c>
      <c r="S1" s="103" t="s">
        <v>109</v>
      </c>
      <c r="T1" s="103"/>
      <c r="U1" s="103"/>
      <c r="V1" s="103"/>
      <c r="W1" s="103"/>
      <c r="X1" s="103"/>
      <c r="Y1" s="103"/>
      <c r="Z1" s="103"/>
      <c r="AA1" s="103"/>
      <c r="AB1" s="103"/>
      <c r="AC1" s="103"/>
      <c r="AD1" s="103"/>
      <c r="AE1" s="103"/>
      <c r="AF1" s="191" t="s">
        <v>114</v>
      </c>
      <c r="AG1" s="192"/>
      <c r="AH1" s="192"/>
      <c r="AI1" s="192"/>
      <c r="AJ1" s="192"/>
      <c r="AK1" s="192"/>
      <c r="AL1" s="195" t="s">
        <v>116</v>
      </c>
      <c r="AM1" s="196"/>
      <c r="AN1" s="196"/>
      <c r="AO1" s="196"/>
      <c r="AP1" s="196"/>
      <c r="AQ1" s="196"/>
      <c r="AR1" s="196" t="s">
        <v>72</v>
      </c>
      <c r="AS1" s="196"/>
      <c r="AT1" s="196"/>
      <c r="AU1" s="196"/>
      <c r="AV1" s="196"/>
      <c r="AW1" s="198"/>
    </row>
    <row r="2" spans="1:50" s="53" customFormat="1" ht="22.9" customHeight="1" thickBot="1">
      <c r="A2" s="48" t="s">
        <v>100</v>
      </c>
      <c r="B2" s="48"/>
      <c r="C2" s="48"/>
      <c r="D2" s="48"/>
      <c r="E2" s="48"/>
      <c r="F2" s="48"/>
      <c r="G2" s="48"/>
      <c r="H2" s="206" t="s">
        <v>112</v>
      </c>
      <c r="I2" s="206"/>
      <c r="J2" s="206"/>
      <c r="K2" s="206"/>
      <c r="L2" s="206"/>
      <c r="M2" s="207"/>
      <c r="N2" s="207"/>
      <c r="O2" s="207"/>
      <c r="P2" s="207"/>
      <c r="Q2" s="45"/>
      <c r="R2" s="45"/>
      <c r="S2" s="103" t="s">
        <v>51</v>
      </c>
      <c r="T2" s="103"/>
      <c r="U2" s="103"/>
      <c r="AF2" s="193"/>
      <c r="AG2" s="194"/>
      <c r="AH2" s="194"/>
      <c r="AI2" s="194"/>
      <c r="AJ2" s="194"/>
      <c r="AK2" s="194"/>
      <c r="AL2" s="197"/>
      <c r="AM2" s="197"/>
      <c r="AN2" s="197"/>
      <c r="AO2" s="197"/>
      <c r="AP2" s="197"/>
      <c r="AQ2" s="197"/>
      <c r="AR2" s="197"/>
      <c r="AS2" s="197"/>
      <c r="AT2" s="197"/>
      <c r="AU2" s="197"/>
      <c r="AV2" s="197"/>
      <c r="AW2" s="199"/>
    </row>
    <row r="3" spans="1:50" s="53" customFormat="1" ht="22.9" customHeight="1">
      <c r="A3" s="48" t="s">
        <v>99</v>
      </c>
      <c r="B3" s="48"/>
      <c r="C3" s="48"/>
      <c r="D3" s="48"/>
      <c r="E3" s="48"/>
      <c r="F3" s="48"/>
      <c r="G3" s="48"/>
      <c r="H3" s="38" t="s">
        <v>348</v>
      </c>
      <c r="I3" s="260" t="s">
        <v>351</v>
      </c>
      <c r="J3" s="261"/>
      <c r="K3" s="261"/>
      <c r="L3" s="262"/>
      <c r="M3" s="49"/>
      <c r="N3" s="49"/>
      <c r="O3" s="49"/>
      <c r="P3" s="49"/>
      <c r="Q3" s="45"/>
      <c r="R3" s="45"/>
      <c r="T3" s="103"/>
      <c r="U3" s="103"/>
      <c r="AF3" s="105"/>
      <c r="AG3" s="106"/>
      <c r="AH3" s="106"/>
      <c r="AI3" s="106"/>
      <c r="AJ3" s="106"/>
      <c r="AK3" s="106"/>
      <c r="AL3" s="107"/>
      <c r="AM3" s="107"/>
      <c r="AN3" s="107"/>
      <c r="AO3" s="107"/>
      <c r="AP3" s="107"/>
      <c r="AQ3" s="107"/>
      <c r="AR3" s="107"/>
      <c r="AS3" s="107"/>
      <c r="AT3" s="107"/>
      <c r="AU3" s="107"/>
      <c r="AV3" s="107"/>
      <c r="AW3" s="108"/>
    </row>
    <row r="4" spans="1:50" s="53" customFormat="1" ht="22.5" customHeight="1" thickBot="1">
      <c r="A4" s="48" t="s">
        <v>110</v>
      </c>
      <c r="B4" s="47"/>
      <c r="C4" s="48"/>
      <c r="D4" s="48"/>
      <c r="E4" s="48"/>
      <c r="F4" s="48"/>
      <c r="G4" s="47"/>
      <c r="H4" s="39" t="s">
        <v>40</v>
      </c>
      <c r="I4" s="242" t="s">
        <v>352</v>
      </c>
      <c r="J4" s="243"/>
      <c r="K4" s="243"/>
      <c r="L4" s="244"/>
      <c r="M4" s="226" t="s">
        <v>363</v>
      </c>
      <c r="N4" s="227"/>
      <c r="O4" s="227"/>
      <c r="P4" s="227"/>
      <c r="Q4" s="227"/>
      <c r="R4" s="227"/>
      <c r="T4" s="109" t="s">
        <v>46</v>
      </c>
      <c r="U4" s="109" t="s">
        <v>375</v>
      </c>
      <c r="V4" s="109" t="s">
        <v>66</v>
      </c>
      <c r="W4" s="109" t="s">
        <v>73</v>
      </c>
      <c r="X4" s="109" t="s">
        <v>376</v>
      </c>
      <c r="Y4" s="109" t="s">
        <v>41</v>
      </c>
      <c r="Z4" s="220" t="s">
        <v>42</v>
      </c>
      <c r="AA4" s="221"/>
      <c r="AB4" s="221"/>
      <c r="AC4" s="222"/>
      <c r="AD4" s="109" t="s">
        <v>43</v>
      </c>
      <c r="AE4" s="109" t="s">
        <v>44</v>
      </c>
      <c r="AF4" s="111">
        <v>1</v>
      </c>
      <c r="AG4" s="111">
        <v>2</v>
      </c>
      <c r="AH4" s="111">
        <v>3</v>
      </c>
      <c r="AI4" s="111">
        <v>4</v>
      </c>
      <c r="AJ4" s="111">
        <v>5</v>
      </c>
      <c r="AK4" s="111">
        <v>6</v>
      </c>
      <c r="AL4" s="112">
        <v>1</v>
      </c>
      <c r="AM4" s="112">
        <v>2</v>
      </c>
      <c r="AN4" s="112">
        <v>3</v>
      </c>
      <c r="AO4" s="112">
        <v>4</v>
      </c>
      <c r="AP4" s="112">
        <v>5</v>
      </c>
      <c r="AQ4" s="112">
        <v>6</v>
      </c>
      <c r="AR4" s="112">
        <v>1</v>
      </c>
      <c r="AS4" s="112">
        <v>2</v>
      </c>
      <c r="AT4" s="112">
        <v>3</v>
      </c>
      <c r="AU4" s="112">
        <v>4</v>
      </c>
      <c r="AV4" s="112">
        <v>5</v>
      </c>
      <c r="AW4" s="112">
        <v>6</v>
      </c>
      <c r="AX4" s="113"/>
    </row>
    <row r="5" spans="1:50" s="104" customFormat="1" ht="18.75" customHeight="1" thickBot="1">
      <c r="A5" s="47"/>
      <c r="B5" s="48" t="s">
        <v>111</v>
      </c>
      <c r="C5" s="47"/>
      <c r="D5" s="47"/>
      <c r="E5" s="47"/>
      <c r="F5" s="47"/>
      <c r="G5" s="48"/>
      <c r="H5" s="40" t="s">
        <v>73</v>
      </c>
      <c r="I5" s="245" t="s">
        <v>353</v>
      </c>
      <c r="J5" s="246"/>
      <c r="K5" s="246"/>
      <c r="L5" s="247"/>
      <c r="M5" s="226" t="s">
        <v>363</v>
      </c>
      <c r="N5" s="227"/>
      <c r="O5" s="227"/>
      <c r="P5" s="227"/>
      <c r="Q5" s="227"/>
      <c r="R5" s="227"/>
      <c r="T5" s="114" t="str">
        <f>"令和"&amp;M1&amp;"年"&amp;O1&amp;"月"&amp;Q1&amp;"日"</f>
        <v>令和3年10月1日</v>
      </c>
      <c r="U5" s="115"/>
      <c r="V5" s="117" t="str">
        <f>I4</f>
        <v>有料老人ホーム　かわさき</v>
      </c>
      <c r="W5" s="117" t="str">
        <f>I5</f>
        <v>（有）かわさき</v>
      </c>
      <c r="X5" s="117" t="str">
        <f>I6</f>
        <v>住宅型有料老人ホーム</v>
      </c>
      <c r="Y5" s="117">
        <f>I7</f>
        <v>2108577</v>
      </c>
      <c r="Z5" s="117" t="str">
        <f>I8</f>
        <v>神奈川県</v>
      </c>
      <c r="AA5" s="117" t="str">
        <f>I9</f>
        <v>川崎市川崎区宮本町</v>
      </c>
      <c r="AB5" s="160" t="str">
        <f>I10</f>
        <v>1-2-3</v>
      </c>
      <c r="AC5" s="117" t="str">
        <f>I11</f>
        <v>川崎ビル</v>
      </c>
      <c r="AD5" s="118" t="str">
        <f>I12</f>
        <v>044123456</v>
      </c>
      <c r="AE5" s="117" t="str">
        <f>I13</f>
        <v>川崎　太郎</v>
      </c>
      <c r="AF5" s="130">
        <f>MAX(IF(J18&gt;F18,F18-D18,F18-J18),0)</f>
        <v>0</v>
      </c>
      <c r="AG5" s="130">
        <f>MAX(IF(J19&gt;F19,F19-D19,F19-J19),0)</f>
        <v>0</v>
      </c>
      <c r="AH5" s="130">
        <f>MAX(IF(J20&gt;F20,F20-D20,F20-J20),0)</f>
        <v>0</v>
      </c>
      <c r="AI5" s="130">
        <f>MAX(IF(J21&gt;F21,F21-D21,F21-J21),0)</f>
        <v>0</v>
      </c>
      <c r="AJ5" s="130" t="s">
        <v>74</v>
      </c>
      <c r="AK5" s="131" t="s">
        <v>75</v>
      </c>
      <c r="AL5" s="132">
        <f>K18</f>
        <v>0</v>
      </c>
      <c r="AM5" s="132">
        <f>K19</f>
        <v>300</v>
      </c>
      <c r="AN5" s="132">
        <f>K20</f>
        <v>0</v>
      </c>
      <c r="AO5" s="132">
        <f>K21</f>
        <v>0</v>
      </c>
      <c r="AP5" s="132">
        <f>K22</f>
        <v>0</v>
      </c>
      <c r="AQ5" s="132">
        <f>K23</f>
        <v>0</v>
      </c>
      <c r="AR5" s="117">
        <f>L18</f>
        <v>0</v>
      </c>
      <c r="AS5" s="117" t="str">
        <f>L19</f>
        <v>①　備蓄スペースが確保できない</v>
      </c>
      <c r="AT5" s="117">
        <f>L20</f>
        <v>0</v>
      </c>
      <c r="AU5" s="117" t="str">
        <f>L21</f>
        <v>③　価格が高騰しており、調達困難である</v>
      </c>
      <c r="AV5" s="117" t="str">
        <f>L22</f>
        <v>②　調達スキームがなく調達困難である</v>
      </c>
      <c r="AW5" s="121">
        <f>L23</f>
        <v>0</v>
      </c>
      <c r="AX5" s="104" t="s">
        <v>103</v>
      </c>
    </row>
    <row r="6" spans="1:50" s="53" customFormat="1" ht="18.75" customHeight="1">
      <c r="A6" s="47"/>
      <c r="B6" s="48"/>
      <c r="C6" s="47"/>
      <c r="D6" s="47"/>
      <c r="E6" s="47"/>
      <c r="F6" s="47"/>
      <c r="G6" s="48"/>
      <c r="H6" s="126" t="s">
        <v>102</v>
      </c>
      <c r="I6" s="239" t="s">
        <v>354</v>
      </c>
      <c r="J6" s="240"/>
      <c r="K6" s="240"/>
      <c r="L6" s="241"/>
      <c r="M6" s="226" t="s">
        <v>363</v>
      </c>
      <c r="N6" s="227"/>
      <c r="O6" s="227"/>
      <c r="P6" s="227"/>
      <c r="Q6" s="227"/>
      <c r="R6" s="227"/>
      <c r="S6" s="104"/>
      <c r="AF6" s="113"/>
      <c r="AG6" s="113"/>
      <c r="AH6" s="113"/>
      <c r="AI6" s="113"/>
      <c r="AJ6" s="113"/>
      <c r="AK6" s="113"/>
      <c r="AL6" s="113"/>
      <c r="AM6" s="113"/>
      <c r="AN6" s="113"/>
      <c r="AO6" s="113"/>
      <c r="AP6" s="113"/>
      <c r="AQ6" s="113"/>
    </row>
    <row r="7" spans="1:50" s="53" customFormat="1" ht="18.75" customHeight="1">
      <c r="A7" s="48"/>
      <c r="B7" s="47" t="s">
        <v>38</v>
      </c>
      <c r="C7" s="48"/>
      <c r="D7" s="48"/>
      <c r="E7" s="48"/>
      <c r="F7" s="48"/>
      <c r="G7" s="48"/>
      <c r="H7" s="40" t="s">
        <v>41</v>
      </c>
      <c r="I7" s="236">
        <v>2108577</v>
      </c>
      <c r="J7" s="237"/>
      <c r="K7" s="237"/>
      <c r="L7" s="238"/>
      <c r="M7" s="46" t="s">
        <v>98</v>
      </c>
      <c r="N7" s="46"/>
      <c r="O7" s="46"/>
      <c r="P7" s="46"/>
      <c r="Q7" s="46"/>
      <c r="R7" s="46"/>
      <c r="AF7" s="99" t="s">
        <v>76</v>
      </c>
      <c r="AG7" s="113"/>
      <c r="AH7" s="113"/>
      <c r="AI7" s="113"/>
      <c r="AJ7" s="113"/>
      <c r="AK7" s="113"/>
      <c r="AL7" s="113"/>
      <c r="AM7" s="113"/>
      <c r="AN7" s="113"/>
      <c r="AO7" s="113"/>
      <c r="AP7" s="113"/>
      <c r="AQ7" s="113"/>
    </row>
    <row r="8" spans="1:50" s="104" customFormat="1" ht="19.149999999999999" customHeight="1">
      <c r="A8" s="169" t="s">
        <v>56</v>
      </c>
      <c r="B8" s="50" t="s">
        <v>34</v>
      </c>
      <c r="C8" s="51"/>
      <c r="D8" s="133">
        <v>30</v>
      </c>
      <c r="E8" s="47"/>
      <c r="F8" s="47"/>
      <c r="G8" s="48"/>
      <c r="H8" s="41" t="s">
        <v>360</v>
      </c>
      <c r="I8" s="239" t="s">
        <v>361</v>
      </c>
      <c r="J8" s="240"/>
      <c r="K8" s="240"/>
      <c r="L8" s="241"/>
      <c r="M8" s="46"/>
      <c r="N8" s="46"/>
      <c r="O8" s="46"/>
      <c r="P8" s="46"/>
      <c r="Q8" s="46"/>
      <c r="R8" s="46"/>
      <c r="W8" s="134"/>
      <c r="X8" s="134"/>
      <c r="Y8" s="134"/>
      <c r="AF8" s="99" t="s">
        <v>77</v>
      </c>
      <c r="AG8" s="135"/>
      <c r="AH8" s="135"/>
      <c r="AI8" s="135"/>
      <c r="AJ8" s="135"/>
      <c r="AK8" s="135"/>
      <c r="AL8" s="135"/>
      <c r="AM8" s="135"/>
      <c r="AN8" s="135"/>
      <c r="AO8" s="135"/>
      <c r="AP8" s="135"/>
      <c r="AQ8" s="135"/>
    </row>
    <row r="9" spans="1:50" s="104" customFormat="1" ht="19.149999999999999" customHeight="1">
      <c r="A9" s="231"/>
      <c r="B9" s="50" t="s">
        <v>35</v>
      </c>
      <c r="C9" s="51"/>
      <c r="D9" s="133">
        <v>5</v>
      </c>
      <c r="E9" s="47"/>
      <c r="F9" s="47"/>
      <c r="G9" s="48"/>
      <c r="H9" s="42" t="s">
        <v>359</v>
      </c>
      <c r="I9" s="236" t="s">
        <v>362</v>
      </c>
      <c r="J9" s="237"/>
      <c r="K9" s="237"/>
      <c r="L9" s="238"/>
      <c r="M9" s="46"/>
      <c r="N9" s="46"/>
      <c r="O9" s="46"/>
      <c r="P9" s="46"/>
      <c r="Q9" s="46"/>
      <c r="R9" s="46"/>
      <c r="W9" s="134"/>
      <c r="X9" s="134"/>
      <c r="Y9" s="134"/>
      <c r="AF9" s="99" t="s">
        <v>78</v>
      </c>
      <c r="AG9" s="135"/>
      <c r="AH9" s="135"/>
      <c r="AI9" s="135"/>
      <c r="AJ9" s="135"/>
      <c r="AK9" s="135"/>
      <c r="AL9" s="135"/>
      <c r="AM9" s="135"/>
      <c r="AN9" s="135"/>
      <c r="AO9" s="135"/>
      <c r="AP9" s="135"/>
      <c r="AQ9" s="135"/>
    </row>
    <row r="10" spans="1:50" s="104" customFormat="1" ht="19.149999999999999" customHeight="1">
      <c r="A10" s="136"/>
      <c r="B10" s="50" t="s">
        <v>82</v>
      </c>
      <c r="C10" s="51"/>
      <c r="D10" s="133">
        <v>1</v>
      </c>
      <c r="E10" s="47"/>
      <c r="F10" s="47"/>
      <c r="G10" s="48"/>
      <c r="H10" s="42" t="s">
        <v>349</v>
      </c>
      <c r="I10" s="137" t="s">
        <v>356</v>
      </c>
      <c r="J10" s="138"/>
      <c r="K10" s="138"/>
      <c r="L10" s="139"/>
      <c r="M10" s="46"/>
      <c r="N10" s="46"/>
      <c r="O10" s="46"/>
      <c r="P10" s="46"/>
      <c r="Q10" s="46"/>
      <c r="R10" s="46"/>
      <c r="W10" s="134"/>
      <c r="X10" s="134"/>
      <c r="Y10" s="134"/>
      <c r="AF10" s="99" t="s">
        <v>79</v>
      </c>
      <c r="AG10" s="135"/>
      <c r="AH10" s="135"/>
      <c r="AI10" s="135"/>
      <c r="AJ10" s="135"/>
      <c r="AK10" s="135"/>
      <c r="AL10" s="135"/>
      <c r="AM10" s="135"/>
      <c r="AN10" s="135"/>
      <c r="AO10" s="135"/>
      <c r="AP10" s="135"/>
      <c r="AQ10" s="135"/>
    </row>
    <row r="11" spans="1:50" s="104" customFormat="1" ht="19.149999999999999" customHeight="1">
      <c r="A11" s="140"/>
      <c r="B11" s="141"/>
      <c r="C11" s="142"/>
      <c r="D11" s="143"/>
      <c r="E11" s="47"/>
      <c r="F11" s="47"/>
      <c r="G11" s="47"/>
      <c r="H11" s="42" t="s">
        <v>350</v>
      </c>
      <c r="I11" s="144" t="s">
        <v>355</v>
      </c>
      <c r="J11" s="138"/>
      <c r="K11" s="138"/>
      <c r="L11" s="139"/>
      <c r="M11" s="46"/>
      <c r="N11" s="46"/>
      <c r="O11" s="46"/>
      <c r="P11" s="46"/>
      <c r="Q11" s="46"/>
      <c r="R11" s="46"/>
      <c r="W11" s="134"/>
      <c r="X11" s="134"/>
      <c r="Y11" s="123"/>
      <c r="AF11" s="99" t="s">
        <v>80</v>
      </c>
      <c r="AG11" s="135"/>
      <c r="AH11" s="135"/>
      <c r="AI11" s="135"/>
      <c r="AJ11" s="135"/>
      <c r="AK11" s="135"/>
      <c r="AL11" s="135"/>
      <c r="AM11" s="135"/>
      <c r="AN11" s="135"/>
      <c r="AO11" s="135"/>
      <c r="AP11" s="135"/>
      <c r="AQ11" s="135"/>
    </row>
    <row r="12" spans="1:50" s="104" customFormat="1" ht="19.149999999999999" customHeight="1">
      <c r="A12" s="145"/>
      <c r="B12" s="84"/>
      <c r="C12" s="85"/>
      <c r="D12" s="146"/>
      <c r="E12" s="47"/>
      <c r="F12" s="47"/>
      <c r="G12" s="47"/>
      <c r="H12" s="40" t="s">
        <v>43</v>
      </c>
      <c r="I12" s="257" t="s">
        <v>357</v>
      </c>
      <c r="J12" s="258"/>
      <c r="K12" s="258"/>
      <c r="L12" s="259"/>
      <c r="M12" s="46" t="s">
        <v>98</v>
      </c>
      <c r="N12" s="46"/>
      <c r="O12" s="46"/>
      <c r="P12" s="46"/>
      <c r="Q12" s="46"/>
      <c r="R12" s="46"/>
      <c r="W12" s="134"/>
      <c r="X12" s="134"/>
      <c r="Y12" s="134"/>
      <c r="AF12" s="99" t="s">
        <v>81</v>
      </c>
      <c r="AG12" s="135"/>
      <c r="AH12" s="135"/>
      <c r="AI12" s="135"/>
      <c r="AJ12" s="135"/>
      <c r="AK12" s="135"/>
      <c r="AL12" s="135"/>
      <c r="AM12" s="135"/>
      <c r="AN12" s="135"/>
      <c r="AO12" s="135"/>
      <c r="AP12" s="135"/>
      <c r="AQ12" s="135"/>
    </row>
    <row r="13" spans="1:50" s="104" customFormat="1" ht="19.149999999999999" customHeight="1" thickBot="1">
      <c r="A13" s="47"/>
      <c r="B13" s="47"/>
      <c r="C13" s="47"/>
      <c r="D13" s="47"/>
      <c r="E13" s="147"/>
      <c r="F13" s="47"/>
      <c r="G13" s="47"/>
      <c r="H13" s="43" t="s">
        <v>44</v>
      </c>
      <c r="I13" s="233" t="s">
        <v>358</v>
      </c>
      <c r="J13" s="234"/>
      <c r="K13" s="234"/>
      <c r="L13" s="235"/>
      <c r="M13" s="46"/>
      <c r="N13" s="46"/>
      <c r="O13" s="46"/>
      <c r="P13" s="46"/>
      <c r="Q13" s="46"/>
      <c r="R13" s="46"/>
      <c r="AF13" s="99"/>
      <c r="AG13" s="135"/>
      <c r="AH13" s="135"/>
      <c r="AI13" s="135"/>
      <c r="AJ13" s="135"/>
      <c r="AK13" s="135"/>
      <c r="AL13" s="135"/>
      <c r="AM13" s="135"/>
      <c r="AN13" s="135"/>
      <c r="AO13" s="135"/>
      <c r="AP13" s="135"/>
      <c r="AQ13" s="135"/>
    </row>
    <row r="14" spans="1:50" s="104" customFormat="1" ht="19.149999999999999" customHeight="1">
      <c r="A14" s="47"/>
      <c r="B14" s="47"/>
      <c r="C14" s="47"/>
      <c r="D14" s="47"/>
      <c r="E14" s="47"/>
      <c r="F14" s="47"/>
      <c r="G14" s="47"/>
      <c r="H14" s="47"/>
      <c r="I14" s="47"/>
      <c r="J14" s="47"/>
      <c r="K14" s="47"/>
      <c r="L14" s="47"/>
      <c r="M14" s="148"/>
      <c r="N14" s="148"/>
      <c r="O14" s="148"/>
      <c r="P14" s="148"/>
      <c r="Q14" s="48"/>
      <c r="R14" s="48"/>
      <c r="AF14" s="99"/>
      <c r="AG14" s="135"/>
      <c r="AH14" s="135"/>
      <c r="AI14" s="135"/>
      <c r="AJ14" s="135"/>
      <c r="AK14" s="135"/>
      <c r="AL14" s="135"/>
      <c r="AM14" s="135"/>
      <c r="AN14" s="135"/>
      <c r="AO14" s="135"/>
      <c r="AP14" s="135"/>
      <c r="AQ14" s="135"/>
    </row>
    <row r="15" spans="1:50" s="104" customFormat="1" ht="19.149999999999999" customHeight="1" thickBot="1">
      <c r="A15" s="47"/>
      <c r="B15" s="47"/>
      <c r="C15" s="47"/>
      <c r="D15" s="47"/>
      <c r="E15" s="47"/>
      <c r="F15" s="47"/>
      <c r="G15" s="47"/>
      <c r="H15" s="47"/>
      <c r="I15" s="47"/>
      <c r="J15" s="47"/>
      <c r="K15" s="47"/>
      <c r="L15" s="47"/>
      <c r="M15" s="148"/>
      <c r="N15" s="148"/>
      <c r="O15" s="148"/>
      <c r="P15" s="148"/>
      <c r="Q15" s="47"/>
      <c r="R15" s="48"/>
      <c r="AG15" s="135"/>
      <c r="AH15" s="135"/>
      <c r="AI15" s="135"/>
      <c r="AJ15" s="135"/>
      <c r="AK15" s="135"/>
      <c r="AL15" s="135"/>
      <c r="AM15" s="135"/>
      <c r="AN15" s="135"/>
      <c r="AO15" s="135"/>
      <c r="AP15" s="135"/>
      <c r="AQ15" s="135"/>
    </row>
    <row r="16" spans="1:50" s="53" customFormat="1" ht="28.15" customHeight="1">
      <c r="A16" s="171" t="s">
        <v>9</v>
      </c>
      <c r="B16" s="173" t="s">
        <v>6</v>
      </c>
      <c r="C16" s="175" t="s">
        <v>12</v>
      </c>
      <c r="D16" s="164" t="s">
        <v>17</v>
      </c>
      <c r="E16" s="166" t="s">
        <v>53</v>
      </c>
      <c r="F16" s="167"/>
      <c r="G16" s="168"/>
      <c r="H16" s="177" t="s">
        <v>61</v>
      </c>
      <c r="I16" s="179" t="s">
        <v>52</v>
      </c>
      <c r="J16" s="180"/>
      <c r="K16" s="164" t="s">
        <v>113</v>
      </c>
      <c r="L16" s="164" t="s">
        <v>71</v>
      </c>
      <c r="M16" s="167" t="s">
        <v>5</v>
      </c>
      <c r="N16" s="167"/>
      <c r="O16" s="167"/>
      <c r="P16" s="167"/>
      <c r="Q16" s="181"/>
      <c r="R16" s="48"/>
      <c r="AF16" s="99"/>
      <c r="AG16" s="113"/>
      <c r="AH16" s="113"/>
      <c r="AI16" s="113"/>
      <c r="AJ16" s="113"/>
      <c r="AK16" s="113"/>
      <c r="AL16" s="113"/>
      <c r="AM16" s="113"/>
      <c r="AN16" s="113"/>
      <c r="AO16" s="113"/>
      <c r="AP16" s="113"/>
      <c r="AQ16" s="113"/>
    </row>
    <row r="17" spans="1:43" ht="76.900000000000006" customHeight="1" thickBot="1">
      <c r="A17" s="172"/>
      <c r="B17" s="174"/>
      <c r="C17" s="176"/>
      <c r="D17" s="165"/>
      <c r="E17" s="54" t="s">
        <v>57</v>
      </c>
      <c r="F17" s="54" t="s">
        <v>54</v>
      </c>
      <c r="G17" s="54" t="s">
        <v>55</v>
      </c>
      <c r="H17" s="178"/>
      <c r="I17" s="55" t="s">
        <v>16</v>
      </c>
      <c r="J17" s="54" t="s">
        <v>373</v>
      </c>
      <c r="K17" s="165"/>
      <c r="L17" s="165"/>
      <c r="M17" s="182"/>
      <c r="N17" s="182"/>
      <c r="O17" s="182"/>
      <c r="P17" s="182"/>
      <c r="Q17" s="183"/>
      <c r="R17" s="48"/>
      <c r="AF17" s="99"/>
    </row>
    <row r="18" spans="1:43" ht="30.6" customHeight="1">
      <c r="A18" s="57">
        <v>1</v>
      </c>
      <c r="B18" s="58" t="s">
        <v>4</v>
      </c>
      <c r="C18" s="59" t="s">
        <v>7</v>
      </c>
      <c r="D18" s="149">
        <v>1400</v>
      </c>
      <c r="E18" s="70">
        <f>D8</f>
        <v>30</v>
      </c>
      <c r="F18" s="7">
        <f>E18*4</f>
        <v>120</v>
      </c>
      <c r="G18" s="59">
        <f>F18*10</f>
        <v>1200</v>
      </c>
      <c r="H18" s="59">
        <f>MAX(G18-D18,0)</f>
        <v>0</v>
      </c>
      <c r="I18" s="150" t="s">
        <v>8</v>
      </c>
      <c r="J18" s="149">
        <v>1500</v>
      </c>
      <c r="K18" s="63">
        <f>IF(G18&lt;J18,H18,J18-D18)</f>
        <v>0</v>
      </c>
      <c r="L18" s="78"/>
      <c r="M18" s="251"/>
      <c r="N18" s="252"/>
      <c r="O18" s="252"/>
      <c r="P18" s="252"/>
      <c r="Q18" s="253"/>
      <c r="R18" s="48"/>
    </row>
    <row r="19" spans="1:43" ht="30.6" customHeight="1">
      <c r="A19" s="60">
        <v>2</v>
      </c>
      <c r="B19" s="61" t="s">
        <v>3</v>
      </c>
      <c r="C19" s="62" t="s">
        <v>7</v>
      </c>
      <c r="D19" s="151">
        <v>1200</v>
      </c>
      <c r="E19" s="71">
        <f>D8</f>
        <v>30</v>
      </c>
      <c r="F19" s="4">
        <f>E19*8</f>
        <v>240</v>
      </c>
      <c r="G19" s="72">
        <f t="shared" ref="G19:G21" si="0">F19*10</f>
        <v>2400</v>
      </c>
      <c r="H19" s="62">
        <f t="shared" ref="H19:H21" si="1">MAX(G19-D19,0)</f>
        <v>1200</v>
      </c>
      <c r="I19" s="152" t="s">
        <v>8</v>
      </c>
      <c r="J19" s="151">
        <v>1500</v>
      </c>
      <c r="K19" s="63">
        <f>IF(G19&lt;J19,H19,J19-D19)</f>
        <v>300</v>
      </c>
      <c r="L19" s="79" t="s">
        <v>67</v>
      </c>
      <c r="M19" s="254"/>
      <c r="N19" s="255"/>
      <c r="O19" s="255"/>
      <c r="P19" s="255"/>
      <c r="Q19" s="256"/>
      <c r="R19" s="48"/>
    </row>
    <row r="20" spans="1:43" ht="30.6" customHeight="1">
      <c r="A20" s="60">
        <v>3</v>
      </c>
      <c r="B20" s="61" t="s">
        <v>2</v>
      </c>
      <c r="C20" s="62" t="s">
        <v>10</v>
      </c>
      <c r="D20" s="151">
        <v>300</v>
      </c>
      <c r="E20" s="71">
        <f>D11</f>
        <v>0</v>
      </c>
      <c r="F20" s="4">
        <f>E20*4</f>
        <v>0</v>
      </c>
      <c r="G20" s="63">
        <f>F20*10</f>
        <v>0</v>
      </c>
      <c r="H20" s="62">
        <f>MAX(G20-D20,0)</f>
        <v>0</v>
      </c>
      <c r="I20" s="152" t="s">
        <v>8</v>
      </c>
      <c r="J20" s="151">
        <v>300</v>
      </c>
      <c r="K20" s="63">
        <f>IF(G20&lt;J20,H20,J20-D20)</f>
        <v>0</v>
      </c>
      <c r="L20" s="79"/>
      <c r="M20" s="254"/>
      <c r="N20" s="255"/>
      <c r="O20" s="255"/>
      <c r="P20" s="255"/>
      <c r="Q20" s="256"/>
      <c r="R20" s="48"/>
    </row>
    <row r="21" spans="1:43" ht="30.6" customHeight="1">
      <c r="A21" s="60">
        <v>4</v>
      </c>
      <c r="B21" s="61" t="s">
        <v>1</v>
      </c>
      <c r="C21" s="63" t="s">
        <v>11</v>
      </c>
      <c r="D21" s="151">
        <v>10</v>
      </c>
      <c r="E21" s="73"/>
      <c r="F21" s="5">
        <f>D12*2</f>
        <v>0</v>
      </c>
      <c r="G21" s="62">
        <f t="shared" si="0"/>
        <v>0</v>
      </c>
      <c r="H21" s="62">
        <f t="shared" si="1"/>
        <v>0</v>
      </c>
      <c r="I21" s="152" t="s">
        <v>8</v>
      </c>
      <c r="J21" s="151">
        <v>30</v>
      </c>
      <c r="K21" s="63">
        <f>IF(G21&lt;J21,H21,J21-D21)</f>
        <v>0</v>
      </c>
      <c r="L21" s="79" t="s">
        <v>69</v>
      </c>
      <c r="M21" s="254"/>
      <c r="N21" s="255"/>
      <c r="O21" s="255"/>
      <c r="P21" s="255"/>
      <c r="Q21" s="256"/>
      <c r="R21" s="48"/>
    </row>
    <row r="22" spans="1:43" ht="30.6" customHeight="1">
      <c r="A22" s="64">
        <v>5</v>
      </c>
      <c r="B22" s="65" t="s">
        <v>0</v>
      </c>
      <c r="C22" s="66" t="s">
        <v>7</v>
      </c>
      <c r="D22" s="153">
        <v>0</v>
      </c>
      <c r="E22" s="74">
        <f>D11</f>
        <v>0</v>
      </c>
      <c r="F22" s="63">
        <f>E22</f>
        <v>0</v>
      </c>
      <c r="G22" s="73"/>
      <c r="H22" s="62">
        <f>MAX(F22-D22,0)</f>
        <v>0</v>
      </c>
      <c r="I22" s="152" t="s">
        <v>8</v>
      </c>
      <c r="J22" s="81"/>
      <c r="K22" s="62">
        <f>H22</f>
        <v>0</v>
      </c>
      <c r="L22" s="79" t="s">
        <v>68</v>
      </c>
      <c r="M22" s="254"/>
      <c r="N22" s="255"/>
      <c r="O22" s="255"/>
      <c r="P22" s="255"/>
      <c r="Q22" s="256"/>
      <c r="R22" s="48"/>
    </row>
    <row r="23" spans="1:43" ht="30.6" customHeight="1" thickBot="1">
      <c r="A23" s="67">
        <v>6</v>
      </c>
      <c r="B23" s="68" t="s">
        <v>64</v>
      </c>
      <c r="C23" s="69" t="s">
        <v>10</v>
      </c>
      <c r="D23" s="154">
        <v>50</v>
      </c>
      <c r="E23" s="75">
        <f>D8</f>
        <v>30</v>
      </c>
      <c r="F23" s="76">
        <f>E23</f>
        <v>30</v>
      </c>
      <c r="G23" s="77"/>
      <c r="H23" s="69">
        <f>MAX(F23-D23,0)</f>
        <v>0</v>
      </c>
      <c r="I23" s="155" t="s">
        <v>8</v>
      </c>
      <c r="J23" s="82"/>
      <c r="K23" s="69">
        <f>H23</f>
        <v>0</v>
      </c>
      <c r="L23" s="80"/>
      <c r="M23" s="248"/>
      <c r="N23" s="249"/>
      <c r="O23" s="249"/>
      <c r="P23" s="249"/>
      <c r="Q23" s="250"/>
      <c r="R23" s="48"/>
    </row>
    <row r="24" spans="1:43" ht="23.45" customHeight="1">
      <c r="A24" s="83"/>
      <c r="B24" s="84"/>
      <c r="C24" s="85"/>
      <c r="D24" s="86"/>
      <c r="E24" s="86"/>
      <c r="F24" s="87"/>
      <c r="G24" s="87"/>
      <c r="H24" s="87"/>
      <c r="I24" s="87"/>
      <c r="J24" s="84"/>
      <c r="K24" s="84"/>
      <c r="L24" s="84"/>
      <c r="M24" s="87"/>
      <c r="N24" s="87"/>
      <c r="O24" s="87"/>
      <c r="P24" s="87"/>
      <c r="Q24" s="47"/>
      <c r="R24" s="48"/>
    </row>
    <row r="25" spans="1:43" ht="22.9" customHeight="1">
      <c r="A25" s="88" t="s">
        <v>18</v>
      </c>
      <c r="B25" s="86"/>
      <c r="C25" s="85"/>
      <c r="D25" s="88" t="s">
        <v>58</v>
      </c>
      <c r="E25" s="89"/>
      <c r="F25" s="89"/>
      <c r="G25" s="89"/>
      <c r="H25" s="90"/>
      <c r="I25" s="89"/>
      <c r="J25" s="84"/>
      <c r="K25" s="86"/>
      <c r="L25" s="86"/>
      <c r="M25" s="87"/>
      <c r="N25" s="87"/>
      <c r="O25" s="87"/>
      <c r="P25" s="87"/>
      <c r="Q25" s="47"/>
      <c r="R25" s="48"/>
    </row>
    <row r="26" spans="1:43" ht="22.9" customHeight="1">
      <c r="A26" s="91" t="s">
        <v>19</v>
      </c>
      <c r="B26" s="56" t="s">
        <v>33</v>
      </c>
      <c r="C26" s="92"/>
      <c r="D26" s="86" t="s">
        <v>26</v>
      </c>
      <c r="E26" s="84" t="s">
        <v>23</v>
      </c>
      <c r="F26" s="86"/>
      <c r="G26" s="86"/>
      <c r="H26" s="86"/>
      <c r="I26" s="89"/>
      <c r="J26" s="84"/>
      <c r="K26" s="86"/>
      <c r="L26" s="86"/>
      <c r="M26" s="84"/>
      <c r="N26" s="84"/>
      <c r="O26" s="84"/>
      <c r="P26" s="84"/>
      <c r="Q26" s="47"/>
      <c r="R26" s="48"/>
    </row>
    <row r="27" spans="1:43" ht="22.9" customHeight="1">
      <c r="A27" s="91" t="s">
        <v>20</v>
      </c>
      <c r="B27" s="84" t="s">
        <v>22</v>
      </c>
      <c r="C27" s="85"/>
      <c r="D27" s="84" t="s">
        <v>27</v>
      </c>
      <c r="E27" s="84" t="s">
        <v>104</v>
      </c>
      <c r="F27" s="86"/>
      <c r="G27" s="84"/>
      <c r="H27" s="84"/>
      <c r="I27" s="89"/>
      <c r="J27" s="84"/>
      <c r="K27" s="86"/>
      <c r="L27" s="86"/>
      <c r="M27" s="84"/>
      <c r="N27" s="84"/>
      <c r="O27" s="84"/>
      <c r="P27" s="84"/>
      <c r="Q27" s="48"/>
      <c r="R27" s="48"/>
    </row>
    <row r="28" spans="1:43" ht="27.6" customHeight="1">
      <c r="A28" s="91" t="s">
        <v>21</v>
      </c>
      <c r="B28" s="56" t="s">
        <v>31</v>
      </c>
      <c r="C28" s="93"/>
      <c r="D28" s="84" t="s">
        <v>28</v>
      </c>
      <c r="E28" s="84" t="s">
        <v>36</v>
      </c>
      <c r="F28" s="86"/>
      <c r="G28" s="84"/>
      <c r="H28" s="84"/>
      <c r="I28" s="89"/>
      <c r="J28" s="89"/>
      <c r="K28" s="86"/>
      <c r="L28" s="86"/>
      <c r="M28" s="84"/>
      <c r="N28" s="84"/>
      <c r="O28" s="84"/>
      <c r="P28" s="84"/>
      <c r="Q28" s="48"/>
      <c r="R28" s="48"/>
    </row>
    <row r="29" spans="1:43" ht="22.9" customHeight="1">
      <c r="A29" s="91" t="s">
        <v>13</v>
      </c>
      <c r="B29" s="84" t="s">
        <v>105</v>
      </c>
      <c r="C29" s="93"/>
      <c r="D29" s="84" t="s">
        <v>29</v>
      </c>
      <c r="E29" s="84" t="s">
        <v>45</v>
      </c>
      <c r="F29" s="86"/>
      <c r="G29" s="84"/>
      <c r="H29" s="84"/>
      <c r="I29" s="84"/>
      <c r="J29" s="89"/>
      <c r="K29" s="46"/>
      <c r="L29" s="46"/>
      <c r="M29" s="84"/>
      <c r="N29" s="84"/>
      <c r="O29" s="84"/>
      <c r="P29" s="84"/>
      <c r="Q29" s="47"/>
      <c r="R29" s="48"/>
      <c r="AF29" s="56"/>
      <c r="AG29" s="56"/>
      <c r="AH29" s="56"/>
      <c r="AI29" s="56"/>
      <c r="AJ29" s="56"/>
      <c r="AK29" s="56"/>
      <c r="AL29" s="56"/>
      <c r="AM29" s="56"/>
      <c r="AN29" s="56"/>
      <c r="AO29" s="56"/>
      <c r="AP29" s="56"/>
      <c r="AQ29" s="56"/>
    </row>
    <row r="30" spans="1:43" ht="22.15" customHeight="1">
      <c r="B30" s="232" t="s">
        <v>107</v>
      </c>
      <c r="C30" s="232"/>
      <c r="D30" s="84" t="s">
        <v>25</v>
      </c>
      <c r="E30" s="84" t="s">
        <v>37</v>
      </c>
      <c r="F30" s="86"/>
      <c r="G30" s="89"/>
      <c r="H30" s="89"/>
      <c r="I30" s="84"/>
      <c r="J30" s="89"/>
      <c r="K30" s="89"/>
      <c r="L30" s="89"/>
      <c r="M30" s="84"/>
      <c r="N30" s="84"/>
      <c r="O30" s="84"/>
      <c r="P30" s="84"/>
      <c r="Q30" s="48"/>
      <c r="R30" s="48"/>
      <c r="AF30" s="56"/>
      <c r="AG30" s="56"/>
      <c r="AH30" s="56"/>
      <c r="AI30" s="56"/>
      <c r="AJ30" s="56"/>
      <c r="AK30" s="56"/>
      <c r="AL30" s="56"/>
      <c r="AM30" s="56"/>
      <c r="AN30" s="56"/>
      <c r="AO30" s="56"/>
      <c r="AP30" s="56"/>
      <c r="AQ30" s="56"/>
    </row>
    <row r="31" spans="1:43" ht="22.15" customHeight="1">
      <c r="B31" s="232" t="s">
        <v>106</v>
      </c>
      <c r="C31" s="232"/>
      <c r="D31" s="84" t="s">
        <v>24</v>
      </c>
      <c r="E31" s="84" t="s">
        <v>30</v>
      </c>
      <c r="F31" s="84"/>
      <c r="G31" s="84"/>
      <c r="H31" s="89"/>
      <c r="I31" s="84"/>
      <c r="J31" s="89"/>
      <c r="K31" s="89"/>
      <c r="L31" s="89"/>
      <c r="M31" s="84"/>
      <c r="N31" s="84"/>
      <c r="O31" s="84"/>
      <c r="P31" s="84"/>
      <c r="Q31" s="48"/>
      <c r="R31" s="48"/>
      <c r="AF31" s="56"/>
      <c r="AG31" s="56"/>
      <c r="AH31" s="56"/>
      <c r="AI31" s="56"/>
      <c r="AJ31" s="56"/>
      <c r="AK31" s="56"/>
      <c r="AL31" s="56"/>
      <c r="AM31" s="56"/>
      <c r="AN31" s="56"/>
      <c r="AO31" s="56"/>
      <c r="AP31" s="56"/>
      <c r="AQ31" s="56"/>
    </row>
    <row r="32" spans="1:43" ht="23.45" customHeight="1">
      <c r="A32" s="91" t="s">
        <v>14</v>
      </c>
      <c r="B32" s="84" t="s">
        <v>108</v>
      </c>
      <c r="C32" s="156"/>
      <c r="D32" s="96" t="s">
        <v>59</v>
      </c>
      <c r="E32" s="84"/>
      <c r="F32" s="84"/>
      <c r="G32" s="84"/>
      <c r="H32" s="86"/>
      <c r="I32" s="84"/>
      <c r="J32" s="89"/>
      <c r="K32" s="84"/>
      <c r="L32" s="84"/>
      <c r="M32" s="84"/>
      <c r="N32" s="84"/>
      <c r="O32" s="84"/>
      <c r="P32" s="84"/>
      <c r="Q32" s="47"/>
      <c r="R32" s="48"/>
      <c r="AF32" s="56"/>
      <c r="AG32" s="56"/>
      <c r="AH32" s="56"/>
      <c r="AI32" s="56"/>
      <c r="AJ32" s="56"/>
      <c r="AK32" s="56"/>
      <c r="AL32" s="56"/>
      <c r="AM32" s="56"/>
      <c r="AN32" s="56"/>
      <c r="AO32" s="56"/>
      <c r="AP32" s="56"/>
      <c r="AQ32" s="56"/>
    </row>
    <row r="33" spans="1:43" ht="23.45" customHeight="1">
      <c r="A33" s="97" t="s">
        <v>15</v>
      </c>
      <c r="B33" s="98" t="s">
        <v>374</v>
      </c>
      <c r="C33" s="93"/>
      <c r="D33" s="96" t="s">
        <v>60</v>
      </c>
      <c r="E33" s="84"/>
      <c r="F33" s="84"/>
      <c r="G33" s="84"/>
      <c r="H33" s="86"/>
      <c r="I33" s="84"/>
      <c r="J33" s="90"/>
      <c r="K33" s="84"/>
      <c r="L33" s="84"/>
      <c r="M33" s="84"/>
      <c r="N33" s="84"/>
      <c r="O33" s="84"/>
      <c r="P33" s="84"/>
      <c r="Q33" s="47"/>
      <c r="R33" s="48"/>
      <c r="AF33" s="56"/>
      <c r="AG33" s="56"/>
      <c r="AH33" s="56"/>
      <c r="AI33" s="56"/>
      <c r="AJ33" s="56"/>
      <c r="AK33" s="56"/>
      <c r="AL33" s="56"/>
      <c r="AM33" s="56"/>
      <c r="AN33" s="56"/>
      <c r="AO33" s="56"/>
      <c r="AP33" s="56"/>
      <c r="AQ33" s="56"/>
    </row>
    <row r="34" spans="1:43" ht="23.45" customHeight="1">
      <c r="A34" s="91" t="s">
        <v>39</v>
      </c>
      <c r="B34" s="84" t="s">
        <v>50</v>
      </c>
      <c r="C34" s="93"/>
      <c r="D34" s="96" t="s">
        <v>32</v>
      </c>
      <c r="E34" s="84"/>
      <c r="F34" s="86"/>
      <c r="G34" s="84"/>
      <c r="H34" s="84"/>
      <c r="I34" s="84"/>
      <c r="J34" s="90"/>
      <c r="K34" s="84"/>
      <c r="L34" s="84"/>
      <c r="M34" s="84"/>
      <c r="N34" s="84"/>
      <c r="O34" s="84"/>
      <c r="P34" s="84"/>
      <c r="Q34" s="47"/>
      <c r="R34" s="48"/>
      <c r="AF34" s="56"/>
      <c r="AG34" s="56"/>
      <c r="AH34" s="56"/>
      <c r="AI34" s="56"/>
      <c r="AJ34" s="56"/>
      <c r="AK34" s="56"/>
      <c r="AL34" s="56"/>
      <c r="AM34" s="56"/>
      <c r="AN34" s="56"/>
      <c r="AO34" s="56"/>
      <c r="AP34" s="56"/>
      <c r="AQ34" s="56"/>
    </row>
    <row r="35" spans="1:43" ht="23.45" customHeight="1">
      <c r="A35" s="91"/>
      <c r="B35" s="86" t="s">
        <v>101</v>
      </c>
      <c r="C35" s="93"/>
      <c r="H35" s="84"/>
      <c r="I35" s="84"/>
      <c r="J35" s="84"/>
      <c r="K35" s="84"/>
      <c r="L35" s="84"/>
      <c r="M35" s="84"/>
      <c r="N35" s="84"/>
      <c r="O35" s="84"/>
      <c r="P35" s="84"/>
      <c r="Q35" s="47"/>
      <c r="R35" s="48"/>
      <c r="AF35" s="56"/>
      <c r="AG35" s="56"/>
      <c r="AH35" s="56"/>
      <c r="AI35" s="56"/>
      <c r="AJ35" s="56"/>
      <c r="AK35" s="56"/>
      <c r="AL35" s="56"/>
      <c r="AM35" s="56"/>
      <c r="AN35" s="56"/>
      <c r="AO35" s="56"/>
      <c r="AP35" s="56"/>
      <c r="AQ35" s="56"/>
    </row>
    <row r="36" spans="1:43" ht="23.45" customHeight="1">
      <c r="A36" s="91"/>
      <c r="B36" s="86" t="s">
        <v>62</v>
      </c>
      <c r="C36" s="93"/>
      <c r="D36" s="84"/>
      <c r="E36" s="84"/>
      <c r="F36" s="86"/>
      <c r="G36" s="89"/>
      <c r="H36" s="89"/>
      <c r="I36" s="84"/>
      <c r="J36" s="46"/>
      <c r="K36" s="46"/>
      <c r="L36" s="46"/>
      <c r="M36" s="89"/>
      <c r="N36" s="89"/>
      <c r="O36" s="89"/>
      <c r="P36" s="89"/>
      <c r="Q36" s="48"/>
      <c r="R36" s="48"/>
      <c r="AF36" s="56"/>
      <c r="AG36" s="56"/>
      <c r="AH36" s="56"/>
      <c r="AI36" s="56"/>
      <c r="AJ36" s="56"/>
      <c r="AK36" s="56"/>
      <c r="AL36" s="56"/>
      <c r="AM36" s="56"/>
      <c r="AN36" s="56"/>
      <c r="AO36" s="56"/>
      <c r="AP36" s="56"/>
      <c r="AQ36" s="56"/>
    </row>
    <row r="37" spans="1:43" ht="23.45" customHeight="1">
      <c r="A37" s="91"/>
      <c r="B37" s="86" t="s">
        <v>63</v>
      </c>
      <c r="C37" s="93"/>
      <c r="D37" s="96"/>
      <c r="E37" s="86"/>
      <c r="F37" s="86"/>
      <c r="G37" s="86"/>
      <c r="H37" s="89"/>
      <c r="I37" s="46"/>
      <c r="J37" s="89"/>
      <c r="K37" s="89"/>
      <c r="L37" s="89"/>
      <c r="M37" s="86"/>
      <c r="N37" s="86"/>
      <c r="O37" s="86"/>
      <c r="P37" s="86"/>
      <c r="Q37" s="48"/>
      <c r="R37" s="48"/>
      <c r="AF37" s="56"/>
      <c r="AG37" s="56"/>
      <c r="AH37" s="56"/>
      <c r="AI37" s="56"/>
      <c r="AJ37" s="56"/>
      <c r="AK37" s="56"/>
      <c r="AL37" s="56"/>
      <c r="AM37" s="56"/>
      <c r="AN37" s="56"/>
      <c r="AO37" s="56"/>
      <c r="AP37" s="56"/>
      <c r="AQ37" s="56"/>
    </row>
    <row r="38" spans="1:43" ht="21" customHeight="1"/>
    <row r="39" spans="1:43">
      <c r="B39" s="100"/>
      <c r="J39" s="56" t="s">
        <v>83</v>
      </c>
      <c r="L39" s="101" t="s">
        <v>67</v>
      </c>
    </row>
    <row r="40" spans="1:43">
      <c r="B40" s="100"/>
      <c r="J40" s="56" t="s">
        <v>97</v>
      </c>
      <c r="L40" s="101" t="s">
        <v>68</v>
      </c>
    </row>
    <row r="41" spans="1:43">
      <c r="B41" s="100"/>
      <c r="J41" s="56" t="s">
        <v>90</v>
      </c>
      <c r="L41" s="101" t="s">
        <v>69</v>
      </c>
    </row>
    <row r="42" spans="1:43">
      <c r="B42" s="100"/>
      <c r="J42" s="56" t="s">
        <v>89</v>
      </c>
      <c r="L42" s="102" t="s">
        <v>70</v>
      </c>
    </row>
    <row r="43" spans="1:43">
      <c r="B43" s="100"/>
      <c r="J43" s="56" t="s">
        <v>84</v>
      </c>
    </row>
    <row r="44" spans="1:43">
      <c r="B44" s="100"/>
      <c r="J44" s="56" t="s">
        <v>85</v>
      </c>
    </row>
    <row r="45" spans="1:43">
      <c r="B45" s="100"/>
      <c r="J45" s="56" t="s">
        <v>86</v>
      </c>
    </row>
    <row r="46" spans="1:43">
      <c r="B46" s="100"/>
      <c r="J46" s="56" t="s">
        <v>87</v>
      </c>
    </row>
    <row r="47" spans="1:43">
      <c r="B47" s="100"/>
      <c r="J47" s="56" t="s">
        <v>88</v>
      </c>
    </row>
    <row r="48" spans="1:43">
      <c r="B48" s="100"/>
      <c r="J48" s="56" t="s">
        <v>91</v>
      </c>
    </row>
    <row r="49" spans="2:10">
      <c r="B49" s="100"/>
      <c r="J49" s="56" t="s">
        <v>92</v>
      </c>
    </row>
    <row r="50" spans="2:10">
      <c r="B50" s="100"/>
      <c r="J50" s="56" t="s">
        <v>93</v>
      </c>
    </row>
    <row r="51" spans="2:10">
      <c r="B51" s="100"/>
      <c r="J51" s="56" t="s">
        <v>94</v>
      </c>
    </row>
    <row r="52" spans="2:10">
      <c r="B52" s="100"/>
      <c r="J52" s="56" t="s">
        <v>95</v>
      </c>
    </row>
    <row r="53" spans="2:10">
      <c r="B53" s="100"/>
      <c r="J53" s="56" t="s">
        <v>96</v>
      </c>
    </row>
    <row r="54" spans="2:10">
      <c r="B54" s="100"/>
    </row>
    <row r="55" spans="2:10">
      <c r="B55" s="100"/>
    </row>
    <row r="56" spans="2:10">
      <c r="B56" s="100"/>
    </row>
    <row r="57" spans="2:10">
      <c r="B57" s="100"/>
    </row>
    <row r="58" spans="2:10">
      <c r="B58" s="100"/>
    </row>
    <row r="59" spans="2:10">
      <c r="B59" s="100"/>
    </row>
    <row r="60" spans="2:10">
      <c r="B60" s="100"/>
    </row>
    <row r="61" spans="2:10">
      <c r="B61" s="100"/>
    </row>
    <row r="62" spans="2:10">
      <c r="B62" s="100"/>
    </row>
    <row r="63" spans="2:10">
      <c r="B63" s="100"/>
    </row>
    <row r="64" spans="2:10">
      <c r="B64" s="100"/>
    </row>
  </sheetData>
  <sheetProtection sheet="1" objects="1" scenarios="1"/>
  <mergeCells count="36">
    <mergeCell ref="AR1:AW2"/>
    <mergeCell ref="I4:L4"/>
    <mergeCell ref="I5:L5"/>
    <mergeCell ref="M23:Q23"/>
    <mergeCell ref="M16:Q17"/>
    <mergeCell ref="M18:Q18"/>
    <mergeCell ref="M19:Q19"/>
    <mergeCell ref="M20:Q20"/>
    <mergeCell ref="M21:Q21"/>
    <mergeCell ref="M22:Q22"/>
    <mergeCell ref="H2:P2"/>
    <mergeCell ref="I12:L12"/>
    <mergeCell ref="I3:L3"/>
    <mergeCell ref="I6:L6"/>
    <mergeCell ref="I7:L7"/>
    <mergeCell ref="E16:G16"/>
    <mergeCell ref="B30:C30"/>
    <mergeCell ref="B31:C31"/>
    <mergeCell ref="AF1:AK2"/>
    <mergeCell ref="AL1:AQ2"/>
    <mergeCell ref="I13:L13"/>
    <mergeCell ref="H16:H17"/>
    <mergeCell ref="I16:J16"/>
    <mergeCell ref="K16:K17"/>
    <mergeCell ref="L16:L17"/>
    <mergeCell ref="I9:L9"/>
    <mergeCell ref="M4:R4"/>
    <mergeCell ref="M5:R5"/>
    <mergeCell ref="M6:R6"/>
    <mergeCell ref="I8:L8"/>
    <mergeCell ref="Z4:AC4"/>
    <mergeCell ref="A8:A9"/>
    <mergeCell ref="A16:A17"/>
    <mergeCell ref="B16:B17"/>
    <mergeCell ref="C16:C17"/>
    <mergeCell ref="D16:D17"/>
  </mergeCells>
  <phoneticPr fontId="2"/>
  <conditionalFormatting sqref="K18:L23">
    <cfRule type="cellIs" dxfId="16" priority="21" operator="equal">
      <formula>"×"</formula>
    </cfRule>
  </conditionalFormatting>
  <conditionalFormatting sqref="G18">
    <cfRule type="expression" dxfId="15" priority="18">
      <formula>$G$18&gt;$D$18</formula>
    </cfRule>
  </conditionalFormatting>
  <conditionalFormatting sqref="G19">
    <cfRule type="expression" dxfId="14" priority="17">
      <formula>$G$19&gt;$D$19</formula>
    </cfRule>
  </conditionalFormatting>
  <conditionalFormatting sqref="G20">
    <cfRule type="expression" dxfId="13" priority="14">
      <formula>$G$20&gt;$D$20</formula>
    </cfRule>
  </conditionalFormatting>
  <conditionalFormatting sqref="G21">
    <cfRule type="expression" dxfId="12" priority="13">
      <formula>$G$21&gt;$D$21</formula>
    </cfRule>
  </conditionalFormatting>
  <conditionalFormatting sqref="H18">
    <cfRule type="expression" dxfId="11" priority="12">
      <formula>$H$18&gt;0</formula>
    </cfRule>
  </conditionalFormatting>
  <conditionalFormatting sqref="H19">
    <cfRule type="expression" dxfId="10" priority="11">
      <formula>$H$19&gt;0</formula>
    </cfRule>
  </conditionalFormatting>
  <conditionalFormatting sqref="H20">
    <cfRule type="expression" dxfId="9" priority="10">
      <formula>$H$20&gt;0</formula>
    </cfRule>
  </conditionalFormatting>
  <conditionalFormatting sqref="H21">
    <cfRule type="expression" dxfId="8" priority="9">
      <formula>$H$21&gt;0</formula>
    </cfRule>
  </conditionalFormatting>
  <conditionalFormatting sqref="H22">
    <cfRule type="expression" dxfId="7" priority="8">
      <formula>$H$22&gt;0</formula>
    </cfRule>
  </conditionalFormatting>
  <conditionalFormatting sqref="H23">
    <cfRule type="expression" dxfId="6" priority="7">
      <formula>$H$23&gt;0</formula>
    </cfRule>
  </conditionalFormatting>
  <conditionalFormatting sqref="F18">
    <cfRule type="expression" dxfId="5" priority="6">
      <formula>$F$18&gt;$D$18</formula>
    </cfRule>
  </conditionalFormatting>
  <conditionalFormatting sqref="F19">
    <cfRule type="expression" dxfId="4" priority="5">
      <formula>$F$19&gt;$D$19</formula>
    </cfRule>
  </conditionalFormatting>
  <conditionalFormatting sqref="F20">
    <cfRule type="expression" dxfId="3" priority="4">
      <formula>$F$20&gt;$D$20</formula>
    </cfRule>
  </conditionalFormatting>
  <conditionalFormatting sqref="F21">
    <cfRule type="expression" dxfId="2" priority="3">
      <formula>$F$21&gt;$D$21</formula>
    </cfRule>
  </conditionalFormatting>
  <conditionalFormatting sqref="F22">
    <cfRule type="expression" dxfId="1" priority="2">
      <formula>$F$22&gt;$D$22</formula>
    </cfRule>
  </conditionalFormatting>
  <conditionalFormatting sqref="F23">
    <cfRule type="expression" dxfId="0" priority="1">
      <formula>$F$23&gt;$D$23</formula>
    </cfRule>
  </conditionalFormatting>
  <dataValidations count="1">
    <dataValidation type="list" allowBlank="1" showInputMessage="1" showErrorMessage="1" sqref="L18:L23">
      <formula1>$L$39:$L$42</formula1>
    </dataValidation>
  </dataValidations>
  <pageMargins left="0.23622047244094491" right="0.23622047244094491" top="0.74803149606299213" bottom="0.74803149606299213" header="0.31496062992125984" footer="0.31496062992125984"/>
  <pageSetup paperSize="9" scale="44" orientation="landscape" cellComments="asDisplayed" r:id="rId1"/>
  <headerFooter>
    <oddFooter>&amp;P / &amp;N ページ</oddFooter>
  </headerFooter>
  <colBreaks count="1" manualBreakCount="1">
    <brk id="18" max="3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1"/>
  <sheetViews>
    <sheetView zoomScale="90" zoomScaleNormal="90" workbookViewId="0"/>
  </sheetViews>
  <sheetFormatPr defaultRowHeight="14.25"/>
  <cols>
    <col min="1" max="1" width="3.75" customWidth="1"/>
    <col min="2" max="2" width="8.875" customWidth="1"/>
    <col min="3" max="3" width="37.75" customWidth="1"/>
    <col min="4" max="4" width="32.25" customWidth="1"/>
    <col min="5" max="5" width="48.125" customWidth="1"/>
  </cols>
  <sheetData>
    <row r="2" spans="2:5" ht="17.25">
      <c r="B2" s="263" t="s">
        <v>370</v>
      </c>
      <c r="C2" s="263"/>
      <c r="D2" s="263"/>
      <c r="E2" s="263"/>
    </row>
    <row r="3" spans="2:5">
      <c r="B3" s="8"/>
      <c r="C3" s="8"/>
    </row>
    <row r="4" spans="2:5">
      <c r="B4" s="264" t="s">
        <v>117</v>
      </c>
      <c r="C4" s="264"/>
      <c r="D4" s="264"/>
      <c r="E4" s="264"/>
    </row>
    <row r="5" spans="2:5">
      <c r="B5" s="9" t="s">
        <v>118</v>
      </c>
      <c r="C5" s="10" t="s">
        <v>119</v>
      </c>
      <c r="D5" s="10" t="s">
        <v>120</v>
      </c>
      <c r="E5" s="10" t="s">
        <v>121</v>
      </c>
    </row>
    <row r="6" spans="2:5">
      <c r="B6" s="11">
        <v>1</v>
      </c>
      <c r="C6" s="12" t="s">
        <v>122</v>
      </c>
      <c r="D6" s="13" t="s">
        <v>123</v>
      </c>
      <c r="E6" s="12" t="s">
        <v>124</v>
      </c>
    </row>
    <row r="7" spans="2:5">
      <c r="B7" s="11">
        <v>2</v>
      </c>
      <c r="C7" s="12" t="s">
        <v>125</v>
      </c>
      <c r="D7" s="13" t="s">
        <v>123</v>
      </c>
      <c r="E7" s="12" t="s">
        <v>126</v>
      </c>
    </row>
    <row r="8" spans="2:5">
      <c r="B8" s="11">
        <v>3</v>
      </c>
      <c r="C8" s="12" t="s">
        <v>125</v>
      </c>
      <c r="D8" s="13" t="s">
        <v>123</v>
      </c>
      <c r="E8" s="12" t="s">
        <v>127</v>
      </c>
    </row>
    <row r="9" spans="2:5">
      <c r="B9" s="11">
        <v>4</v>
      </c>
      <c r="C9" s="12" t="s">
        <v>128</v>
      </c>
      <c r="D9" s="13" t="s">
        <v>123</v>
      </c>
      <c r="E9" s="12" t="s">
        <v>129</v>
      </c>
    </row>
    <row r="10" spans="2:5">
      <c r="B10" s="11">
        <v>5</v>
      </c>
      <c r="C10" s="12" t="s">
        <v>130</v>
      </c>
      <c r="D10" s="13" t="s">
        <v>123</v>
      </c>
      <c r="E10" s="12" t="s">
        <v>131</v>
      </c>
    </row>
    <row r="11" spans="2:5">
      <c r="B11" s="11">
        <v>6</v>
      </c>
      <c r="C11" s="12" t="s">
        <v>132</v>
      </c>
      <c r="D11" s="13" t="s">
        <v>123</v>
      </c>
      <c r="E11" s="12" t="s">
        <v>133</v>
      </c>
    </row>
    <row r="12" spans="2:5">
      <c r="B12" s="11">
        <v>7</v>
      </c>
      <c r="C12" s="12" t="s">
        <v>134</v>
      </c>
      <c r="D12" s="13" t="s">
        <v>123</v>
      </c>
      <c r="E12" s="12" t="s">
        <v>135</v>
      </c>
    </row>
    <row r="13" spans="2:5">
      <c r="B13" s="11">
        <v>8</v>
      </c>
      <c r="C13" s="12" t="s">
        <v>136</v>
      </c>
      <c r="D13" s="13" t="s">
        <v>123</v>
      </c>
      <c r="E13" s="12" t="s">
        <v>137</v>
      </c>
    </row>
    <row r="14" spans="2:5">
      <c r="B14" s="11">
        <v>9</v>
      </c>
      <c r="C14" s="12" t="s">
        <v>138</v>
      </c>
      <c r="D14" s="13" t="s">
        <v>123</v>
      </c>
      <c r="E14" s="12" t="s">
        <v>139</v>
      </c>
    </row>
    <row r="15" spans="2:5">
      <c r="B15" s="11">
        <v>10</v>
      </c>
      <c r="C15" s="12" t="s">
        <v>140</v>
      </c>
      <c r="D15" s="13" t="s">
        <v>123</v>
      </c>
      <c r="E15" s="12" t="s">
        <v>141</v>
      </c>
    </row>
    <row r="16" spans="2:5">
      <c r="B16" s="11">
        <v>11</v>
      </c>
      <c r="C16" s="12" t="s">
        <v>140</v>
      </c>
      <c r="D16" s="13" t="s">
        <v>123</v>
      </c>
      <c r="E16" s="12" t="s">
        <v>142</v>
      </c>
    </row>
    <row r="17" spans="2:5">
      <c r="B17" s="11">
        <v>12</v>
      </c>
      <c r="C17" s="12" t="s">
        <v>140</v>
      </c>
      <c r="D17" s="13" t="s">
        <v>123</v>
      </c>
      <c r="E17" s="12" t="s">
        <v>143</v>
      </c>
    </row>
    <row r="18" spans="2:5">
      <c r="B18" s="11">
        <v>13</v>
      </c>
      <c r="C18" s="12" t="s">
        <v>144</v>
      </c>
      <c r="D18" s="13" t="s">
        <v>123</v>
      </c>
      <c r="E18" s="12" t="s">
        <v>145</v>
      </c>
    </row>
    <row r="19" spans="2:5">
      <c r="B19" s="11">
        <v>14</v>
      </c>
      <c r="C19" s="12" t="s">
        <v>146</v>
      </c>
      <c r="D19" s="13" t="s">
        <v>123</v>
      </c>
      <c r="E19" s="12" t="s">
        <v>147</v>
      </c>
    </row>
    <row r="20" spans="2:5">
      <c r="B20" s="11">
        <v>15</v>
      </c>
      <c r="C20" s="12" t="s">
        <v>148</v>
      </c>
      <c r="D20" s="13" t="s">
        <v>123</v>
      </c>
      <c r="E20" s="12" t="s">
        <v>149</v>
      </c>
    </row>
    <row r="21" spans="2:5">
      <c r="B21" s="11">
        <v>16</v>
      </c>
      <c r="C21" s="12" t="s">
        <v>148</v>
      </c>
      <c r="D21" s="13" t="s">
        <v>123</v>
      </c>
      <c r="E21" s="12" t="s">
        <v>150</v>
      </c>
    </row>
    <row r="22" spans="2:5">
      <c r="B22" s="11">
        <v>17</v>
      </c>
      <c r="C22" s="12" t="s">
        <v>151</v>
      </c>
      <c r="D22" s="13" t="s">
        <v>123</v>
      </c>
      <c r="E22" s="12" t="s">
        <v>152</v>
      </c>
    </row>
    <row r="23" spans="2:5">
      <c r="B23" s="11">
        <v>18</v>
      </c>
      <c r="C23" s="12" t="s">
        <v>151</v>
      </c>
      <c r="D23" s="13" t="s">
        <v>123</v>
      </c>
      <c r="E23" s="12" t="s">
        <v>153</v>
      </c>
    </row>
    <row r="24" spans="2:5">
      <c r="B24" s="11">
        <v>19</v>
      </c>
      <c r="C24" s="12" t="s">
        <v>154</v>
      </c>
      <c r="D24" s="13" t="s">
        <v>123</v>
      </c>
      <c r="E24" s="12" t="s">
        <v>155</v>
      </c>
    </row>
    <row r="25" spans="2:5">
      <c r="B25" s="11">
        <v>20</v>
      </c>
      <c r="C25" s="12" t="s">
        <v>156</v>
      </c>
      <c r="D25" s="13" t="s">
        <v>123</v>
      </c>
      <c r="E25" s="12" t="s">
        <v>157</v>
      </c>
    </row>
    <row r="26" spans="2:5">
      <c r="B26" s="11">
        <v>21</v>
      </c>
      <c r="C26" s="12" t="s">
        <v>158</v>
      </c>
      <c r="D26" s="13" t="s">
        <v>123</v>
      </c>
      <c r="E26" s="12" t="s">
        <v>159</v>
      </c>
    </row>
    <row r="27" spans="2:5">
      <c r="B27" s="11">
        <v>22</v>
      </c>
      <c r="C27" s="12" t="s">
        <v>160</v>
      </c>
      <c r="D27" s="13" t="s">
        <v>123</v>
      </c>
      <c r="E27" s="12" t="s">
        <v>161</v>
      </c>
    </row>
    <row r="28" spans="2:5">
      <c r="B28" s="11">
        <v>23</v>
      </c>
      <c r="C28" s="12" t="s">
        <v>162</v>
      </c>
      <c r="D28" s="13" t="s">
        <v>123</v>
      </c>
      <c r="E28" s="13" t="s">
        <v>163</v>
      </c>
    </row>
    <row r="29" spans="2:5">
      <c r="B29" s="11">
        <v>24</v>
      </c>
      <c r="C29" s="12" t="s">
        <v>164</v>
      </c>
      <c r="D29" s="13" t="s">
        <v>123</v>
      </c>
      <c r="E29" s="12" t="s">
        <v>165</v>
      </c>
    </row>
    <row r="30" spans="2:5">
      <c r="B30" s="11">
        <v>25</v>
      </c>
      <c r="C30" s="12" t="s">
        <v>140</v>
      </c>
      <c r="D30" s="13" t="s">
        <v>123</v>
      </c>
      <c r="E30" s="12" t="s">
        <v>166</v>
      </c>
    </row>
    <row r="31" spans="2:5">
      <c r="B31" s="11">
        <v>26</v>
      </c>
      <c r="C31" s="12" t="s">
        <v>167</v>
      </c>
      <c r="D31" s="13" t="s">
        <v>123</v>
      </c>
      <c r="E31" s="13" t="s">
        <v>168</v>
      </c>
    </row>
    <row r="32" spans="2:5">
      <c r="B32" s="11">
        <v>27</v>
      </c>
      <c r="C32" s="12" t="s">
        <v>169</v>
      </c>
      <c r="D32" s="13" t="s">
        <v>123</v>
      </c>
      <c r="E32" s="12" t="s">
        <v>170</v>
      </c>
    </row>
    <row r="33" spans="2:5">
      <c r="B33" s="11">
        <v>28</v>
      </c>
      <c r="C33" s="12" t="s">
        <v>144</v>
      </c>
      <c r="D33" s="13" t="s">
        <v>123</v>
      </c>
      <c r="E33" s="12" t="s">
        <v>171</v>
      </c>
    </row>
    <row r="34" spans="2:5">
      <c r="B34" s="11">
        <v>29</v>
      </c>
      <c r="C34" s="12" t="s">
        <v>172</v>
      </c>
      <c r="D34" s="13" t="s">
        <v>123</v>
      </c>
      <c r="E34" s="13" t="s">
        <v>173</v>
      </c>
    </row>
    <row r="35" spans="2:5">
      <c r="B35" s="11">
        <v>30</v>
      </c>
      <c r="C35" s="12" t="s">
        <v>172</v>
      </c>
      <c r="D35" s="13" t="s">
        <v>123</v>
      </c>
      <c r="E35" s="12" t="s">
        <v>174</v>
      </c>
    </row>
    <row r="36" spans="2:5">
      <c r="B36" s="11">
        <v>31</v>
      </c>
      <c r="C36" s="12" t="s">
        <v>175</v>
      </c>
      <c r="D36" s="13" t="s">
        <v>123</v>
      </c>
      <c r="E36" s="12" t="s">
        <v>176</v>
      </c>
    </row>
    <row r="37" spans="2:5">
      <c r="B37" s="11">
        <v>32</v>
      </c>
      <c r="C37" s="12" t="s">
        <v>177</v>
      </c>
      <c r="D37" s="13" t="s">
        <v>123</v>
      </c>
      <c r="E37" s="12" t="s">
        <v>178</v>
      </c>
    </row>
    <row r="38" spans="2:5">
      <c r="B38" s="11">
        <v>33</v>
      </c>
      <c r="C38" s="12" t="s">
        <v>140</v>
      </c>
      <c r="D38" s="13" t="s">
        <v>123</v>
      </c>
      <c r="E38" s="12" t="s">
        <v>179</v>
      </c>
    </row>
    <row r="39" spans="2:5">
      <c r="B39" s="11">
        <v>34</v>
      </c>
      <c r="C39" s="12" t="s">
        <v>180</v>
      </c>
      <c r="D39" s="13" t="s">
        <v>123</v>
      </c>
      <c r="E39" s="12" t="s">
        <v>181</v>
      </c>
    </row>
    <row r="40" spans="2:5">
      <c r="B40" s="11">
        <v>35</v>
      </c>
      <c r="C40" s="12" t="s">
        <v>182</v>
      </c>
      <c r="D40" s="13" t="s">
        <v>123</v>
      </c>
      <c r="E40" s="12" t="s">
        <v>183</v>
      </c>
    </row>
    <row r="41" spans="2:5">
      <c r="B41" s="11">
        <v>36</v>
      </c>
      <c r="C41" s="12" t="s">
        <v>184</v>
      </c>
      <c r="D41" s="13" t="s">
        <v>123</v>
      </c>
      <c r="E41" s="12" t="s">
        <v>185</v>
      </c>
    </row>
    <row r="42" spans="2:5">
      <c r="B42" s="11">
        <v>37</v>
      </c>
      <c r="C42" s="12" t="s">
        <v>186</v>
      </c>
      <c r="D42" s="13" t="s">
        <v>123</v>
      </c>
      <c r="E42" s="12" t="s">
        <v>187</v>
      </c>
    </row>
    <row r="43" spans="2:5">
      <c r="B43" s="11">
        <v>38</v>
      </c>
      <c r="C43" s="12" t="s">
        <v>186</v>
      </c>
      <c r="D43" s="13" t="s">
        <v>123</v>
      </c>
      <c r="E43" s="13" t="s">
        <v>188</v>
      </c>
    </row>
    <row r="44" spans="2:5">
      <c r="B44" s="11">
        <v>39</v>
      </c>
      <c r="C44" s="12" t="s">
        <v>186</v>
      </c>
      <c r="D44" s="13" t="s">
        <v>123</v>
      </c>
      <c r="E44" s="12" t="s">
        <v>189</v>
      </c>
    </row>
    <row r="45" spans="2:5">
      <c r="B45" s="11">
        <v>40</v>
      </c>
      <c r="C45" s="12" t="s">
        <v>190</v>
      </c>
      <c r="D45" s="13" t="s">
        <v>123</v>
      </c>
      <c r="E45" s="12" t="s">
        <v>191</v>
      </c>
    </row>
    <row r="46" spans="2:5">
      <c r="B46" s="11">
        <v>41</v>
      </c>
      <c r="C46" s="12" t="s">
        <v>158</v>
      </c>
      <c r="D46" s="13" t="s">
        <v>123</v>
      </c>
      <c r="E46" s="13" t="s">
        <v>192</v>
      </c>
    </row>
    <row r="47" spans="2:5">
      <c r="B47" s="11">
        <v>42</v>
      </c>
      <c r="C47" s="12" t="s">
        <v>193</v>
      </c>
      <c r="D47" s="13" t="s">
        <v>123</v>
      </c>
      <c r="E47" s="12" t="s">
        <v>194</v>
      </c>
    </row>
    <row r="48" spans="2:5">
      <c r="B48" s="11">
        <v>43</v>
      </c>
      <c r="C48" s="12" t="s">
        <v>158</v>
      </c>
      <c r="D48" s="13" t="s">
        <v>123</v>
      </c>
      <c r="E48" s="12" t="s">
        <v>195</v>
      </c>
    </row>
    <row r="49" spans="2:5">
      <c r="B49" s="11">
        <v>44</v>
      </c>
      <c r="C49" s="12" t="s">
        <v>366</v>
      </c>
      <c r="D49" s="13" t="s">
        <v>123</v>
      </c>
      <c r="E49" s="12" t="s">
        <v>365</v>
      </c>
    </row>
    <row r="50" spans="2:5">
      <c r="B50" s="11">
        <v>45</v>
      </c>
      <c r="C50" s="12" t="s">
        <v>196</v>
      </c>
      <c r="D50" s="13" t="s">
        <v>123</v>
      </c>
      <c r="E50" s="12" t="s">
        <v>197</v>
      </c>
    </row>
    <row r="51" spans="2:5">
      <c r="B51" s="11">
        <v>46</v>
      </c>
      <c r="C51" s="12" t="s">
        <v>198</v>
      </c>
      <c r="D51" s="13" t="s">
        <v>123</v>
      </c>
      <c r="E51" s="12" t="s">
        <v>199</v>
      </c>
    </row>
    <row r="52" spans="2:5">
      <c r="B52" s="11">
        <v>47</v>
      </c>
      <c r="C52" s="12" t="s">
        <v>200</v>
      </c>
      <c r="D52" s="13" t="s">
        <v>123</v>
      </c>
      <c r="E52" s="13" t="s">
        <v>201</v>
      </c>
    </row>
    <row r="53" spans="2:5">
      <c r="B53" s="11">
        <v>48</v>
      </c>
      <c r="C53" s="12" t="s">
        <v>202</v>
      </c>
      <c r="D53" s="13" t="s">
        <v>123</v>
      </c>
      <c r="E53" s="12" t="s">
        <v>203</v>
      </c>
    </row>
    <row r="54" spans="2:5">
      <c r="B54" s="11">
        <v>49</v>
      </c>
      <c r="C54" s="12" t="s">
        <v>204</v>
      </c>
      <c r="D54" s="13" t="s">
        <v>123</v>
      </c>
      <c r="E54" s="12" t="s">
        <v>205</v>
      </c>
    </row>
    <row r="55" spans="2:5">
      <c r="B55" s="11">
        <v>50</v>
      </c>
      <c r="C55" s="12" t="s">
        <v>206</v>
      </c>
      <c r="D55" s="13" t="s">
        <v>123</v>
      </c>
      <c r="E55" s="12" t="s">
        <v>207</v>
      </c>
    </row>
    <row r="56" spans="2:5">
      <c r="B56" s="11">
        <v>51</v>
      </c>
      <c r="C56" s="12" t="s">
        <v>208</v>
      </c>
      <c r="D56" s="13" t="s">
        <v>123</v>
      </c>
      <c r="E56" s="12" t="s">
        <v>209</v>
      </c>
    </row>
    <row r="57" spans="2:5">
      <c r="B57" s="11">
        <v>52</v>
      </c>
      <c r="C57" s="12" t="s">
        <v>132</v>
      </c>
      <c r="D57" s="13" t="s">
        <v>123</v>
      </c>
      <c r="E57" s="13" t="s">
        <v>210</v>
      </c>
    </row>
    <row r="58" spans="2:5">
      <c r="B58" s="11">
        <v>53</v>
      </c>
      <c r="C58" s="12" t="s">
        <v>211</v>
      </c>
      <c r="D58" s="13" t="s">
        <v>123</v>
      </c>
      <c r="E58" s="12" t="s">
        <v>212</v>
      </c>
    </row>
    <row r="59" spans="2:5">
      <c r="B59" s="11">
        <v>54</v>
      </c>
      <c r="C59" s="12" t="s">
        <v>213</v>
      </c>
      <c r="D59" s="13" t="s">
        <v>123</v>
      </c>
      <c r="E59" s="12" t="s">
        <v>214</v>
      </c>
    </row>
    <row r="60" spans="2:5">
      <c r="B60" s="11">
        <v>55</v>
      </c>
      <c r="C60" s="12" t="s">
        <v>215</v>
      </c>
      <c r="D60" s="13" t="s">
        <v>123</v>
      </c>
      <c r="E60" s="12" t="s">
        <v>216</v>
      </c>
    </row>
    <row r="61" spans="2:5">
      <c r="B61" s="11">
        <v>56</v>
      </c>
      <c r="C61" s="12" t="s">
        <v>202</v>
      </c>
      <c r="D61" s="13" t="s">
        <v>123</v>
      </c>
      <c r="E61" s="12" t="s">
        <v>217</v>
      </c>
    </row>
    <row r="62" spans="2:5">
      <c r="B62" s="11">
        <v>57</v>
      </c>
      <c r="C62" s="12" t="s">
        <v>218</v>
      </c>
      <c r="D62" s="13" t="s">
        <v>123</v>
      </c>
      <c r="E62" s="12" t="s">
        <v>219</v>
      </c>
    </row>
    <row r="63" spans="2:5">
      <c r="B63" s="11">
        <v>58</v>
      </c>
      <c r="C63" s="12" t="s">
        <v>204</v>
      </c>
      <c r="D63" s="13" t="s">
        <v>123</v>
      </c>
      <c r="E63" s="12" t="s">
        <v>220</v>
      </c>
    </row>
    <row r="64" spans="2:5">
      <c r="B64" s="11">
        <v>59</v>
      </c>
      <c r="C64" s="12" t="s">
        <v>221</v>
      </c>
      <c r="D64" s="13" t="s">
        <v>123</v>
      </c>
      <c r="E64" s="12" t="s">
        <v>222</v>
      </c>
    </row>
    <row r="65" spans="2:5">
      <c r="B65" s="11">
        <v>60</v>
      </c>
      <c r="C65" s="12" t="s">
        <v>167</v>
      </c>
      <c r="D65" s="13" t="s">
        <v>123</v>
      </c>
      <c r="E65" s="12" t="s">
        <v>223</v>
      </c>
    </row>
    <row r="66" spans="2:5">
      <c r="B66" s="11">
        <v>61</v>
      </c>
      <c r="C66" s="12" t="s">
        <v>224</v>
      </c>
      <c r="D66" s="13" t="s">
        <v>123</v>
      </c>
      <c r="E66" s="13" t="s">
        <v>225</v>
      </c>
    </row>
    <row r="67" spans="2:5">
      <c r="B67" s="11">
        <v>62</v>
      </c>
      <c r="C67" s="12" t="s">
        <v>148</v>
      </c>
      <c r="D67" s="13" t="s">
        <v>123</v>
      </c>
      <c r="E67" s="12" t="s">
        <v>226</v>
      </c>
    </row>
    <row r="68" spans="2:5">
      <c r="B68" s="11">
        <v>63</v>
      </c>
      <c r="C68" s="12" t="s">
        <v>221</v>
      </c>
      <c r="D68" s="13" t="s">
        <v>123</v>
      </c>
      <c r="E68" s="12" t="s">
        <v>227</v>
      </c>
    </row>
    <row r="69" spans="2:5">
      <c r="B69" s="11">
        <v>64</v>
      </c>
      <c r="C69" s="12" t="s">
        <v>228</v>
      </c>
      <c r="D69" s="13" t="s">
        <v>123</v>
      </c>
      <c r="E69" s="12" t="s">
        <v>229</v>
      </c>
    </row>
    <row r="70" spans="2:5">
      <c r="B70" s="11">
        <v>65</v>
      </c>
      <c r="C70" s="12" t="s">
        <v>230</v>
      </c>
      <c r="D70" s="13" t="s">
        <v>123</v>
      </c>
      <c r="E70" s="12" t="s">
        <v>231</v>
      </c>
    </row>
    <row r="71" spans="2:5">
      <c r="B71" s="11">
        <v>66</v>
      </c>
      <c r="C71" s="12" t="s">
        <v>158</v>
      </c>
      <c r="D71" s="13" t="s">
        <v>123</v>
      </c>
      <c r="E71" s="12" t="s">
        <v>232</v>
      </c>
    </row>
    <row r="72" spans="2:5">
      <c r="B72" s="11">
        <v>67</v>
      </c>
      <c r="C72" s="12" t="s">
        <v>233</v>
      </c>
      <c r="D72" s="13" t="s">
        <v>123</v>
      </c>
      <c r="E72" s="13" t="s">
        <v>234</v>
      </c>
    </row>
    <row r="73" spans="2:5">
      <c r="B73" s="11">
        <v>68</v>
      </c>
      <c r="C73" s="12" t="s">
        <v>235</v>
      </c>
      <c r="D73" s="13" t="s">
        <v>123</v>
      </c>
      <c r="E73" s="12" t="s">
        <v>236</v>
      </c>
    </row>
    <row r="74" spans="2:5">
      <c r="B74" s="11">
        <v>69</v>
      </c>
      <c r="C74" s="12" t="s">
        <v>237</v>
      </c>
      <c r="D74" s="13" t="s">
        <v>123</v>
      </c>
      <c r="E74" s="12" t="s">
        <v>238</v>
      </c>
    </row>
    <row r="75" spans="2:5">
      <c r="B75" s="11">
        <v>70</v>
      </c>
      <c r="C75" s="12" t="s">
        <v>221</v>
      </c>
      <c r="D75" s="13" t="s">
        <v>123</v>
      </c>
      <c r="E75" s="12" t="s">
        <v>239</v>
      </c>
    </row>
    <row r="76" spans="2:5">
      <c r="B76" s="11">
        <v>71</v>
      </c>
      <c r="C76" s="12" t="s">
        <v>235</v>
      </c>
      <c r="D76" s="13" t="s">
        <v>123</v>
      </c>
      <c r="E76" s="12" t="s">
        <v>240</v>
      </c>
    </row>
    <row r="77" spans="2:5">
      <c r="B77" s="11">
        <v>72</v>
      </c>
      <c r="C77" s="12" t="s">
        <v>241</v>
      </c>
      <c r="D77" s="13" t="s">
        <v>123</v>
      </c>
      <c r="E77" s="12" t="s">
        <v>242</v>
      </c>
    </row>
    <row r="78" spans="2:5">
      <c r="B78" s="11">
        <v>73</v>
      </c>
      <c r="C78" s="12" t="s">
        <v>243</v>
      </c>
      <c r="D78" s="13" t="s">
        <v>123</v>
      </c>
      <c r="E78" s="12" t="s">
        <v>244</v>
      </c>
    </row>
    <row r="79" spans="2:5">
      <c r="B79" s="11">
        <v>74</v>
      </c>
      <c r="C79" s="12" t="s">
        <v>245</v>
      </c>
      <c r="D79" s="13" t="s">
        <v>123</v>
      </c>
      <c r="E79" s="12" t="s">
        <v>246</v>
      </c>
    </row>
    <row r="80" spans="2:5">
      <c r="B80" s="11">
        <v>75</v>
      </c>
      <c r="C80" s="12" t="s">
        <v>247</v>
      </c>
      <c r="D80" s="13" t="s">
        <v>123</v>
      </c>
      <c r="E80" s="12" t="s">
        <v>248</v>
      </c>
    </row>
    <row r="81" spans="2:5">
      <c r="B81" s="11">
        <v>76</v>
      </c>
      <c r="C81" s="12" t="s">
        <v>204</v>
      </c>
      <c r="D81" s="13" t="s">
        <v>123</v>
      </c>
      <c r="E81" s="12" t="s">
        <v>249</v>
      </c>
    </row>
    <row r="82" spans="2:5">
      <c r="B82" s="11">
        <v>77</v>
      </c>
      <c r="C82" s="12" t="s">
        <v>235</v>
      </c>
      <c r="D82" s="13" t="s">
        <v>123</v>
      </c>
      <c r="E82" s="12" t="s">
        <v>250</v>
      </c>
    </row>
    <row r="83" spans="2:5">
      <c r="B83" s="11">
        <v>78</v>
      </c>
      <c r="C83" s="12" t="s">
        <v>251</v>
      </c>
      <c r="D83" s="13" t="s">
        <v>123</v>
      </c>
      <c r="E83" s="12" t="s">
        <v>252</v>
      </c>
    </row>
    <row r="84" spans="2:5">
      <c r="B84" s="11">
        <v>79</v>
      </c>
      <c r="C84" s="12" t="s">
        <v>253</v>
      </c>
      <c r="D84" s="13" t="s">
        <v>123</v>
      </c>
      <c r="E84" s="12" t="s">
        <v>254</v>
      </c>
    </row>
    <row r="85" spans="2:5">
      <c r="B85" s="11">
        <v>80</v>
      </c>
      <c r="C85" s="12" t="s">
        <v>255</v>
      </c>
      <c r="D85" s="13" t="s">
        <v>123</v>
      </c>
      <c r="E85" s="12" t="s">
        <v>256</v>
      </c>
    </row>
    <row r="86" spans="2:5">
      <c r="B86" s="11">
        <v>81</v>
      </c>
      <c r="C86" s="12" t="s">
        <v>257</v>
      </c>
      <c r="D86" s="13" t="s">
        <v>123</v>
      </c>
      <c r="E86" s="12" t="s">
        <v>258</v>
      </c>
    </row>
    <row r="87" spans="2:5">
      <c r="B87" s="11">
        <v>82</v>
      </c>
      <c r="C87" s="12" t="s">
        <v>368</v>
      </c>
      <c r="D87" s="13" t="s">
        <v>123</v>
      </c>
      <c r="E87" s="12" t="s">
        <v>367</v>
      </c>
    </row>
    <row r="88" spans="2:5">
      <c r="B88" s="11">
        <v>83</v>
      </c>
      <c r="C88" s="12" t="s">
        <v>259</v>
      </c>
      <c r="D88" s="13" t="s">
        <v>260</v>
      </c>
      <c r="E88" s="13" t="s">
        <v>261</v>
      </c>
    </row>
    <row r="89" spans="2:5">
      <c r="B89" s="11">
        <v>84</v>
      </c>
      <c r="C89" s="12" t="s">
        <v>259</v>
      </c>
      <c r="D89" s="13" t="s">
        <v>260</v>
      </c>
      <c r="E89" s="13" t="s">
        <v>262</v>
      </c>
    </row>
    <row r="90" spans="2:5">
      <c r="B90" s="11">
        <v>85</v>
      </c>
      <c r="C90" s="12" t="s">
        <v>263</v>
      </c>
      <c r="D90" s="13" t="s">
        <v>260</v>
      </c>
      <c r="E90" s="12" t="s">
        <v>264</v>
      </c>
    </row>
    <row r="91" spans="2:5">
      <c r="B91" s="11">
        <v>86</v>
      </c>
      <c r="C91" s="12" t="s">
        <v>265</v>
      </c>
      <c r="D91" s="13" t="s">
        <v>260</v>
      </c>
      <c r="E91" s="12" t="s">
        <v>266</v>
      </c>
    </row>
    <row r="92" spans="2:5">
      <c r="B92" s="11">
        <v>87</v>
      </c>
      <c r="C92" s="12" t="s">
        <v>267</v>
      </c>
      <c r="D92" s="13" t="s">
        <v>260</v>
      </c>
      <c r="E92" s="13" t="s">
        <v>268</v>
      </c>
    </row>
    <row r="93" spans="2:5">
      <c r="B93" s="11">
        <v>88</v>
      </c>
      <c r="C93" s="12" t="s">
        <v>269</v>
      </c>
      <c r="D93" s="13" t="s">
        <v>260</v>
      </c>
      <c r="E93" s="12" t="s">
        <v>270</v>
      </c>
    </row>
    <row r="94" spans="2:5">
      <c r="B94" s="11">
        <v>89</v>
      </c>
      <c r="C94" s="12" t="s">
        <v>263</v>
      </c>
      <c r="D94" s="13" t="s">
        <v>260</v>
      </c>
      <c r="E94" s="12" t="s">
        <v>271</v>
      </c>
    </row>
    <row r="95" spans="2:5">
      <c r="B95" s="11">
        <v>90</v>
      </c>
      <c r="C95" s="12" t="s">
        <v>272</v>
      </c>
      <c r="D95" s="13" t="s">
        <v>260</v>
      </c>
      <c r="E95" s="12" t="s">
        <v>273</v>
      </c>
    </row>
    <row r="96" spans="2:5">
      <c r="B96" s="11">
        <v>91</v>
      </c>
      <c r="C96" s="12" t="s">
        <v>263</v>
      </c>
      <c r="D96" s="13" t="s">
        <v>260</v>
      </c>
      <c r="E96" s="12" t="s">
        <v>274</v>
      </c>
    </row>
    <row r="97" spans="2:5">
      <c r="B97" s="11">
        <v>92</v>
      </c>
      <c r="C97" s="12" t="s">
        <v>275</v>
      </c>
      <c r="D97" s="13" t="s">
        <v>260</v>
      </c>
      <c r="E97" s="12" t="s">
        <v>276</v>
      </c>
    </row>
    <row r="98" spans="2:5">
      <c r="B98" s="11">
        <v>93</v>
      </c>
      <c r="C98" s="12" t="s">
        <v>277</v>
      </c>
      <c r="D98" s="13" t="s">
        <v>260</v>
      </c>
      <c r="E98" s="12" t="s">
        <v>278</v>
      </c>
    </row>
    <row r="99" spans="2:5">
      <c r="B99" s="11">
        <v>94</v>
      </c>
      <c r="C99" s="12" t="s">
        <v>279</v>
      </c>
      <c r="D99" s="13" t="s">
        <v>260</v>
      </c>
      <c r="E99" s="12" t="s">
        <v>280</v>
      </c>
    </row>
    <row r="100" spans="2:5">
      <c r="B100" s="11">
        <v>95</v>
      </c>
      <c r="C100" s="12" t="s">
        <v>263</v>
      </c>
      <c r="D100" s="13" t="s">
        <v>260</v>
      </c>
      <c r="E100" s="12" t="s">
        <v>281</v>
      </c>
    </row>
    <row r="101" spans="2:5">
      <c r="B101" s="11">
        <v>96</v>
      </c>
      <c r="C101" s="12" t="s">
        <v>282</v>
      </c>
      <c r="D101" s="13" t="s">
        <v>260</v>
      </c>
      <c r="E101" s="12" t="s">
        <v>283</v>
      </c>
    </row>
    <row r="102" spans="2:5">
      <c r="B102" s="11">
        <v>97</v>
      </c>
      <c r="C102" s="12" t="s">
        <v>284</v>
      </c>
      <c r="D102" s="13" t="s">
        <v>260</v>
      </c>
      <c r="E102" s="12" t="s">
        <v>285</v>
      </c>
    </row>
    <row r="103" spans="2:5">
      <c r="B103" s="11">
        <v>98</v>
      </c>
      <c r="C103" s="12" t="s">
        <v>286</v>
      </c>
      <c r="D103" s="13" t="s">
        <v>260</v>
      </c>
      <c r="E103" s="13" t="s">
        <v>287</v>
      </c>
    </row>
    <row r="104" spans="2:5">
      <c r="B104" s="11">
        <v>99</v>
      </c>
      <c r="C104" s="12" t="s">
        <v>263</v>
      </c>
      <c r="D104" s="13" t="s">
        <v>260</v>
      </c>
      <c r="E104" s="12" t="s">
        <v>288</v>
      </c>
    </row>
    <row r="105" spans="2:5">
      <c r="B105" s="11">
        <v>100</v>
      </c>
      <c r="C105" s="12" t="s">
        <v>263</v>
      </c>
      <c r="D105" s="13" t="s">
        <v>260</v>
      </c>
      <c r="E105" s="12" t="s">
        <v>289</v>
      </c>
    </row>
    <row r="106" spans="2:5">
      <c r="B106" s="11">
        <v>101</v>
      </c>
      <c r="C106" s="12" t="s">
        <v>290</v>
      </c>
      <c r="D106" s="13" t="s">
        <v>260</v>
      </c>
      <c r="E106" s="12" t="s">
        <v>291</v>
      </c>
    </row>
    <row r="107" spans="2:5">
      <c r="B107" s="11">
        <v>102</v>
      </c>
      <c r="C107" s="12" t="s">
        <v>292</v>
      </c>
      <c r="D107" s="13" t="s">
        <v>260</v>
      </c>
      <c r="E107" s="12" t="s">
        <v>293</v>
      </c>
    </row>
    <row r="108" spans="2:5">
      <c r="B108" s="11">
        <v>103</v>
      </c>
      <c r="C108" s="12" t="s">
        <v>294</v>
      </c>
      <c r="D108" s="13" t="s">
        <v>260</v>
      </c>
      <c r="E108" s="12" t="s">
        <v>295</v>
      </c>
    </row>
    <row r="109" spans="2:5">
      <c r="B109" s="11">
        <v>104</v>
      </c>
      <c r="C109" s="12" t="s">
        <v>296</v>
      </c>
      <c r="D109" s="13" t="s">
        <v>260</v>
      </c>
      <c r="E109" s="12" t="s">
        <v>297</v>
      </c>
    </row>
    <row r="110" spans="2:5">
      <c r="B110" s="11">
        <v>105</v>
      </c>
      <c r="C110" s="12" t="s">
        <v>298</v>
      </c>
      <c r="D110" s="13" t="s">
        <v>260</v>
      </c>
      <c r="E110" s="13" t="s">
        <v>299</v>
      </c>
    </row>
    <row r="111" spans="2:5">
      <c r="B111" s="11">
        <v>106</v>
      </c>
      <c r="C111" s="12" t="s">
        <v>269</v>
      </c>
      <c r="D111" s="13" t="s">
        <v>260</v>
      </c>
      <c r="E111" s="12" t="s">
        <v>300</v>
      </c>
    </row>
    <row r="112" spans="2:5">
      <c r="B112" s="11">
        <v>107</v>
      </c>
      <c r="C112" s="12" t="s">
        <v>301</v>
      </c>
      <c r="D112" s="13" t="s">
        <v>260</v>
      </c>
      <c r="E112" s="12" t="s">
        <v>302</v>
      </c>
    </row>
    <row r="113" spans="2:5">
      <c r="B113" s="11">
        <v>108</v>
      </c>
      <c r="C113" s="12" t="s">
        <v>269</v>
      </c>
      <c r="D113" s="13" t="s">
        <v>260</v>
      </c>
      <c r="E113" s="12" t="s">
        <v>303</v>
      </c>
    </row>
    <row r="114" spans="2:5">
      <c r="B114" s="11">
        <v>109</v>
      </c>
      <c r="C114" s="12" t="s">
        <v>263</v>
      </c>
      <c r="D114" s="13" t="s">
        <v>260</v>
      </c>
      <c r="E114" s="12" t="s">
        <v>369</v>
      </c>
    </row>
    <row r="115" spans="2:5">
      <c r="B115" s="11">
        <v>110</v>
      </c>
      <c r="C115" s="12" t="s">
        <v>304</v>
      </c>
      <c r="D115" s="13" t="s">
        <v>260</v>
      </c>
      <c r="E115" s="12" t="s">
        <v>305</v>
      </c>
    </row>
    <row r="116" spans="2:5">
      <c r="B116" s="11">
        <v>111</v>
      </c>
      <c r="C116" s="12" t="s">
        <v>277</v>
      </c>
      <c r="D116" s="13" t="s">
        <v>260</v>
      </c>
      <c r="E116" s="12" t="s">
        <v>306</v>
      </c>
    </row>
    <row r="117" spans="2:5">
      <c r="B117" s="11">
        <v>112</v>
      </c>
      <c r="C117" s="12" t="s">
        <v>263</v>
      </c>
      <c r="D117" s="13" t="s">
        <v>260</v>
      </c>
      <c r="E117" s="12" t="s">
        <v>307</v>
      </c>
    </row>
    <row r="118" spans="2:5">
      <c r="B118" s="11">
        <v>113</v>
      </c>
      <c r="C118" s="12" t="s">
        <v>282</v>
      </c>
      <c r="D118" s="13" t="s">
        <v>260</v>
      </c>
      <c r="E118" s="13" t="s">
        <v>308</v>
      </c>
    </row>
    <row r="119" spans="2:5">
      <c r="B119" s="11">
        <v>114</v>
      </c>
      <c r="C119" s="12" t="s">
        <v>204</v>
      </c>
      <c r="D119" s="13" t="s">
        <v>260</v>
      </c>
      <c r="E119" s="12" t="s">
        <v>309</v>
      </c>
    </row>
    <row r="120" spans="2:5">
      <c r="B120" s="11">
        <v>115</v>
      </c>
      <c r="C120" s="12" t="s">
        <v>282</v>
      </c>
      <c r="D120" s="13" t="s">
        <v>260</v>
      </c>
      <c r="E120" s="12" t="s">
        <v>310</v>
      </c>
    </row>
    <row r="121" spans="2:5">
      <c r="B121" s="11">
        <v>116</v>
      </c>
      <c r="C121" s="12" t="s">
        <v>277</v>
      </c>
      <c r="D121" s="13" t="s">
        <v>260</v>
      </c>
      <c r="E121" s="12" t="s">
        <v>311</v>
      </c>
    </row>
    <row r="122" spans="2:5">
      <c r="B122" s="11">
        <v>117</v>
      </c>
      <c r="C122" s="12" t="s">
        <v>282</v>
      </c>
      <c r="D122" s="13" t="s">
        <v>260</v>
      </c>
      <c r="E122" s="12" t="s">
        <v>312</v>
      </c>
    </row>
    <row r="123" spans="2:5">
      <c r="B123" s="11">
        <v>118</v>
      </c>
      <c r="C123" s="12" t="s">
        <v>269</v>
      </c>
      <c r="D123" s="13" t="s">
        <v>260</v>
      </c>
      <c r="E123" s="12" t="s">
        <v>313</v>
      </c>
    </row>
    <row r="124" spans="2:5">
      <c r="B124" s="11">
        <v>119</v>
      </c>
      <c r="C124" s="12" t="s">
        <v>314</v>
      </c>
      <c r="D124" s="13" t="s">
        <v>260</v>
      </c>
      <c r="E124" s="12" t="s">
        <v>315</v>
      </c>
    </row>
    <row r="125" spans="2:5">
      <c r="B125" s="11">
        <v>120</v>
      </c>
      <c r="C125" s="12" t="s">
        <v>316</v>
      </c>
      <c r="D125" s="13" t="s">
        <v>260</v>
      </c>
      <c r="E125" s="12" t="s">
        <v>317</v>
      </c>
    </row>
    <row r="126" spans="2:5">
      <c r="B126" s="11">
        <v>121</v>
      </c>
      <c r="C126" s="12" t="s">
        <v>318</v>
      </c>
      <c r="D126" s="13" t="s">
        <v>260</v>
      </c>
      <c r="E126" s="13" t="s">
        <v>319</v>
      </c>
    </row>
    <row r="127" spans="2:5">
      <c r="B127" s="11">
        <v>122</v>
      </c>
      <c r="C127" s="12"/>
      <c r="D127" s="13" t="s">
        <v>260</v>
      </c>
      <c r="E127" s="13" t="s">
        <v>320</v>
      </c>
    </row>
    <row r="128" spans="2:5">
      <c r="B128" s="11">
        <v>123</v>
      </c>
      <c r="C128" s="12"/>
      <c r="D128" s="13" t="s">
        <v>260</v>
      </c>
      <c r="E128" s="13" t="s">
        <v>321</v>
      </c>
    </row>
    <row r="129" spans="2:5">
      <c r="B129" s="11">
        <v>124</v>
      </c>
      <c r="C129" s="12"/>
      <c r="D129" s="13" t="s">
        <v>260</v>
      </c>
      <c r="E129" s="12" t="s">
        <v>322</v>
      </c>
    </row>
    <row r="130" spans="2:5">
      <c r="B130" s="11">
        <v>125</v>
      </c>
      <c r="C130" s="12"/>
      <c r="D130" s="13" t="s">
        <v>260</v>
      </c>
      <c r="E130" s="12" t="s">
        <v>323</v>
      </c>
    </row>
    <row r="131" spans="2:5">
      <c r="B131" s="11">
        <v>126</v>
      </c>
      <c r="C131" s="12"/>
      <c r="D131" s="13" t="s">
        <v>260</v>
      </c>
      <c r="E131" s="12" t="s">
        <v>324</v>
      </c>
    </row>
    <row r="132" spans="2:5">
      <c r="B132" s="11">
        <v>127</v>
      </c>
      <c r="C132" s="12"/>
      <c r="D132" s="13" t="s">
        <v>260</v>
      </c>
      <c r="E132" s="12" t="s">
        <v>325</v>
      </c>
    </row>
    <row r="133" spans="2:5">
      <c r="B133" s="11">
        <v>128</v>
      </c>
      <c r="C133" s="12" t="s">
        <v>326</v>
      </c>
      <c r="D133" s="13" t="s">
        <v>260</v>
      </c>
      <c r="E133" s="12" t="s">
        <v>327</v>
      </c>
    </row>
    <row r="134" spans="2:5">
      <c r="B134" s="11">
        <v>129</v>
      </c>
      <c r="C134" s="12" t="s">
        <v>328</v>
      </c>
      <c r="D134" s="13" t="s">
        <v>260</v>
      </c>
      <c r="E134" s="12" t="s">
        <v>329</v>
      </c>
    </row>
    <row r="135" spans="2:5">
      <c r="B135" s="11">
        <v>130</v>
      </c>
      <c r="C135" s="12" t="s">
        <v>330</v>
      </c>
      <c r="D135" s="13" t="s">
        <v>260</v>
      </c>
      <c r="E135" s="12" t="s">
        <v>331</v>
      </c>
    </row>
    <row r="136" spans="2:5">
      <c r="B136" s="11">
        <v>131</v>
      </c>
      <c r="C136" s="12" t="s">
        <v>332</v>
      </c>
      <c r="D136" s="13" t="s">
        <v>260</v>
      </c>
      <c r="E136" s="12" t="s">
        <v>333</v>
      </c>
    </row>
    <row r="137" spans="2:5">
      <c r="B137" s="11">
        <v>132</v>
      </c>
      <c r="C137" s="12" t="s">
        <v>334</v>
      </c>
      <c r="D137" s="13" t="s">
        <v>335</v>
      </c>
      <c r="E137" s="13" t="s">
        <v>336</v>
      </c>
    </row>
    <row r="138" spans="2:5">
      <c r="B138" s="11">
        <v>133</v>
      </c>
      <c r="C138" s="12" t="s">
        <v>337</v>
      </c>
      <c r="D138" s="13" t="s">
        <v>335</v>
      </c>
      <c r="E138" s="13" t="s">
        <v>338</v>
      </c>
    </row>
    <row r="139" spans="2:5">
      <c r="B139" s="11">
        <v>134</v>
      </c>
      <c r="C139" s="12" t="s">
        <v>337</v>
      </c>
      <c r="D139" s="13" t="s">
        <v>335</v>
      </c>
      <c r="E139" s="12" t="s">
        <v>339</v>
      </c>
    </row>
    <row r="140" spans="2:5">
      <c r="B140" s="11">
        <v>135</v>
      </c>
      <c r="C140" s="12" t="s">
        <v>340</v>
      </c>
      <c r="D140" s="13" t="s">
        <v>341</v>
      </c>
      <c r="E140" s="12" t="s">
        <v>342</v>
      </c>
    </row>
    <row r="141" spans="2:5">
      <c r="B141" s="11">
        <v>136</v>
      </c>
      <c r="C141" s="14" t="s">
        <v>334</v>
      </c>
      <c r="D141" s="14" t="s">
        <v>341</v>
      </c>
      <c r="E141" s="14" t="s">
        <v>343</v>
      </c>
    </row>
  </sheetData>
  <sheetProtection sheet="1" objects="1" scenarios="1"/>
  <mergeCells count="2">
    <mergeCell ref="B2:E2"/>
    <mergeCell ref="B4:E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備蓄管理表</vt:lpstr>
      <vt:lpstr>備蓄管理表 (記載例)</vt:lpstr>
      <vt:lpstr>事業所一覧</vt:lpstr>
      <vt:lpstr>備蓄管理表!Print_Area</vt:lpstr>
      <vt:lpstr>'備蓄管理表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川崎市</cp:lastModifiedBy>
  <cp:lastPrinted>2021-09-09T08:45:54Z</cp:lastPrinted>
  <dcterms:created xsi:type="dcterms:W3CDTF">2021-05-19T06:21:28Z</dcterms:created>
  <dcterms:modified xsi:type="dcterms:W3CDTF">2021-09-15T06:18:35Z</dcterms:modified>
</cp:coreProperties>
</file>