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kawasaki.local\庁内共有ファイルサーバ\40（健）総務部庶務課\調査係\●統計調査関係\10_健康福祉年報\R01年度\19 HP公開\HP掲載（修正）\Excel_セクションごと\第２編　社会福祉統計\第２章　高齢者福祉\"/>
    </mc:Choice>
  </mc:AlternateContent>
  <bookViews>
    <workbookView xWindow="6045" yWindow="1665" windowWidth="24765" windowHeight="17745"/>
  </bookViews>
  <sheets>
    <sheet name="表 ３９５  第１号被保険者数" sheetId="3" r:id="rId1"/>
    <sheet name="表 ３９６  第１号被保険者数の推移" sheetId="4" r:id="rId2"/>
    <sheet name="表 ３９７  要介護等認定者数の状況" sheetId="5" r:id="rId3"/>
    <sheet name="表 ３９８  要介護等認定者数の推移" sheetId="6" r:id="rId4"/>
    <sheet name="表 ３９９  第１号被保険者保険料の収納状況の推移" sheetId="7" r:id="rId5"/>
    <sheet name="表 ４００  給付サービス量の推移Ⅰ" sheetId="8" r:id="rId6"/>
    <sheet name="表 ４０1  給付サービス費の推移Ⅱ" sheetId="9" r:id="rId7"/>
  </sheets>
  <definedNames>
    <definedName name="_xlnm.Print_Area" localSheetId="0">'表 ３９５  第１号被保険者数'!$A$1:$K$7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5" i="5" l="1"/>
  <c r="H78" i="9" l="1"/>
  <c r="G78" i="9"/>
  <c r="J77" i="9"/>
  <c r="J76" i="9"/>
  <c r="J78" i="9" s="1"/>
  <c r="J75" i="9"/>
  <c r="H74" i="9"/>
  <c r="J70" i="9" s="1"/>
  <c r="G74" i="9"/>
  <c r="J71" i="9"/>
  <c r="H69" i="9"/>
  <c r="J65" i="9" s="1"/>
  <c r="G69" i="9"/>
  <c r="J62" i="9"/>
  <c r="H59" i="9"/>
  <c r="H79" i="9" s="1"/>
  <c r="G59" i="9"/>
  <c r="G79" i="9" s="1"/>
  <c r="J58" i="9"/>
  <c r="J57" i="9"/>
  <c r="J56" i="9"/>
  <c r="J55" i="9"/>
  <c r="J54" i="9"/>
  <c r="J53" i="9"/>
  <c r="J52" i="9"/>
  <c r="J51" i="9"/>
  <c r="J50" i="9"/>
  <c r="J49" i="9"/>
  <c r="J48" i="9"/>
  <c r="J47" i="9"/>
  <c r="J46" i="9"/>
  <c r="J45" i="9"/>
  <c r="J59" i="9" s="1"/>
  <c r="J44" i="9"/>
  <c r="I78" i="9" l="1"/>
  <c r="I59" i="9"/>
  <c r="J72" i="9"/>
  <c r="J74" i="9" s="1"/>
  <c r="J66" i="9"/>
  <c r="J67" i="9"/>
  <c r="J73" i="9"/>
  <c r="J63" i="9"/>
  <c r="I69" i="9"/>
  <c r="I74" i="9"/>
  <c r="J60" i="9"/>
  <c r="J64" i="9"/>
  <c r="J68" i="9"/>
  <c r="J61" i="9"/>
  <c r="J69" i="9" l="1"/>
  <c r="G35" i="8" l="1"/>
  <c r="G34" i="8"/>
  <c r="G33" i="8"/>
  <c r="G32" i="8"/>
  <c r="G30" i="8"/>
  <c r="G28" i="8"/>
  <c r="G26" i="8"/>
  <c r="G25" i="8"/>
  <c r="G23" i="8"/>
  <c r="G22" i="8"/>
  <c r="G21" i="8"/>
  <c r="G20" i="8"/>
  <c r="G19" i="8"/>
  <c r="G18" i="8"/>
  <c r="G16" i="8"/>
  <c r="G15" i="8"/>
  <c r="G14" i="8"/>
  <c r="E13" i="8"/>
  <c r="G13" i="8" s="1"/>
  <c r="G12" i="8"/>
  <c r="G11" i="8"/>
  <c r="G10" i="8"/>
  <c r="G9" i="8"/>
  <c r="G8" i="8"/>
  <c r="G7" i="8"/>
  <c r="G6" i="8"/>
  <c r="G5" i="8"/>
  <c r="C56" i="7" l="1"/>
  <c r="D56" i="7" s="1"/>
  <c r="B56" i="7"/>
  <c r="D55" i="7"/>
  <c r="D54" i="7"/>
  <c r="B22" i="5" l="1"/>
  <c r="B20" i="5"/>
  <c r="B18" i="5"/>
  <c r="B16" i="5"/>
  <c r="B14" i="5"/>
  <c r="B12" i="5"/>
  <c r="B10" i="5"/>
  <c r="B8" i="5"/>
  <c r="B6" i="5"/>
  <c r="B4" i="5"/>
</calcChain>
</file>

<file path=xl/sharedStrings.xml><?xml version="1.0" encoding="utf-8"?>
<sst xmlns="http://schemas.openxmlformats.org/spreadsheetml/2006/main" count="295" uniqueCount="143">
  <si>
    <t>川崎</t>
    <rPh sb="0" eb="2">
      <t>カワサキ</t>
    </rPh>
    <phoneticPr fontId="1"/>
  </si>
  <si>
    <t>大師</t>
    <rPh sb="0" eb="2">
      <t>ダイシ</t>
    </rPh>
    <phoneticPr fontId="1"/>
  </si>
  <si>
    <t>田島</t>
    <rPh sb="0" eb="2">
      <t>タジマ</t>
    </rPh>
    <phoneticPr fontId="1"/>
  </si>
  <si>
    <t>幸</t>
    <rPh sb="0" eb="1">
      <t>サイワイ</t>
    </rPh>
    <phoneticPr fontId="1"/>
  </si>
  <si>
    <t>宮前</t>
    <rPh sb="0" eb="2">
      <t>ミヤマエ</t>
    </rPh>
    <phoneticPr fontId="1"/>
  </si>
  <si>
    <t>多摩</t>
    <rPh sb="0" eb="2">
      <t>タマ</t>
    </rPh>
    <phoneticPr fontId="1"/>
  </si>
  <si>
    <t>麻生</t>
    <rPh sb="0" eb="2">
      <t>アサオ</t>
    </rPh>
    <phoneticPr fontId="1"/>
  </si>
  <si>
    <t>総数</t>
    <rPh sb="0" eb="2">
      <t>ソウスウ</t>
    </rPh>
    <phoneticPr fontId="1"/>
  </si>
  <si>
    <t>資料：介護保険課</t>
    <rPh sb="3" eb="5">
      <t>カイゴ</t>
    </rPh>
    <rPh sb="5" eb="7">
      <t>ホケン</t>
    </rPh>
    <rPh sb="7" eb="8">
      <t>カ</t>
    </rPh>
    <phoneticPr fontId="1"/>
  </si>
  <si>
    <t>第１号被保険者数</t>
    <rPh sb="0" eb="1">
      <t>ダイ</t>
    </rPh>
    <rPh sb="2" eb="3">
      <t>ゴウ</t>
    </rPh>
    <rPh sb="3" eb="7">
      <t>ヒホケンシャ</t>
    </rPh>
    <rPh sb="7" eb="8">
      <t>カズ</t>
    </rPh>
    <phoneticPr fontId="1"/>
  </si>
  <si>
    <t>中原</t>
    <rPh sb="0" eb="2">
      <t>ナカハラ</t>
    </rPh>
    <phoneticPr fontId="1"/>
  </si>
  <si>
    <t>高津</t>
    <rPh sb="0" eb="2">
      <t>タカツ</t>
    </rPh>
    <phoneticPr fontId="1"/>
  </si>
  <si>
    <t>§7 　介護保険</t>
    <rPh sb="4" eb="6">
      <t>カイゴ</t>
    </rPh>
    <rPh sb="6" eb="8">
      <t>ホケン</t>
    </rPh>
    <phoneticPr fontId="1"/>
  </si>
  <si>
    <t>表 ３９５  第１号被保険者数</t>
    <phoneticPr fontId="1"/>
  </si>
  <si>
    <t>　令和元年度末における第1号被保険者数を各区・地区健康福祉ステーション別に表したものである。</t>
    <rPh sb="1" eb="3">
      <t>レイワ</t>
    </rPh>
    <rPh sb="3" eb="4">
      <t>ガン</t>
    </rPh>
    <rPh sb="4" eb="5">
      <t>ネン</t>
    </rPh>
    <rPh sb="5" eb="6">
      <t>ド</t>
    </rPh>
    <rPh sb="6" eb="7">
      <t>マツ</t>
    </rPh>
    <rPh sb="11" eb="12">
      <t>ダイ</t>
    </rPh>
    <rPh sb="13" eb="14">
      <t>ゴウ</t>
    </rPh>
    <rPh sb="14" eb="15">
      <t>ヒ</t>
    </rPh>
    <rPh sb="15" eb="18">
      <t>ホケンシャ</t>
    </rPh>
    <rPh sb="18" eb="19">
      <t>スウ</t>
    </rPh>
    <rPh sb="20" eb="21">
      <t>カク</t>
    </rPh>
    <rPh sb="21" eb="22">
      <t>ク</t>
    </rPh>
    <rPh sb="23" eb="25">
      <t>チク</t>
    </rPh>
    <rPh sb="25" eb="27">
      <t>ケンコウ</t>
    </rPh>
    <rPh sb="27" eb="29">
      <t>フクシ</t>
    </rPh>
    <rPh sb="35" eb="36">
      <t>ベツ</t>
    </rPh>
    <rPh sb="37" eb="38">
      <t>アラワ</t>
    </rPh>
    <phoneticPr fontId="1"/>
  </si>
  <si>
    <t>表 ３９６  第１号被保険者数の推移</t>
    <phoneticPr fontId="1"/>
  </si>
  <si>
    <t>　第１号被保険者の令和元度末現在までの人数の推移を表したものである。</t>
    <rPh sb="1" eb="2">
      <t>ダイ</t>
    </rPh>
    <rPh sb="3" eb="4">
      <t>ゴウ</t>
    </rPh>
    <rPh sb="4" eb="5">
      <t>ヒ</t>
    </rPh>
    <rPh sb="5" eb="8">
      <t>ホケンシャ</t>
    </rPh>
    <rPh sb="9" eb="11">
      <t>レイワ</t>
    </rPh>
    <rPh sb="11" eb="12">
      <t>ガン</t>
    </rPh>
    <rPh sb="12" eb="13">
      <t>ド</t>
    </rPh>
    <rPh sb="13" eb="14">
      <t>マツ</t>
    </rPh>
    <rPh sb="14" eb="16">
      <t>ゲンザイ</t>
    </rPh>
    <rPh sb="19" eb="21">
      <t>ニンズウ</t>
    </rPh>
    <rPh sb="22" eb="24">
      <t>スイイ</t>
    </rPh>
    <rPh sb="25" eb="26">
      <t>アラワ</t>
    </rPh>
    <phoneticPr fontId="1"/>
  </si>
  <si>
    <t>２２年度</t>
    <rPh sb="2" eb="3">
      <t>ネン</t>
    </rPh>
    <rPh sb="3" eb="4">
      <t>ド</t>
    </rPh>
    <phoneticPr fontId="1"/>
  </si>
  <si>
    <t>２３年度</t>
    <rPh sb="2" eb="3">
      <t>ネン</t>
    </rPh>
    <rPh sb="3" eb="4">
      <t>ド</t>
    </rPh>
    <phoneticPr fontId="1"/>
  </si>
  <si>
    <t>２４年度</t>
    <rPh sb="2" eb="4">
      <t>ネンド</t>
    </rPh>
    <phoneticPr fontId="1"/>
  </si>
  <si>
    <t>２５年度</t>
    <rPh sb="2" eb="4">
      <t>ネンド</t>
    </rPh>
    <phoneticPr fontId="1"/>
  </si>
  <si>
    <t>２６年度</t>
    <rPh sb="2" eb="4">
      <t>ネンド</t>
    </rPh>
    <phoneticPr fontId="1"/>
  </si>
  <si>
    <t>２７年度</t>
    <rPh sb="2" eb="4">
      <t>ネンド</t>
    </rPh>
    <phoneticPr fontId="1"/>
  </si>
  <si>
    <t>２８年度</t>
    <rPh sb="2" eb="4">
      <t>ネンド</t>
    </rPh>
    <phoneticPr fontId="1"/>
  </si>
  <si>
    <t>２９年度</t>
    <rPh sb="2" eb="4">
      <t>ネンド</t>
    </rPh>
    <phoneticPr fontId="1"/>
  </si>
  <si>
    <t>３０年度</t>
    <rPh sb="2" eb="4">
      <t>ネンド</t>
    </rPh>
    <phoneticPr fontId="1"/>
  </si>
  <si>
    <t>令和元年度</t>
    <rPh sb="0" eb="2">
      <t>レイワ</t>
    </rPh>
    <rPh sb="2" eb="3">
      <t>ガン</t>
    </rPh>
    <rPh sb="3" eb="4">
      <t>ネン</t>
    </rPh>
    <rPh sb="4" eb="5">
      <t>ド</t>
    </rPh>
    <phoneticPr fontId="1"/>
  </si>
  <si>
    <t>表 ３９７  要介護等認定者数の状況</t>
    <phoneticPr fontId="1"/>
  </si>
  <si>
    <t>　令和元年度末における要介護等認定者数の状況を要介護度、各区・地区健康福祉ステーション別に表したものである。</t>
    <rPh sb="1" eb="3">
      <t>レイワ</t>
    </rPh>
    <rPh sb="3" eb="5">
      <t>ガンネン</t>
    </rPh>
    <rPh sb="5" eb="6">
      <t>ド</t>
    </rPh>
    <rPh sb="6" eb="7">
      <t>スエ</t>
    </rPh>
    <rPh sb="11" eb="12">
      <t>ヨウ</t>
    </rPh>
    <rPh sb="12" eb="14">
      <t>カイゴ</t>
    </rPh>
    <rPh sb="14" eb="15">
      <t>トウ</t>
    </rPh>
    <rPh sb="15" eb="17">
      <t>ニンテイ</t>
    </rPh>
    <rPh sb="17" eb="18">
      <t>シャ</t>
    </rPh>
    <rPh sb="18" eb="19">
      <t>スウ</t>
    </rPh>
    <rPh sb="20" eb="22">
      <t>ジョウキョウ</t>
    </rPh>
    <rPh sb="23" eb="24">
      <t>ヨウ</t>
    </rPh>
    <rPh sb="24" eb="26">
      <t>カイゴ</t>
    </rPh>
    <rPh sb="26" eb="27">
      <t>ド</t>
    </rPh>
    <rPh sb="28" eb="29">
      <t>カク</t>
    </rPh>
    <rPh sb="29" eb="30">
      <t>ク</t>
    </rPh>
    <rPh sb="31" eb="33">
      <t>チク</t>
    </rPh>
    <rPh sb="33" eb="35">
      <t>ケンコウ</t>
    </rPh>
    <rPh sb="35" eb="37">
      <t>フクシ</t>
    </rPh>
    <rPh sb="43" eb="44">
      <t>ベツ</t>
    </rPh>
    <rPh sb="45" eb="46">
      <t>アラワ</t>
    </rPh>
    <phoneticPr fontId="1"/>
  </si>
  <si>
    <t>要支援１</t>
    <rPh sb="0" eb="1">
      <t>ヨウ</t>
    </rPh>
    <rPh sb="1" eb="3">
      <t>シエン</t>
    </rPh>
    <phoneticPr fontId="1"/>
  </si>
  <si>
    <t>要支援２</t>
    <rPh sb="0" eb="1">
      <t>ヨウ</t>
    </rPh>
    <rPh sb="1" eb="3">
      <t>シエン</t>
    </rPh>
    <phoneticPr fontId="1"/>
  </si>
  <si>
    <t>要介護１</t>
    <rPh sb="0" eb="1">
      <t>ヨウ</t>
    </rPh>
    <rPh sb="1" eb="3">
      <t>カイゴ</t>
    </rPh>
    <phoneticPr fontId="1"/>
  </si>
  <si>
    <t>要介護２</t>
    <rPh sb="0" eb="1">
      <t>ヨウ</t>
    </rPh>
    <rPh sb="1" eb="3">
      <t>カイゴ</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</si>
  <si>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</si>
  <si>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</si>
  <si>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</si>
  <si>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注）　（　）は第２号被保険者を再掲したものである。</t>
    <rPh sb="0" eb="1">
      <t>チュウ</t>
    </rPh>
    <rPh sb="7" eb="8">
      <t>ダイ</t>
    </rPh>
    <rPh sb="9" eb="10">
      <t>ゴウ</t>
    </rPh>
    <rPh sb="10" eb="11">
      <t>ヒ</t>
    </rPh>
    <rPh sb="11" eb="14">
      <t>ホケンシャ</t>
    </rPh>
    <rPh sb="15" eb="17">
      <t>サイケイ</t>
    </rPh>
    <phoneticPr fontId="1"/>
  </si>
  <si>
    <t>表 ３９８  要介護等認定者数の推移</t>
    <phoneticPr fontId="1"/>
  </si>
  <si>
    <t>　要介護等認定者数の令和元年度末現在までの人数の推移を表したものである。</t>
    <rPh sb="1" eb="2">
      <t>ヨウ</t>
    </rPh>
    <rPh sb="2" eb="5">
      <t>カイゴナド</t>
    </rPh>
    <rPh sb="5" eb="7">
      <t>ニンテイ</t>
    </rPh>
    <rPh sb="7" eb="8">
      <t>シャ</t>
    </rPh>
    <rPh sb="8" eb="9">
      <t>カズ</t>
    </rPh>
    <rPh sb="10" eb="12">
      <t>レイワ</t>
    </rPh>
    <rPh sb="12" eb="13">
      <t>ガン</t>
    </rPh>
    <rPh sb="13" eb="14">
      <t>ネン</t>
    </rPh>
    <rPh sb="14" eb="15">
      <t>ド</t>
    </rPh>
    <rPh sb="15" eb="16">
      <t>マツ</t>
    </rPh>
    <rPh sb="16" eb="18">
      <t>ゲンザイ</t>
    </rPh>
    <rPh sb="21" eb="23">
      <t>ニンズウ</t>
    </rPh>
    <rPh sb="24" eb="26">
      <t>スイイ</t>
    </rPh>
    <rPh sb="27" eb="28">
      <t>アラワ</t>
    </rPh>
    <phoneticPr fontId="1"/>
  </si>
  <si>
    <t>２２年度</t>
    <rPh sb="2" eb="4">
      <t>ネンド</t>
    </rPh>
    <phoneticPr fontId="1"/>
  </si>
  <si>
    <t>２３年度</t>
    <rPh sb="2" eb="4">
      <t>ネンド</t>
    </rPh>
    <phoneticPr fontId="1"/>
  </si>
  <si>
    <t>２９年度</t>
    <rPh sb="2" eb="3">
      <t>ネン</t>
    </rPh>
    <rPh sb="3" eb="4">
      <t>ド</t>
    </rPh>
    <phoneticPr fontId="1"/>
  </si>
  <si>
    <t>３０年度</t>
    <rPh sb="2" eb="3">
      <t>ネン</t>
    </rPh>
    <rPh sb="3" eb="4">
      <t>ド</t>
    </rPh>
    <phoneticPr fontId="1"/>
  </si>
  <si>
    <t>令和元年度</t>
    <rPh sb="0" eb="5">
      <t>ガンネンド</t>
    </rPh>
    <phoneticPr fontId="1"/>
  </si>
  <si>
    <t>要介護等認定者数</t>
    <rPh sb="0" eb="1">
      <t>ヨウ</t>
    </rPh>
    <rPh sb="1" eb="4">
      <t>カイゴナド</t>
    </rPh>
    <rPh sb="4" eb="6">
      <t>ニンテイ</t>
    </rPh>
    <rPh sb="6" eb="7">
      <t>シャ</t>
    </rPh>
    <rPh sb="7" eb="8">
      <t>カズ</t>
    </rPh>
    <phoneticPr fontId="1"/>
  </si>
  <si>
    <t>表 ３９９  第１号被保険者保険料の収納状況の推移</t>
    <phoneticPr fontId="1"/>
  </si>
  <si>
    <t>　第１号被保険者の介護保険料の収納状況の推移を表したものである。</t>
    <rPh sb="1" eb="2">
      <t>ダイ</t>
    </rPh>
    <rPh sb="3" eb="4">
      <t>ゴウ</t>
    </rPh>
    <rPh sb="4" eb="5">
      <t>ヒ</t>
    </rPh>
    <rPh sb="5" eb="8">
      <t>ホケンシャ</t>
    </rPh>
    <rPh sb="9" eb="11">
      <t>カイゴ</t>
    </rPh>
    <rPh sb="11" eb="13">
      <t>ホケン</t>
    </rPh>
    <rPh sb="13" eb="14">
      <t>リョウ</t>
    </rPh>
    <rPh sb="15" eb="17">
      <t>シュウノウ</t>
    </rPh>
    <rPh sb="17" eb="19">
      <t>ジョウキョウ</t>
    </rPh>
    <rPh sb="20" eb="22">
      <t>スイイ</t>
    </rPh>
    <rPh sb="23" eb="24">
      <t>アラワ</t>
    </rPh>
    <phoneticPr fontId="1"/>
  </si>
  <si>
    <t>平成２３年度</t>
    <rPh sb="0" eb="2">
      <t>ヘイセイ</t>
    </rPh>
    <rPh sb="4" eb="6">
      <t>ネンド</t>
    </rPh>
    <phoneticPr fontId="1"/>
  </si>
  <si>
    <t>調定額（円）</t>
    <rPh sb="0" eb="1">
      <t>チョウ</t>
    </rPh>
    <rPh sb="1" eb="2">
      <t>テイ</t>
    </rPh>
    <rPh sb="2" eb="3">
      <t>ガク</t>
    </rPh>
    <rPh sb="4" eb="5">
      <t>エン</t>
    </rPh>
    <phoneticPr fontId="1"/>
  </si>
  <si>
    <t>収納額（円）</t>
    <rPh sb="0" eb="2">
      <t>シュウノウ</t>
    </rPh>
    <rPh sb="2" eb="3">
      <t>ガク</t>
    </rPh>
    <rPh sb="4" eb="5">
      <t>エン</t>
    </rPh>
    <phoneticPr fontId="1"/>
  </si>
  <si>
    <t>収納率（％）</t>
    <rPh sb="0" eb="2">
      <t>シュウノウ</t>
    </rPh>
    <rPh sb="2" eb="3">
      <t>リツ</t>
    </rPh>
    <phoneticPr fontId="1"/>
  </si>
  <si>
    <t>特別徴収</t>
    <rPh sb="0" eb="2">
      <t>トクベツ</t>
    </rPh>
    <rPh sb="2" eb="4">
      <t>チョウシュウ</t>
    </rPh>
    <phoneticPr fontId="1"/>
  </si>
  <si>
    <t>普通徴収</t>
    <rPh sb="0" eb="2">
      <t>フツウ</t>
    </rPh>
    <rPh sb="2" eb="4">
      <t>チョウシュウ</t>
    </rPh>
    <phoneticPr fontId="1"/>
  </si>
  <si>
    <t>計</t>
    <rPh sb="0" eb="1">
      <t>ケイ</t>
    </rPh>
    <phoneticPr fontId="1"/>
  </si>
  <si>
    <t>平成２４年度</t>
    <rPh sb="0" eb="2">
      <t>ヘイセイ</t>
    </rPh>
    <rPh sb="4" eb="6">
      <t>ネンド</t>
    </rPh>
    <phoneticPr fontId="1"/>
  </si>
  <si>
    <t>平成２５年度</t>
    <rPh sb="0" eb="2">
      <t>ヘイセイ</t>
    </rPh>
    <rPh sb="4" eb="6">
      <t>ネンド</t>
    </rPh>
    <phoneticPr fontId="1"/>
  </si>
  <si>
    <t>平成２６年度</t>
    <rPh sb="0" eb="2">
      <t>ヘイセイ</t>
    </rPh>
    <rPh sb="4" eb="6">
      <t>ネンド</t>
    </rPh>
    <phoneticPr fontId="1"/>
  </si>
  <si>
    <t>平成２７年度</t>
    <rPh sb="0" eb="2">
      <t>ヘイセイ</t>
    </rPh>
    <rPh sb="4" eb="6">
      <t>ネンド</t>
    </rPh>
    <phoneticPr fontId="1"/>
  </si>
  <si>
    <t>平成２８年度</t>
    <rPh sb="0" eb="2">
      <t>ヘイセイ</t>
    </rPh>
    <rPh sb="4" eb="6">
      <t>ネンド</t>
    </rPh>
    <phoneticPr fontId="1"/>
  </si>
  <si>
    <t>平成２９年度</t>
    <rPh sb="0" eb="2">
      <t>ヘイセイ</t>
    </rPh>
    <rPh sb="4" eb="6">
      <t>ネンド</t>
    </rPh>
    <phoneticPr fontId="1"/>
  </si>
  <si>
    <t>平成３０年度</t>
    <rPh sb="0" eb="2">
      <t>ヘイセイ</t>
    </rPh>
    <rPh sb="4" eb="6">
      <t>ネンド</t>
    </rPh>
    <phoneticPr fontId="1"/>
  </si>
  <si>
    <t>令和元年度</t>
    <rPh sb="0" eb="1">
      <t>レイ</t>
    </rPh>
    <rPh sb="1" eb="2">
      <t>ワ</t>
    </rPh>
    <rPh sb="2" eb="4">
      <t>ガンネン</t>
    </rPh>
    <rPh sb="3" eb="5">
      <t>ネンド</t>
    </rPh>
    <phoneticPr fontId="1"/>
  </si>
  <si>
    <t>表 ４００  給付サービス量の推移Ⅰ</t>
    <phoneticPr fontId="1"/>
  </si>
  <si>
    <t>　介護給付サービス量の推移を表したものである（介護予防サービスを含む。）。</t>
    <rPh sb="1" eb="3">
      <t>カイゴ</t>
    </rPh>
    <rPh sb="3" eb="5">
      <t>キュウフ</t>
    </rPh>
    <rPh sb="9" eb="10">
      <t>リョウ</t>
    </rPh>
    <rPh sb="11" eb="13">
      <t>スイイ</t>
    </rPh>
    <rPh sb="14" eb="15">
      <t>アラワ</t>
    </rPh>
    <rPh sb="23" eb="25">
      <t>カイゴ</t>
    </rPh>
    <rPh sb="25" eb="27">
      <t>ヨボウ</t>
    </rPh>
    <rPh sb="32" eb="33">
      <t>フク</t>
    </rPh>
    <phoneticPr fontId="1"/>
  </si>
  <si>
    <t>単位</t>
    <rPh sb="0" eb="2">
      <t>タンイ</t>
    </rPh>
    <phoneticPr fontId="1"/>
  </si>
  <si>
    <t>28年度</t>
    <rPh sb="2" eb="4">
      <t>ネンド</t>
    </rPh>
    <phoneticPr fontId="1"/>
  </si>
  <si>
    <t>29年度</t>
    <rPh sb="2" eb="4">
      <t>ネンド</t>
    </rPh>
    <phoneticPr fontId="1"/>
  </si>
  <si>
    <t>30年度</t>
    <rPh sb="2" eb="4">
      <t>ネンド</t>
    </rPh>
    <phoneticPr fontId="1"/>
  </si>
  <si>
    <t>前年比（％）</t>
    <rPh sb="0" eb="2">
      <t>ゼンネン</t>
    </rPh>
    <rPh sb="2" eb="3">
      <t>ヒ</t>
    </rPh>
    <phoneticPr fontId="1"/>
  </si>
  <si>
    <t>【居宅サービス】</t>
    <rPh sb="1" eb="3">
      <t>キョタク</t>
    </rPh>
    <phoneticPr fontId="1"/>
  </si>
  <si>
    <t>訪問介護</t>
    <rPh sb="0" eb="2">
      <t>ホウモン</t>
    </rPh>
    <rPh sb="2" eb="4">
      <t>カイゴ</t>
    </rPh>
    <phoneticPr fontId="1"/>
  </si>
  <si>
    <t>（件／年）</t>
    <rPh sb="1" eb="2">
      <t>ケン</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</si>
  <si>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</si>
  <si>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</si>
  <si>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</si>
  <si>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</si>
  <si>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1">
      <t>ツウ</t>
    </rPh>
    <rPh sb="1" eb="2">
      <t>ショ</t>
    </rPh>
    <rPh sb="2" eb="4">
      <t>カイゴ</t>
    </rPh>
    <phoneticPr fontId="1"/>
  </si>
  <si>
    <t>通所リハビリテーション</t>
    <rPh sb="0" eb="1">
      <t>ツウ</t>
    </rPh>
    <rPh sb="1" eb="2">
      <t>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</si>
  <si>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</si>
  <si>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</si>
  <si>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特定施設入所者生活介護</t>
    <rPh sb="0" eb="2">
      <t>トクテイ</t>
    </rPh>
    <rPh sb="2" eb="4">
      <t>シセツ</t>
    </rPh>
    <rPh sb="4" eb="7">
      <t>ニュウショシャ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</si>
  <si>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</si>
  <si>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</si>
  <si>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</si>
  <si>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定期巡回・随時対応型訪問介護看護</t>
    <phoneticPr fontId="1"/>
  </si>
  <si>
    <t>（件／年）</t>
    <rPh sb="1" eb="2">
      <t>ケン</t>
    </rPh>
    <rPh sb="3" eb="4">
      <t>ネン</t>
    </rPh>
    <phoneticPr fontId="1"/>
  </si>
  <si>
    <t>夜間対応型訪問介護</t>
    <rPh sb="0" eb="2">
      <t>ヤカン</t>
    </rPh>
    <rPh sb="2" eb="5">
      <t>タイオウガタ</t>
    </rPh>
    <rPh sb="5" eb="7">
      <t>ホウモン</t>
    </rPh>
    <rPh sb="7" eb="9">
      <t>カイゴ</t>
    </rPh>
    <phoneticPr fontId="1"/>
  </si>
  <si>
    <t>地域密着型通所介護</t>
    <rPh sb="0" eb="2">
      <t>チイキ</t>
    </rPh>
    <rPh sb="2" eb="5">
      <t>ミッチャクガタ</t>
    </rPh>
    <rPh sb="5" eb="7">
      <t>ツウショ</t>
    </rPh>
    <rPh sb="7" eb="9">
      <t>カイゴ</t>
    </rPh>
    <phoneticPr fontId="1"/>
  </si>
  <si>
    <t>認知症対応型通所介護</t>
    <rPh sb="0" eb="2">
      <t>ニンチ</t>
    </rPh>
    <rPh sb="2" eb="3">
      <t>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</si>
  <si>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</si>
  <si>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2">
      <t>ニンチ</t>
    </rPh>
    <rPh sb="2" eb="3">
      <t>ショウ</t>
    </rPh>
    <rPh sb="3" eb="5">
      <t>タイオウ</t>
    </rPh>
    <rPh sb="5" eb="6">
      <t>カタ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</si>
  <si>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</si>
  <si>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t>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</si>
  <si>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</si>
  <si>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複合型サービス</t>
    <rPh sb="0" eb="3">
      <t>フクゴウガタ</t>
    </rPh>
    <phoneticPr fontId="1"/>
  </si>
  <si>
    <t>【住宅改修】</t>
    <rPh sb="1" eb="3">
      <t>ジュウタク</t>
    </rPh>
    <rPh sb="3" eb="5">
      <t>カイシュウ</t>
    </rPh>
    <phoneticPr fontId="1"/>
  </si>
  <si>
    <t>住宅改修</t>
    <phoneticPr fontId="1"/>
  </si>
  <si>
    <t>【居宅介護支援・介護予防支援】</t>
    <rPh sb="1" eb="3">
      <t>キョタク</t>
    </rPh>
    <rPh sb="3" eb="5">
      <t>カイゴ</t>
    </rPh>
    <rPh sb="5" eb="7">
      <t>シエン</t>
    </rPh>
    <rPh sb="8" eb="10">
      <t>カイゴ</t>
    </rPh>
    <rPh sb="10" eb="12">
      <t>ヨボウ</t>
    </rPh>
    <rPh sb="12" eb="14">
      <t>シエン</t>
    </rPh>
    <phoneticPr fontId="1"/>
  </si>
  <si>
    <t>居宅介護支援・介護予防支援</t>
    <phoneticPr fontId="1"/>
  </si>
  <si>
    <t>【介護保険施設サービス】</t>
    <rPh sb="1" eb="3">
      <t>カイゴ</t>
    </rPh>
    <rPh sb="3" eb="5">
      <t>ホケン</t>
    </rPh>
    <rPh sb="5" eb="7">
      <t>シセツ</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</si>
  <si>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</si>
  <si>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</si>
  <si>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</si>
  <si>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介護医療院</t>
    <rPh sb="0" eb="2">
      <t>カイゴ</t>
    </rPh>
    <rPh sb="2" eb="4">
      <t>イリョウ</t>
    </rPh>
    <rPh sb="4" eb="5">
      <t>イン</t>
    </rPh>
    <phoneticPr fontId="1"/>
  </si>
  <si>
    <t>表 ４０1  給付サービス費の推移Ⅱ</t>
    <phoneticPr fontId="1"/>
  </si>
  <si>
    <t>　介護給付サービス量の推移を表したものである。（介護予防サービスを含む。）。</t>
    <rPh sb="1" eb="3">
      <t>カイゴ</t>
    </rPh>
    <rPh sb="3" eb="5">
      <t>キュウフ</t>
    </rPh>
    <rPh sb="9" eb="10">
      <t>リョウ</t>
    </rPh>
    <rPh sb="11" eb="13">
      <t>スイイ</t>
    </rPh>
    <rPh sb="14" eb="15">
      <t>アラワ</t>
    </rPh>
    <phoneticPr fontId="1"/>
  </si>
  <si>
    <t>２８年度</t>
    <phoneticPr fontId="1"/>
  </si>
  <si>
    <t>２９年度</t>
    <phoneticPr fontId="1"/>
  </si>
  <si>
    <t>件数</t>
  </si>
  <si>
    <t>給付費（円）</t>
  </si>
  <si>
    <t>割合①（％）</t>
  </si>
  <si>
    <t>割合②（％）</t>
  </si>
  <si>
    <t>訪問介護</t>
  </si>
  <si>
    <t>訪問入浴介護</t>
  </si>
  <si>
    <t>訪問看護</t>
  </si>
  <si>
    <t>訪問リハビリテーション</t>
  </si>
  <si>
    <t>居宅療養管理指導</t>
  </si>
  <si>
    <t>通所介護</t>
  </si>
  <si>
    <t>通所リハビリテーション</t>
  </si>
  <si>
    <t>短期入所生活介護</t>
  </si>
  <si>
    <t>短期入所療養介護（老健）</t>
  </si>
  <si>
    <t>短期入所療養介護（療養型）</t>
  </si>
  <si>
    <t>福祉用具貸与</t>
  </si>
  <si>
    <t>福祉用具購入費</t>
    <rPh sb="4" eb="7">
      <t>コウニュウヒ</t>
    </rPh>
    <phoneticPr fontId="1"/>
  </si>
  <si>
    <t>住宅改修費</t>
    <rPh sb="0" eb="2">
      <t>ジュウタク</t>
    </rPh>
    <rPh sb="2" eb="5">
      <t>カイシュウヒ</t>
    </rPh>
    <phoneticPr fontId="1"/>
  </si>
  <si>
    <t>特定施設入所者生活介護</t>
  </si>
  <si>
    <t>居宅介護支援</t>
  </si>
  <si>
    <t>　１～１５居宅（介護予防サービス） 計</t>
    <rPh sb="18" eb="19">
      <t>ケイ</t>
    </rPh>
    <phoneticPr fontId="1"/>
  </si>
  <si>
    <t>認知症対応型共同生活介護</t>
    <phoneticPr fontId="1"/>
  </si>
  <si>
    <t>複合型サービス</t>
    <phoneticPr fontId="1"/>
  </si>
  <si>
    <t>　１６～２４ 地域密着型（介護予防）サービス 計</t>
    <rPh sb="9" eb="11">
      <t>チイキ</t>
    </rPh>
    <rPh sb="11" eb="14">
      <t>ミッチャクガタ</t>
    </rPh>
    <rPh sb="15" eb="17">
      <t>カイゴ</t>
    </rPh>
    <rPh sb="17" eb="19">
      <t>ヨボウケイ</t>
    </rPh>
    <phoneticPr fontId="1"/>
  </si>
  <si>
    <t>　２５～２７ 施設サービス　計</t>
    <rPh sb="11" eb="13">
      <t>シセツケイ</t>
    </rPh>
    <phoneticPr fontId="1"/>
  </si>
  <si>
    <t>高額介護サービス費</t>
  </si>
  <si>
    <t>高額医療合算介護サービス費</t>
    <rPh sb="0" eb="2">
      <t>コウガク</t>
    </rPh>
    <rPh sb="2" eb="4">
      <t>イリョウ</t>
    </rPh>
    <rPh sb="4" eb="6">
      <t>ガッサン</t>
    </rPh>
    <rPh sb="6" eb="8">
      <t>カイゴ</t>
    </rPh>
    <rPh sb="12" eb="13">
      <t>ヒ</t>
    </rPh>
    <phoneticPr fontId="1"/>
  </si>
  <si>
    <t>特定入所者介護サービス費</t>
    <phoneticPr fontId="1"/>
  </si>
  <si>
    <t>　２８～３０ その他 計</t>
    <rPh sb="0" eb="12">
      <t>タケイ</t>
    </rPh>
    <phoneticPr fontId="1"/>
  </si>
  <si>
    <t>合　　　　　　　　　　計</t>
  </si>
  <si>
    <t>３０年度</t>
    <phoneticPr fontId="1"/>
  </si>
  <si>
    <t>令和元年度</t>
    <rPh sb="0" eb="5">
      <t>ガン</t>
    </rPh>
    <phoneticPr fontId="1"/>
  </si>
  <si>
    <t>‐</t>
    <phoneticPr fontId="1"/>
  </si>
  <si>
    <t>　２５～２８ 施設サービス　計</t>
    <rPh sb="11" eb="13">
      <t>シセツケイ</t>
    </rPh>
    <phoneticPr fontId="1"/>
  </si>
  <si>
    <t>　２９～３１ その他 計</t>
    <rPh sb="9" eb="10">
      <t>タ</t>
    </rPh>
    <rPh sb="11" eb="12">
      <t>ケイ</t>
    </rPh>
    <phoneticPr fontId="1"/>
  </si>
  <si>
    <t>資料：介護保険課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</si>
</sst>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0_ "/>
    <numFmt numFmtId="177" formatCode="\(#\)"/>
    <numFmt numFmtId="178" formatCode="\(0\)"/>
    <numFmt numFmtId="179" formatCode="0.00_);[Red]\(0.00\)"/>
    <numFmt numFmtId="180" formatCode="#,##0.00_ "/>
    <numFmt numFmtId="181" formatCode="_ * #,##0.0_ ;_ * \-#,##0.0_ ;_ * &quot;-&quot;?_ ;_ @_ "/>
    <numFmt numFmtId="182" formatCode="\(#,###\)"/>
  </numFmts>
  <fonts count="16">
    <font>
      <sz val="11"/>
      <name val="ＭＳ Ｐゴシック"/>
      <family val="3"/>
      <charset val="128"/>
    </font>
    <font>
      <sz val="6"/>
      <name val="ＭＳ Ｐゴシック"/>
      <family val="3"/>
      <charset val="128"/>
    </font>
    <font>
      <sz val="14"/>
      <color theme="1"/>
      <name val="ＭＳ Ｐゴシック"/>
      <family val="3"/>
      <charset val="128"/>
    </font>
    <font>
      <sz val="16"/>
      <color theme="1"/>
      <name val="ＭＳ Ｐゴシック"/>
      <family val="3"/>
      <charset val="128"/>
    </font>
    <font>
      <sz val="11"/>
      <color theme="1"/>
      <name val="ＭＳ Ｐゴシック"/>
      <family val="3"/>
      <charset val="128"/>
    </font>
    <font>
      <sz val="12"/>
      <color theme="1"/>
      <name val="ＭＳ Ｐゴシック"/>
      <family val="3"/>
      <charset val="128"/>
    </font>
    <font>
      <sz val="9"/>
      <color theme="1"/>
      <name val="ＭＳ Ｐ明朝"/>
      <family val="1"/>
      <charset val="128"/>
    </font>
    <font>
      <sz val="9"/>
      <color theme="1"/>
      <name val="ＭＳ Ｐゴシック"/>
      <family val="3"/>
      <charset val="128"/>
    </font>
    <font>
      <b/>
      <sz val="9"/>
      <color theme="1"/>
      <name val="ＭＳ Ｐゴシック"/>
      <family val="3"/>
      <charset val="128"/>
    </font>
    <font>
      <sz val="11"/>
      <name val="ＭＳ Ｐゴシック"/>
      <family val="3"/>
      <charset val="128"/>
    </font>
    <font>
      <b/>
      <sz val="12"/>
      <color theme="1"/>
      <name val="ＭＳ Ｐゴシック"/>
      <family val="3"/>
      <charset val="128"/>
    </font>
    <font>
      <b/>
      <sz val="9"/>
      <color theme="1"/>
      <name val="ＭＳ Ｐ明朝"/>
      <family val="1"/>
      <charset val="128"/>
    </font>
    <font>
      <b/>
      <sz val="11"/>
      <color theme="1"/>
      <name val="ＭＳ Ｐゴシック"/>
      <family val="3"/>
      <charset val="128"/>
    </font>
    <font>
      <sz val="11"/>
      <color theme="1"/>
      <name val="ＭＳ Ｐ明朝"/>
      <family val="1"/>
      <charset val="128"/>
    </font>
    <font>
      <sz val="8"/>
      <color theme="1"/>
      <name val="ＭＳ Ｐ明朝"/>
      <family val="1"/>
      <charset val="128"/>
    </font>
    <font>
      <sz val="7"/>
      <color theme="1"/>
      <name val="ＭＳ Ｐ明朝"/>
      <family val="1"/>
      <charset val="128"/>
    </font>
  </fonts>
  <fills count="2">
    <fill>
      <patternFill patternType="none"/>
    </fill>
    <fill>
      <patternFill patternType="gray125"/>
    </fill>
  </fills>
  <borders count="76">
    <border>
      <left/>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indexed="64"/>
      </left>
      <right style="thin">
        <color auto="1"/>
      </right>
      <top style="medium">
        <color indexed="64"/>
      </top>
      <bottom style="medium">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auto="1"/>
      </top>
      <bottom style="medium">
        <color auto="1"/>
      </bottom>
      <diagonal/>
    </border>
    <border>
      <left style="medium">
        <color indexed="64"/>
      </left>
      <right style="thin">
        <color auto="1"/>
      </right>
      <top style="medium">
        <color auto="1"/>
      </top>
      <bottom/>
      <diagonal/>
    </border>
    <border>
      <left style="thin">
        <color auto="1"/>
      </left>
      <right style="thin">
        <color auto="1"/>
      </right>
      <top style="medium">
        <color auto="1"/>
      </top>
      <bottom/>
      <diagonal/>
    </border>
    <border>
      <left/>
      <right/>
      <top style="medium">
        <color auto="1"/>
      </top>
      <bottom/>
      <diagonal/>
    </border>
    <border>
      <left style="thin">
        <color auto="1"/>
      </left>
      <right style="medium">
        <color indexed="64"/>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thin">
        <color auto="1"/>
      </left>
      <right style="medium">
        <color indexed="64"/>
      </right>
      <top/>
      <bottom style="thin">
        <color indexed="64"/>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right/>
      <top/>
      <bottom style="medium">
        <color auto="1"/>
      </bottom>
      <diagonal/>
    </border>
    <border>
      <left/>
      <right style="thin">
        <color auto="1"/>
      </right>
      <top/>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right style="dashed">
        <color auto="1"/>
      </right>
      <top style="medium">
        <color auto="1"/>
      </top>
      <bottom style="medium">
        <color auto="1"/>
      </bottom>
      <diagonal/>
    </border>
    <border>
      <left style="dashed">
        <color auto="1"/>
      </left>
      <right style="thin">
        <color auto="1"/>
      </right>
      <top style="medium">
        <color auto="1"/>
      </top>
      <bottom style="medium">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thin">
        <color auto="1"/>
      </left>
      <right/>
      <top/>
      <bottom style="thin">
        <color auto="1"/>
      </bottom>
      <diagonal/>
    </border>
    <border>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dashed">
        <color auto="1"/>
      </right>
      <top/>
      <bottom style="medium">
        <color auto="1"/>
      </bottom>
      <diagonal/>
    </border>
    <border>
      <left style="dashed">
        <color auto="1"/>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style="thin">
        <color auto="1"/>
      </bottom>
      <diagonal/>
    </border>
    <border diagonalUp="1">
      <left style="thin">
        <color auto="1"/>
      </left>
      <right style="thin">
        <color auto="1"/>
      </right>
      <top/>
      <bottom/>
      <diagonal style="thin">
        <color auto="1"/>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diagonalUp="1">
      <left style="thin">
        <color auto="1"/>
      </left>
      <right style="thin">
        <color auto="1"/>
      </right>
      <top/>
      <bottom style="double">
        <color auto="1"/>
      </bottom>
      <diagonal style="thin">
        <color auto="1"/>
      </diagonal>
    </border>
    <border>
      <left style="thin">
        <color auto="1"/>
      </left>
      <right/>
      <top style="thin">
        <color auto="1"/>
      </top>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diagonalUp="1">
      <left style="thin">
        <color auto="1"/>
      </left>
      <right style="thin">
        <color auto="1"/>
      </right>
      <top style="double">
        <color auto="1"/>
      </top>
      <bottom/>
      <diagonal style="thin">
        <color auto="1"/>
      </diagonal>
    </border>
    <border>
      <left style="thin">
        <color auto="1"/>
      </left>
      <right/>
      <top style="double">
        <color auto="1"/>
      </top>
      <bottom style="thin">
        <color auto="1"/>
      </bottom>
      <diagonal/>
    </border>
    <border>
      <left style="thin">
        <color auto="1"/>
      </left>
      <right/>
      <top style="thin">
        <color auto="1"/>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auto="1"/>
      </left>
      <right/>
      <top style="double">
        <color auto="1"/>
      </top>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top/>
      <bottom style="double">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diagonalUp="1">
      <left style="thin">
        <color auto="1"/>
      </left>
      <right style="thin">
        <color auto="1"/>
      </right>
      <top style="double">
        <color auto="1"/>
      </top>
      <bottom style="medium">
        <color auto="1"/>
      </bottom>
      <diagonal style="thin">
        <color auto="1"/>
      </diagonal>
    </border>
    <border diagonalUp="1">
      <left style="thin">
        <color auto="1"/>
      </left>
      <right/>
      <top style="double">
        <color auto="1"/>
      </top>
      <bottom style="medium">
        <color auto="1"/>
      </bottom>
      <diagonal style="thin">
        <color auto="1"/>
      </diagonal>
    </border>
  </borders>
  <cellStyleXfs count="2">
    <xf numFmtId="0" fontId="0" fillId="0" borderId="0"/>
    <xf numFmtId="38" fontId="9" fillId="0" borderId="0" applyFont="0" applyFill="0" applyBorder="0" applyAlignment="0" applyProtection="0">
      <alignment vertical="center"/>
    </xf>
  </cellStyleXfs>
  <cellXfs count="250">
    <xf numFmtId="0" fontId="0" fillId="0" borderId="0" xfId="0"/>
    <xf numFmtId="0" fontId="2" fillId="0" borderId="0" xfId="0" applyFont="1" applyFill="1" applyBorder="1"/>
    <xf numFmtId="0" fontId="3" fillId="0" borderId="0" xfId="0" applyFont="1" applyFill="1"/>
    <xf numFmtId="0" fontId="3" fillId="0" borderId="0" xfId="0" applyFont="1" applyFill="1" applyBorder="1"/>
    <xf numFmtId="0" fontId="4" fillId="0" borderId="0" xfId="0" applyFont="1" applyFill="1" applyBorder="1"/>
    <xf numFmtId="0" fontId="4" fillId="0" borderId="0" xfId="0" applyFont="1" applyFill="1"/>
    <xf numFmtId="0" fontId="5" fillId="0" borderId="0" xfId="0" applyFont="1" applyFill="1" applyBorder="1"/>
    <xf numFmtId="0" fontId="5" fillId="0" borderId="0" xfId="0" applyFont="1" applyFill="1"/>
    <xf numFmtId="0" fontId="6" fillId="0" borderId="0" xfId="0" applyFont="1" applyFill="1" applyBorder="1" applyAlignment="1">
      <alignment vertical="center"/>
    </xf>
    <xf numFmtId="0" fontId="7" fillId="0" borderId="0" xfId="0" applyFont="1" applyFill="1"/>
    <xf numFmtId="0" fontId="7" fillId="0" borderId="0" xfId="0" applyFont="1" applyFill="1" applyBorder="1"/>
    <xf numFmtId="0" fontId="7" fillId="0" borderId="0" xfId="0" applyFont="1" applyFill="1" applyBorder="1" applyAlignment="1">
      <alignment horizontal="right" vertical="center"/>
    </xf>
    <xf numFmtId="0" fontId="6" fillId="0" borderId="1" xfId="0" applyFont="1" applyFill="1" applyBorder="1" applyAlignment="1"/>
    <xf numFmtId="0" fontId="8"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distributed" vertical="center"/>
    </xf>
    <xf numFmtId="41" fontId="8" fillId="0" borderId="2" xfId="0" applyNumberFormat="1" applyFont="1" applyFill="1" applyBorder="1" applyAlignment="1">
      <alignment horizontal="center" vertical="center"/>
    </xf>
    <xf numFmtId="41" fontId="6" fillId="0" borderId="2" xfId="0" applyNumberFormat="1" applyFont="1" applyFill="1" applyBorder="1" applyAlignment="1">
      <alignment horizontal="center" vertical="center"/>
    </xf>
    <xf numFmtId="41" fontId="6" fillId="0" borderId="3" xfId="0" applyNumberFormat="1" applyFont="1" applyFill="1" applyBorder="1" applyAlignment="1">
      <alignment horizontal="center" vertical="center"/>
    </xf>
    <xf numFmtId="0" fontId="6" fillId="0" borderId="0" xfId="0" applyFont="1" applyFill="1" applyBorder="1"/>
    <xf numFmtId="0" fontId="6" fillId="0" borderId="0" xfId="0" applyFont="1" applyFill="1"/>
    <xf numFmtId="41" fontId="6" fillId="0" borderId="0" xfId="0" applyNumberFormat="1" applyFont="1" applyFill="1"/>
    <xf numFmtId="0" fontId="5" fillId="0" borderId="0" xfId="0" applyFont="1" applyBorder="1" applyAlignment="1">
      <alignment vertical="top"/>
    </xf>
    <xf numFmtId="0" fontId="4" fillId="0" borderId="0" xfId="0" applyFont="1" applyBorder="1"/>
    <xf numFmtId="0" fontId="4" fillId="0" borderId="0" xfId="0" applyFont="1"/>
    <xf numFmtId="0" fontId="5" fillId="0" borderId="0" xfId="0" applyFont="1" applyBorder="1" applyAlignment="1">
      <alignment horizontal="righ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right" vertical="center"/>
    </xf>
    <xf numFmtId="0" fontId="7" fillId="0" borderId="0" xfId="0" applyFont="1" applyBorder="1" applyAlignment="1">
      <alignment horizontal="right" vertical="center"/>
    </xf>
    <xf numFmtId="0" fontId="7" fillId="0" borderId="0" xfId="0" applyFont="1" applyAlignment="1">
      <alignment vertical="center"/>
    </xf>
    <xf numFmtId="0" fontId="6" fillId="0" borderId="4" xfId="0" applyFont="1" applyBorder="1" applyAlignment="1"/>
    <xf numFmtId="0" fontId="6" fillId="0" borderId="2" xfId="0" applyFont="1" applyBorder="1" applyAlignment="1">
      <alignment horizontal="center" vertical="center" wrapText="1"/>
    </xf>
    <xf numFmtId="0" fontId="6" fillId="0" borderId="2" xfId="0" applyFont="1" applyBorder="1" applyAlignment="1">
      <alignment horizontal="center"/>
    </xf>
    <xf numFmtId="0" fontId="7" fillId="0" borderId="2" xfId="0" applyFont="1" applyBorder="1" applyAlignment="1">
      <alignment horizontal="center"/>
    </xf>
    <xf numFmtId="0" fontId="8" fillId="0" borderId="5" xfId="0" applyFont="1" applyBorder="1"/>
    <xf numFmtId="0" fontId="7" fillId="0" borderId="0" xfId="0" applyFont="1"/>
    <xf numFmtId="0" fontId="6" fillId="0" borderId="6" xfId="0" applyFont="1" applyBorder="1" applyAlignment="1">
      <alignment horizontal="distributed" vertical="center"/>
    </xf>
    <xf numFmtId="41" fontId="6" fillId="0" borderId="7" xfId="0" applyNumberFormat="1" applyFont="1" applyBorder="1" applyAlignment="1">
      <alignment horizontal="center" vertical="center"/>
    </xf>
    <xf numFmtId="41" fontId="6" fillId="0" borderId="7" xfId="0" applyNumberFormat="1" applyFont="1" applyBorder="1" applyAlignment="1">
      <alignment vertical="center"/>
    </xf>
    <xf numFmtId="41" fontId="7" fillId="0" borderId="7" xfId="0" applyNumberFormat="1" applyFont="1" applyBorder="1" applyAlignment="1">
      <alignment vertical="center"/>
    </xf>
    <xf numFmtId="0" fontId="8" fillId="0" borderId="8" xfId="0" applyFont="1" applyBorder="1" applyAlignment="1">
      <alignment horizontal="center" vertical="center"/>
    </xf>
    <xf numFmtId="0" fontId="6" fillId="0" borderId="0" xfId="0" applyFont="1" applyBorder="1"/>
    <xf numFmtId="0" fontId="6" fillId="0" borderId="0" xfId="0" applyFont="1"/>
    <xf numFmtId="0" fontId="7" fillId="0" borderId="0" xfId="0" applyFont="1" applyBorder="1"/>
    <xf numFmtId="0" fontId="5" fillId="0" borderId="0" xfId="0" applyFont="1" applyFill="1" applyBorder="1" applyAlignment="1">
      <alignment vertical="top"/>
    </xf>
    <xf numFmtId="0" fontId="6" fillId="0" borderId="4" xfId="0" applyFont="1" applyFill="1" applyBorder="1" applyAlignment="1"/>
    <xf numFmtId="0" fontId="6"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41" fontId="8" fillId="0" borderId="11" xfId="0" applyNumberFormat="1" applyFont="1" applyFill="1" applyBorder="1" applyAlignment="1">
      <alignment horizontal="center" vertical="center" wrapText="1"/>
    </xf>
    <xf numFmtId="176" fontId="7" fillId="0" borderId="11" xfId="0" applyNumberFormat="1" applyFont="1" applyBorder="1" applyAlignment="1">
      <alignment vertical="center"/>
    </xf>
    <xf numFmtId="176" fontId="7" fillId="0" borderId="12" xfId="0" applyNumberFormat="1" applyFont="1" applyBorder="1" applyAlignment="1">
      <alignment vertical="center"/>
    </xf>
    <xf numFmtId="176" fontId="7" fillId="0" borderId="13" xfId="0" applyNumberFormat="1" applyFont="1" applyBorder="1" applyAlignment="1">
      <alignment vertical="center"/>
    </xf>
    <xf numFmtId="178" fontId="7" fillId="0" borderId="15" xfId="0" applyNumberFormat="1" applyFont="1" applyBorder="1" applyAlignment="1">
      <alignment vertical="center"/>
    </xf>
    <xf numFmtId="178" fontId="7" fillId="0" borderId="16" xfId="0" applyNumberFormat="1" applyFont="1" applyBorder="1" applyAlignment="1">
      <alignment vertical="center"/>
    </xf>
    <xf numFmtId="178" fontId="7" fillId="0" borderId="17" xfId="0" applyNumberFormat="1" applyFont="1" applyBorder="1" applyAlignment="1">
      <alignment vertical="center"/>
    </xf>
    <xf numFmtId="41" fontId="6" fillId="0" borderId="19" xfId="0" applyNumberFormat="1" applyFont="1" applyFill="1" applyBorder="1" applyAlignment="1">
      <alignment horizontal="center" vertical="center" wrapText="1"/>
    </xf>
    <xf numFmtId="41" fontId="6" fillId="0" borderId="0" xfId="0" applyNumberFormat="1" applyFont="1" applyFill="1" applyBorder="1" applyAlignment="1">
      <alignment horizontal="center" vertical="center" wrapText="1"/>
    </xf>
    <xf numFmtId="38" fontId="6" fillId="0" borderId="19" xfId="1" applyFont="1" applyFill="1" applyBorder="1" applyAlignment="1">
      <alignment horizontal="right"/>
    </xf>
    <xf numFmtId="41" fontId="6" fillId="0" borderId="20" xfId="0" applyNumberFormat="1" applyFont="1" applyFill="1" applyBorder="1" applyAlignment="1">
      <alignment horizontal="center" vertical="center" wrapText="1"/>
    </xf>
    <xf numFmtId="177" fontId="6" fillId="0" borderId="19" xfId="0" applyNumberFormat="1" applyFont="1" applyFill="1" applyBorder="1" applyAlignment="1">
      <alignment vertical="center" wrapText="1"/>
    </xf>
    <xf numFmtId="177" fontId="6" fillId="0" borderId="0" xfId="0" applyNumberFormat="1" applyFont="1" applyFill="1" applyBorder="1" applyAlignment="1">
      <alignment vertical="center" wrapText="1"/>
    </xf>
    <xf numFmtId="178" fontId="6" fillId="0" borderId="19" xfId="1" applyNumberFormat="1" applyFont="1" applyFill="1" applyBorder="1" applyAlignment="1">
      <alignment horizontal="right"/>
    </xf>
    <xf numFmtId="177" fontId="6" fillId="0" borderId="20" xfId="0" applyNumberFormat="1" applyFont="1" applyFill="1" applyBorder="1" applyAlignment="1">
      <alignment vertical="center" wrapText="1"/>
    </xf>
    <xf numFmtId="178" fontId="6" fillId="0" borderId="19" xfId="0" applyNumberFormat="1" applyFont="1" applyFill="1" applyBorder="1" applyAlignment="1">
      <alignment vertical="center" wrapText="1"/>
    </xf>
    <xf numFmtId="178" fontId="6" fillId="0" borderId="19" xfId="0" applyNumberFormat="1" applyFont="1" applyFill="1" applyBorder="1" applyAlignment="1">
      <alignment horizontal="right" vertical="center" wrapText="1"/>
    </xf>
    <xf numFmtId="177" fontId="6" fillId="0" borderId="0" xfId="0" applyNumberFormat="1" applyFont="1" applyFill="1" applyBorder="1" applyAlignment="1">
      <alignment horizontal="right" vertical="center" wrapText="1"/>
    </xf>
    <xf numFmtId="178" fontId="7" fillId="0" borderId="19" xfId="0" applyNumberFormat="1" applyFont="1" applyBorder="1" applyAlignment="1">
      <alignment vertical="center"/>
    </xf>
    <xf numFmtId="178" fontId="7" fillId="0" borderId="0" xfId="0" applyNumberFormat="1" applyFont="1" applyBorder="1" applyAlignment="1">
      <alignment vertical="center"/>
    </xf>
    <xf numFmtId="178" fontId="7" fillId="0" borderId="20" xfId="0" applyNumberFormat="1" applyFont="1" applyBorder="1" applyAlignment="1">
      <alignment vertical="center"/>
    </xf>
    <xf numFmtId="176" fontId="6" fillId="0" borderId="19"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20" xfId="0" applyNumberFormat="1" applyFont="1" applyFill="1" applyBorder="1" applyAlignment="1">
      <alignment vertical="center"/>
    </xf>
    <xf numFmtId="177" fontId="6" fillId="0" borderId="7" xfId="0" applyNumberFormat="1" applyFont="1" applyFill="1" applyBorder="1" applyAlignment="1">
      <alignment vertical="center" wrapText="1"/>
    </xf>
    <xf numFmtId="178" fontId="7" fillId="0" borderId="7" xfId="0" applyNumberFormat="1" applyFont="1" applyBorder="1" applyAlignment="1">
      <alignment vertical="center"/>
    </xf>
    <xf numFmtId="178" fontId="7" fillId="0" borderId="21" xfId="0" applyNumberFormat="1" applyFont="1" applyBorder="1" applyAlignment="1">
      <alignment vertical="center"/>
    </xf>
    <xf numFmtId="178" fontId="7" fillId="0" borderId="8" xfId="0" applyNumberFormat="1" applyFont="1" applyBorder="1" applyAlignment="1">
      <alignment vertical="center"/>
    </xf>
    <xf numFmtId="49" fontId="6" fillId="0" borderId="0" xfId="0" applyNumberFormat="1" applyFont="1" applyFill="1" applyBorder="1" applyAlignment="1">
      <alignment vertical="center"/>
    </xf>
    <xf numFmtId="0" fontId="5" fillId="0" borderId="0" xfId="0" applyFont="1" applyBorder="1" applyAlignment="1">
      <alignment vertical="center"/>
    </xf>
    <xf numFmtId="0" fontId="10" fillId="0" borderId="0" xfId="0" applyFont="1" applyBorder="1" applyAlignment="1">
      <alignment horizontal="right" vertical="center"/>
    </xf>
    <xf numFmtId="0" fontId="11" fillId="0" borderId="0" xfId="0" applyFont="1" applyBorder="1" applyAlignment="1">
      <alignment horizontal="right" vertical="center"/>
    </xf>
    <xf numFmtId="0" fontId="8" fillId="0" borderId="5" xfId="0" applyFont="1" applyBorder="1" applyAlignment="1">
      <alignment horizontal="center"/>
    </xf>
    <xf numFmtId="3" fontId="8" fillId="0" borderId="8" xfId="0" applyNumberFormat="1" applyFont="1" applyBorder="1" applyAlignment="1">
      <alignment horizontal="center" vertical="center"/>
    </xf>
    <xf numFmtId="0" fontId="11" fillId="0" borderId="0" xfId="0" applyFont="1" applyBorder="1"/>
    <xf numFmtId="0" fontId="12" fillId="0" borderId="0" xfId="0" applyFont="1" applyBorder="1"/>
    <xf numFmtId="0" fontId="5" fillId="0" borderId="0" xfId="0" applyFont="1" applyBorder="1"/>
    <xf numFmtId="0" fontId="2" fillId="0" borderId="0" xfId="0" applyFont="1" applyBorder="1"/>
    <xf numFmtId="0" fontId="4" fillId="0" borderId="0" xfId="0" applyFont="1" applyBorder="1" applyAlignment="1">
      <alignment horizontal="right" vertical="center"/>
    </xf>
    <xf numFmtId="0" fontId="4" fillId="0" borderId="0" xfId="0" applyFont="1" applyBorder="1" applyAlignment="1">
      <alignment horizontal="distributed" vertical="center"/>
    </xf>
    <xf numFmtId="41" fontId="4" fillId="0" borderId="0" xfId="0" applyNumberFormat="1" applyFont="1" applyBorder="1" applyAlignment="1">
      <alignment horizontal="center" vertical="center"/>
    </xf>
    <xf numFmtId="0" fontId="11" fillId="0" borderId="0" xfId="0" applyFont="1"/>
    <xf numFmtId="0" fontId="6" fillId="0" borderId="1" xfId="0" applyFont="1" applyBorder="1" applyAlignment="1">
      <alignment vertical="center"/>
    </xf>
    <xf numFmtId="0" fontId="6" fillId="0" borderId="1" xfId="0" applyFont="1" applyBorder="1" applyAlignment="1">
      <alignment horizontal="center" vertical="center"/>
    </xf>
    <xf numFmtId="49" fontId="6" fillId="0" borderId="3" xfId="0" applyNumberFormat="1" applyFont="1" applyBorder="1" applyAlignment="1">
      <alignment horizontal="center" vertical="center" wrapText="1"/>
    </xf>
    <xf numFmtId="0" fontId="6" fillId="0" borderId="22" xfId="0" applyFont="1" applyBorder="1" applyAlignment="1">
      <alignment horizontal="distributed" vertical="center"/>
    </xf>
    <xf numFmtId="41" fontId="6" fillId="0" borderId="22" xfId="0" applyNumberFormat="1" applyFont="1" applyBorder="1" applyAlignment="1">
      <alignment vertical="center"/>
    </xf>
    <xf numFmtId="43" fontId="6" fillId="0" borderId="23" xfId="0" applyNumberFormat="1" applyFont="1" applyBorder="1" applyAlignment="1">
      <alignment vertical="center" wrapText="1"/>
    </xf>
    <xf numFmtId="0" fontId="6" fillId="0" borderId="24" xfId="0" applyFont="1" applyBorder="1" applyAlignment="1">
      <alignment horizontal="distributed" vertical="center"/>
    </xf>
    <xf numFmtId="41" fontId="6" fillId="0" borderId="24" xfId="0" applyNumberFormat="1" applyFont="1" applyBorder="1" applyAlignment="1">
      <alignment vertical="center"/>
    </xf>
    <xf numFmtId="43" fontId="6" fillId="0" borderId="25" xfId="0" applyNumberFormat="1" applyFont="1" applyBorder="1" applyAlignment="1">
      <alignment vertical="center" wrapText="1"/>
    </xf>
    <xf numFmtId="0" fontId="6" fillId="0" borderId="0" xfId="0" applyFont="1" applyBorder="1" applyAlignment="1">
      <alignment horizontal="distributed" vertical="center"/>
    </xf>
    <xf numFmtId="41" fontId="6" fillId="0" borderId="0" xfId="0" applyNumberFormat="1" applyFont="1" applyBorder="1" applyAlignment="1">
      <alignment vertical="center"/>
    </xf>
    <xf numFmtId="43" fontId="6" fillId="0" borderId="0" xfId="0" applyNumberFormat="1" applyFont="1" applyBorder="1" applyAlignment="1">
      <alignment vertical="center" wrapText="1"/>
    </xf>
    <xf numFmtId="0" fontId="6" fillId="0" borderId="2" xfId="0" applyFont="1" applyBorder="1" applyAlignment="1">
      <alignment horizontal="center" vertical="center"/>
    </xf>
    <xf numFmtId="41" fontId="6" fillId="0" borderId="22" xfId="0" applyNumberFormat="1" applyFont="1" applyFill="1" applyBorder="1" applyAlignment="1">
      <alignment vertical="center"/>
    </xf>
    <xf numFmtId="0" fontId="11" fillId="0" borderId="0" xfId="0" applyFont="1" applyBorder="1" applyAlignment="1">
      <alignment horizontal="distributed" vertical="center"/>
    </xf>
    <xf numFmtId="41" fontId="11" fillId="0" borderId="0" xfId="0" applyNumberFormat="1" applyFont="1" applyBorder="1" applyAlignment="1">
      <alignment vertical="center"/>
    </xf>
    <xf numFmtId="43" fontId="11" fillId="0" borderId="0" xfId="0" applyNumberFormat="1" applyFont="1" applyBorder="1" applyAlignment="1">
      <alignment vertical="center" wrapText="1"/>
    </xf>
    <xf numFmtId="0" fontId="11" fillId="0" borderId="0" xfId="0" applyFont="1" applyBorder="1" applyAlignment="1">
      <alignment vertical="center"/>
    </xf>
    <xf numFmtId="0" fontId="11" fillId="0" borderId="1" xfId="0" applyFont="1" applyBorder="1" applyAlignment="1">
      <alignment vertical="center"/>
    </xf>
    <xf numFmtId="0" fontId="8" fillId="0" borderId="0" xfId="0" applyFont="1" applyBorder="1" applyAlignment="1">
      <alignment horizontal="distributed" vertical="center"/>
    </xf>
    <xf numFmtId="41" fontId="8" fillId="0" borderId="0" xfId="0" applyNumberFormat="1" applyFont="1" applyBorder="1" applyAlignment="1">
      <alignment vertical="center"/>
    </xf>
    <xf numFmtId="43" fontId="8" fillId="0" borderId="0" xfId="0" applyNumberFormat="1" applyFont="1" applyBorder="1" applyAlignment="1">
      <alignment vertical="center" wrapText="1"/>
    </xf>
    <xf numFmtId="0" fontId="8" fillId="0" borderId="0" xfId="0" applyFont="1" applyBorder="1" applyAlignment="1">
      <alignment vertical="center"/>
    </xf>
    <xf numFmtId="0" fontId="8" fillId="0" borderId="1" xfId="0" applyFont="1" applyBorder="1" applyAlignment="1">
      <alignment vertical="center"/>
    </xf>
    <xf numFmtId="0" fontId="8" fillId="0" borderId="1" xfId="0" applyFont="1" applyBorder="1" applyAlignment="1">
      <alignment horizontal="center" vertical="center"/>
    </xf>
    <xf numFmtId="49" fontId="8" fillId="0" borderId="3" xfId="0" applyNumberFormat="1" applyFont="1" applyBorder="1" applyAlignment="1">
      <alignment horizontal="center" vertical="center" wrapText="1"/>
    </xf>
    <xf numFmtId="0" fontId="8" fillId="0" borderId="22" xfId="0" applyFont="1" applyBorder="1" applyAlignment="1">
      <alignment horizontal="distributed" vertical="center"/>
    </xf>
    <xf numFmtId="41" fontId="8" fillId="0" borderId="22" xfId="0" applyNumberFormat="1" applyFont="1" applyBorder="1" applyAlignment="1">
      <alignment vertical="center"/>
    </xf>
    <xf numFmtId="43" fontId="8" fillId="0" borderId="23" xfId="0" applyNumberFormat="1" applyFont="1" applyBorder="1" applyAlignment="1">
      <alignment vertical="center" wrapText="1"/>
    </xf>
    <xf numFmtId="0" fontId="8" fillId="0" borderId="24" xfId="0" applyFont="1" applyBorder="1" applyAlignment="1">
      <alignment horizontal="distributed" vertical="center"/>
    </xf>
    <xf numFmtId="41" fontId="8" fillId="0" borderId="24" xfId="0" applyNumberFormat="1" applyFont="1" applyBorder="1" applyAlignment="1">
      <alignment vertical="center"/>
    </xf>
    <xf numFmtId="43" fontId="8" fillId="0" borderId="25" xfId="0" applyNumberFormat="1" applyFont="1" applyBorder="1" applyAlignment="1">
      <alignment vertical="center" wrapText="1"/>
    </xf>
    <xf numFmtId="179" fontId="8" fillId="0" borderId="23" xfId="0" applyNumberFormat="1" applyFont="1" applyBorder="1" applyAlignment="1">
      <alignment vertical="center" wrapText="1"/>
    </xf>
    <xf numFmtId="179" fontId="8" fillId="0" borderId="25" xfId="0" applyNumberFormat="1" applyFont="1" applyBorder="1" applyAlignment="1">
      <alignment vertical="center" wrapText="1"/>
    </xf>
    <xf numFmtId="0" fontId="13" fillId="0" borderId="0" xfId="0" applyFont="1" applyBorder="1" applyAlignment="1">
      <alignment vertical="center"/>
    </xf>
    <xf numFmtId="0" fontId="13" fillId="0" borderId="0" xfId="0" applyFont="1" applyAlignment="1">
      <alignment vertical="center"/>
    </xf>
    <xf numFmtId="0" fontId="4" fillId="0" borderId="0" xfId="0" applyFont="1" applyAlignment="1">
      <alignment vertical="center"/>
    </xf>
    <xf numFmtId="0" fontId="6" fillId="0" borderId="26" xfId="0" applyFont="1" applyBorder="1"/>
    <xf numFmtId="0" fontId="6" fillId="0" borderId="27" xfId="0" applyFont="1" applyBorder="1" applyAlignment="1">
      <alignment horizontal="center" vertical="center"/>
    </xf>
    <xf numFmtId="49" fontId="6" fillId="0" borderId="3" xfId="0" applyNumberFormat="1" applyFont="1" applyBorder="1" applyAlignment="1">
      <alignment horizontal="center" vertical="center"/>
    </xf>
    <xf numFmtId="49" fontId="7" fillId="0" borderId="3" xfId="0" applyNumberFormat="1" applyFont="1" applyBorder="1" applyAlignment="1">
      <alignment horizontal="center" vertical="center"/>
    </xf>
    <xf numFmtId="0" fontId="6" fillId="0" borderId="28" xfId="0" applyFont="1" applyBorder="1"/>
    <xf numFmtId="0" fontId="6" fillId="0" borderId="29" xfId="0" applyFont="1" applyBorder="1" applyAlignment="1">
      <alignment horizontal="center" vertical="center"/>
    </xf>
    <xf numFmtId="49" fontId="6" fillId="0" borderId="30"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6" fillId="0" borderId="31" xfId="0" applyNumberFormat="1" applyFont="1" applyBorder="1" applyAlignment="1">
      <alignment vertical="center"/>
    </xf>
    <xf numFmtId="0" fontId="6" fillId="0" borderId="32" xfId="0" applyFont="1" applyBorder="1" applyAlignment="1">
      <alignment horizontal="center" vertical="center"/>
    </xf>
    <xf numFmtId="41" fontId="6" fillId="0" borderId="33" xfId="0" applyNumberFormat="1" applyFont="1" applyFill="1" applyBorder="1"/>
    <xf numFmtId="41" fontId="7" fillId="0" borderId="33" xfId="0" applyNumberFormat="1" applyFont="1" applyFill="1" applyBorder="1"/>
    <xf numFmtId="180" fontId="6" fillId="0" borderId="33" xfId="0" applyNumberFormat="1" applyFont="1" applyFill="1" applyBorder="1"/>
    <xf numFmtId="49" fontId="6" fillId="0" borderId="31" xfId="0" applyNumberFormat="1" applyFont="1" applyFill="1" applyBorder="1" applyAlignment="1">
      <alignment vertical="center"/>
    </xf>
    <xf numFmtId="38" fontId="6" fillId="0" borderId="33" xfId="0" applyNumberFormat="1" applyFont="1" applyFill="1" applyBorder="1"/>
    <xf numFmtId="38" fontId="7" fillId="0" borderId="33" xfId="0" applyNumberFormat="1" applyFont="1" applyFill="1" applyBorder="1"/>
    <xf numFmtId="41" fontId="6" fillId="0" borderId="33" xfId="0" applyNumberFormat="1" applyFont="1" applyFill="1" applyBorder="1" applyAlignment="1">
      <alignment horizontal="center" vertical="center" wrapText="1"/>
    </xf>
    <xf numFmtId="41" fontId="7" fillId="0" borderId="33" xfId="0" applyNumberFormat="1" applyFont="1" applyFill="1" applyBorder="1" applyAlignment="1">
      <alignment horizontal="center" vertical="center" wrapText="1"/>
    </xf>
    <xf numFmtId="41" fontId="6" fillId="0" borderId="34" xfId="0" applyNumberFormat="1" applyFont="1" applyFill="1" applyBorder="1"/>
    <xf numFmtId="41" fontId="6" fillId="0" borderId="33" xfId="0" applyNumberFormat="1" applyFont="1" applyFill="1" applyBorder="1" applyAlignment="1">
      <alignment horizontal="right"/>
    </xf>
    <xf numFmtId="41" fontId="6" fillId="0" borderId="33" xfId="0" applyNumberFormat="1" applyFont="1" applyFill="1" applyBorder="1" applyAlignment="1">
      <alignment horizontal="distributed" vertical="center"/>
    </xf>
    <xf numFmtId="41" fontId="7" fillId="0" borderId="33" xfId="0" applyNumberFormat="1" applyFont="1" applyFill="1" applyBorder="1" applyAlignment="1">
      <alignment horizontal="distributed" vertical="center"/>
    </xf>
    <xf numFmtId="41" fontId="6" fillId="0" borderId="33" xfId="0" applyNumberFormat="1" applyFont="1" applyFill="1" applyBorder="1" applyAlignment="1">
      <alignment horizontal="center" vertical="center"/>
    </xf>
    <xf numFmtId="41" fontId="7" fillId="0" borderId="33" xfId="0" applyNumberFormat="1" applyFont="1" applyFill="1" applyBorder="1" applyAlignment="1">
      <alignment horizontal="center" vertical="center"/>
    </xf>
    <xf numFmtId="49" fontId="6" fillId="0" borderId="35" xfId="0" applyNumberFormat="1" applyFont="1" applyBorder="1" applyAlignment="1">
      <alignment vertical="center"/>
    </xf>
    <xf numFmtId="0" fontId="6" fillId="0" borderId="36" xfId="0" applyFont="1" applyBorder="1" applyAlignment="1">
      <alignment horizontal="center" vertical="center"/>
    </xf>
    <xf numFmtId="41" fontId="6" fillId="0" borderId="25" xfId="0" applyNumberFormat="1" applyFont="1" applyFill="1" applyBorder="1" applyAlignment="1">
      <alignment horizontal="center" vertical="center" wrapText="1"/>
    </xf>
    <xf numFmtId="41" fontId="7" fillId="0" borderId="25" xfId="0" applyNumberFormat="1" applyFont="1" applyFill="1" applyBorder="1" applyAlignment="1">
      <alignment horizontal="center" vertical="center" wrapText="1"/>
    </xf>
    <xf numFmtId="41" fontId="6" fillId="0" borderId="0" xfId="0" applyNumberFormat="1" applyFont="1" applyBorder="1"/>
    <xf numFmtId="180" fontId="6" fillId="0" borderId="0" xfId="0" applyNumberFormat="1" applyFont="1" applyFill="1" applyBorder="1"/>
    <xf numFmtId="0" fontId="2" fillId="0" borderId="0" xfId="0" applyFont="1" applyBorder="1" applyAlignment="1">
      <alignment vertical="center"/>
    </xf>
    <xf numFmtId="0" fontId="14" fillId="0" borderId="0" xfId="0" applyFont="1" applyBorder="1" applyAlignment="1">
      <alignment vertical="center"/>
    </xf>
    <xf numFmtId="0" fontId="15" fillId="0" borderId="12" xfId="0" applyFont="1" applyBorder="1" applyAlignment="1">
      <alignment vertical="center"/>
    </xf>
    <xf numFmtId="0" fontId="15" fillId="0" borderId="37"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5" fillId="0" borderId="21" xfId="0" applyFont="1" applyBorder="1" applyAlignment="1">
      <alignment vertical="center"/>
    </xf>
    <xf numFmtId="0" fontId="15" fillId="0" borderId="24" xfId="0" applyFont="1" applyBorder="1" applyAlignment="1">
      <alignment vertical="center"/>
    </xf>
    <xf numFmtId="49" fontId="15" fillId="0" borderId="40" xfId="0" applyNumberFormat="1" applyFont="1" applyBorder="1" applyAlignment="1">
      <alignment horizontal="center" vertical="center"/>
    </xf>
    <xf numFmtId="49" fontId="15" fillId="0" borderId="41" xfId="0" applyNumberFormat="1" applyFont="1" applyBorder="1" applyAlignment="1">
      <alignment horizontal="center" vertical="center"/>
    </xf>
    <xf numFmtId="49" fontId="15" fillId="0" borderId="42" xfId="0" applyNumberFormat="1" applyFont="1" applyBorder="1" applyAlignment="1">
      <alignment vertical="center"/>
    </xf>
    <xf numFmtId="41" fontId="15" fillId="0" borderId="33" xfId="0" applyNumberFormat="1" applyFont="1" applyFill="1" applyBorder="1" applyAlignment="1">
      <alignment vertical="center"/>
    </xf>
    <xf numFmtId="41" fontId="15" fillId="0" borderId="15" xfId="0" applyNumberFormat="1" applyFont="1" applyFill="1" applyBorder="1" applyAlignment="1">
      <alignment vertical="center"/>
    </xf>
    <xf numFmtId="181" fontId="15" fillId="0" borderId="30" xfId="0" applyNumberFormat="1" applyFont="1" applyBorder="1" applyAlignment="1">
      <alignment vertical="center"/>
    </xf>
    <xf numFmtId="49" fontId="15" fillId="0" borderId="0" xfId="0" applyNumberFormat="1" applyFont="1" applyBorder="1" applyAlignment="1">
      <alignment vertical="center" wrapText="1"/>
    </xf>
    <xf numFmtId="181" fontId="15" fillId="0" borderId="0" xfId="0" applyNumberFormat="1" applyFont="1" applyFill="1" applyBorder="1" applyAlignment="1">
      <alignment horizontal="center" vertical="center"/>
    </xf>
    <xf numFmtId="41" fontId="15" fillId="0" borderId="0" xfId="0" applyNumberFormat="1" applyFont="1" applyBorder="1" applyAlignment="1">
      <alignment horizontal="center" vertical="center"/>
    </xf>
    <xf numFmtId="49" fontId="15" fillId="0" borderId="45" xfId="0" applyNumberFormat="1" applyFont="1" applyFill="1" applyBorder="1" applyAlignment="1">
      <alignment vertical="center"/>
    </xf>
    <xf numFmtId="41" fontId="15" fillId="0" borderId="34" xfId="0" applyNumberFormat="1" applyFont="1" applyFill="1" applyBorder="1" applyAlignment="1">
      <alignment vertical="center"/>
    </xf>
    <xf numFmtId="181" fontId="15" fillId="0" borderId="33" xfId="0" applyNumberFormat="1" applyFont="1" applyBorder="1" applyAlignment="1">
      <alignment vertical="center"/>
    </xf>
    <xf numFmtId="38" fontId="15" fillId="0" borderId="33" xfId="0" applyNumberFormat="1" applyFont="1" applyFill="1" applyBorder="1" applyAlignment="1">
      <alignment vertical="center"/>
    </xf>
    <xf numFmtId="41" fontId="15" fillId="0" borderId="46" xfId="0" applyNumberFormat="1" applyFont="1" applyFill="1" applyBorder="1" applyAlignment="1">
      <alignment vertical="center"/>
    </xf>
    <xf numFmtId="41" fontId="15" fillId="0" borderId="34" xfId="0" applyNumberFormat="1" applyFont="1" applyBorder="1" applyAlignment="1">
      <alignment vertical="center"/>
    </xf>
    <xf numFmtId="41" fontId="15" fillId="0" borderId="46" xfId="0" applyNumberFormat="1" applyFont="1" applyBorder="1" applyAlignment="1">
      <alignment vertical="center"/>
    </xf>
    <xf numFmtId="49" fontId="15" fillId="0" borderId="45" xfId="0" applyNumberFormat="1" applyFont="1" applyBorder="1" applyAlignment="1">
      <alignment vertical="center"/>
    </xf>
    <xf numFmtId="49" fontId="15" fillId="0" borderId="47" xfId="0" applyNumberFormat="1" applyFont="1" applyBorder="1" applyAlignment="1">
      <alignment vertical="center"/>
    </xf>
    <xf numFmtId="49" fontId="15" fillId="0" borderId="49" xfId="0" applyNumberFormat="1" applyFont="1" applyBorder="1" applyAlignment="1">
      <alignment vertical="center"/>
    </xf>
    <xf numFmtId="41" fontId="15" fillId="0" borderId="50" xfId="0" applyNumberFormat="1" applyFont="1" applyBorder="1" applyAlignment="1">
      <alignment vertical="center"/>
    </xf>
    <xf numFmtId="41" fontId="15" fillId="0" borderId="50" xfId="0" applyNumberFormat="1" applyFont="1" applyFill="1" applyBorder="1" applyAlignment="1">
      <alignment vertical="center"/>
    </xf>
    <xf numFmtId="181" fontId="15" fillId="0" borderId="52" xfId="0" applyNumberFormat="1" applyFont="1" applyBorder="1" applyAlignment="1">
      <alignment vertical="center"/>
    </xf>
    <xf numFmtId="49" fontId="15" fillId="0" borderId="53" xfId="0" applyNumberFormat="1" applyFont="1" applyBorder="1" applyAlignment="1">
      <alignment vertical="center"/>
    </xf>
    <xf numFmtId="49" fontId="15" fillId="0" borderId="54" xfId="0" applyNumberFormat="1" applyFont="1" applyBorder="1" applyAlignment="1">
      <alignment vertical="center"/>
    </xf>
    <xf numFmtId="41" fontId="15" fillId="0" borderId="55" xfId="0" applyNumberFormat="1" applyFont="1" applyBorder="1" applyAlignment="1">
      <alignment vertical="center"/>
    </xf>
    <xf numFmtId="181" fontId="15" fillId="0" borderId="55" xfId="0" applyNumberFormat="1" applyFont="1" applyBorder="1" applyAlignment="1">
      <alignment vertical="center"/>
    </xf>
    <xf numFmtId="181" fontId="15" fillId="0" borderId="56" xfId="0" applyNumberFormat="1" applyFont="1" applyBorder="1" applyAlignment="1">
      <alignment vertical="center"/>
    </xf>
    <xf numFmtId="49" fontId="15" fillId="0" borderId="58" xfId="0" applyNumberFormat="1" applyFont="1" applyBorder="1" applyAlignment="1">
      <alignment vertical="center"/>
    </xf>
    <xf numFmtId="41" fontId="15" fillId="0" borderId="59" xfId="0" applyNumberFormat="1" applyFont="1" applyBorder="1" applyAlignment="1">
      <alignment vertical="center"/>
    </xf>
    <xf numFmtId="181" fontId="15" fillId="0" borderId="61" xfId="0" applyNumberFormat="1" applyFont="1" applyBorder="1" applyAlignment="1">
      <alignment vertical="center"/>
    </xf>
    <xf numFmtId="41" fontId="15" fillId="0" borderId="15" xfId="0" applyNumberFormat="1" applyFont="1" applyBorder="1" applyAlignment="1">
      <alignment vertical="center"/>
    </xf>
    <xf numFmtId="41" fontId="15" fillId="0" borderId="19" xfId="0" applyNumberFormat="1" applyFont="1" applyFill="1" applyBorder="1" applyAlignment="1">
      <alignment vertical="center"/>
    </xf>
    <xf numFmtId="49" fontId="15" fillId="0" borderId="0" xfId="0" applyNumberFormat="1" applyFont="1" applyBorder="1" applyAlignment="1">
      <alignment vertical="center"/>
    </xf>
    <xf numFmtId="49" fontId="15" fillId="0" borderId="45" xfId="0" applyNumberFormat="1" applyFont="1" applyBorder="1" applyAlignment="1">
      <alignment vertical="center" shrinkToFit="1"/>
    </xf>
    <xf numFmtId="181" fontId="15" fillId="0" borderId="62" xfId="0" applyNumberFormat="1" applyFont="1" applyBorder="1" applyAlignment="1">
      <alignment vertical="center"/>
    </xf>
    <xf numFmtId="49" fontId="15" fillId="0" borderId="64" xfId="0" applyNumberFormat="1" applyFont="1" applyBorder="1" applyAlignment="1">
      <alignment vertical="center"/>
    </xf>
    <xf numFmtId="41" fontId="15" fillId="0" borderId="65" xfId="0" applyNumberFormat="1" applyFont="1" applyBorder="1" applyAlignment="1">
      <alignment vertical="center"/>
    </xf>
    <xf numFmtId="41" fontId="15" fillId="0" borderId="65" xfId="0" applyNumberFormat="1" applyFont="1" applyFill="1" applyBorder="1" applyAlignment="1">
      <alignment vertical="center"/>
    </xf>
    <xf numFmtId="181" fontId="15" fillId="0" borderId="66" xfId="0" applyNumberFormat="1" applyFont="1" applyBorder="1" applyAlignment="1">
      <alignment vertical="center"/>
    </xf>
    <xf numFmtId="49" fontId="15" fillId="0" borderId="67" xfId="0" applyNumberFormat="1" applyFont="1" applyBorder="1" applyAlignment="1">
      <alignment vertical="center"/>
    </xf>
    <xf numFmtId="41" fontId="15" fillId="0" borderId="68" xfId="0" applyNumberFormat="1" applyFont="1" applyBorder="1" applyAlignment="1">
      <alignment vertical="center"/>
    </xf>
    <xf numFmtId="41" fontId="15" fillId="0" borderId="68" xfId="0" applyNumberFormat="1" applyFont="1" applyFill="1" applyBorder="1" applyAlignment="1">
      <alignment vertical="center"/>
    </xf>
    <xf numFmtId="181" fontId="15" fillId="0" borderId="69" xfId="0" applyNumberFormat="1" applyFont="1" applyBorder="1" applyAlignment="1">
      <alignment vertical="center"/>
    </xf>
    <xf numFmtId="49" fontId="15" fillId="0" borderId="49" xfId="0" applyNumberFormat="1" applyFont="1" applyBorder="1" applyAlignment="1">
      <alignment vertical="center" wrapText="1"/>
    </xf>
    <xf numFmtId="49" fontId="15" fillId="0" borderId="22" xfId="0" applyNumberFormat="1" applyFont="1" applyBorder="1" applyAlignment="1">
      <alignment vertical="center" wrapText="1"/>
    </xf>
    <xf numFmtId="49" fontId="15" fillId="0" borderId="71" xfId="0" applyNumberFormat="1" applyFont="1" applyBorder="1" applyAlignment="1">
      <alignment vertical="center"/>
    </xf>
    <xf numFmtId="49" fontId="15" fillId="0" borderId="72" xfId="0" applyNumberFormat="1" applyFont="1" applyBorder="1" applyAlignment="1">
      <alignment vertical="center" wrapText="1"/>
    </xf>
    <xf numFmtId="41" fontId="15" fillId="0" borderId="73" xfId="0" applyNumberFormat="1" applyFont="1" applyBorder="1" applyAlignment="1">
      <alignment vertical="center"/>
    </xf>
    <xf numFmtId="181" fontId="15" fillId="0" borderId="74" xfId="0" applyNumberFormat="1" applyFont="1" applyBorder="1" applyAlignment="1">
      <alignment horizontal="center" vertical="center"/>
    </xf>
    <xf numFmtId="181" fontId="15" fillId="0" borderId="75" xfId="0" applyNumberFormat="1" applyFont="1" applyBorder="1" applyAlignment="1">
      <alignment horizontal="center" vertical="center"/>
    </xf>
    <xf numFmtId="41" fontId="15" fillId="0" borderId="0" xfId="0" applyNumberFormat="1" applyFont="1" applyBorder="1" applyAlignment="1">
      <alignment vertical="center"/>
    </xf>
    <xf numFmtId="181" fontId="15" fillId="0" borderId="0" xfId="0" applyNumberFormat="1" applyFont="1" applyBorder="1" applyAlignment="1">
      <alignment horizontal="center" vertical="center"/>
    </xf>
    <xf numFmtId="49" fontId="15" fillId="0" borderId="0" xfId="0" applyNumberFormat="1" applyFont="1" applyBorder="1" applyAlignment="1">
      <alignment horizontal="right" vertical="center"/>
    </xf>
    <xf numFmtId="49" fontId="13" fillId="0" borderId="0" xfId="0" applyNumberFormat="1" applyFont="1" applyBorder="1" applyAlignment="1">
      <alignment vertical="center" wrapText="1"/>
    </xf>
    <xf numFmtId="0" fontId="4" fillId="0" borderId="0" xfId="0" applyFont="1" applyBorder="1" applyAlignment="1">
      <alignment vertical="center"/>
    </xf>
    <xf numFmtId="0" fontId="15" fillId="0" borderId="16" xfId="0" applyNumberFormat="1" applyFont="1" applyBorder="1" applyAlignment="1">
      <alignment vertical="center"/>
    </xf>
    <xf numFmtId="0" fontId="15" fillId="0" borderId="44" xfId="0" applyNumberFormat="1" applyFont="1" applyBorder="1" applyAlignment="1">
      <alignment vertical="center"/>
    </xf>
    <xf numFmtId="0" fontId="15" fillId="0" borderId="48" xfId="0" applyNumberFormat="1" applyFont="1" applyBorder="1" applyAlignment="1">
      <alignment vertical="center"/>
    </xf>
    <xf numFmtId="0" fontId="15" fillId="0" borderId="57" xfId="0" applyNumberFormat="1" applyFont="1" applyBorder="1" applyAlignment="1">
      <alignment vertical="center"/>
    </xf>
    <xf numFmtId="0" fontId="15" fillId="0" borderId="0" xfId="0" applyNumberFormat="1" applyFont="1" applyBorder="1" applyAlignment="1">
      <alignment vertical="center"/>
    </xf>
    <xf numFmtId="0" fontId="15" fillId="0" borderId="63" xfId="0" applyNumberFormat="1" applyFont="1" applyBorder="1" applyAlignment="1">
      <alignment vertical="center"/>
    </xf>
    <xf numFmtId="0" fontId="15" fillId="0" borderId="70" xfId="0" applyNumberFormat="1" applyFont="1" applyBorder="1" applyAlignment="1">
      <alignment vertical="center"/>
    </xf>
    <xf numFmtId="0" fontId="5" fillId="0" borderId="0" xfId="0" applyFont="1" applyFill="1" applyBorder="1" applyAlignment="1">
      <alignment horizontal="right" vertical="center"/>
    </xf>
    <xf numFmtId="0" fontId="5" fillId="0" borderId="0" xfId="0" applyFont="1" applyBorder="1" applyAlignment="1">
      <alignment horizontal="right" vertical="center"/>
    </xf>
    <xf numFmtId="0" fontId="6" fillId="0" borderId="18" xfId="0" applyFont="1" applyFill="1" applyBorder="1" applyAlignment="1">
      <alignment horizontal="distributed" vertical="center"/>
    </xf>
    <xf numFmtId="0" fontId="6" fillId="0" borderId="6" xfId="0" applyFont="1" applyFill="1" applyBorder="1" applyAlignment="1">
      <alignment horizontal="distributed" vertical="center"/>
    </xf>
    <xf numFmtId="0" fontId="6" fillId="0" borderId="0" xfId="0" applyFont="1" applyFill="1" applyBorder="1" applyAlignment="1">
      <alignment vertical="center" wrapText="1"/>
    </xf>
    <xf numFmtId="0" fontId="7" fillId="0" borderId="0" xfId="0" applyFont="1" applyBorder="1" applyAlignment="1">
      <alignment vertical="center" wrapText="1"/>
    </xf>
    <xf numFmtId="0" fontId="8" fillId="0" borderId="10" xfId="0" applyFont="1" applyFill="1" applyBorder="1" applyAlignment="1">
      <alignment horizontal="distributed" vertical="center"/>
    </xf>
    <xf numFmtId="0" fontId="8" fillId="0" borderId="14" xfId="0" applyFont="1" applyFill="1" applyBorder="1" applyAlignment="1">
      <alignment horizontal="distributed" vertical="center"/>
    </xf>
    <xf numFmtId="181" fontId="15" fillId="0" borderId="60" xfId="0" applyNumberFormat="1" applyFont="1" applyBorder="1" applyAlignment="1">
      <alignment horizontal="center" vertical="center"/>
    </xf>
    <xf numFmtId="181" fontId="15" fillId="0" borderId="43" xfId="0" applyNumberFormat="1" applyFont="1" applyBorder="1" applyAlignment="1">
      <alignment horizontal="center" vertical="center"/>
    </xf>
    <xf numFmtId="181" fontId="15" fillId="0" borderId="51" xfId="0" applyNumberFormat="1" applyFont="1" applyBorder="1" applyAlignment="1">
      <alignment horizontal="center" vertical="center"/>
    </xf>
    <xf numFmtId="181" fontId="15" fillId="0" borderId="43" xfId="0" applyNumberFormat="1" applyFont="1" applyBorder="1" applyAlignment="1">
      <alignment vertical="center"/>
    </xf>
    <xf numFmtId="0" fontId="15" fillId="0" borderId="43" xfId="0" applyFont="1" applyBorder="1" applyAlignment="1">
      <alignment vertical="center"/>
    </xf>
    <xf numFmtId="0" fontId="15" fillId="0" borderId="51" xfId="0" applyFont="1" applyBorder="1" applyAlignment="1">
      <alignment vertical="center"/>
    </xf>
    <xf numFmtId="0" fontId="15" fillId="0" borderId="60" xfId="0" applyFont="1" applyBorder="1" applyAlignment="1">
      <alignment horizontal="center" vertical="center"/>
    </xf>
    <xf numFmtId="0" fontId="15" fillId="0" borderId="43" xfId="0" applyFont="1" applyBorder="1" applyAlignment="1">
      <alignment horizontal="center" vertical="center"/>
    </xf>
    <xf numFmtId="0" fontId="15" fillId="0" borderId="51" xfId="0" applyFont="1" applyBorder="1" applyAlignment="1">
      <alignment horizontal="center" vertical="center"/>
    </xf>
    <xf numFmtId="0" fontId="15" fillId="0" borderId="60" xfId="0" applyFont="1" applyBorder="1" applyAlignment="1">
      <alignment vertical="center"/>
    </xf>
    <xf numFmtId="49" fontId="15" fillId="0" borderId="38" xfId="0" applyNumberFormat="1" applyFont="1" applyBorder="1" applyAlignment="1">
      <alignment horizontal="center" vertical="center"/>
    </xf>
    <xf numFmtId="0" fontId="15" fillId="0" borderId="39" xfId="0" applyFont="1" applyBorder="1" applyAlignment="1">
      <alignment horizontal="center" vertical="center"/>
    </xf>
    <xf numFmtId="182" fontId="8" fillId="0" borderId="15" xfId="0" applyNumberFormat="1" applyFont="1" applyFill="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tabSelected="1" workbookViewId="0"/>
  </sheetViews>
  <sheetFormatPr defaultColWidth="8.875" defaultRowHeight="13.5"/>
  <cols>
    <col min="1" max="1" width="16" style="4" customWidth="1"/>
    <col min="2" max="2" width="8.625" style="5" customWidth="1"/>
    <col min="3" max="10" width="7" style="5" customWidth="1"/>
    <col min="11" max="11" width="7" style="4" customWidth="1"/>
    <col min="12" max="13" width="6.625" style="5" customWidth="1"/>
    <col min="14" max="14" width="6.625" style="4" customWidth="1"/>
    <col min="15" max="16" width="6.625" style="5" customWidth="1"/>
    <col min="17" max="17" width="6.625" style="4" customWidth="1"/>
    <col min="18" max="16384" width="8.875" style="5"/>
  </cols>
  <sheetData>
    <row r="1" spans="1:17" s="2" customFormat="1" ht="18.75">
      <c r="A1" s="1" t="s">
        <v>12</v>
      </c>
      <c r="K1" s="3"/>
      <c r="N1" s="3"/>
      <c r="Q1" s="3"/>
    </row>
    <row r="3" spans="1:17" s="7" customFormat="1" ht="14.25">
      <c r="A3" s="6" t="s">
        <v>13</v>
      </c>
      <c r="K3" s="6"/>
      <c r="N3" s="229"/>
      <c r="O3" s="229"/>
      <c r="P3" s="229"/>
      <c r="Q3" s="229"/>
    </row>
    <row r="4" spans="1:17" s="9" customFormat="1" ht="18" customHeight="1" thickBot="1">
      <c r="A4" s="8" t="s">
        <v>14</v>
      </c>
      <c r="K4" s="10"/>
      <c r="N4" s="11"/>
      <c r="O4" s="11"/>
      <c r="P4" s="11"/>
      <c r="Q4" s="11"/>
    </row>
    <row r="5" spans="1:17" s="9" customFormat="1" ht="15" customHeight="1" thickBot="1">
      <c r="A5" s="12"/>
      <c r="B5" s="13" t="s">
        <v>7</v>
      </c>
      <c r="C5" s="14" t="s">
        <v>0</v>
      </c>
      <c r="D5" s="14" t="s">
        <v>1</v>
      </c>
      <c r="E5" s="14" t="s">
        <v>2</v>
      </c>
      <c r="F5" s="14" t="s">
        <v>3</v>
      </c>
      <c r="G5" s="14" t="s">
        <v>10</v>
      </c>
      <c r="H5" s="14" t="s">
        <v>11</v>
      </c>
      <c r="I5" s="14" t="s">
        <v>4</v>
      </c>
      <c r="J5" s="14" t="s">
        <v>5</v>
      </c>
      <c r="K5" s="15" t="s">
        <v>6</v>
      </c>
      <c r="L5" s="10"/>
      <c r="N5" s="10"/>
      <c r="Q5" s="10"/>
    </row>
    <row r="6" spans="1:17" s="9" customFormat="1" ht="20.100000000000001" customHeight="1" thickBot="1">
      <c r="A6" s="16" t="s">
        <v>9</v>
      </c>
      <c r="B6" s="17">
        <v>301408</v>
      </c>
      <c r="C6" s="18">
        <v>22009</v>
      </c>
      <c r="D6" s="18">
        <v>17072</v>
      </c>
      <c r="E6" s="18">
        <v>13047</v>
      </c>
      <c r="F6" s="18">
        <v>36768</v>
      </c>
      <c r="G6" s="18">
        <v>39905</v>
      </c>
      <c r="H6" s="18">
        <v>42404</v>
      </c>
      <c r="I6" s="18">
        <v>47065</v>
      </c>
      <c r="J6" s="18">
        <v>41905</v>
      </c>
      <c r="K6" s="19">
        <v>41233</v>
      </c>
      <c r="L6" s="10"/>
      <c r="N6" s="10"/>
      <c r="Q6" s="10"/>
    </row>
    <row r="7" spans="1:17" s="9" customFormat="1" ht="11.25">
      <c r="A7" s="20" t="s">
        <v>8</v>
      </c>
      <c r="B7" s="21"/>
      <c r="C7" s="22"/>
      <c r="D7" s="21"/>
      <c r="E7" s="21"/>
      <c r="F7" s="21"/>
      <c r="G7" s="21"/>
      <c r="H7" s="21"/>
      <c r="I7" s="21"/>
      <c r="J7" s="21"/>
      <c r="K7" s="20"/>
      <c r="N7" s="10"/>
      <c r="Q7" s="10"/>
    </row>
  </sheetData>
  <mergeCells count="2">
    <mergeCell ref="P3:Q3"/>
    <mergeCell ref="N3:O3"/>
  </mergeCells>
  <phoneticPr fontId="1"/>
  <printOptions horizontalCentered="1"/>
  <pageMargins left="0.47244094488188981" right="0.47244094488188981" top="0.70866141732283472" bottom="0" header="0"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showGridLines="0" workbookViewId="0"/>
  </sheetViews>
  <sheetFormatPr defaultColWidth="8.875" defaultRowHeight="13.5"/>
  <cols>
    <col min="1" max="1" width="13.125" style="24" customWidth="1"/>
    <col min="2" max="2" width="7.375" style="24" customWidth="1"/>
    <col min="3" max="4" width="7.375" style="25" customWidth="1"/>
    <col min="5" max="9" width="7.375" style="24" customWidth="1"/>
    <col min="10" max="10" width="7.375" style="25" customWidth="1"/>
    <col min="11" max="11" width="8.5" style="24" customWidth="1"/>
    <col min="12" max="16384" width="8.875" style="25"/>
  </cols>
  <sheetData>
    <row r="1" spans="1:11" ht="14.25">
      <c r="A1" s="23" t="s">
        <v>15</v>
      </c>
      <c r="E1" s="230"/>
      <c r="F1" s="230"/>
      <c r="G1" s="26"/>
      <c r="H1" s="26"/>
      <c r="I1" s="26"/>
      <c r="J1" s="230"/>
      <c r="K1" s="230"/>
    </row>
    <row r="2" spans="1:11" s="31" customFormat="1" ht="12" thickBot="1">
      <c r="A2" s="27" t="s">
        <v>16</v>
      </c>
      <c r="B2" s="27"/>
      <c r="C2" s="28"/>
      <c r="D2" s="28"/>
      <c r="E2" s="29"/>
      <c r="F2" s="29"/>
      <c r="G2" s="29"/>
      <c r="H2" s="29"/>
      <c r="I2" s="29"/>
      <c r="J2" s="30"/>
      <c r="K2" s="30"/>
    </row>
    <row r="3" spans="1:11" s="37" customFormat="1" ht="12" thickBot="1">
      <c r="A3" s="32"/>
      <c r="B3" s="33" t="s">
        <v>17</v>
      </c>
      <c r="C3" s="33" t="s">
        <v>18</v>
      </c>
      <c r="D3" s="34" t="s">
        <v>19</v>
      </c>
      <c r="E3" s="34" t="s">
        <v>20</v>
      </c>
      <c r="F3" s="34" t="s">
        <v>21</v>
      </c>
      <c r="G3" s="34" t="s">
        <v>22</v>
      </c>
      <c r="H3" s="34" t="s">
        <v>23</v>
      </c>
      <c r="I3" s="34" t="s">
        <v>24</v>
      </c>
      <c r="J3" s="35" t="s">
        <v>25</v>
      </c>
      <c r="K3" s="36" t="s">
        <v>26</v>
      </c>
    </row>
    <row r="4" spans="1:11" s="37" customFormat="1" ht="12" thickBot="1">
      <c r="A4" s="38" t="s">
        <v>9</v>
      </c>
      <c r="B4" s="39">
        <v>235211</v>
      </c>
      <c r="C4" s="39">
        <v>242282</v>
      </c>
      <c r="D4" s="40">
        <v>253585</v>
      </c>
      <c r="E4" s="40">
        <v>264040</v>
      </c>
      <c r="F4" s="40">
        <v>274164</v>
      </c>
      <c r="G4" s="40">
        <v>282074</v>
      </c>
      <c r="H4" s="40">
        <v>288252</v>
      </c>
      <c r="I4" s="41">
        <v>293725</v>
      </c>
      <c r="J4" s="41">
        <v>297876</v>
      </c>
      <c r="K4" s="42">
        <v>301408</v>
      </c>
    </row>
    <row r="5" spans="1:11" s="37" customFormat="1" ht="11.25">
      <c r="A5" s="43" t="s">
        <v>8</v>
      </c>
      <c r="B5" s="43"/>
      <c r="C5" s="44"/>
      <c r="D5" s="44"/>
      <c r="E5" s="43"/>
      <c r="F5" s="43"/>
      <c r="G5" s="43"/>
      <c r="H5" s="43"/>
      <c r="I5" s="43"/>
      <c r="K5" s="45"/>
    </row>
    <row r="6" spans="1:11" s="37" customFormat="1" ht="11.25">
      <c r="A6" s="45"/>
      <c r="B6" s="45"/>
      <c r="E6" s="45"/>
      <c r="F6" s="45"/>
      <c r="G6" s="45"/>
      <c r="H6" s="45"/>
      <c r="I6" s="45"/>
      <c r="K6" s="45"/>
    </row>
  </sheetData>
  <mergeCells count="2">
    <mergeCell ref="E1:F1"/>
    <mergeCell ref="J1:K1"/>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ColWidth="8.875" defaultRowHeight="13.5"/>
  <cols>
    <col min="1" max="1" width="13" style="4" customWidth="1"/>
    <col min="2" max="8" width="9.375" style="5" customWidth="1"/>
    <col min="9" max="9" width="9.375" style="4" customWidth="1"/>
    <col min="10" max="16384" width="8.875" style="5"/>
  </cols>
  <sheetData>
    <row r="1" spans="1:9" ht="14.25">
      <c r="A1" s="46" t="s">
        <v>27</v>
      </c>
    </row>
    <row r="2" spans="1:9" s="9" customFormat="1" ht="12" thickBot="1">
      <c r="A2" s="233" t="s">
        <v>28</v>
      </c>
      <c r="B2" s="234"/>
      <c r="C2" s="234"/>
      <c r="D2" s="234"/>
      <c r="E2" s="234"/>
      <c r="F2" s="234"/>
      <c r="G2" s="234"/>
      <c r="H2" s="234"/>
      <c r="I2" s="234"/>
    </row>
    <row r="3" spans="1:9" s="9" customFormat="1" ht="12" thickBot="1">
      <c r="A3" s="47"/>
      <c r="B3" s="14" t="s">
        <v>7</v>
      </c>
      <c r="C3" s="14" t="s">
        <v>29</v>
      </c>
      <c r="D3" s="48" t="s">
        <v>30</v>
      </c>
      <c r="E3" s="14" t="s">
        <v>31</v>
      </c>
      <c r="F3" s="48" t="s">
        <v>32</v>
      </c>
      <c r="G3" s="14" t="s">
        <v>33</v>
      </c>
      <c r="H3" s="48" t="s">
        <v>34</v>
      </c>
      <c r="I3" s="49" t="s">
        <v>35</v>
      </c>
    </row>
    <row r="4" spans="1:9" s="9" customFormat="1" ht="11.25">
      <c r="A4" s="235" t="s">
        <v>7</v>
      </c>
      <c r="B4" s="50">
        <f>SUM(C4:I4)</f>
        <v>58314</v>
      </c>
      <c r="C4" s="51">
        <v>7647</v>
      </c>
      <c r="D4" s="52">
        <v>7876</v>
      </c>
      <c r="E4" s="51">
        <v>12615</v>
      </c>
      <c r="F4" s="52">
        <v>10377</v>
      </c>
      <c r="G4" s="51">
        <v>7458</v>
      </c>
      <c r="H4" s="52">
        <v>7004</v>
      </c>
      <c r="I4" s="53">
        <v>5337</v>
      </c>
    </row>
    <row r="5" spans="1:9" s="9" customFormat="1" ht="11.25">
      <c r="A5" s="236"/>
      <c r="B5" s="249">
        <f>SUM(C5:I5)</f>
        <v>1457</v>
      </c>
      <c r="C5" s="54">
        <v>119</v>
      </c>
      <c r="D5" s="55">
        <v>192</v>
      </c>
      <c r="E5" s="54">
        <v>270</v>
      </c>
      <c r="F5" s="55">
        <v>311</v>
      </c>
      <c r="G5" s="54">
        <v>185</v>
      </c>
      <c r="H5" s="55">
        <v>202</v>
      </c>
      <c r="I5" s="56">
        <v>178</v>
      </c>
    </row>
    <row r="6" spans="1:9" s="9" customFormat="1" ht="11.25">
      <c r="A6" s="231" t="s">
        <v>0</v>
      </c>
      <c r="B6" s="57">
        <f>SUM(C6:I6)</f>
        <v>4579</v>
      </c>
      <c r="C6" s="57">
        <v>686</v>
      </c>
      <c r="D6" s="58">
        <v>464</v>
      </c>
      <c r="E6" s="59">
        <v>1105</v>
      </c>
      <c r="F6" s="58">
        <v>722</v>
      </c>
      <c r="G6" s="57">
        <v>582</v>
      </c>
      <c r="H6" s="58">
        <v>589</v>
      </c>
      <c r="I6" s="60">
        <v>431</v>
      </c>
    </row>
    <row r="7" spans="1:9" s="9" customFormat="1" ht="11.25">
      <c r="A7" s="231"/>
      <c r="B7" s="61"/>
      <c r="C7" s="61">
        <v>10</v>
      </c>
      <c r="D7" s="62">
        <v>12</v>
      </c>
      <c r="E7" s="63">
        <v>21</v>
      </c>
      <c r="F7" s="62">
        <v>23</v>
      </c>
      <c r="G7" s="61">
        <v>13</v>
      </c>
      <c r="H7" s="62">
        <v>11</v>
      </c>
      <c r="I7" s="64">
        <v>16</v>
      </c>
    </row>
    <row r="8" spans="1:9" s="9" customFormat="1" ht="11.25">
      <c r="A8" s="231" t="s">
        <v>1</v>
      </c>
      <c r="B8" s="57">
        <f>SUM(C8:I8)</f>
        <v>3552</v>
      </c>
      <c r="C8" s="57">
        <v>329</v>
      </c>
      <c r="D8" s="58">
        <v>463</v>
      </c>
      <c r="E8" s="57">
        <v>813</v>
      </c>
      <c r="F8" s="58">
        <v>723</v>
      </c>
      <c r="G8" s="57">
        <v>501</v>
      </c>
      <c r="H8" s="58">
        <v>435</v>
      </c>
      <c r="I8" s="60">
        <v>288</v>
      </c>
    </row>
    <row r="9" spans="1:9" s="9" customFormat="1" ht="11.25">
      <c r="A9" s="231"/>
      <c r="B9" s="61"/>
      <c r="C9" s="65">
        <v>3</v>
      </c>
      <c r="D9" s="62">
        <v>12</v>
      </c>
      <c r="E9" s="61">
        <v>15</v>
      </c>
      <c r="F9" s="62">
        <v>22</v>
      </c>
      <c r="G9" s="61">
        <v>14</v>
      </c>
      <c r="H9" s="62">
        <v>17</v>
      </c>
      <c r="I9" s="64">
        <v>8</v>
      </c>
    </row>
    <row r="10" spans="1:9" s="9" customFormat="1" ht="11.25">
      <c r="A10" s="231" t="s">
        <v>2</v>
      </c>
      <c r="B10" s="57">
        <f>SUM(C10:I10)</f>
        <v>3036</v>
      </c>
      <c r="C10" s="57">
        <v>305</v>
      </c>
      <c r="D10" s="58">
        <v>335</v>
      </c>
      <c r="E10" s="57">
        <v>615</v>
      </c>
      <c r="F10" s="58">
        <v>627</v>
      </c>
      <c r="G10" s="57">
        <v>435</v>
      </c>
      <c r="H10" s="58">
        <v>376</v>
      </c>
      <c r="I10" s="60">
        <v>343</v>
      </c>
    </row>
    <row r="11" spans="1:9" s="9" customFormat="1" ht="11.25">
      <c r="A11" s="231"/>
      <c r="B11" s="61"/>
      <c r="C11" s="66">
        <v>5</v>
      </c>
      <c r="D11" s="67">
        <v>13</v>
      </c>
      <c r="E11" s="61">
        <v>9</v>
      </c>
      <c r="F11" s="62">
        <v>19</v>
      </c>
      <c r="G11" s="61">
        <v>10</v>
      </c>
      <c r="H11" s="62">
        <v>16</v>
      </c>
      <c r="I11" s="64">
        <v>15</v>
      </c>
    </row>
    <row r="12" spans="1:9" s="9" customFormat="1" ht="11.25">
      <c r="A12" s="231" t="s">
        <v>3</v>
      </c>
      <c r="B12" s="57">
        <f>SUM(C12:I12)</f>
        <v>7326</v>
      </c>
      <c r="C12" s="57">
        <v>1116</v>
      </c>
      <c r="D12" s="58">
        <v>852</v>
      </c>
      <c r="E12" s="57">
        <v>1659</v>
      </c>
      <c r="F12" s="58">
        <v>1187</v>
      </c>
      <c r="G12" s="57">
        <v>885</v>
      </c>
      <c r="H12" s="58">
        <v>926</v>
      </c>
      <c r="I12" s="60">
        <v>701</v>
      </c>
    </row>
    <row r="13" spans="1:9" s="9" customFormat="1" ht="11.25">
      <c r="A13" s="231"/>
      <c r="B13" s="61"/>
      <c r="C13" s="68">
        <v>18</v>
      </c>
      <c r="D13" s="69">
        <v>17</v>
      </c>
      <c r="E13" s="68">
        <v>42</v>
      </c>
      <c r="F13" s="69">
        <v>32</v>
      </c>
      <c r="G13" s="68">
        <v>17</v>
      </c>
      <c r="H13" s="69">
        <v>30</v>
      </c>
      <c r="I13" s="70">
        <v>19</v>
      </c>
    </row>
    <row r="14" spans="1:9" s="9" customFormat="1" ht="11.25">
      <c r="A14" s="231" t="s">
        <v>10</v>
      </c>
      <c r="B14" s="57">
        <f>SUM(C14:I14)</f>
        <v>7515</v>
      </c>
      <c r="C14" s="71">
        <v>970</v>
      </c>
      <c r="D14" s="72">
        <v>1182</v>
      </c>
      <c r="E14" s="71">
        <v>1467</v>
      </c>
      <c r="F14" s="72">
        <v>1276</v>
      </c>
      <c r="G14" s="71">
        <v>926</v>
      </c>
      <c r="H14" s="72">
        <v>952</v>
      </c>
      <c r="I14" s="73">
        <v>742</v>
      </c>
    </row>
    <row r="15" spans="1:9" s="9" customFormat="1" ht="11.25">
      <c r="A15" s="231"/>
      <c r="B15" s="61"/>
      <c r="C15" s="68">
        <v>25</v>
      </c>
      <c r="D15" s="69">
        <v>26</v>
      </c>
      <c r="E15" s="68">
        <v>35</v>
      </c>
      <c r="F15" s="69">
        <v>46</v>
      </c>
      <c r="G15" s="68">
        <v>26</v>
      </c>
      <c r="H15" s="69">
        <v>29</v>
      </c>
      <c r="I15" s="70">
        <v>27</v>
      </c>
    </row>
    <row r="16" spans="1:9" s="9" customFormat="1" ht="11.25">
      <c r="A16" s="231" t="s">
        <v>11</v>
      </c>
      <c r="B16" s="57">
        <f>SUM(C16:I16)</f>
        <v>8286</v>
      </c>
      <c r="C16" s="57">
        <v>1103</v>
      </c>
      <c r="D16" s="58">
        <v>1163</v>
      </c>
      <c r="E16" s="57">
        <v>1758</v>
      </c>
      <c r="F16" s="58">
        <v>1556</v>
      </c>
      <c r="G16" s="57">
        <v>1069</v>
      </c>
      <c r="H16" s="58">
        <v>884</v>
      </c>
      <c r="I16" s="60">
        <v>753</v>
      </c>
    </row>
    <row r="17" spans="1:9" s="9" customFormat="1" ht="11.25">
      <c r="A17" s="231"/>
      <c r="B17" s="61"/>
      <c r="C17" s="68">
        <v>17</v>
      </c>
      <c r="D17" s="69">
        <v>25</v>
      </c>
      <c r="E17" s="68">
        <v>49</v>
      </c>
      <c r="F17" s="69">
        <v>40</v>
      </c>
      <c r="G17" s="68">
        <v>33</v>
      </c>
      <c r="H17" s="69">
        <v>23</v>
      </c>
      <c r="I17" s="70">
        <v>30</v>
      </c>
    </row>
    <row r="18" spans="1:9" s="9" customFormat="1" ht="11.25">
      <c r="A18" s="231" t="s">
        <v>4</v>
      </c>
      <c r="B18" s="57">
        <f>SUM(C18:I18)</f>
        <v>8453</v>
      </c>
      <c r="C18" s="71">
        <v>947</v>
      </c>
      <c r="D18" s="72">
        <v>1305</v>
      </c>
      <c r="E18" s="71">
        <v>1616</v>
      </c>
      <c r="F18" s="72">
        <v>1638</v>
      </c>
      <c r="G18" s="71">
        <v>1184</v>
      </c>
      <c r="H18" s="72">
        <v>1024</v>
      </c>
      <c r="I18" s="73">
        <v>739</v>
      </c>
    </row>
    <row r="19" spans="1:9" s="9" customFormat="1" ht="11.25">
      <c r="A19" s="231"/>
      <c r="B19" s="61"/>
      <c r="C19" s="68">
        <v>9</v>
      </c>
      <c r="D19" s="69">
        <v>39</v>
      </c>
      <c r="E19" s="68">
        <v>25</v>
      </c>
      <c r="F19" s="69">
        <v>46</v>
      </c>
      <c r="G19" s="68">
        <v>38</v>
      </c>
      <c r="H19" s="69">
        <v>32</v>
      </c>
      <c r="I19" s="70">
        <v>32</v>
      </c>
    </row>
    <row r="20" spans="1:9" s="9" customFormat="1" ht="11.25">
      <c r="A20" s="231" t="s">
        <v>5</v>
      </c>
      <c r="B20" s="57">
        <f>SUM(C20:I20)</f>
        <v>8002</v>
      </c>
      <c r="C20" s="71">
        <v>1237</v>
      </c>
      <c r="D20" s="72">
        <v>1187</v>
      </c>
      <c r="E20" s="71">
        <v>1789</v>
      </c>
      <c r="F20" s="72">
        <v>1271</v>
      </c>
      <c r="G20" s="71">
        <v>935</v>
      </c>
      <c r="H20" s="72">
        <v>913</v>
      </c>
      <c r="I20" s="73">
        <v>670</v>
      </c>
    </row>
    <row r="21" spans="1:9" s="9" customFormat="1" ht="11.25">
      <c r="A21" s="231"/>
      <c r="B21" s="61"/>
      <c r="C21" s="68">
        <v>16</v>
      </c>
      <c r="D21" s="69">
        <v>27</v>
      </c>
      <c r="E21" s="68">
        <v>48</v>
      </c>
      <c r="F21" s="69">
        <v>47</v>
      </c>
      <c r="G21" s="68">
        <v>20</v>
      </c>
      <c r="H21" s="69">
        <v>19</v>
      </c>
      <c r="I21" s="70">
        <v>11</v>
      </c>
    </row>
    <row r="22" spans="1:9" s="9" customFormat="1" ht="11.25">
      <c r="A22" s="231" t="s">
        <v>6</v>
      </c>
      <c r="B22" s="57">
        <f>SUM(C22:I22)</f>
        <v>7565</v>
      </c>
      <c r="C22" s="71">
        <v>954</v>
      </c>
      <c r="D22" s="72">
        <v>925</v>
      </c>
      <c r="E22" s="71">
        <v>1793</v>
      </c>
      <c r="F22" s="72">
        <v>1377</v>
      </c>
      <c r="G22" s="71">
        <v>941</v>
      </c>
      <c r="H22" s="72">
        <v>905</v>
      </c>
      <c r="I22" s="73">
        <v>670</v>
      </c>
    </row>
    <row r="23" spans="1:9" s="9" customFormat="1" ht="12" thickBot="1">
      <c r="A23" s="232"/>
      <c r="B23" s="74"/>
      <c r="C23" s="75">
        <v>16</v>
      </c>
      <c r="D23" s="76">
        <v>21</v>
      </c>
      <c r="E23" s="75">
        <v>26</v>
      </c>
      <c r="F23" s="76">
        <v>36</v>
      </c>
      <c r="G23" s="75">
        <v>14</v>
      </c>
      <c r="H23" s="76">
        <v>25</v>
      </c>
      <c r="I23" s="77">
        <v>20</v>
      </c>
    </row>
    <row r="24" spans="1:9" s="9" customFormat="1" ht="11.25">
      <c r="A24" s="78" t="s">
        <v>36</v>
      </c>
      <c r="B24" s="62"/>
      <c r="C24" s="62"/>
      <c r="D24" s="62"/>
      <c r="E24" s="62"/>
      <c r="F24" s="62"/>
      <c r="G24" s="62"/>
      <c r="H24" s="62"/>
      <c r="I24" s="62"/>
    </row>
    <row r="25" spans="1:9" s="9" customFormat="1" ht="11.25">
      <c r="A25" s="20" t="s">
        <v>8</v>
      </c>
      <c r="B25" s="21"/>
      <c r="C25" s="21"/>
      <c r="D25" s="21"/>
      <c r="E25" s="21"/>
      <c r="F25" s="21"/>
      <c r="G25" s="21"/>
      <c r="H25" s="21"/>
      <c r="I25" s="20"/>
    </row>
  </sheetData>
  <mergeCells count="11">
    <mergeCell ref="A12:A13"/>
    <mergeCell ref="A2:I2"/>
    <mergeCell ref="A4:A5"/>
    <mergeCell ref="A6:A7"/>
    <mergeCell ref="A8:A9"/>
    <mergeCell ref="A10:A11"/>
    <mergeCell ref="A14:A15"/>
    <mergeCell ref="A16:A17"/>
    <mergeCell ref="A18:A19"/>
    <mergeCell ref="A20:A21"/>
    <mergeCell ref="A22:A23"/>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showGridLines="0" workbookViewId="0"/>
  </sheetViews>
  <sheetFormatPr defaultColWidth="8.875" defaultRowHeight="13.5"/>
  <cols>
    <col min="1" max="1" width="15.5" style="24" customWidth="1"/>
    <col min="2" max="2" width="7" style="25" customWidth="1"/>
    <col min="3" max="3" width="7" style="24" customWidth="1"/>
    <col min="4" max="5" width="7" style="25" customWidth="1"/>
    <col min="6" max="7" width="7" style="24" customWidth="1"/>
    <col min="8" max="9" width="7" style="85" customWidth="1"/>
    <col min="10" max="10" width="7" style="25" customWidth="1"/>
    <col min="11" max="11" width="9.125" style="24" customWidth="1"/>
    <col min="12" max="16384" width="8.875" style="25"/>
  </cols>
  <sheetData>
    <row r="1" spans="1:11" ht="14.25">
      <c r="A1" s="23" t="s">
        <v>37</v>
      </c>
      <c r="F1" s="79"/>
      <c r="G1" s="79"/>
      <c r="H1" s="80"/>
      <c r="I1" s="80"/>
      <c r="J1" s="230"/>
      <c r="K1" s="230"/>
    </row>
    <row r="2" spans="1:11" s="37" customFormat="1" ht="12" thickBot="1">
      <c r="A2" s="43" t="s">
        <v>38</v>
      </c>
      <c r="B2" s="44"/>
      <c r="C2" s="43"/>
      <c r="D2" s="44"/>
      <c r="E2" s="44"/>
      <c r="F2" s="29"/>
      <c r="G2" s="29"/>
      <c r="H2" s="81"/>
      <c r="I2" s="81"/>
      <c r="J2" s="30"/>
      <c r="K2" s="30"/>
    </row>
    <row r="3" spans="1:11" s="37" customFormat="1" ht="12" thickBot="1">
      <c r="A3" s="32"/>
      <c r="B3" s="33" t="s">
        <v>39</v>
      </c>
      <c r="C3" s="34" t="s">
        <v>40</v>
      </c>
      <c r="D3" s="34" t="s">
        <v>19</v>
      </c>
      <c r="E3" s="34" t="s">
        <v>20</v>
      </c>
      <c r="F3" s="34" t="s">
        <v>21</v>
      </c>
      <c r="G3" s="34" t="s">
        <v>22</v>
      </c>
      <c r="H3" s="34" t="s">
        <v>23</v>
      </c>
      <c r="I3" s="34" t="s">
        <v>41</v>
      </c>
      <c r="J3" s="34" t="s">
        <v>42</v>
      </c>
      <c r="K3" s="82" t="s">
        <v>43</v>
      </c>
    </row>
    <row r="4" spans="1:11" s="37" customFormat="1" ht="12" thickBot="1">
      <c r="A4" s="38" t="s">
        <v>44</v>
      </c>
      <c r="B4" s="39">
        <v>38703</v>
      </c>
      <c r="C4" s="40">
        <v>40862</v>
      </c>
      <c r="D4" s="40">
        <v>43649</v>
      </c>
      <c r="E4" s="40">
        <v>45801</v>
      </c>
      <c r="F4" s="40">
        <v>48286</v>
      </c>
      <c r="G4" s="40">
        <v>50039</v>
      </c>
      <c r="H4" s="40">
        <v>51900</v>
      </c>
      <c r="I4" s="40">
        <v>54538</v>
      </c>
      <c r="J4" s="40">
        <v>56585</v>
      </c>
      <c r="K4" s="83">
        <v>58314</v>
      </c>
    </row>
    <row r="5" spans="1:11" s="37" customFormat="1" ht="11.25">
      <c r="A5" s="43" t="s">
        <v>8</v>
      </c>
      <c r="B5" s="43"/>
      <c r="C5" s="44"/>
      <c r="D5" s="44"/>
      <c r="E5" s="43"/>
      <c r="F5" s="43"/>
      <c r="G5" s="84"/>
      <c r="H5" s="84"/>
      <c r="J5" s="45"/>
    </row>
  </sheetData>
  <mergeCells count="1">
    <mergeCell ref="J1:K1"/>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ColWidth="8.875" defaultRowHeight="13.5"/>
  <cols>
    <col min="1" max="1" width="19.625" style="24" customWidth="1"/>
    <col min="2" max="4" width="22.625" style="24" customWidth="1"/>
    <col min="5" max="6" width="6.625" style="25" customWidth="1"/>
    <col min="7" max="7" width="6.625" style="24" customWidth="1"/>
    <col min="8" max="9" width="6.625" style="25" customWidth="1"/>
    <col min="10" max="10" width="6.625" style="24" customWidth="1"/>
    <col min="11" max="16384" width="8.875" style="25"/>
  </cols>
  <sheetData>
    <row r="1" spans="1:10" ht="17.25">
      <c r="A1" s="86" t="s">
        <v>45</v>
      </c>
      <c r="B1" s="87"/>
      <c r="C1" s="87"/>
      <c r="G1" s="230"/>
      <c r="H1" s="230"/>
      <c r="I1" s="230"/>
      <c r="J1" s="230"/>
    </row>
    <row r="2" spans="1:10" ht="15" customHeight="1">
      <c r="A2" s="43" t="s">
        <v>46</v>
      </c>
      <c r="G2" s="88"/>
      <c r="H2" s="88"/>
      <c r="I2" s="88"/>
      <c r="J2" s="88"/>
    </row>
    <row r="3" spans="1:10" ht="5.0999999999999996" customHeight="1">
      <c r="A3" s="89"/>
      <c r="B3" s="89"/>
      <c r="C3" s="89"/>
      <c r="D3" s="90"/>
    </row>
    <row r="4" spans="1:10" s="91" customFormat="1" ht="15" customHeight="1" thickBot="1">
      <c r="A4" s="27" t="s">
        <v>47</v>
      </c>
      <c r="B4" s="27"/>
      <c r="C4" s="27"/>
      <c r="D4" s="27"/>
      <c r="G4" s="84"/>
      <c r="J4" s="84"/>
    </row>
    <row r="5" spans="1:10" s="91" customFormat="1" ht="15" customHeight="1" thickBot="1">
      <c r="A5" s="92"/>
      <c r="B5" s="93" t="s">
        <v>48</v>
      </c>
      <c r="C5" s="93" t="s">
        <v>49</v>
      </c>
      <c r="D5" s="94" t="s">
        <v>50</v>
      </c>
      <c r="G5" s="84"/>
      <c r="J5" s="84"/>
    </row>
    <row r="6" spans="1:10" s="91" customFormat="1" ht="12.95" customHeight="1">
      <c r="A6" s="95" t="s">
        <v>51</v>
      </c>
      <c r="B6" s="96">
        <v>10464963760</v>
      </c>
      <c r="C6" s="96">
        <v>10464963760</v>
      </c>
      <c r="D6" s="97">
        <v>100</v>
      </c>
      <c r="G6" s="84"/>
      <c r="J6" s="84"/>
    </row>
    <row r="7" spans="1:10" s="91" customFormat="1" ht="12.95" customHeight="1">
      <c r="A7" s="95" t="s">
        <v>52</v>
      </c>
      <c r="B7" s="96">
        <v>1505717620</v>
      </c>
      <c r="C7" s="96">
        <v>1298719657</v>
      </c>
      <c r="D7" s="97">
        <v>86.252537643811323</v>
      </c>
      <c r="G7" s="84"/>
      <c r="J7" s="84"/>
    </row>
    <row r="8" spans="1:10" s="44" customFormat="1" ht="12.95" customHeight="1" thickBot="1">
      <c r="A8" s="98" t="s">
        <v>53</v>
      </c>
      <c r="B8" s="99">
        <v>11970681380</v>
      </c>
      <c r="C8" s="99">
        <v>11763683417</v>
      </c>
      <c r="D8" s="100">
        <v>98.270792142660795</v>
      </c>
      <c r="G8" s="43"/>
      <c r="J8" s="43"/>
    </row>
    <row r="9" spans="1:10" s="44" customFormat="1" ht="12.95" customHeight="1">
      <c r="A9" s="101"/>
      <c r="B9" s="102"/>
      <c r="C9" s="102"/>
      <c r="D9" s="103"/>
      <c r="G9" s="43"/>
      <c r="J9" s="43"/>
    </row>
    <row r="10" spans="1:10" s="44" customFormat="1" ht="12.95" customHeight="1" thickBot="1">
      <c r="A10" s="27" t="s">
        <v>54</v>
      </c>
      <c r="B10" s="27"/>
      <c r="C10" s="27"/>
      <c r="D10" s="27"/>
      <c r="G10" s="43"/>
      <c r="J10" s="43"/>
    </row>
    <row r="11" spans="1:10" s="44" customFormat="1" ht="12.95" customHeight="1" thickBot="1">
      <c r="A11" s="92"/>
      <c r="B11" s="104" t="s">
        <v>48</v>
      </c>
      <c r="C11" s="104" t="s">
        <v>49</v>
      </c>
      <c r="D11" s="94" t="s">
        <v>50</v>
      </c>
      <c r="G11" s="43"/>
      <c r="J11" s="43"/>
    </row>
    <row r="12" spans="1:10" s="44" customFormat="1" ht="12.95" customHeight="1">
      <c r="A12" s="95" t="s">
        <v>51</v>
      </c>
      <c r="B12" s="105">
        <v>13472567970</v>
      </c>
      <c r="C12" s="105">
        <v>13472567970</v>
      </c>
      <c r="D12" s="97">
        <v>100</v>
      </c>
      <c r="G12" s="43"/>
      <c r="J12" s="43"/>
    </row>
    <row r="13" spans="1:10" s="44" customFormat="1" ht="12.95" customHeight="1">
      <c r="A13" s="95" t="s">
        <v>52</v>
      </c>
      <c r="B13" s="105">
        <v>2164147410</v>
      </c>
      <c r="C13" s="105">
        <v>1895948410</v>
      </c>
      <c r="D13" s="97">
        <v>87.607175058375532</v>
      </c>
      <c r="G13" s="43"/>
      <c r="J13" s="43"/>
    </row>
    <row r="14" spans="1:10" s="44" customFormat="1" ht="12.95" customHeight="1" thickBot="1">
      <c r="A14" s="98" t="s">
        <v>53</v>
      </c>
      <c r="B14" s="99">
        <v>15636715380</v>
      </c>
      <c r="C14" s="99">
        <v>15368516380</v>
      </c>
      <c r="D14" s="100">
        <v>98.284812420752772</v>
      </c>
      <c r="G14" s="43"/>
      <c r="J14" s="43"/>
    </row>
    <row r="15" spans="1:10" s="44" customFormat="1" ht="12.95" customHeight="1">
      <c r="A15" s="101"/>
      <c r="B15" s="102"/>
      <c r="C15" s="102"/>
      <c r="D15" s="103"/>
      <c r="G15" s="43"/>
      <c r="J15" s="43"/>
    </row>
    <row r="16" spans="1:10" s="44" customFormat="1" ht="12.95" customHeight="1" thickBot="1">
      <c r="A16" s="27" t="s">
        <v>55</v>
      </c>
      <c r="B16" s="27"/>
      <c r="C16" s="27"/>
      <c r="D16" s="27"/>
      <c r="G16" s="43"/>
      <c r="J16" s="43"/>
    </row>
    <row r="17" spans="1:10" s="44" customFormat="1" ht="12.95" customHeight="1" thickBot="1">
      <c r="A17" s="92"/>
      <c r="B17" s="104" t="s">
        <v>48</v>
      </c>
      <c r="C17" s="104" t="s">
        <v>49</v>
      </c>
      <c r="D17" s="94" t="s">
        <v>50</v>
      </c>
      <c r="G17" s="43"/>
      <c r="J17" s="43"/>
    </row>
    <row r="18" spans="1:10" s="44" customFormat="1" ht="12.95" customHeight="1">
      <c r="A18" s="95" t="s">
        <v>51</v>
      </c>
      <c r="B18" s="105">
        <v>14117879470</v>
      </c>
      <c r="C18" s="105">
        <v>14117879470</v>
      </c>
      <c r="D18" s="97">
        <v>100</v>
      </c>
      <c r="G18" s="43"/>
      <c r="J18" s="43"/>
    </row>
    <row r="19" spans="1:10" s="44" customFormat="1" ht="12.95" customHeight="1">
      <c r="A19" s="95" t="s">
        <v>52</v>
      </c>
      <c r="B19" s="105">
        <v>2194700920</v>
      </c>
      <c r="C19" s="105">
        <v>1945488621</v>
      </c>
      <c r="D19" s="97">
        <v>88.644817308410296</v>
      </c>
      <c r="G19" s="43"/>
      <c r="J19" s="43"/>
    </row>
    <row r="20" spans="1:10" s="44" customFormat="1" ht="12.95" customHeight="1" thickBot="1">
      <c r="A20" s="98" t="s">
        <v>53</v>
      </c>
      <c r="B20" s="99">
        <v>16312580390</v>
      </c>
      <c r="C20" s="99">
        <v>16063368091</v>
      </c>
      <c r="D20" s="100">
        <v>98.472269297426578</v>
      </c>
      <c r="G20" s="43"/>
      <c r="J20" s="43"/>
    </row>
    <row r="21" spans="1:10" s="44" customFormat="1" ht="12.95" customHeight="1">
      <c r="A21" s="106"/>
      <c r="B21" s="107"/>
      <c r="C21" s="107"/>
      <c r="D21" s="108"/>
      <c r="G21" s="43"/>
      <c r="J21" s="43"/>
    </row>
    <row r="22" spans="1:10" s="44" customFormat="1" ht="12.95" customHeight="1" thickBot="1">
      <c r="A22" s="27" t="s">
        <v>56</v>
      </c>
      <c r="B22" s="109"/>
      <c r="C22" s="109"/>
      <c r="D22" s="109"/>
      <c r="G22" s="29"/>
      <c r="H22" s="29"/>
      <c r="I22" s="29"/>
      <c r="J22" s="29"/>
    </row>
    <row r="23" spans="1:10" s="44" customFormat="1" ht="12.95" customHeight="1" thickBot="1">
      <c r="A23" s="110"/>
      <c r="B23" s="93" t="s">
        <v>48</v>
      </c>
      <c r="C23" s="93" t="s">
        <v>49</v>
      </c>
      <c r="D23" s="94" t="s">
        <v>50</v>
      </c>
      <c r="G23" s="43"/>
      <c r="J23" s="43"/>
    </row>
    <row r="24" spans="1:10" s="44" customFormat="1" ht="12.95" customHeight="1">
      <c r="A24" s="95" t="s">
        <v>51</v>
      </c>
      <c r="B24" s="96">
        <v>14834693970</v>
      </c>
      <c r="C24" s="96">
        <v>14834693970</v>
      </c>
      <c r="D24" s="97">
        <v>100</v>
      </c>
      <c r="G24" s="43"/>
      <c r="J24" s="43"/>
    </row>
    <row r="25" spans="1:10" s="44" customFormat="1" ht="12.95" customHeight="1">
      <c r="A25" s="95" t="s">
        <v>52</v>
      </c>
      <c r="B25" s="96">
        <v>2196795650</v>
      </c>
      <c r="C25" s="96">
        <v>1943541454</v>
      </c>
      <c r="D25" s="97">
        <v>88.471654338900379</v>
      </c>
      <c r="G25" s="43"/>
      <c r="J25" s="43"/>
    </row>
    <row r="26" spans="1:10" s="44" customFormat="1" ht="12.95" customHeight="1" thickBot="1">
      <c r="A26" s="98" t="s">
        <v>53</v>
      </c>
      <c r="B26" s="99">
        <v>17031489620</v>
      </c>
      <c r="C26" s="99">
        <v>16778235424</v>
      </c>
      <c r="D26" s="100">
        <v>98.513023806780794</v>
      </c>
      <c r="G26" s="43"/>
      <c r="J26" s="43"/>
    </row>
    <row r="27" spans="1:10" s="44" customFormat="1" ht="12.95" customHeight="1">
      <c r="A27" s="106"/>
      <c r="B27" s="107"/>
      <c r="C27" s="107"/>
      <c r="D27" s="108"/>
      <c r="G27" s="43"/>
      <c r="J27" s="43"/>
    </row>
    <row r="28" spans="1:10" s="44" customFormat="1" ht="12.95" customHeight="1" thickBot="1">
      <c r="A28" s="27" t="s">
        <v>57</v>
      </c>
      <c r="B28" s="27"/>
      <c r="C28" s="27"/>
      <c r="D28" s="27"/>
      <c r="G28" s="29"/>
      <c r="H28" s="29"/>
      <c r="I28" s="29"/>
      <c r="J28" s="29"/>
    </row>
    <row r="29" spans="1:10" s="44" customFormat="1" ht="12.95" customHeight="1" thickBot="1">
      <c r="A29" s="92"/>
      <c r="B29" s="93" t="s">
        <v>48</v>
      </c>
      <c r="C29" s="93" t="s">
        <v>49</v>
      </c>
      <c r="D29" s="94" t="s">
        <v>50</v>
      </c>
      <c r="G29" s="43"/>
      <c r="J29" s="43"/>
    </row>
    <row r="30" spans="1:10" s="44" customFormat="1" ht="12.95" customHeight="1">
      <c r="A30" s="95" t="s">
        <v>51</v>
      </c>
      <c r="B30" s="96">
        <v>16917762250</v>
      </c>
      <c r="C30" s="96">
        <v>16917762250</v>
      </c>
      <c r="D30" s="97">
        <v>100</v>
      </c>
      <c r="G30" s="43"/>
      <c r="J30" s="43"/>
    </row>
    <row r="31" spans="1:10" s="44" customFormat="1" ht="12.95" customHeight="1">
      <c r="A31" s="95" t="s">
        <v>52</v>
      </c>
      <c r="B31" s="96">
        <v>2345652550</v>
      </c>
      <c r="C31" s="96">
        <v>2078536751</v>
      </c>
      <c r="D31" s="97">
        <v>88.612303258639045</v>
      </c>
      <c r="G31" s="43"/>
      <c r="J31" s="43"/>
    </row>
    <row r="32" spans="1:10" s="44" customFormat="1" ht="12.95" customHeight="1" thickBot="1">
      <c r="A32" s="98" t="s">
        <v>53</v>
      </c>
      <c r="B32" s="99">
        <v>19263414800</v>
      </c>
      <c r="C32" s="99">
        <v>18996299001</v>
      </c>
      <c r="D32" s="100">
        <v>98.613351777069141</v>
      </c>
      <c r="G32" s="43"/>
      <c r="J32" s="43"/>
    </row>
    <row r="33" spans="1:10" s="37" customFormat="1" ht="12.95" customHeight="1">
      <c r="A33" s="111"/>
      <c r="B33" s="112"/>
      <c r="C33" s="112"/>
      <c r="D33" s="113"/>
      <c r="G33" s="45"/>
      <c r="J33" s="45"/>
    </row>
    <row r="34" spans="1:10" s="44" customFormat="1" ht="12.95" customHeight="1" thickBot="1">
      <c r="A34" s="114" t="s">
        <v>58</v>
      </c>
      <c r="B34" s="109"/>
      <c r="C34" s="109"/>
      <c r="D34" s="109"/>
      <c r="G34" s="29"/>
      <c r="H34" s="29"/>
      <c r="I34" s="29"/>
      <c r="J34" s="29"/>
    </row>
    <row r="35" spans="1:10" s="44" customFormat="1" ht="12.95" customHeight="1" thickBot="1">
      <c r="A35" s="115"/>
      <c r="B35" s="116" t="s">
        <v>48</v>
      </c>
      <c r="C35" s="116" t="s">
        <v>49</v>
      </c>
      <c r="D35" s="117" t="s">
        <v>50</v>
      </c>
      <c r="G35" s="43"/>
      <c r="J35" s="43"/>
    </row>
    <row r="36" spans="1:10" s="44" customFormat="1" ht="12.95" customHeight="1">
      <c r="A36" s="118" t="s">
        <v>51</v>
      </c>
      <c r="B36" s="119">
        <v>17524667080</v>
      </c>
      <c r="C36" s="119">
        <v>17524667080</v>
      </c>
      <c r="D36" s="120">
        <v>100</v>
      </c>
      <c r="G36" s="43"/>
      <c r="J36" s="43"/>
    </row>
    <row r="37" spans="1:10" s="44" customFormat="1" ht="12.95" customHeight="1">
      <c r="A37" s="118" t="s">
        <v>52</v>
      </c>
      <c r="B37" s="119">
        <v>2305226430</v>
      </c>
      <c r="C37" s="119">
        <v>2041515409</v>
      </c>
      <c r="D37" s="120">
        <v>88.56029856468372</v>
      </c>
      <c r="G37" s="43"/>
      <c r="J37" s="43"/>
    </row>
    <row r="38" spans="1:10" s="44" customFormat="1" ht="12.95" customHeight="1" thickBot="1">
      <c r="A38" s="121" t="s">
        <v>53</v>
      </c>
      <c r="B38" s="122">
        <v>19829893510</v>
      </c>
      <c r="C38" s="122">
        <v>19566182489</v>
      </c>
      <c r="D38" s="123">
        <v>98.670133952726403</v>
      </c>
      <c r="G38" s="43"/>
      <c r="J38" s="43"/>
    </row>
    <row r="39" spans="1:10" s="44" customFormat="1" ht="12.95" customHeight="1">
      <c r="A39" s="101"/>
      <c r="B39" s="102"/>
      <c r="C39" s="102"/>
      <c r="D39" s="103"/>
      <c r="G39" s="43"/>
      <c r="J39" s="43"/>
    </row>
    <row r="40" spans="1:10" s="44" customFormat="1" ht="12.95" customHeight="1" thickBot="1">
      <c r="A40" s="114" t="s">
        <v>59</v>
      </c>
      <c r="B40" s="109"/>
      <c r="C40" s="109"/>
      <c r="D40" s="109"/>
      <c r="G40" s="43"/>
      <c r="J40" s="43"/>
    </row>
    <row r="41" spans="1:10" s="44" customFormat="1" ht="12.95" customHeight="1" thickBot="1">
      <c r="A41" s="115"/>
      <c r="B41" s="116" t="s">
        <v>48</v>
      </c>
      <c r="C41" s="116" t="s">
        <v>49</v>
      </c>
      <c r="D41" s="117" t="s">
        <v>50</v>
      </c>
      <c r="G41" s="43"/>
      <c r="J41" s="43"/>
    </row>
    <row r="42" spans="1:10" s="44" customFormat="1" ht="12.95" customHeight="1">
      <c r="A42" s="118" t="s">
        <v>51</v>
      </c>
      <c r="B42" s="119">
        <v>17919134640</v>
      </c>
      <c r="C42" s="119">
        <v>17919134640</v>
      </c>
      <c r="D42" s="120">
        <v>100</v>
      </c>
      <c r="G42" s="43"/>
      <c r="J42" s="43"/>
    </row>
    <row r="43" spans="1:10" s="44" customFormat="1" ht="12.95" customHeight="1">
      <c r="A43" s="118" t="s">
        <v>52</v>
      </c>
      <c r="B43" s="119">
        <v>2325579000</v>
      </c>
      <c r="C43" s="119">
        <v>2104188200</v>
      </c>
      <c r="D43" s="120">
        <v>90.48</v>
      </c>
      <c r="G43" s="43"/>
      <c r="J43" s="43"/>
    </row>
    <row r="44" spans="1:10" s="44" customFormat="1" ht="12.95" customHeight="1" thickBot="1">
      <c r="A44" s="121" t="s">
        <v>53</v>
      </c>
      <c r="B44" s="122">
        <v>20244713640</v>
      </c>
      <c r="C44" s="122">
        <v>20023322840</v>
      </c>
      <c r="D44" s="123">
        <v>98.91</v>
      </c>
      <c r="G44" s="43"/>
      <c r="J44" s="43"/>
    </row>
    <row r="45" spans="1:10" s="44" customFormat="1" ht="12.95" customHeight="1">
      <c r="A45" s="111"/>
      <c r="B45" s="112"/>
      <c r="C45" s="112"/>
      <c r="D45" s="113"/>
      <c r="G45" s="43"/>
      <c r="J45" s="43"/>
    </row>
    <row r="46" spans="1:10" s="44" customFormat="1" ht="12.95" customHeight="1" thickBot="1">
      <c r="A46" s="114" t="s">
        <v>60</v>
      </c>
      <c r="B46" s="109"/>
      <c r="C46" s="109"/>
      <c r="D46" s="109"/>
      <c r="G46" s="43"/>
      <c r="J46" s="43"/>
    </row>
    <row r="47" spans="1:10" s="44" customFormat="1" ht="12.95" customHeight="1" thickBot="1">
      <c r="A47" s="115"/>
      <c r="B47" s="116" t="s">
        <v>48</v>
      </c>
      <c r="C47" s="116" t="s">
        <v>49</v>
      </c>
      <c r="D47" s="117" t="s">
        <v>50</v>
      </c>
      <c r="G47" s="43"/>
      <c r="J47" s="43"/>
    </row>
    <row r="48" spans="1:10" s="44" customFormat="1" ht="12.95" customHeight="1">
      <c r="A48" s="118" t="s">
        <v>51</v>
      </c>
      <c r="B48" s="119">
        <v>19332447300</v>
      </c>
      <c r="C48" s="119">
        <v>19332447300</v>
      </c>
      <c r="D48" s="120">
        <v>100</v>
      </c>
      <c r="G48" s="43"/>
      <c r="J48" s="43"/>
    </row>
    <row r="49" spans="1:10" s="44" customFormat="1" ht="12.95" customHeight="1">
      <c r="A49" s="118" t="s">
        <v>52</v>
      </c>
      <c r="B49" s="119">
        <v>2268335320</v>
      </c>
      <c r="C49" s="119">
        <v>2114073934</v>
      </c>
      <c r="D49" s="120">
        <v>93.2</v>
      </c>
      <c r="G49" s="43"/>
      <c r="J49" s="43"/>
    </row>
    <row r="50" spans="1:10" s="44" customFormat="1" ht="12.95" customHeight="1" thickBot="1">
      <c r="A50" s="121" t="s">
        <v>53</v>
      </c>
      <c r="B50" s="122">
        <v>21600782620</v>
      </c>
      <c r="C50" s="122">
        <v>21446521234</v>
      </c>
      <c r="D50" s="123">
        <v>99.29</v>
      </c>
      <c r="G50" s="43"/>
      <c r="J50" s="43"/>
    </row>
    <row r="51" spans="1:10" s="44" customFormat="1" ht="12.95" customHeight="1">
      <c r="A51" s="111"/>
      <c r="B51" s="112"/>
      <c r="C51" s="112"/>
      <c r="D51" s="113"/>
      <c r="G51" s="43"/>
      <c r="J51" s="43"/>
    </row>
    <row r="52" spans="1:10" s="44" customFormat="1" ht="12.95" customHeight="1" thickBot="1">
      <c r="A52" s="114" t="s">
        <v>61</v>
      </c>
      <c r="B52" s="109"/>
      <c r="C52" s="109"/>
      <c r="D52" s="109"/>
      <c r="G52" s="43"/>
      <c r="J52" s="43"/>
    </row>
    <row r="53" spans="1:10" s="44" customFormat="1" ht="12.95" customHeight="1" thickBot="1">
      <c r="A53" s="115"/>
      <c r="B53" s="116" t="s">
        <v>48</v>
      </c>
      <c r="C53" s="116" t="s">
        <v>49</v>
      </c>
      <c r="D53" s="117" t="s">
        <v>50</v>
      </c>
      <c r="G53" s="43"/>
      <c r="J53" s="43"/>
    </row>
    <row r="54" spans="1:10" s="44" customFormat="1" ht="12.95" customHeight="1">
      <c r="A54" s="118" t="s">
        <v>51</v>
      </c>
      <c r="B54" s="119">
        <v>19188400180</v>
      </c>
      <c r="C54" s="119">
        <v>19188400180</v>
      </c>
      <c r="D54" s="124">
        <f>(C54/B54)*100</f>
        <v>100</v>
      </c>
      <c r="G54" s="43"/>
      <c r="J54" s="43"/>
    </row>
    <row r="55" spans="1:10" s="44" customFormat="1" ht="12.95" customHeight="1">
      <c r="A55" s="118" t="s">
        <v>52</v>
      </c>
      <c r="B55" s="119">
        <v>2204184890</v>
      </c>
      <c r="C55" s="119">
        <v>2057916878</v>
      </c>
      <c r="D55" s="124">
        <f>(C55/B55)*100</f>
        <v>93.364077003540302</v>
      </c>
      <c r="G55" s="43"/>
      <c r="J55" s="43"/>
    </row>
    <row r="56" spans="1:10" s="44" customFormat="1" ht="12.95" customHeight="1" thickBot="1">
      <c r="A56" s="121" t="s">
        <v>53</v>
      </c>
      <c r="B56" s="122">
        <f>SUM(B54:B55)</f>
        <v>21392585070</v>
      </c>
      <c r="C56" s="122">
        <f>SUM(C54:C55)</f>
        <v>21246317058</v>
      </c>
      <c r="D56" s="125">
        <f>(C56/B56)*100</f>
        <v>99.316267709015122</v>
      </c>
      <c r="G56" s="43"/>
      <c r="J56" s="43"/>
    </row>
    <row r="57" spans="1:10" s="37" customFormat="1" ht="11.25">
      <c r="A57" s="43" t="s">
        <v>8</v>
      </c>
      <c r="B57" s="43"/>
      <c r="C57" s="43"/>
      <c r="D57" s="43"/>
      <c r="G57" s="45"/>
      <c r="J57" s="45"/>
    </row>
  </sheetData>
  <mergeCells count="2">
    <mergeCell ref="G1:H1"/>
    <mergeCell ref="I1:J1"/>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ColWidth="8.875" defaultRowHeight="13.5"/>
  <cols>
    <col min="1" max="1" width="32.5" style="24" customWidth="1"/>
    <col min="2" max="2" width="9.625" style="24" customWidth="1"/>
    <col min="3" max="6" width="9.125" style="24" customWidth="1"/>
    <col min="7" max="7" width="9.125" style="25" customWidth="1"/>
    <col min="8" max="8" width="6.625" style="25" customWidth="1"/>
    <col min="9" max="9" width="6.625" style="24" customWidth="1"/>
    <col min="10" max="11" width="6.625" style="25" customWidth="1"/>
    <col min="12" max="12" width="6.625" style="24" customWidth="1"/>
    <col min="13" max="16384" width="8.875" style="25"/>
  </cols>
  <sheetData>
    <row r="1" spans="1:12" ht="17.25">
      <c r="A1" s="23" t="s">
        <v>62</v>
      </c>
      <c r="B1" s="87"/>
      <c r="I1" s="25"/>
      <c r="K1" s="230"/>
      <c r="L1" s="230"/>
    </row>
    <row r="2" spans="1:12" s="128" customFormat="1" ht="14.25" thickBot="1">
      <c r="A2" s="27" t="s">
        <v>63</v>
      </c>
      <c r="B2" s="126"/>
      <c r="C2" s="126"/>
      <c r="D2" s="126"/>
      <c r="E2" s="126"/>
      <c r="F2" s="126"/>
      <c r="G2" s="127"/>
      <c r="I2" s="88"/>
      <c r="J2" s="88"/>
      <c r="K2" s="88"/>
      <c r="L2" s="88"/>
    </row>
    <row r="3" spans="1:12" s="37" customFormat="1" ht="12" thickBot="1">
      <c r="A3" s="129"/>
      <c r="B3" s="130" t="s">
        <v>64</v>
      </c>
      <c r="C3" s="131" t="s">
        <v>65</v>
      </c>
      <c r="D3" s="131" t="s">
        <v>66</v>
      </c>
      <c r="E3" s="132" t="s">
        <v>67</v>
      </c>
      <c r="F3" s="132" t="s">
        <v>43</v>
      </c>
      <c r="G3" s="131" t="s">
        <v>68</v>
      </c>
      <c r="H3" s="45"/>
      <c r="I3" s="30"/>
      <c r="J3" s="30"/>
      <c r="K3" s="30"/>
      <c r="L3" s="30"/>
    </row>
    <row r="4" spans="1:12" s="37" customFormat="1" ht="11.25">
      <c r="A4" s="133" t="s">
        <v>69</v>
      </c>
      <c r="B4" s="134"/>
      <c r="C4" s="135"/>
      <c r="D4" s="135"/>
      <c r="E4" s="136"/>
      <c r="F4" s="136"/>
      <c r="G4" s="135"/>
      <c r="H4" s="45"/>
      <c r="I4" s="30"/>
      <c r="J4" s="30"/>
      <c r="K4" s="30"/>
      <c r="L4" s="30"/>
    </row>
    <row r="5" spans="1:12" s="37" customFormat="1" ht="11.25">
      <c r="A5" s="137" t="s">
        <v>70</v>
      </c>
      <c r="B5" s="138" t="s">
        <v>71</v>
      </c>
      <c r="C5" s="139">
        <v>151593</v>
      </c>
      <c r="D5" s="139">
        <v>134157</v>
      </c>
      <c r="E5" s="140">
        <v>123273</v>
      </c>
      <c r="F5" s="140">
        <v>136028</v>
      </c>
      <c r="G5" s="141">
        <f>F5/E5*100</f>
        <v>110.34695350968988</v>
      </c>
      <c r="H5" s="45"/>
      <c r="I5" s="30"/>
      <c r="J5" s="30"/>
      <c r="K5" s="30"/>
      <c r="L5" s="30"/>
    </row>
    <row r="6" spans="1:12" s="37" customFormat="1" ht="11.25">
      <c r="A6" s="142" t="s">
        <v>72</v>
      </c>
      <c r="B6" s="138" t="s">
        <v>71</v>
      </c>
      <c r="C6" s="139">
        <v>12588</v>
      </c>
      <c r="D6" s="139">
        <v>12094</v>
      </c>
      <c r="E6" s="140">
        <v>10818</v>
      </c>
      <c r="F6" s="140">
        <v>12052</v>
      </c>
      <c r="G6" s="141">
        <f t="shared" ref="G6:G35" si="0">F6/E6*100</f>
        <v>111.40691440192272</v>
      </c>
      <c r="H6" s="45"/>
      <c r="I6" s="30"/>
      <c r="J6" s="30"/>
      <c r="K6" s="30"/>
      <c r="L6" s="30"/>
    </row>
    <row r="7" spans="1:12" s="37" customFormat="1" ht="11.25">
      <c r="A7" s="142" t="s">
        <v>73</v>
      </c>
      <c r="B7" s="138" t="s">
        <v>71</v>
      </c>
      <c r="C7" s="139">
        <v>59467</v>
      </c>
      <c r="D7" s="139">
        <v>65598</v>
      </c>
      <c r="E7" s="140">
        <v>68866</v>
      </c>
      <c r="F7" s="140">
        <v>83462</v>
      </c>
      <c r="G7" s="141">
        <f t="shared" si="0"/>
        <v>121.19478407341795</v>
      </c>
      <c r="H7" s="45"/>
      <c r="I7" s="30"/>
      <c r="J7" s="30"/>
      <c r="K7" s="30"/>
      <c r="L7" s="30"/>
    </row>
    <row r="8" spans="1:12" s="37" customFormat="1" ht="11.25">
      <c r="A8" s="142" t="s">
        <v>74</v>
      </c>
      <c r="B8" s="138" t="s">
        <v>71</v>
      </c>
      <c r="C8" s="139">
        <v>5828</v>
      </c>
      <c r="D8" s="139">
        <v>6132</v>
      </c>
      <c r="E8" s="140">
        <v>6232</v>
      </c>
      <c r="F8" s="140">
        <v>7191</v>
      </c>
      <c r="G8" s="141">
        <f t="shared" si="0"/>
        <v>115.38831835686779</v>
      </c>
      <c r="H8" s="45"/>
      <c r="I8" s="30"/>
      <c r="J8" s="30"/>
      <c r="K8" s="30"/>
      <c r="L8" s="30"/>
    </row>
    <row r="9" spans="1:12" s="37" customFormat="1" ht="11.25">
      <c r="A9" s="137" t="s">
        <v>75</v>
      </c>
      <c r="B9" s="138" t="s">
        <v>71</v>
      </c>
      <c r="C9" s="143">
        <v>224842</v>
      </c>
      <c r="D9" s="143">
        <v>240758</v>
      </c>
      <c r="E9" s="144">
        <v>255718</v>
      </c>
      <c r="F9" s="144">
        <v>308524</v>
      </c>
      <c r="G9" s="141">
        <f t="shared" si="0"/>
        <v>120.65009111599497</v>
      </c>
      <c r="H9" s="45"/>
      <c r="I9" s="45"/>
      <c r="L9" s="45"/>
    </row>
    <row r="10" spans="1:12" s="37" customFormat="1" ht="11.25">
      <c r="A10" s="142" t="s">
        <v>76</v>
      </c>
      <c r="B10" s="138" t="s">
        <v>71</v>
      </c>
      <c r="C10" s="139">
        <v>142240</v>
      </c>
      <c r="D10" s="139">
        <v>116971</v>
      </c>
      <c r="E10" s="140">
        <v>110423</v>
      </c>
      <c r="F10" s="140">
        <v>123872</v>
      </c>
      <c r="G10" s="141">
        <f t="shared" si="0"/>
        <v>112.17952781576301</v>
      </c>
      <c r="H10" s="45"/>
      <c r="I10" s="30"/>
      <c r="J10" s="30"/>
      <c r="K10" s="30"/>
      <c r="L10" s="30"/>
    </row>
    <row r="11" spans="1:12" s="37" customFormat="1" ht="11.25">
      <c r="A11" s="142" t="s">
        <v>77</v>
      </c>
      <c r="B11" s="138" t="s">
        <v>71</v>
      </c>
      <c r="C11" s="139">
        <v>34039</v>
      </c>
      <c r="D11" s="139">
        <v>34505</v>
      </c>
      <c r="E11" s="140">
        <v>31872</v>
      </c>
      <c r="F11" s="140">
        <v>34196</v>
      </c>
      <c r="G11" s="141">
        <f t="shared" si="0"/>
        <v>107.29166666666667</v>
      </c>
      <c r="H11" s="45"/>
      <c r="I11" s="30"/>
      <c r="J11" s="30"/>
      <c r="K11" s="30"/>
      <c r="L11" s="30"/>
    </row>
    <row r="12" spans="1:12" s="37" customFormat="1" ht="11.25">
      <c r="A12" s="142" t="s">
        <v>78</v>
      </c>
      <c r="B12" s="138" t="s">
        <v>71</v>
      </c>
      <c r="C12" s="139">
        <v>27089</v>
      </c>
      <c r="D12" s="139">
        <v>27544</v>
      </c>
      <c r="E12" s="140">
        <v>25489</v>
      </c>
      <c r="F12" s="140">
        <v>27922</v>
      </c>
      <c r="G12" s="141">
        <f t="shared" si="0"/>
        <v>109.54529404841304</v>
      </c>
      <c r="H12" s="45"/>
      <c r="I12" s="30"/>
      <c r="J12" s="30"/>
      <c r="K12" s="30"/>
      <c r="L12" s="30"/>
    </row>
    <row r="13" spans="1:12" s="37" customFormat="1" ht="11.25">
      <c r="A13" s="142" t="s">
        <v>79</v>
      </c>
      <c r="B13" s="138" t="s">
        <v>71</v>
      </c>
      <c r="C13" s="139">
        <v>3966</v>
      </c>
      <c r="D13" s="139">
        <v>4080</v>
      </c>
      <c r="E13" s="140">
        <f>3791+32</f>
        <v>3823</v>
      </c>
      <c r="F13" s="140">
        <v>4243</v>
      </c>
      <c r="G13" s="141">
        <f t="shared" si="0"/>
        <v>110.98613654198273</v>
      </c>
      <c r="H13" s="45"/>
      <c r="I13" s="30"/>
      <c r="J13" s="30"/>
      <c r="K13" s="30"/>
      <c r="L13" s="30"/>
    </row>
    <row r="14" spans="1:12" s="37" customFormat="1" ht="11.25">
      <c r="A14" s="137" t="s">
        <v>80</v>
      </c>
      <c r="B14" s="138" t="s">
        <v>71</v>
      </c>
      <c r="C14" s="145">
        <v>38038</v>
      </c>
      <c r="D14" s="145">
        <v>39317</v>
      </c>
      <c r="E14" s="146">
        <v>38950</v>
      </c>
      <c r="F14" s="146">
        <v>44490</v>
      </c>
      <c r="G14" s="141">
        <f t="shared" si="0"/>
        <v>114.22336328626443</v>
      </c>
      <c r="H14" s="45"/>
      <c r="I14" s="45"/>
      <c r="L14" s="45"/>
    </row>
    <row r="15" spans="1:12" s="37" customFormat="1" ht="11.25">
      <c r="A15" s="142" t="s">
        <v>81</v>
      </c>
      <c r="B15" s="138" t="s">
        <v>71</v>
      </c>
      <c r="C15" s="139">
        <v>215722</v>
      </c>
      <c r="D15" s="139">
        <v>225065</v>
      </c>
      <c r="E15" s="140">
        <v>223197</v>
      </c>
      <c r="F15" s="140">
        <v>258661</v>
      </c>
      <c r="G15" s="141">
        <f t="shared" si="0"/>
        <v>115.88910245209389</v>
      </c>
      <c r="H15" s="45"/>
      <c r="I15" s="30"/>
      <c r="J15" s="30"/>
      <c r="K15" s="30"/>
      <c r="L15" s="30"/>
    </row>
    <row r="16" spans="1:12" s="37" customFormat="1" ht="11.25">
      <c r="A16" s="142" t="s">
        <v>82</v>
      </c>
      <c r="B16" s="138" t="s">
        <v>71</v>
      </c>
      <c r="C16" s="139">
        <v>4696</v>
      </c>
      <c r="D16" s="139">
        <v>4570</v>
      </c>
      <c r="E16" s="140">
        <v>4162</v>
      </c>
      <c r="F16" s="140">
        <v>4784</v>
      </c>
      <c r="G16" s="141">
        <f t="shared" si="0"/>
        <v>114.94473810667949</v>
      </c>
      <c r="H16" s="45"/>
      <c r="I16" s="30"/>
      <c r="J16" s="30"/>
      <c r="K16" s="30"/>
      <c r="L16" s="30"/>
    </row>
    <row r="17" spans="1:12" s="37" customFormat="1" ht="11.25">
      <c r="A17" s="142" t="s">
        <v>83</v>
      </c>
      <c r="B17" s="138"/>
      <c r="C17" s="139"/>
      <c r="D17" s="139"/>
      <c r="E17" s="140"/>
      <c r="F17" s="140"/>
      <c r="G17" s="141"/>
      <c r="H17" s="45"/>
      <c r="I17" s="30"/>
      <c r="J17" s="30"/>
      <c r="K17" s="30"/>
      <c r="L17" s="30"/>
    </row>
    <row r="18" spans="1:12" s="37" customFormat="1" ht="11.25">
      <c r="A18" s="142" t="s">
        <v>84</v>
      </c>
      <c r="B18" s="138" t="s">
        <v>85</v>
      </c>
      <c r="C18" s="139">
        <v>3038</v>
      </c>
      <c r="D18" s="139">
        <v>3168</v>
      </c>
      <c r="E18" s="140">
        <v>3751</v>
      </c>
      <c r="F18" s="140">
        <v>4636</v>
      </c>
      <c r="G18" s="141">
        <f t="shared" si="0"/>
        <v>123.59370834444148</v>
      </c>
      <c r="H18" s="45"/>
      <c r="I18" s="30"/>
      <c r="J18" s="30"/>
      <c r="K18" s="30"/>
      <c r="L18" s="30"/>
    </row>
    <row r="19" spans="1:12" s="37" customFormat="1" ht="11.25">
      <c r="A19" s="142" t="s">
        <v>86</v>
      </c>
      <c r="B19" s="138" t="s">
        <v>85</v>
      </c>
      <c r="C19" s="139">
        <v>4331</v>
      </c>
      <c r="D19" s="139">
        <v>4414</v>
      </c>
      <c r="E19" s="140">
        <v>4303</v>
      </c>
      <c r="F19" s="140">
        <v>3929</v>
      </c>
      <c r="G19" s="141">
        <f t="shared" si="0"/>
        <v>91.308389495700666</v>
      </c>
      <c r="H19" s="45"/>
      <c r="I19" s="30"/>
      <c r="J19" s="30"/>
      <c r="K19" s="30"/>
      <c r="L19" s="30"/>
    </row>
    <row r="20" spans="1:12" s="37" customFormat="1" ht="11.25">
      <c r="A20" s="142" t="s">
        <v>87</v>
      </c>
      <c r="B20" s="138" t="s">
        <v>85</v>
      </c>
      <c r="C20" s="147">
        <v>51800</v>
      </c>
      <c r="D20" s="147">
        <v>58920</v>
      </c>
      <c r="E20" s="140">
        <v>56198</v>
      </c>
      <c r="F20" s="140">
        <v>63277</v>
      </c>
      <c r="G20" s="141">
        <f t="shared" si="0"/>
        <v>112.59653368447276</v>
      </c>
      <c r="H20" s="45"/>
      <c r="I20" s="30"/>
      <c r="J20" s="30"/>
      <c r="K20" s="30"/>
      <c r="L20" s="30"/>
    </row>
    <row r="21" spans="1:12" s="37" customFormat="1" ht="11.25">
      <c r="A21" s="142" t="s">
        <v>88</v>
      </c>
      <c r="B21" s="138" t="s">
        <v>85</v>
      </c>
      <c r="C21" s="139">
        <v>12713</v>
      </c>
      <c r="D21" s="139">
        <v>12428</v>
      </c>
      <c r="E21" s="140">
        <v>11161</v>
      </c>
      <c r="F21" s="140">
        <v>11633</v>
      </c>
      <c r="G21" s="141">
        <f t="shared" si="0"/>
        <v>104.22901173729953</v>
      </c>
      <c r="H21" s="45"/>
      <c r="I21" s="30"/>
      <c r="J21" s="30"/>
      <c r="K21" s="30"/>
      <c r="L21" s="30"/>
    </row>
    <row r="22" spans="1:12" s="37" customFormat="1" ht="11.25">
      <c r="A22" s="142" t="s">
        <v>89</v>
      </c>
      <c r="B22" s="138" t="s">
        <v>85</v>
      </c>
      <c r="C22" s="139">
        <v>8786</v>
      </c>
      <c r="D22" s="139">
        <v>9299</v>
      </c>
      <c r="E22" s="140">
        <v>10042</v>
      </c>
      <c r="F22" s="140">
        <v>11561</v>
      </c>
      <c r="G22" s="141">
        <f t="shared" si="0"/>
        <v>115.12646883091018</v>
      </c>
      <c r="H22" s="45"/>
      <c r="I22" s="30"/>
      <c r="J22" s="30"/>
      <c r="K22" s="30"/>
      <c r="L22" s="30"/>
    </row>
    <row r="23" spans="1:12" s="37" customFormat="1" ht="11.25">
      <c r="A23" s="137" t="s">
        <v>90</v>
      </c>
      <c r="B23" s="138" t="s">
        <v>85</v>
      </c>
      <c r="C23" s="145">
        <v>21026</v>
      </c>
      <c r="D23" s="145">
        <v>21752</v>
      </c>
      <c r="E23" s="146">
        <v>21827</v>
      </c>
      <c r="F23" s="146">
        <v>24901</v>
      </c>
      <c r="G23" s="141">
        <f t="shared" si="0"/>
        <v>114.08347459568424</v>
      </c>
      <c r="H23" s="45"/>
      <c r="I23" s="45"/>
      <c r="L23" s="45"/>
    </row>
    <row r="24" spans="1:12" s="37" customFormat="1" ht="11.25">
      <c r="A24" s="142" t="s">
        <v>91</v>
      </c>
      <c r="B24" s="138" t="s">
        <v>85</v>
      </c>
      <c r="C24" s="139">
        <v>0</v>
      </c>
      <c r="D24" s="139">
        <v>0</v>
      </c>
      <c r="E24" s="139">
        <v>0</v>
      </c>
      <c r="F24" s="148" t="s">
        <v>92</v>
      </c>
      <c r="G24" s="141"/>
      <c r="H24" s="45"/>
      <c r="I24" s="30"/>
      <c r="J24" s="30"/>
      <c r="K24" s="30"/>
      <c r="L24" s="30"/>
    </row>
    <row r="25" spans="1:12" s="37" customFormat="1" ht="11.25">
      <c r="A25" s="142" t="s">
        <v>93</v>
      </c>
      <c r="B25" s="138" t="s">
        <v>85</v>
      </c>
      <c r="C25" s="139">
        <v>3193</v>
      </c>
      <c r="D25" s="139">
        <v>2963</v>
      </c>
      <c r="E25" s="140">
        <v>2681</v>
      </c>
      <c r="F25" s="140">
        <v>2916</v>
      </c>
      <c r="G25" s="141">
        <f t="shared" si="0"/>
        <v>108.76538604998136</v>
      </c>
      <c r="H25" s="45"/>
      <c r="I25" s="30"/>
      <c r="J25" s="30"/>
      <c r="K25" s="30"/>
      <c r="L25" s="30"/>
    </row>
    <row r="26" spans="1:12" s="37" customFormat="1" ht="11.25">
      <c r="A26" s="142" t="s">
        <v>94</v>
      </c>
      <c r="B26" s="138" t="s">
        <v>85</v>
      </c>
      <c r="C26" s="139">
        <v>1212</v>
      </c>
      <c r="D26" s="139">
        <v>1234</v>
      </c>
      <c r="E26" s="140">
        <v>2005</v>
      </c>
      <c r="F26" s="140">
        <v>3568</v>
      </c>
      <c r="G26" s="141">
        <f t="shared" si="0"/>
        <v>177.95511221945137</v>
      </c>
      <c r="H26" s="45"/>
      <c r="I26" s="30"/>
      <c r="J26" s="30"/>
      <c r="K26" s="30"/>
      <c r="L26" s="30"/>
    </row>
    <row r="27" spans="1:12" s="37" customFormat="1" ht="11.25">
      <c r="A27" s="142" t="s">
        <v>95</v>
      </c>
      <c r="B27" s="138"/>
      <c r="C27" s="139"/>
      <c r="D27" s="139"/>
      <c r="E27" s="140"/>
      <c r="F27" s="140"/>
      <c r="G27" s="141"/>
      <c r="H27" s="45"/>
      <c r="I27" s="30"/>
      <c r="J27" s="30"/>
      <c r="K27" s="30"/>
      <c r="L27" s="30"/>
    </row>
    <row r="28" spans="1:12" s="37" customFormat="1" ht="11.25">
      <c r="A28" s="142" t="s">
        <v>96</v>
      </c>
      <c r="B28" s="138" t="s">
        <v>71</v>
      </c>
      <c r="C28" s="139">
        <v>3456</v>
      </c>
      <c r="D28" s="139">
        <v>3430</v>
      </c>
      <c r="E28" s="140">
        <v>3240</v>
      </c>
      <c r="F28" s="140">
        <v>3423</v>
      </c>
      <c r="G28" s="141">
        <f t="shared" si="0"/>
        <v>105.64814814814815</v>
      </c>
      <c r="H28" s="45"/>
      <c r="I28" s="30"/>
      <c r="J28" s="30"/>
      <c r="K28" s="30"/>
      <c r="L28" s="30"/>
    </row>
    <row r="29" spans="1:12" s="37" customFormat="1" ht="11.25">
      <c r="A29" s="142" t="s">
        <v>97</v>
      </c>
      <c r="B29" s="138"/>
      <c r="C29" s="139"/>
      <c r="D29" s="139"/>
      <c r="E29" s="140"/>
      <c r="F29" s="140"/>
      <c r="G29" s="141"/>
      <c r="H29" s="45"/>
      <c r="I29" s="30"/>
      <c r="J29" s="30"/>
      <c r="K29" s="30"/>
      <c r="L29" s="30"/>
    </row>
    <row r="30" spans="1:12" s="37" customFormat="1" ht="11.25">
      <c r="A30" s="142" t="s">
        <v>98</v>
      </c>
      <c r="B30" s="138" t="s">
        <v>85</v>
      </c>
      <c r="C30" s="149">
        <v>334327</v>
      </c>
      <c r="D30" s="149">
        <v>319352</v>
      </c>
      <c r="E30" s="150">
        <v>307229</v>
      </c>
      <c r="F30" s="150">
        <v>348941</v>
      </c>
      <c r="G30" s="141">
        <f t="shared" si="0"/>
        <v>113.57684333184692</v>
      </c>
      <c r="H30" s="45"/>
      <c r="I30" s="30"/>
      <c r="J30" s="30"/>
      <c r="K30" s="30"/>
      <c r="L30" s="30"/>
    </row>
    <row r="31" spans="1:12" s="37" customFormat="1" ht="11.25">
      <c r="A31" s="142" t="s">
        <v>99</v>
      </c>
      <c r="B31" s="138"/>
      <c r="C31" s="149"/>
      <c r="D31" s="149"/>
      <c r="E31" s="150"/>
      <c r="F31" s="150"/>
      <c r="G31" s="141"/>
      <c r="H31" s="45"/>
      <c r="I31" s="30"/>
      <c r="J31" s="30"/>
      <c r="K31" s="30"/>
      <c r="L31" s="30"/>
    </row>
    <row r="32" spans="1:12" s="37" customFormat="1" ht="11.25">
      <c r="A32" s="137" t="s">
        <v>100</v>
      </c>
      <c r="B32" s="138" t="s">
        <v>85</v>
      </c>
      <c r="C32" s="151">
        <v>48344</v>
      </c>
      <c r="D32" s="151">
        <v>49328</v>
      </c>
      <c r="E32" s="152">
        <v>46288</v>
      </c>
      <c r="F32" s="152">
        <v>52214</v>
      </c>
      <c r="G32" s="141">
        <f t="shared" si="0"/>
        <v>112.80245419979261</v>
      </c>
      <c r="H32" s="45"/>
      <c r="I32" s="45"/>
      <c r="L32" s="45"/>
    </row>
    <row r="33" spans="1:12" s="37" customFormat="1" ht="11.25">
      <c r="A33" s="137" t="s">
        <v>101</v>
      </c>
      <c r="B33" s="138" t="s">
        <v>85</v>
      </c>
      <c r="C33" s="139">
        <v>24008</v>
      </c>
      <c r="D33" s="139">
        <v>24560</v>
      </c>
      <c r="E33" s="140">
        <v>22619</v>
      </c>
      <c r="F33" s="140">
        <v>24546</v>
      </c>
      <c r="G33" s="141">
        <f t="shared" si="0"/>
        <v>108.51938635660285</v>
      </c>
      <c r="H33" s="45"/>
      <c r="I33" s="30"/>
      <c r="J33" s="30"/>
      <c r="K33" s="30"/>
      <c r="L33" s="30"/>
    </row>
    <row r="34" spans="1:12" s="37" customFormat="1" ht="11.25">
      <c r="A34" s="137" t="s">
        <v>102</v>
      </c>
      <c r="B34" s="138" t="s">
        <v>85</v>
      </c>
      <c r="C34" s="145">
        <v>4638</v>
      </c>
      <c r="D34" s="145">
        <v>4400</v>
      </c>
      <c r="E34" s="146">
        <v>3394</v>
      </c>
      <c r="F34" s="146">
        <v>3455</v>
      </c>
      <c r="G34" s="141">
        <f t="shared" si="0"/>
        <v>101.79728933411903</v>
      </c>
      <c r="H34" s="45"/>
      <c r="I34" s="45"/>
      <c r="L34" s="45"/>
    </row>
    <row r="35" spans="1:12" s="37" customFormat="1" ht="12" thickBot="1">
      <c r="A35" s="153" t="s">
        <v>103</v>
      </c>
      <c r="B35" s="154" t="s">
        <v>85</v>
      </c>
      <c r="C35" s="155"/>
      <c r="D35" s="155"/>
      <c r="E35" s="156">
        <v>1</v>
      </c>
      <c r="F35" s="156">
        <v>164</v>
      </c>
      <c r="G35" s="141">
        <f t="shared" si="0"/>
        <v>16400</v>
      </c>
      <c r="H35" s="45"/>
      <c r="I35" s="45"/>
      <c r="L35" s="45"/>
    </row>
    <row r="36" spans="1:12" s="37" customFormat="1" ht="11.25">
      <c r="A36" s="43" t="s">
        <v>8</v>
      </c>
      <c r="B36" s="43"/>
      <c r="C36" s="43"/>
      <c r="D36" s="43"/>
      <c r="E36" s="157"/>
      <c r="F36" s="157"/>
      <c r="G36" s="158"/>
      <c r="I36" s="45"/>
      <c r="L36" s="45"/>
    </row>
  </sheetData>
  <mergeCells count="1">
    <mergeCell ref="K1:L1"/>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ColWidth="8.875" defaultRowHeight="13.5"/>
  <cols>
    <col min="1" max="1" width="2.125" style="128" customWidth="1"/>
    <col min="2" max="2" width="25.375" style="221" customWidth="1"/>
    <col min="3" max="3" width="6.625" style="221" customWidth="1"/>
    <col min="4" max="4" width="10" style="221" customWidth="1"/>
    <col min="5" max="6" width="6.625" style="221" customWidth="1"/>
    <col min="7" max="7" width="6.875" style="221" customWidth="1"/>
    <col min="8" max="8" width="10" style="221" customWidth="1"/>
    <col min="9" max="10" width="6.625" style="221" customWidth="1"/>
    <col min="11" max="11" width="10.875" style="128" bestFit="1" customWidth="1"/>
    <col min="12" max="16384" width="8.875" style="128"/>
  </cols>
  <sheetData>
    <row r="1" spans="1:13" ht="15" customHeight="1">
      <c r="A1" s="79" t="s">
        <v>104</v>
      </c>
      <c r="B1" s="159"/>
      <c r="C1" s="159"/>
      <c r="D1" s="159"/>
      <c r="E1" s="159"/>
      <c r="F1" s="230"/>
      <c r="G1" s="230"/>
      <c r="H1" s="159"/>
      <c r="I1" s="159"/>
      <c r="J1" s="128"/>
    </row>
    <row r="2" spans="1:13" s="28" customFormat="1" ht="21" customHeight="1" thickBot="1">
      <c r="A2" s="160" t="s">
        <v>105</v>
      </c>
      <c r="B2" s="27"/>
      <c r="C2" s="27"/>
      <c r="D2" s="27"/>
      <c r="E2" s="27"/>
      <c r="F2" s="27"/>
      <c r="G2" s="27"/>
      <c r="H2" s="27"/>
      <c r="I2" s="27"/>
      <c r="J2" s="27"/>
    </row>
    <row r="3" spans="1:13" s="164" customFormat="1" ht="18" customHeight="1">
      <c r="A3" s="161"/>
      <c r="B3" s="162"/>
      <c r="C3" s="247" t="s">
        <v>106</v>
      </c>
      <c r="D3" s="248"/>
      <c r="E3" s="248"/>
      <c r="F3" s="248"/>
      <c r="G3" s="247" t="s">
        <v>107</v>
      </c>
      <c r="H3" s="248"/>
      <c r="I3" s="248"/>
      <c r="J3" s="248"/>
      <c r="K3" s="163"/>
    </row>
    <row r="4" spans="1:13" s="164" customFormat="1" ht="18" customHeight="1" thickBot="1">
      <c r="A4" s="165"/>
      <c r="B4" s="166"/>
      <c r="C4" s="167" t="s">
        <v>108</v>
      </c>
      <c r="D4" s="167" t="s">
        <v>109</v>
      </c>
      <c r="E4" s="167" t="s">
        <v>110</v>
      </c>
      <c r="F4" s="168" t="s">
        <v>111</v>
      </c>
      <c r="G4" s="167" t="s">
        <v>108</v>
      </c>
      <c r="H4" s="167" t="s">
        <v>109</v>
      </c>
      <c r="I4" s="167" t="s">
        <v>110</v>
      </c>
      <c r="J4" s="168" t="s">
        <v>111</v>
      </c>
      <c r="K4" s="163"/>
    </row>
    <row r="5" spans="1:13" s="164" customFormat="1" ht="18" customHeight="1">
      <c r="A5" s="222">
        <v>1</v>
      </c>
      <c r="B5" s="169" t="s">
        <v>112</v>
      </c>
      <c r="C5" s="170">
        <v>151593</v>
      </c>
      <c r="D5" s="171">
        <v>8004544283</v>
      </c>
      <c r="E5" s="240"/>
      <c r="F5" s="172">
        <v>20.399999999999999</v>
      </c>
      <c r="G5" s="170">
        <v>134157</v>
      </c>
      <c r="H5" s="171">
        <v>8164151170</v>
      </c>
      <c r="I5" s="240"/>
      <c r="J5" s="172">
        <v>20.192440546677293</v>
      </c>
      <c r="K5" s="173"/>
      <c r="L5" s="174"/>
      <c r="M5" s="175"/>
    </row>
    <row r="6" spans="1:13" s="164" customFormat="1" ht="18" customHeight="1">
      <c r="A6" s="223">
        <v>2</v>
      </c>
      <c r="B6" s="176" t="s">
        <v>113</v>
      </c>
      <c r="C6" s="170">
        <v>12588</v>
      </c>
      <c r="D6" s="177">
        <v>760628604</v>
      </c>
      <c r="E6" s="241"/>
      <c r="F6" s="178">
        <v>1.9</v>
      </c>
      <c r="G6" s="170">
        <v>12094</v>
      </c>
      <c r="H6" s="177">
        <v>738118687</v>
      </c>
      <c r="I6" s="241"/>
      <c r="J6" s="178">
        <v>1.8255930583949496</v>
      </c>
      <c r="K6" s="173"/>
      <c r="L6" s="174"/>
      <c r="M6" s="175"/>
    </row>
    <row r="7" spans="1:13" s="164" customFormat="1" ht="18" customHeight="1">
      <c r="A7" s="223">
        <v>3</v>
      </c>
      <c r="B7" s="176" t="s">
        <v>114</v>
      </c>
      <c r="C7" s="170">
        <v>59467</v>
      </c>
      <c r="D7" s="177">
        <v>2488986786</v>
      </c>
      <c r="E7" s="241"/>
      <c r="F7" s="178">
        <v>6.3</v>
      </c>
      <c r="G7" s="170">
        <v>65598</v>
      </c>
      <c r="H7" s="177">
        <v>2910833125</v>
      </c>
      <c r="I7" s="241"/>
      <c r="J7" s="178">
        <v>7.1993797755537363</v>
      </c>
      <c r="K7" s="173"/>
      <c r="L7" s="174"/>
      <c r="M7" s="175"/>
    </row>
    <row r="8" spans="1:13" s="164" customFormat="1" ht="18" customHeight="1">
      <c r="A8" s="223">
        <v>4</v>
      </c>
      <c r="B8" s="176" t="s">
        <v>115</v>
      </c>
      <c r="C8" s="170">
        <v>5828</v>
      </c>
      <c r="D8" s="177">
        <v>199338404</v>
      </c>
      <c r="E8" s="241"/>
      <c r="F8" s="178">
        <v>0.5</v>
      </c>
      <c r="G8" s="170">
        <v>6132</v>
      </c>
      <c r="H8" s="177">
        <v>213462628</v>
      </c>
      <c r="I8" s="241"/>
      <c r="J8" s="178">
        <v>0.52795830639028851</v>
      </c>
      <c r="K8" s="173"/>
      <c r="L8" s="174"/>
      <c r="M8" s="175"/>
    </row>
    <row r="9" spans="1:13" s="164" customFormat="1" ht="18" customHeight="1">
      <c r="A9" s="223">
        <v>5</v>
      </c>
      <c r="B9" s="176" t="s">
        <v>116</v>
      </c>
      <c r="C9" s="179">
        <v>224842</v>
      </c>
      <c r="D9" s="177">
        <v>1597474796</v>
      </c>
      <c r="E9" s="241"/>
      <c r="F9" s="178">
        <v>4.0999999999999996</v>
      </c>
      <c r="G9" s="179">
        <v>240758</v>
      </c>
      <c r="H9" s="177">
        <v>1778845638</v>
      </c>
      <c r="I9" s="241"/>
      <c r="J9" s="178">
        <v>4.399628821061043</v>
      </c>
      <c r="K9" s="173"/>
      <c r="M9" s="175"/>
    </row>
    <row r="10" spans="1:13" s="164" customFormat="1" ht="18" customHeight="1">
      <c r="A10" s="223">
        <v>6</v>
      </c>
      <c r="B10" s="176" t="s">
        <v>117</v>
      </c>
      <c r="C10" s="170">
        <v>142240</v>
      </c>
      <c r="D10" s="180">
        <v>8140430088</v>
      </c>
      <c r="E10" s="241"/>
      <c r="F10" s="178">
        <v>20.7</v>
      </c>
      <c r="G10" s="170">
        <v>116971</v>
      </c>
      <c r="H10" s="180">
        <v>7594540070</v>
      </c>
      <c r="I10" s="241"/>
      <c r="J10" s="178">
        <v>18.783618241458093</v>
      </c>
      <c r="K10" s="173"/>
    </row>
    <row r="11" spans="1:13" s="164" customFormat="1" ht="18" customHeight="1">
      <c r="A11" s="223">
        <v>7</v>
      </c>
      <c r="B11" s="176" t="s">
        <v>118</v>
      </c>
      <c r="C11" s="181">
        <v>34039</v>
      </c>
      <c r="D11" s="177">
        <v>2225284825</v>
      </c>
      <c r="E11" s="241"/>
      <c r="F11" s="178">
        <v>5.7</v>
      </c>
      <c r="G11" s="181">
        <v>34505</v>
      </c>
      <c r="H11" s="177">
        <v>2285981959</v>
      </c>
      <c r="I11" s="241"/>
      <c r="J11" s="178">
        <v>5.6539319075205698</v>
      </c>
      <c r="K11" s="173"/>
    </row>
    <row r="12" spans="1:13" s="164" customFormat="1" ht="18" customHeight="1">
      <c r="A12" s="223">
        <v>8</v>
      </c>
      <c r="B12" s="176" t="s">
        <v>119</v>
      </c>
      <c r="C12" s="181">
        <v>27089</v>
      </c>
      <c r="D12" s="180">
        <v>1894886520</v>
      </c>
      <c r="E12" s="241"/>
      <c r="F12" s="178">
        <v>4.8</v>
      </c>
      <c r="G12" s="181">
        <v>27544</v>
      </c>
      <c r="H12" s="180">
        <v>2005436545</v>
      </c>
      <c r="I12" s="241"/>
      <c r="J12" s="178">
        <v>4.9600573730001649</v>
      </c>
      <c r="K12" s="173"/>
    </row>
    <row r="13" spans="1:13" s="164" customFormat="1" ht="18" customHeight="1">
      <c r="A13" s="223">
        <v>9</v>
      </c>
      <c r="B13" s="176" t="s">
        <v>120</v>
      </c>
      <c r="C13" s="182">
        <v>3802</v>
      </c>
      <c r="D13" s="180">
        <v>307093283</v>
      </c>
      <c r="E13" s="241"/>
      <c r="F13" s="178">
        <v>0.8</v>
      </c>
      <c r="G13" s="182">
        <v>4016</v>
      </c>
      <c r="H13" s="180">
        <v>334759152</v>
      </c>
      <c r="I13" s="241"/>
      <c r="J13" s="178">
        <v>0.8279616745773839</v>
      </c>
      <c r="K13" s="174"/>
      <c r="L13" s="174"/>
    </row>
    <row r="14" spans="1:13" s="164" customFormat="1" ht="18" customHeight="1">
      <c r="A14" s="223">
        <v>10</v>
      </c>
      <c r="B14" s="176" t="s">
        <v>121</v>
      </c>
      <c r="C14" s="181">
        <v>164</v>
      </c>
      <c r="D14" s="177">
        <v>15214423</v>
      </c>
      <c r="E14" s="241"/>
      <c r="F14" s="178">
        <v>0</v>
      </c>
      <c r="G14" s="181">
        <v>64</v>
      </c>
      <c r="H14" s="177">
        <v>6587675</v>
      </c>
      <c r="I14" s="241"/>
      <c r="J14" s="178">
        <v>1.6293333257611928E-2</v>
      </c>
      <c r="L14" s="174"/>
    </row>
    <row r="15" spans="1:13" s="164" customFormat="1" ht="18" customHeight="1">
      <c r="A15" s="223">
        <v>11</v>
      </c>
      <c r="B15" s="183" t="s">
        <v>122</v>
      </c>
      <c r="C15" s="181">
        <v>215722</v>
      </c>
      <c r="D15" s="177">
        <v>2570579780</v>
      </c>
      <c r="E15" s="241"/>
      <c r="F15" s="178">
        <v>6.5</v>
      </c>
      <c r="G15" s="181">
        <v>225065</v>
      </c>
      <c r="H15" s="177">
        <v>2729356082</v>
      </c>
      <c r="I15" s="241"/>
      <c r="J15" s="178">
        <v>6.7505315946393818</v>
      </c>
      <c r="K15" s="174"/>
      <c r="L15" s="174"/>
    </row>
    <row r="16" spans="1:13" s="164" customFormat="1" ht="18" customHeight="1">
      <c r="A16" s="223">
        <v>12</v>
      </c>
      <c r="B16" s="183" t="s">
        <v>123</v>
      </c>
      <c r="C16" s="181">
        <v>4696</v>
      </c>
      <c r="D16" s="177">
        <v>129380019</v>
      </c>
      <c r="E16" s="241"/>
      <c r="F16" s="178">
        <v>0.3</v>
      </c>
      <c r="G16" s="181">
        <v>4570</v>
      </c>
      <c r="H16" s="177">
        <v>128531642</v>
      </c>
      <c r="I16" s="241"/>
      <c r="J16" s="178">
        <v>0.31789802582156379</v>
      </c>
      <c r="K16" s="174"/>
      <c r="L16" s="174"/>
    </row>
    <row r="17" spans="1:12" s="164" customFormat="1" ht="18" customHeight="1">
      <c r="A17" s="223">
        <v>13</v>
      </c>
      <c r="B17" s="183" t="s">
        <v>124</v>
      </c>
      <c r="C17" s="181">
        <v>3456</v>
      </c>
      <c r="D17" s="177">
        <v>310545571</v>
      </c>
      <c r="E17" s="241"/>
      <c r="F17" s="178">
        <v>0.8</v>
      </c>
      <c r="G17" s="181">
        <v>3430</v>
      </c>
      <c r="H17" s="177">
        <v>301398031</v>
      </c>
      <c r="I17" s="241"/>
      <c r="J17" s="178">
        <v>0.74544942825367844</v>
      </c>
      <c r="K17" s="174"/>
      <c r="L17" s="174"/>
    </row>
    <row r="18" spans="1:12" s="164" customFormat="1" ht="18" customHeight="1">
      <c r="A18" s="223">
        <v>14</v>
      </c>
      <c r="B18" s="184" t="s">
        <v>125</v>
      </c>
      <c r="C18" s="182">
        <v>38038</v>
      </c>
      <c r="D18" s="180">
        <v>6589593732</v>
      </c>
      <c r="E18" s="241"/>
      <c r="F18" s="178">
        <v>16.8</v>
      </c>
      <c r="G18" s="182">
        <v>39317</v>
      </c>
      <c r="H18" s="180">
        <v>7106360585</v>
      </c>
      <c r="I18" s="241"/>
      <c r="J18" s="178">
        <v>17.576201203028848</v>
      </c>
    </row>
    <row r="19" spans="1:12" s="164" customFormat="1" ht="18" customHeight="1" thickBot="1">
      <c r="A19" s="224">
        <v>15</v>
      </c>
      <c r="B19" s="185" t="s">
        <v>126</v>
      </c>
      <c r="C19" s="186">
        <v>334327</v>
      </c>
      <c r="D19" s="187">
        <v>4054757515</v>
      </c>
      <c r="E19" s="242"/>
      <c r="F19" s="188">
        <v>10.3</v>
      </c>
      <c r="G19" s="186">
        <v>319352</v>
      </c>
      <c r="H19" s="187">
        <v>4133357739</v>
      </c>
      <c r="I19" s="242"/>
      <c r="J19" s="188">
        <v>10.223056710365395</v>
      </c>
    </row>
    <row r="20" spans="1:12" s="164" customFormat="1" ht="18" customHeight="1" thickTop="1" thickBot="1">
      <c r="A20" s="189" t="s">
        <v>127</v>
      </c>
      <c r="B20" s="190"/>
      <c r="C20" s="191">
        <v>1257891</v>
      </c>
      <c r="D20" s="191">
        <v>39288738629</v>
      </c>
      <c r="E20" s="192">
        <v>51.5</v>
      </c>
      <c r="F20" s="193">
        <v>100</v>
      </c>
      <c r="G20" s="191">
        <v>1233573</v>
      </c>
      <c r="H20" s="191">
        <v>40431720728</v>
      </c>
      <c r="I20" s="192">
        <v>50.951331086084942</v>
      </c>
      <c r="J20" s="193">
        <v>100</v>
      </c>
    </row>
    <row r="21" spans="1:12" s="164" customFormat="1" ht="18" customHeight="1" thickTop="1">
      <c r="A21" s="225">
        <v>16</v>
      </c>
      <c r="B21" s="194" t="s">
        <v>84</v>
      </c>
      <c r="C21" s="195">
        <v>3038</v>
      </c>
      <c r="D21" s="195">
        <v>444392231</v>
      </c>
      <c r="E21" s="237"/>
      <c r="F21" s="196">
        <v>3.4</v>
      </c>
      <c r="G21" s="195">
        <v>3168</v>
      </c>
      <c r="H21" s="195">
        <v>498740739</v>
      </c>
      <c r="I21" s="237"/>
      <c r="J21" s="196">
        <v>3.5042097037278488</v>
      </c>
    </row>
    <row r="22" spans="1:12" s="164" customFormat="1" ht="18" customHeight="1">
      <c r="A22" s="223">
        <v>17</v>
      </c>
      <c r="B22" s="183" t="s">
        <v>86</v>
      </c>
      <c r="C22" s="197">
        <v>4331</v>
      </c>
      <c r="D22" s="198">
        <v>96111800</v>
      </c>
      <c r="E22" s="238"/>
      <c r="F22" s="172">
        <v>0.7</v>
      </c>
      <c r="G22" s="197">
        <v>4414</v>
      </c>
      <c r="H22" s="198">
        <v>103443692</v>
      </c>
      <c r="I22" s="238"/>
      <c r="J22" s="172">
        <v>0.7268072586623705</v>
      </c>
    </row>
    <row r="23" spans="1:12" s="164" customFormat="1" ht="18" customHeight="1">
      <c r="A23" s="223">
        <v>18</v>
      </c>
      <c r="B23" s="183" t="s">
        <v>87</v>
      </c>
      <c r="C23" s="197">
        <v>51800</v>
      </c>
      <c r="D23" s="177">
        <v>3203795681</v>
      </c>
      <c r="E23" s="238"/>
      <c r="F23" s="172">
        <v>27.1</v>
      </c>
      <c r="G23" s="197">
        <v>58920</v>
      </c>
      <c r="H23" s="177">
        <v>3615613187</v>
      </c>
      <c r="I23" s="238"/>
      <c r="J23" s="172">
        <v>25.403713440805909</v>
      </c>
    </row>
    <row r="24" spans="1:12" s="164" customFormat="1" ht="18" customHeight="1">
      <c r="A24" s="223">
        <v>19</v>
      </c>
      <c r="B24" s="183" t="s">
        <v>88</v>
      </c>
      <c r="C24" s="181">
        <v>12713</v>
      </c>
      <c r="D24" s="177">
        <v>1385577153</v>
      </c>
      <c r="E24" s="238"/>
      <c r="F24" s="178">
        <v>10.5</v>
      </c>
      <c r="G24" s="181">
        <v>12428</v>
      </c>
      <c r="H24" s="177">
        <v>1382852027</v>
      </c>
      <c r="I24" s="238"/>
      <c r="J24" s="178">
        <v>9.7160771376912223</v>
      </c>
    </row>
    <row r="25" spans="1:12" s="164" customFormat="1" ht="18" customHeight="1">
      <c r="A25" s="223">
        <v>20</v>
      </c>
      <c r="B25" s="183" t="s">
        <v>89</v>
      </c>
      <c r="C25" s="181">
        <v>8786</v>
      </c>
      <c r="D25" s="177">
        <v>1573896380</v>
      </c>
      <c r="E25" s="238"/>
      <c r="F25" s="178">
        <v>12</v>
      </c>
      <c r="G25" s="181">
        <v>9299</v>
      </c>
      <c r="H25" s="177">
        <v>1764866925</v>
      </c>
      <c r="I25" s="238"/>
      <c r="J25" s="178">
        <v>12.400157678663842</v>
      </c>
    </row>
    <row r="26" spans="1:12" s="164" customFormat="1" ht="18" customHeight="1">
      <c r="A26" s="226">
        <v>21</v>
      </c>
      <c r="B26" s="200" t="s">
        <v>128</v>
      </c>
      <c r="C26" s="181">
        <v>21026</v>
      </c>
      <c r="D26" s="177">
        <v>5328070276</v>
      </c>
      <c r="E26" s="238"/>
      <c r="F26" s="178">
        <v>40.5</v>
      </c>
      <c r="G26" s="181">
        <v>21752</v>
      </c>
      <c r="H26" s="177">
        <v>5768513799</v>
      </c>
      <c r="I26" s="238"/>
      <c r="J26" s="178">
        <v>40.530240363107367</v>
      </c>
    </row>
    <row r="27" spans="1:12" s="164" customFormat="1" ht="18" customHeight="1">
      <c r="A27" s="223">
        <v>22</v>
      </c>
      <c r="B27" s="183" t="s">
        <v>91</v>
      </c>
      <c r="C27" s="181">
        <v>0</v>
      </c>
      <c r="D27" s="177">
        <v>0</v>
      </c>
      <c r="E27" s="238"/>
      <c r="F27" s="178">
        <v>0</v>
      </c>
      <c r="G27" s="181">
        <v>0</v>
      </c>
      <c r="H27" s="177">
        <v>0</v>
      </c>
      <c r="I27" s="238"/>
      <c r="J27" s="178">
        <v>0</v>
      </c>
    </row>
    <row r="28" spans="1:12" s="164" customFormat="1" ht="18" customHeight="1">
      <c r="A28" s="226">
        <v>23</v>
      </c>
      <c r="B28" s="184" t="s">
        <v>93</v>
      </c>
      <c r="C28" s="182">
        <v>3193</v>
      </c>
      <c r="D28" s="180">
        <v>835752318</v>
      </c>
      <c r="E28" s="238"/>
      <c r="F28" s="188">
        <v>6.4</v>
      </c>
      <c r="G28" s="182">
        <v>2963</v>
      </c>
      <c r="H28" s="180">
        <v>794550373</v>
      </c>
      <c r="I28" s="238"/>
      <c r="J28" s="188">
        <v>5.5826021606933169</v>
      </c>
    </row>
    <row r="29" spans="1:12" s="164" customFormat="1" ht="18" customHeight="1" thickBot="1">
      <c r="A29" s="224">
        <v>24</v>
      </c>
      <c r="B29" s="185" t="s">
        <v>129</v>
      </c>
      <c r="C29" s="186">
        <v>1212</v>
      </c>
      <c r="D29" s="187">
        <v>274120699</v>
      </c>
      <c r="E29" s="239"/>
      <c r="F29" s="201">
        <v>2.1</v>
      </c>
      <c r="G29" s="186">
        <v>1234</v>
      </c>
      <c r="H29" s="187">
        <v>304036058</v>
      </c>
      <c r="I29" s="239"/>
      <c r="J29" s="201">
        <v>2.136192256648124</v>
      </c>
    </row>
    <row r="30" spans="1:12" s="164" customFormat="1" ht="18" customHeight="1" thickTop="1" thickBot="1">
      <c r="A30" s="189" t="s">
        <v>130</v>
      </c>
      <c r="B30" s="190"/>
      <c r="C30" s="191">
        <v>106099</v>
      </c>
      <c r="D30" s="191">
        <v>13141716538</v>
      </c>
      <c r="E30" s="192">
        <v>17.2</v>
      </c>
      <c r="F30" s="193">
        <v>100</v>
      </c>
      <c r="G30" s="191">
        <v>114178</v>
      </c>
      <c r="H30" s="191">
        <v>14232616800</v>
      </c>
      <c r="I30" s="192">
        <v>17.935689051591005</v>
      </c>
      <c r="J30" s="193">
        <v>100</v>
      </c>
    </row>
    <row r="31" spans="1:12" s="164" customFormat="1" ht="18" customHeight="1" thickTop="1">
      <c r="A31" s="227">
        <v>25</v>
      </c>
      <c r="B31" s="202" t="s">
        <v>100</v>
      </c>
      <c r="C31" s="203">
        <v>48344</v>
      </c>
      <c r="D31" s="204">
        <v>11804069519</v>
      </c>
      <c r="E31" s="246"/>
      <c r="F31" s="205">
        <v>59.6</v>
      </c>
      <c r="G31" s="203">
        <v>49328</v>
      </c>
      <c r="H31" s="204">
        <v>12406794357</v>
      </c>
      <c r="I31" s="246"/>
      <c r="J31" s="205">
        <v>60.366450259714277</v>
      </c>
    </row>
    <row r="32" spans="1:12" s="164" customFormat="1" ht="18" customHeight="1">
      <c r="A32" s="223">
        <v>26</v>
      </c>
      <c r="B32" s="183" t="s">
        <v>101</v>
      </c>
      <c r="C32" s="181">
        <v>24008</v>
      </c>
      <c r="D32" s="177">
        <v>6366547803</v>
      </c>
      <c r="E32" s="241"/>
      <c r="F32" s="178">
        <v>32.200000000000003</v>
      </c>
      <c r="G32" s="181">
        <v>24560</v>
      </c>
      <c r="H32" s="177">
        <v>6663962743</v>
      </c>
      <c r="I32" s="241"/>
      <c r="J32" s="178">
        <v>32.424151145128761</v>
      </c>
    </row>
    <row r="33" spans="1:10" s="164" customFormat="1" ht="18" customHeight="1" thickBot="1">
      <c r="A33" s="226">
        <v>27</v>
      </c>
      <c r="B33" s="206" t="s">
        <v>102</v>
      </c>
      <c r="C33" s="207">
        <v>4638</v>
      </c>
      <c r="D33" s="208">
        <v>1626042264</v>
      </c>
      <c r="E33" s="242"/>
      <c r="F33" s="209">
        <v>8.1999999999999993</v>
      </c>
      <c r="G33" s="207">
        <v>4400</v>
      </c>
      <c r="H33" s="208">
        <v>1481709218</v>
      </c>
      <c r="I33" s="242"/>
      <c r="J33" s="209">
        <v>7.209398595156963</v>
      </c>
    </row>
    <row r="34" spans="1:10" s="164" customFormat="1" ht="18" customHeight="1" thickTop="1" thickBot="1">
      <c r="A34" s="189" t="s">
        <v>131</v>
      </c>
      <c r="B34" s="190"/>
      <c r="C34" s="191">
        <v>76990</v>
      </c>
      <c r="D34" s="191">
        <v>19796659586</v>
      </c>
      <c r="E34" s="192">
        <v>26</v>
      </c>
      <c r="F34" s="193">
        <v>100</v>
      </c>
      <c r="G34" s="191">
        <v>78288</v>
      </c>
      <c r="H34" s="191">
        <v>20552466318</v>
      </c>
      <c r="I34" s="192">
        <v>25.899850343961027</v>
      </c>
      <c r="J34" s="193">
        <v>100</v>
      </c>
    </row>
    <row r="35" spans="1:10" s="164" customFormat="1" ht="18" customHeight="1" thickTop="1">
      <c r="A35" s="227">
        <v>28</v>
      </c>
      <c r="B35" s="202" t="s">
        <v>132</v>
      </c>
      <c r="C35" s="203">
        <v>170143</v>
      </c>
      <c r="D35" s="204">
        <v>1922791824</v>
      </c>
      <c r="E35" s="237"/>
      <c r="F35" s="205">
        <v>47.9</v>
      </c>
      <c r="G35" s="203">
        <v>174885</v>
      </c>
      <c r="H35" s="204">
        <v>2041953248</v>
      </c>
      <c r="I35" s="237"/>
      <c r="J35" s="205">
        <v>47.9</v>
      </c>
    </row>
    <row r="36" spans="1:10" s="164" customFormat="1" ht="18" customHeight="1">
      <c r="A36" s="223">
        <v>29</v>
      </c>
      <c r="B36" s="183" t="s">
        <v>133</v>
      </c>
      <c r="C36" s="181">
        <v>7458</v>
      </c>
      <c r="D36" s="177">
        <v>236542641</v>
      </c>
      <c r="E36" s="238"/>
      <c r="F36" s="178">
        <v>5.9</v>
      </c>
      <c r="G36" s="181">
        <v>8742</v>
      </c>
      <c r="H36" s="177">
        <v>308716888</v>
      </c>
      <c r="I36" s="238"/>
      <c r="J36" s="178">
        <v>5.9</v>
      </c>
    </row>
    <row r="37" spans="1:10" s="164" customFormat="1" ht="18" customHeight="1" thickBot="1">
      <c r="A37" s="228">
        <v>30</v>
      </c>
      <c r="B37" s="210" t="s">
        <v>134</v>
      </c>
      <c r="C37" s="186">
        <v>96298</v>
      </c>
      <c r="D37" s="187">
        <v>1853177435</v>
      </c>
      <c r="E37" s="239"/>
      <c r="F37" s="172">
        <v>46.2</v>
      </c>
      <c r="G37" s="186">
        <v>139915</v>
      </c>
      <c r="H37" s="187">
        <v>1786136348</v>
      </c>
      <c r="I37" s="239"/>
      <c r="J37" s="172">
        <v>46.2</v>
      </c>
    </row>
    <row r="38" spans="1:10" s="164" customFormat="1" ht="18" customHeight="1" thickTop="1" thickBot="1">
      <c r="A38" s="199" t="s">
        <v>135</v>
      </c>
      <c r="B38" s="211"/>
      <c r="C38" s="191">
        <v>273899</v>
      </c>
      <c r="D38" s="191">
        <v>4012511900</v>
      </c>
      <c r="E38" s="192">
        <v>5.3</v>
      </c>
      <c r="F38" s="193">
        <v>100</v>
      </c>
      <c r="G38" s="191">
        <v>323542</v>
      </c>
      <c r="H38" s="191">
        <v>4136806484</v>
      </c>
      <c r="I38" s="192">
        <v>5.213129518363024</v>
      </c>
      <c r="J38" s="193">
        <v>100</v>
      </c>
    </row>
    <row r="39" spans="1:10" s="164" customFormat="1" ht="18" customHeight="1" thickTop="1" thickBot="1">
      <c r="A39" s="212" t="s">
        <v>136</v>
      </c>
      <c r="B39" s="213"/>
      <c r="C39" s="214">
        <v>1714879</v>
      </c>
      <c r="D39" s="214">
        <v>76239626653</v>
      </c>
      <c r="E39" s="215"/>
      <c r="F39" s="216"/>
      <c r="G39" s="214">
        <v>1749581</v>
      </c>
      <c r="H39" s="214">
        <v>79353610330</v>
      </c>
      <c r="I39" s="215"/>
      <c r="J39" s="216"/>
    </row>
    <row r="40" spans="1:10" s="163" customFormat="1" ht="15" customHeight="1">
      <c r="C40" s="217"/>
      <c r="D40" s="217"/>
      <c r="E40" s="218"/>
      <c r="F40" s="218"/>
      <c r="J40" s="219"/>
    </row>
    <row r="41" spans="1:10" s="164" customFormat="1" ht="36" customHeight="1" thickBot="1">
      <c r="A41" s="163"/>
      <c r="B41" s="163"/>
      <c r="C41" s="217"/>
      <c r="D41" s="217"/>
      <c r="E41" s="218"/>
      <c r="F41" s="218"/>
      <c r="G41" s="163"/>
      <c r="H41" s="163"/>
      <c r="J41" s="219"/>
    </row>
    <row r="42" spans="1:10" s="164" customFormat="1" ht="18" customHeight="1">
      <c r="A42" s="161"/>
      <c r="B42" s="162"/>
      <c r="C42" s="247" t="s">
        <v>137</v>
      </c>
      <c r="D42" s="248"/>
      <c r="E42" s="248"/>
      <c r="F42" s="248"/>
      <c r="G42" s="247" t="s">
        <v>138</v>
      </c>
      <c r="H42" s="248"/>
      <c r="I42" s="248"/>
      <c r="J42" s="248"/>
    </row>
    <row r="43" spans="1:10" s="164" customFormat="1" ht="18" customHeight="1" thickBot="1">
      <c r="A43" s="165"/>
      <c r="B43" s="166"/>
      <c r="C43" s="167" t="s">
        <v>108</v>
      </c>
      <c r="D43" s="167" t="s">
        <v>109</v>
      </c>
      <c r="E43" s="167" t="s">
        <v>110</v>
      </c>
      <c r="F43" s="168" t="s">
        <v>111</v>
      </c>
      <c r="G43" s="167" t="s">
        <v>108</v>
      </c>
      <c r="H43" s="167" t="s">
        <v>109</v>
      </c>
      <c r="I43" s="167" t="s">
        <v>110</v>
      </c>
      <c r="J43" s="168" t="s">
        <v>111</v>
      </c>
    </row>
    <row r="44" spans="1:10" s="164" customFormat="1" ht="18" customHeight="1">
      <c r="A44" s="222">
        <v>1</v>
      </c>
      <c r="B44" s="169" t="s">
        <v>112</v>
      </c>
      <c r="C44" s="170">
        <v>123273</v>
      </c>
      <c r="D44" s="171">
        <v>8483526561</v>
      </c>
      <c r="E44" s="240"/>
      <c r="F44" s="172">
        <v>20.0553941798902</v>
      </c>
      <c r="G44" s="170">
        <v>136028</v>
      </c>
      <c r="H44" s="171">
        <v>8698188050</v>
      </c>
      <c r="I44" s="240"/>
      <c r="J44" s="172">
        <f>(H44/H$59)*100</f>
        <v>19.728742328308403</v>
      </c>
    </row>
    <row r="45" spans="1:10" s="164" customFormat="1" ht="18" customHeight="1">
      <c r="A45" s="223">
        <v>2</v>
      </c>
      <c r="B45" s="176" t="s">
        <v>113</v>
      </c>
      <c r="C45" s="170">
        <v>10818</v>
      </c>
      <c r="D45" s="177">
        <v>739994680</v>
      </c>
      <c r="E45" s="241"/>
      <c r="F45" s="178">
        <v>1.7493768530940184</v>
      </c>
      <c r="G45" s="170">
        <v>12052</v>
      </c>
      <c r="H45" s="177">
        <v>756179548</v>
      </c>
      <c r="I45" s="241"/>
      <c r="J45" s="172">
        <f t="shared" ref="J45:J58" si="0">(H45/H$59)*100</f>
        <v>1.7151240431538743</v>
      </c>
    </row>
    <row r="46" spans="1:10" s="164" customFormat="1" ht="18" customHeight="1">
      <c r="A46" s="223">
        <v>3</v>
      </c>
      <c r="B46" s="176" t="s">
        <v>114</v>
      </c>
      <c r="C46" s="170">
        <v>68866</v>
      </c>
      <c r="D46" s="177">
        <v>3213757786</v>
      </c>
      <c r="E46" s="241"/>
      <c r="F46" s="178">
        <v>7.5974512171885875</v>
      </c>
      <c r="G46" s="170">
        <v>83462</v>
      </c>
      <c r="H46" s="177">
        <v>3513960182</v>
      </c>
      <c r="I46" s="241"/>
      <c r="J46" s="172">
        <f t="shared" si="0"/>
        <v>7.9701674169499821</v>
      </c>
    </row>
    <row r="47" spans="1:10" s="164" customFormat="1" ht="18" customHeight="1">
      <c r="A47" s="223">
        <v>4</v>
      </c>
      <c r="B47" s="176" t="s">
        <v>115</v>
      </c>
      <c r="C47" s="170">
        <v>6232</v>
      </c>
      <c r="D47" s="177">
        <v>234391849</v>
      </c>
      <c r="E47" s="241"/>
      <c r="F47" s="178">
        <v>0.55411165279527186</v>
      </c>
      <c r="G47" s="170">
        <v>7191</v>
      </c>
      <c r="H47" s="177">
        <v>249633625</v>
      </c>
      <c r="I47" s="241"/>
      <c r="J47" s="172">
        <f t="shared" si="0"/>
        <v>0.56620498841785405</v>
      </c>
    </row>
    <row r="48" spans="1:10" s="164" customFormat="1" ht="18" customHeight="1">
      <c r="A48" s="223">
        <v>5</v>
      </c>
      <c r="B48" s="176" t="s">
        <v>116</v>
      </c>
      <c r="C48" s="170">
        <v>255718</v>
      </c>
      <c r="D48" s="177">
        <v>2004184058</v>
      </c>
      <c r="E48" s="241"/>
      <c r="F48" s="178">
        <v>4.7379708194729719</v>
      </c>
      <c r="G48" s="170">
        <v>308524</v>
      </c>
      <c r="H48" s="177">
        <v>2195191157</v>
      </c>
      <c r="I48" s="241"/>
      <c r="J48" s="172">
        <f t="shared" si="0"/>
        <v>4.979009472879147</v>
      </c>
    </row>
    <row r="49" spans="1:10" s="164" customFormat="1" ht="18" customHeight="1">
      <c r="A49" s="223">
        <v>6</v>
      </c>
      <c r="B49" s="176" t="s">
        <v>117</v>
      </c>
      <c r="C49" s="170">
        <v>110423</v>
      </c>
      <c r="D49" s="180">
        <v>7820609733</v>
      </c>
      <c r="E49" s="241"/>
      <c r="F49" s="178">
        <v>18.488232434308838</v>
      </c>
      <c r="G49" s="170">
        <v>123872</v>
      </c>
      <c r="H49" s="180">
        <v>8047009100</v>
      </c>
      <c r="I49" s="241"/>
      <c r="J49" s="172">
        <f t="shared" si="0"/>
        <v>18.251774752955921</v>
      </c>
    </row>
    <row r="50" spans="1:10" s="164" customFormat="1" ht="18" customHeight="1">
      <c r="A50" s="223">
        <v>7</v>
      </c>
      <c r="B50" s="176" t="s">
        <v>118</v>
      </c>
      <c r="C50" s="170">
        <v>31872</v>
      </c>
      <c r="D50" s="177">
        <v>2174559008</v>
      </c>
      <c r="E50" s="241"/>
      <c r="F50" s="178">
        <v>5.1407439770814163</v>
      </c>
      <c r="G50" s="170">
        <v>34196</v>
      </c>
      <c r="H50" s="177">
        <v>2153651765</v>
      </c>
      <c r="I50" s="241"/>
      <c r="J50" s="172">
        <f t="shared" si="0"/>
        <v>4.8847921535326657</v>
      </c>
    </row>
    <row r="51" spans="1:10" s="164" customFormat="1" ht="18" customHeight="1">
      <c r="A51" s="223">
        <v>8</v>
      </c>
      <c r="B51" s="176" t="s">
        <v>119</v>
      </c>
      <c r="C51" s="170">
        <v>25489</v>
      </c>
      <c r="D51" s="180">
        <v>1951356022</v>
      </c>
      <c r="E51" s="241"/>
      <c r="F51" s="178">
        <v>4.6130832413990079</v>
      </c>
      <c r="G51" s="170">
        <v>27922</v>
      </c>
      <c r="H51" s="180">
        <v>2028647871</v>
      </c>
      <c r="I51" s="241"/>
      <c r="J51" s="172">
        <f t="shared" si="0"/>
        <v>4.6012653315572347</v>
      </c>
    </row>
    <row r="52" spans="1:10" s="164" customFormat="1" ht="18" customHeight="1">
      <c r="A52" s="223">
        <v>9</v>
      </c>
      <c r="B52" s="176" t="s">
        <v>120</v>
      </c>
      <c r="C52" s="182">
        <v>3791</v>
      </c>
      <c r="D52" s="180">
        <v>353154472</v>
      </c>
      <c r="E52" s="241"/>
      <c r="F52" s="178">
        <v>0.83487121675447662</v>
      </c>
      <c r="G52" s="182">
        <v>4230</v>
      </c>
      <c r="H52" s="180">
        <v>365354603</v>
      </c>
      <c r="I52" s="241"/>
      <c r="J52" s="172">
        <f t="shared" si="0"/>
        <v>0.82867682092115869</v>
      </c>
    </row>
    <row r="53" spans="1:10" s="164" customFormat="1" ht="18" customHeight="1">
      <c r="A53" s="223">
        <v>10</v>
      </c>
      <c r="B53" s="176" t="s">
        <v>121</v>
      </c>
      <c r="C53" s="181">
        <v>32</v>
      </c>
      <c r="D53" s="177">
        <v>4249247</v>
      </c>
      <c r="E53" s="241"/>
      <c r="F53" s="178" t="s">
        <v>139</v>
      </c>
      <c r="G53" s="181">
        <v>13</v>
      </c>
      <c r="H53" s="177">
        <v>1026009</v>
      </c>
      <c r="I53" s="241"/>
      <c r="J53" s="172">
        <f t="shared" si="0"/>
        <v>2.3271360737625551E-3</v>
      </c>
    </row>
    <row r="54" spans="1:10" s="164" customFormat="1" ht="18" customHeight="1">
      <c r="A54" s="223">
        <v>11</v>
      </c>
      <c r="B54" s="183" t="s">
        <v>122</v>
      </c>
      <c r="C54" s="181">
        <v>223197</v>
      </c>
      <c r="D54" s="177">
        <v>2898079530</v>
      </c>
      <c r="E54" s="241"/>
      <c r="F54" s="178">
        <v>6.8511752654864919</v>
      </c>
      <c r="G54" s="181">
        <v>258661</v>
      </c>
      <c r="H54" s="177">
        <v>3045385983</v>
      </c>
      <c r="I54" s="241"/>
      <c r="J54" s="172">
        <f t="shared" si="0"/>
        <v>6.9073736970827149</v>
      </c>
    </row>
    <row r="55" spans="1:10" s="164" customFormat="1" ht="18" customHeight="1">
      <c r="A55" s="223">
        <v>12</v>
      </c>
      <c r="B55" s="183" t="s">
        <v>123</v>
      </c>
      <c r="C55" s="181">
        <v>4162</v>
      </c>
      <c r="D55" s="177">
        <v>122004362</v>
      </c>
      <c r="E55" s="241"/>
      <c r="F55" s="178">
        <v>0.28842316387910172</v>
      </c>
      <c r="G55" s="181">
        <v>4784</v>
      </c>
      <c r="H55" s="177">
        <v>126458991</v>
      </c>
      <c r="I55" s="241"/>
      <c r="J55" s="172">
        <f t="shared" si="0"/>
        <v>0.28682719138693163</v>
      </c>
    </row>
    <row r="56" spans="1:10" s="164" customFormat="1" ht="18" customHeight="1">
      <c r="A56" s="223">
        <v>13</v>
      </c>
      <c r="B56" s="183" t="s">
        <v>124</v>
      </c>
      <c r="C56" s="181">
        <v>3240</v>
      </c>
      <c r="D56" s="177">
        <v>291077985</v>
      </c>
      <c r="E56" s="241"/>
      <c r="F56" s="178">
        <v>0.68811993270579708</v>
      </c>
      <c r="G56" s="181">
        <v>3423</v>
      </c>
      <c r="H56" s="177">
        <v>291417564</v>
      </c>
      <c r="I56" s="241"/>
      <c r="J56" s="172">
        <f t="shared" si="0"/>
        <v>0.66097697555519319</v>
      </c>
    </row>
    <row r="57" spans="1:10" s="164" customFormat="1" ht="18" customHeight="1">
      <c r="A57" s="223">
        <v>14</v>
      </c>
      <c r="B57" s="184" t="s">
        <v>125</v>
      </c>
      <c r="C57" s="182">
        <v>38950</v>
      </c>
      <c r="D57" s="180">
        <v>7633925032</v>
      </c>
      <c r="E57" s="241"/>
      <c r="F57" s="178">
        <v>18.046902376697915</v>
      </c>
      <c r="G57" s="182">
        <v>44490</v>
      </c>
      <c r="H57" s="180">
        <v>8052919301</v>
      </c>
      <c r="I57" s="241"/>
      <c r="J57" s="172">
        <f t="shared" si="0"/>
        <v>18.265179939411684</v>
      </c>
    </row>
    <row r="58" spans="1:10" s="164" customFormat="1" ht="18" customHeight="1" thickBot="1">
      <c r="A58" s="224">
        <v>15</v>
      </c>
      <c r="B58" s="185" t="s">
        <v>126</v>
      </c>
      <c r="C58" s="186">
        <v>307229</v>
      </c>
      <c r="D58" s="187">
        <v>4375602480</v>
      </c>
      <c r="E58" s="242"/>
      <c r="F58" s="188">
        <v>10.344098280345451</v>
      </c>
      <c r="G58" s="186">
        <v>348941</v>
      </c>
      <c r="H58" s="187">
        <v>4563889296</v>
      </c>
      <c r="I58" s="242"/>
      <c r="J58" s="172">
        <f t="shared" si="0"/>
        <v>10.351557751813475</v>
      </c>
    </row>
    <row r="59" spans="1:10" s="164" customFormat="1" ht="18" customHeight="1" thickTop="1" thickBot="1">
      <c r="A59" s="189" t="s">
        <v>127</v>
      </c>
      <c r="B59" s="190"/>
      <c r="C59" s="191">
        <v>1213292</v>
      </c>
      <c r="D59" s="191">
        <v>42300472805</v>
      </c>
      <c r="E59" s="192">
        <v>51.053789298583126</v>
      </c>
      <c r="F59" s="193">
        <v>100</v>
      </c>
      <c r="G59" s="191">
        <f>SUM(G44:G58)</f>
        <v>1397789</v>
      </c>
      <c r="H59" s="191">
        <f>SUM(H44:H58)</f>
        <v>44088913045</v>
      </c>
      <c r="I59" s="192">
        <f>(H59/H79)*100</f>
        <v>50.824222484949765</v>
      </c>
      <c r="J59" s="193">
        <f>SUM(J44:J58)</f>
        <v>100</v>
      </c>
    </row>
    <row r="60" spans="1:10" s="164" customFormat="1" ht="18" customHeight="1" thickTop="1">
      <c r="A60" s="225">
        <v>16</v>
      </c>
      <c r="B60" s="194" t="s">
        <v>84</v>
      </c>
      <c r="C60" s="195">
        <v>3751</v>
      </c>
      <c r="D60" s="195">
        <v>655818677</v>
      </c>
      <c r="E60" s="237"/>
      <c r="F60" s="172">
        <v>4.3073534830537774</v>
      </c>
      <c r="G60" s="195">
        <v>4636</v>
      </c>
      <c r="H60" s="195">
        <v>759245916</v>
      </c>
      <c r="I60" s="237"/>
      <c r="J60" s="172">
        <f>(H60/H$69)*100</f>
        <v>4.6983952211597257</v>
      </c>
    </row>
    <row r="61" spans="1:10" s="164" customFormat="1" ht="18" customHeight="1">
      <c r="A61" s="223">
        <v>17</v>
      </c>
      <c r="B61" s="183" t="s">
        <v>86</v>
      </c>
      <c r="C61" s="197">
        <v>4303</v>
      </c>
      <c r="D61" s="198">
        <v>108941878</v>
      </c>
      <c r="E61" s="238"/>
      <c r="F61" s="172">
        <v>0.71551969181524189</v>
      </c>
      <c r="G61" s="197">
        <v>3929</v>
      </c>
      <c r="H61" s="198">
        <v>103255786</v>
      </c>
      <c r="I61" s="238"/>
      <c r="J61" s="172">
        <f t="shared" ref="J61:J68" si="1">(H61/H$69)*100</f>
        <v>0.63897148641296253</v>
      </c>
    </row>
    <row r="62" spans="1:10" s="164" customFormat="1" ht="18" customHeight="1">
      <c r="A62" s="223">
        <v>18</v>
      </c>
      <c r="B62" s="183" t="s">
        <v>87</v>
      </c>
      <c r="C62" s="197">
        <v>56198</v>
      </c>
      <c r="D62" s="177">
        <v>3549611441</v>
      </c>
      <c r="E62" s="238"/>
      <c r="F62" s="172">
        <v>23.313503777933555</v>
      </c>
      <c r="G62" s="197">
        <v>63277</v>
      </c>
      <c r="H62" s="177">
        <v>3639513041</v>
      </c>
      <c r="I62" s="238"/>
      <c r="J62" s="172">
        <f t="shared" si="1"/>
        <v>22.522176700365552</v>
      </c>
    </row>
    <row r="63" spans="1:10" s="164" customFormat="1" ht="18" customHeight="1">
      <c r="A63" s="223">
        <v>19</v>
      </c>
      <c r="B63" s="183" t="s">
        <v>88</v>
      </c>
      <c r="C63" s="181">
        <v>11161</v>
      </c>
      <c r="D63" s="177">
        <v>1381852852</v>
      </c>
      <c r="E63" s="238"/>
      <c r="F63" s="178">
        <v>9.0758755489514602</v>
      </c>
      <c r="G63" s="181">
        <v>11633</v>
      </c>
      <c r="H63" s="177">
        <v>1310237743</v>
      </c>
      <c r="I63" s="238"/>
      <c r="J63" s="172">
        <f t="shared" si="1"/>
        <v>8.1080643577598188</v>
      </c>
    </row>
    <row r="64" spans="1:10" s="164" customFormat="1" ht="18" customHeight="1">
      <c r="A64" s="223">
        <v>20</v>
      </c>
      <c r="B64" s="183" t="s">
        <v>89</v>
      </c>
      <c r="C64" s="181">
        <v>10042</v>
      </c>
      <c r="D64" s="177">
        <v>2025651057</v>
      </c>
      <c r="E64" s="238"/>
      <c r="F64" s="178">
        <v>13.304279737401433</v>
      </c>
      <c r="G64" s="181">
        <v>11561</v>
      </c>
      <c r="H64" s="177">
        <v>2152260343</v>
      </c>
      <c r="I64" s="238"/>
      <c r="J64" s="172">
        <f t="shared" si="1"/>
        <v>13.318701486756227</v>
      </c>
    </row>
    <row r="65" spans="1:10" s="164" customFormat="1" ht="18" customHeight="1">
      <c r="A65" s="226">
        <v>21</v>
      </c>
      <c r="B65" s="200" t="s">
        <v>128</v>
      </c>
      <c r="C65" s="181">
        <v>21827</v>
      </c>
      <c r="D65" s="177">
        <v>6159946837</v>
      </c>
      <c r="E65" s="238"/>
      <c r="F65" s="178">
        <v>40.457933563514615</v>
      </c>
      <c r="G65" s="181">
        <v>24901</v>
      </c>
      <c r="H65" s="177">
        <v>6499252003</v>
      </c>
      <c r="I65" s="238"/>
      <c r="J65" s="172">
        <f t="shared" si="1"/>
        <v>40.218924999799377</v>
      </c>
    </row>
    <row r="66" spans="1:10" s="164" customFormat="1" ht="18" customHeight="1">
      <c r="A66" s="223">
        <v>22</v>
      </c>
      <c r="B66" s="183" t="s">
        <v>91</v>
      </c>
      <c r="C66" s="181">
        <v>0</v>
      </c>
      <c r="D66" s="177">
        <v>0</v>
      </c>
      <c r="E66" s="238"/>
      <c r="F66" s="178">
        <v>0</v>
      </c>
      <c r="G66" s="181"/>
      <c r="H66" s="177"/>
      <c r="I66" s="238"/>
      <c r="J66" s="172">
        <f t="shared" si="1"/>
        <v>0</v>
      </c>
    </row>
    <row r="67" spans="1:10" s="164" customFormat="1" ht="18" customHeight="1">
      <c r="A67" s="226">
        <v>23</v>
      </c>
      <c r="B67" s="184" t="s">
        <v>93</v>
      </c>
      <c r="C67" s="182">
        <v>2681</v>
      </c>
      <c r="D67" s="180">
        <v>802938417</v>
      </c>
      <c r="E67" s="238"/>
      <c r="F67" s="188">
        <v>5.2736216708000772</v>
      </c>
      <c r="G67" s="182">
        <v>2916</v>
      </c>
      <c r="H67" s="180">
        <v>818857688</v>
      </c>
      <c r="I67" s="238"/>
      <c r="J67" s="172">
        <f t="shared" si="1"/>
        <v>5.0672871161141702</v>
      </c>
    </row>
    <row r="68" spans="1:10" s="164" customFormat="1" ht="18" customHeight="1" thickBot="1">
      <c r="A68" s="224">
        <v>24</v>
      </c>
      <c r="B68" s="185" t="s">
        <v>129</v>
      </c>
      <c r="C68" s="186">
        <v>2005</v>
      </c>
      <c r="D68" s="187">
        <v>540798563</v>
      </c>
      <c r="E68" s="239"/>
      <c r="F68" s="201">
        <v>3.5519125265298408</v>
      </c>
      <c r="G68" s="186">
        <v>3568</v>
      </c>
      <c r="H68" s="187">
        <v>877063506</v>
      </c>
      <c r="I68" s="239"/>
      <c r="J68" s="172">
        <f t="shared" si="1"/>
        <v>5.4274786316321713</v>
      </c>
    </row>
    <row r="69" spans="1:10" s="164" customFormat="1" ht="18" customHeight="1" thickTop="1" thickBot="1">
      <c r="A69" s="189" t="s">
        <v>130</v>
      </c>
      <c r="B69" s="190"/>
      <c r="C69" s="191">
        <v>111968</v>
      </c>
      <c r="D69" s="191">
        <v>15225559722</v>
      </c>
      <c r="E69" s="192">
        <v>18.37621346653366</v>
      </c>
      <c r="F69" s="193">
        <v>100</v>
      </c>
      <c r="G69" s="191">
        <f>SUM(G60:G68)</f>
        <v>126421</v>
      </c>
      <c r="H69" s="191">
        <f>SUM(H60:H68)</f>
        <v>16159686026</v>
      </c>
      <c r="I69" s="192">
        <f>(H69/H79)*100</f>
        <v>18.628344886481603</v>
      </c>
      <c r="J69" s="193">
        <f>SUM(J60:J68)</f>
        <v>100.00000000000001</v>
      </c>
    </row>
    <row r="70" spans="1:10" s="164" customFormat="1" ht="18" customHeight="1" thickTop="1">
      <c r="A70" s="227">
        <v>25</v>
      </c>
      <c r="B70" s="202" t="s">
        <v>100</v>
      </c>
      <c r="C70" s="203">
        <v>46288</v>
      </c>
      <c r="D70" s="204">
        <v>12912086326</v>
      </c>
      <c r="E70" s="243"/>
      <c r="F70" s="172">
        <v>61.556247844618184</v>
      </c>
      <c r="G70" s="203">
        <v>52214</v>
      </c>
      <c r="H70" s="204">
        <v>13552437164</v>
      </c>
      <c r="I70" s="243"/>
      <c r="J70" s="172">
        <f>(H70/H$74)*100</f>
        <v>62.436857398583086</v>
      </c>
    </row>
    <row r="71" spans="1:10" s="164" customFormat="1" ht="18" customHeight="1">
      <c r="A71" s="223">
        <v>26</v>
      </c>
      <c r="B71" s="183" t="s">
        <v>101</v>
      </c>
      <c r="C71" s="181">
        <v>22619</v>
      </c>
      <c r="D71" s="177">
        <v>6746616473</v>
      </c>
      <c r="E71" s="244"/>
      <c r="F71" s="172">
        <v>32.163384385707197</v>
      </c>
      <c r="G71" s="181">
        <v>24546</v>
      </c>
      <c r="H71" s="177">
        <v>6865204716</v>
      </c>
      <c r="I71" s="244"/>
      <c r="J71" s="172">
        <f t="shared" ref="J71:J73" si="2">(H71/H$74)*100</f>
        <v>31.628392936112942</v>
      </c>
    </row>
    <row r="72" spans="1:10" s="164" customFormat="1" ht="18" customHeight="1">
      <c r="A72" s="222">
        <v>27</v>
      </c>
      <c r="B72" s="169" t="s">
        <v>102</v>
      </c>
      <c r="C72" s="197">
        <v>3394</v>
      </c>
      <c r="D72" s="171">
        <v>1316558801</v>
      </c>
      <c r="E72" s="244"/>
      <c r="F72" s="172">
        <v>6.276477542841465</v>
      </c>
      <c r="G72" s="197">
        <v>3455</v>
      </c>
      <c r="H72" s="171">
        <v>1226912479</v>
      </c>
      <c r="I72" s="244"/>
      <c r="J72" s="172">
        <f t="shared" si="2"/>
        <v>5.652456348984483</v>
      </c>
    </row>
    <row r="73" spans="1:10" s="164" customFormat="1" ht="18" customHeight="1" thickBot="1">
      <c r="A73" s="226">
        <v>28</v>
      </c>
      <c r="B73" s="206" t="s">
        <v>103</v>
      </c>
      <c r="C73" s="207">
        <v>1</v>
      </c>
      <c r="D73" s="208">
        <v>816017</v>
      </c>
      <c r="E73" s="245"/>
      <c r="F73" s="172">
        <v>3.8902268331552198E-3</v>
      </c>
      <c r="G73" s="207">
        <v>164</v>
      </c>
      <c r="H73" s="208">
        <v>61274103</v>
      </c>
      <c r="I73" s="245"/>
      <c r="J73" s="172">
        <f t="shared" si="2"/>
        <v>0.28229331631949206</v>
      </c>
    </row>
    <row r="74" spans="1:10" s="164" customFormat="1" ht="18" customHeight="1" thickTop="1" thickBot="1">
      <c r="A74" s="189" t="s">
        <v>140</v>
      </c>
      <c r="B74" s="190"/>
      <c r="C74" s="191">
        <v>72302</v>
      </c>
      <c r="D74" s="191">
        <v>20976077617</v>
      </c>
      <c r="E74" s="192">
        <v>25.316696858349541</v>
      </c>
      <c r="F74" s="193">
        <v>100</v>
      </c>
      <c r="G74" s="191">
        <f>SUM(G70:G73)</f>
        <v>80379</v>
      </c>
      <c r="H74" s="191">
        <f>SUM(H70:H73)</f>
        <v>21705828462</v>
      </c>
      <c r="I74" s="192">
        <f>(H74/H79)*100</f>
        <v>25.021752154489818</v>
      </c>
      <c r="J74" s="193">
        <f>SUM(J70:J73)</f>
        <v>100.00000000000001</v>
      </c>
    </row>
    <row r="75" spans="1:10" s="164" customFormat="1" ht="18" customHeight="1" thickTop="1">
      <c r="A75" s="227">
        <v>29</v>
      </c>
      <c r="B75" s="202" t="s">
        <v>132</v>
      </c>
      <c r="C75" s="203">
        <v>180770</v>
      </c>
      <c r="D75" s="204">
        <v>2289686663</v>
      </c>
      <c r="E75" s="237"/>
      <c r="F75" s="172">
        <v>52.604946182580811</v>
      </c>
      <c r="G75" s="203">
        <v>187036</v>
      </c>
      <c r="H75" s="204">
        <v>2643609237</v>
      </c>
      <c r="I75" s="237"/>
      <c r="J75" s="172">
        <f>(H75/H$78)*100</f>
        <v>55.150930497986693</v>
      </c>
    </row>
    <row r="76" spans="1:10" s="164" customFormat="1" ht="18" customHeight="1">
      <c r="A76" s="223">
        <v>30</v>
      </c>
      <c r="B76" s="183" t="s">
        <v>133</v>
      </c>
      <c r="C76" s="181">
        <v>9054</v>
      </c>
      <c r="D76" s="177">
        <v>315827580</v>
      </c>
      <c r="E76" s="238"/>
      <c r="F76" s="172">
        <v>7.2560552137324192</v>
      </c>
      <c r="G76" s="181">
        <v>9787</v>
      </c>
      <c r="H76" s="177">
        <v>377593777</v>
      </c>
      <c r="I76" s="238"/>
      <c r="J76" s="172">
        <f t="shared" ref="J76:J77" si="3">(H76/H$78)*100</f>
        <v>7.8773548905553659</v>
      </c>
    </row>
    <row r="77" spans="1:10" s="164" customFormat="1" ht="18" customHeight="1" thickBot="1">
      <c r="A77" s="228">
        <v>31</v>
      </c>
      <c r="B77" s="210" t="s">
        <v>134</v>
      </c>
      <c r="C77" s="186">
        <v>95206</v>
      </c>
      <c r="D77" s="187">
        <v>1747092934</v>
      </c>
      <c r="E77" s="239"/>
      <c r="F77" s="172">
        <v>40.138998603686765</v>
      </c>
      <c r="G77" s="186">
        <v>99162</v>
      </c>
      <c r="H77" s="187">
        <v>1772205208</v>
      </c>
      <c r="I77" s="239"/>
      <c r="J77" s="172">
        <f t="shared" si="3"/>
        <v>36.971714611457934</v>
      </c>
    </row>
    <row r="78" spans="1:10" s="164" customFormat="1" ht="18" customHeight="1" thickTop="1" thickBot="1">
      <c r="A78" s="199" t="s">
        <v>141</v>
      </c>
      <c r="B78" s="211"/>
      <c r="C78" s="191">
        <v>285030</v>
      </c>
      <c r="D78" s="191">
        <v>4352607177</v>
      </c>
      <c r="E78" s="192">
        <v>5.2533003765336694</v>
      </c>
      <c r="F78" s="193">
        <v>100</v>
      </c>
      <c r="G78" s="191">
        <f>SUM(G75:G77)</f>
        <v>295985</v>
      </c>
      <c r="H78" s="191">
        <f>SUM(H75:H77)</f>
        <v>4793408222</v>
      </c>
      <c r="I78" s="192">
        <f>(H78/H79)*100</f>
        <v>5.5256804740788201</v>
      </c>
      <c r="J78" s="193">
        <f>SUM(J75:J77)</f>
        <v>100</v>
      </c>
    </row>
    <row r="79" spans="1:10" s="164" customFormat="1" ht="18" customHeight="1" thickTop="1" thickBot="1">
      <c r="A79" s="212" t="s">
        <v>136</v>
      </c>
      <c r="B79" s="213"/>
      <c r="C79" s="214">
        <v>1682592</v>
      </c>
      <c r="D79" s="214">
        <v>82854717321</v>
      </c>
      <c r="E79" s="215"/>
      <c r="F79" s="216"/>
      <c r="G79" s="214">
        <f>G59+G69+G74+G78</f>
        <v>1900574</v>
      </c>
      <c r="H79" s="214">
        <f>H59+H69+H74+H78</f>
        <v>86747835755</v>
      </c>
      <c r="I79" s="215"/>
      <c r="J79" s="216"/>
    </row>
    <row r="80" spans="1:10" s="127" customFormat="1" ht="15" customHeight="1">
      <c r="A80" s="199" t="s">
        <v>142</v>
      </c>
      <c r="B80" s="220"/>
      <c r="C80" s="221"/>
      <c r="D80" s="221"/>
      <c r="E80" s="221"/>
      <c r="F80" s="221"/>
    </row>
    <row r="81" spans="7:10">
      <c r="G81" s="128"/>
      <c r="H81" s="128"/>
      <c r="I81" s="128"/>
      <c r="J81" s="128"/>
    </row>
  </sheetData>
  <mergeCells count="21">
    <mergeCell ref="E21:E29"/>
    <mergeCell ref="I21:I29"/>
    <mergeCell ref="F1:G1"/>
    <mergeCell ref="C3:F3"/>
    <mergeCell ref="G3:J3"/>
    <mergeCell ref="E5:E19"/>
    <mergeCell ref="I5:I19"/>
    <mergeCell ref="E31:E33"/>
    <mergeCell ref="I31:I33"/>
    <mergeCell ref="E35:E37"/>
    <mergeCell ref="I35:I37"/>
    <mergeCell ref="C42:F42"/>
    <mergeCell ref="G42:J42"/>
    <mergeCell ref="E75:E77"/>
    <mergeCell ref="I75:I77"/>
    <mergeCell ref="E44:E58"/>
    <mergeCell ref="I44:I58"/>
    <mergeCell ref="E60:E68"/>
    <mergeCell ref="I60:I68"/>
    <mergeCell ref="E70:E73"/>
    <mergeCell ref="I70:I7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表 ３９５  第１号被保険者数</vt:lpstr>
      <vt:lpstr>表 ３９６  第１号被保険者数の推移</vt:lpstr>
      <vt:lpstr>表 ３９７  要介護等認定者数の状況</vt:lpstr>
      <vt:lpstr>表 ３９８  要介護等認定者数の推移</vt:lpstr>
      <vt:lpstr>表 ３９９  第１号被保険者保険料の収納状況の推移</vt:lpstr>
      <vt:lpstr>表 ４００  給付サービス量の推移Ⅰ</vt:lpstr>
      <vt:lpstr>表 ４０1  給付サービス費の推移Ⅱ</vt:lpstr>
      <vt:lpstr>'表 ３９５  第１号被保険者数'!Print_Area</vt:lpstr>
    </vt:vector>
  </TitlesOfParts>
  <Company>川崎市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川崎市</cp:lastModifiedBy>
  <cp:lastPrinted>2021-02-03T16:03:32Z</cp:lastPrinted>
  <dcterms:created xsi:type="dcterms:W3CDTF">2002-07-25T04:22:31Z</dcterms:created>
  <dcterms:modified xsi:type="dcterms:W3CDTF">2022-01-31T01:43:12Z</dcterms:modified>
</cp:coreProperties>
</file>