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4/CD-R/07_健康増進/"/>
    </mc:Choice>
  </mc:AlternateContent>
  <xr:revisionPtr revIDLastSave="0" documentId="13_ncr:1_{C80FC658-CB82-2143-A8A5-82B84A0A2E6F}" xr6:coauthVersionLast="36" xr6:coauthVersionMax="36" xr10:uidLastSave="{00000000-0000-0000-0000-000000000000}"/>
  <bookViews>
    <workbookView xWindow="4320" yWindow="6980" windowWidth="28160" windowHeight="17200" xr2:uid="{00000000-000D-0000-FFFF-FFFF00000000}"/>
  </bookViews>
  <sheets>
    <sheet name="§３表１" sheetId="4" r:id="rId1"/>
    <sheet name="§３表２" sheetId="5" r:id="rId2"/>
    <sheet name="§３表３" sheetId="6" r:id="rId3"/>
    <sheet name="§３表４" sheetId="7" r:id="rId4"/>
    <sheet name="§３表５" sheetId="8" r:id="rId5"/>
    <sheet name="§３表６" sheetId="9" r:id="rId6"/>
    <sheet name="§３表７" sheetId="10" r:id="rId7"/>
    <sheet name="§３表８" sheetId="11" r:id="rId8"/>
    <sheet name="§３表９" sheetId="12" r:id="rId9"/>
    <sheet name="§３表１０" sheetId="13" r:id="rId10"/>
    <sheet name="§３表１１" sheetId="14" r:id="rId11"/>
    <sheet name="§３表１２" sheetId="15" r:id="rId12"/>
    <sheet name="§３表１３" sheetId="16" r:id="rId13"/>
    <sheet name="§３表１４" sheetId="17" r:id="rId14"/>
    <sheet name="３表15" sheetId="18" r:id="rId15"/>
    <sheet name="§３表16" sheetId="19" r:id="rId16"/>
  </sheets>
  <definedNames>
    <definedName name="_xlnm.Print_Area" localSheetId="0">§３表１!$A$1:$G$31</definedName>
    <definedName name="_xlnm.Print_Area" localSheetId="9">§３表１０!$A$1:$R$11</definedName>
    <definedName name="_xlnm.Print_Area" localSheetId="10">§３表１１!$A$1:$M$23</definedName>
    <definedName name="_xlnm.Print_Area" localSheetId="11">§３表１２!$A$1:$N$30</definedName>
    <definedName name="_xlnm.Print_Area" localSheetId="1">§３表２!$A$1:$N$40</definedName>
    <definedName name="_xlnm.Print_Area" localSheetId="2">§３表３!$A$1:$N$32</definedName>
    <definedName name="_xlnm.Print_Area" localSheetId="4">§３表５!$A$1:$N$48</definedName>
    <definedName name="_xlnm.Print_Area" localSheetId="6">§３表７!$A$1:$N$161</definedName>
    <definedName name="_xlnm.Print_Area" localSheetId="8">§３表９!$A$1:$R$15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6" l="1"/>
  <c r="D4" i="16" s="1"/>
  <c r="F4" i="16"/>
  <c r="G4" i="16"/>
  <c r="H4" i="16"/>
  <c r="I4" i="16"/>
  <c r="J4" i="16"/>
  <c r="K4" i="16"/>
  <c r="D5" i="16"/>
  <c r="D6" i="16"/>
  <c r="D7" i="16"/>
  <c r="E4" i="15" l="1"/>
  <c r="E6" i="15"/>
  <c r="E8" i="15"/>
  <c r="E10" i="15"/>
  <c r="E12" i="15"/>
  <c r="E14" i="15"/>
  <c r="E19" i="15"/>
  <c r="E21" i="15"/>
  <c r="E23" i="15"/>
  <c r="E25" i="15"/>
  <c r="E31" i="15"/>
  <c r="E32" i="15"/>
  <c r="E33" i="15"/>
  <c r="F35" i="15"/>
  <c r="E35" i="15" s="1"/>
  <c r="G35" i="15"/>
  <c r="H35" i="15"/>
  <c r="I35" i="15"/>
  <c r="J35" i="15"/>
  <c r="K35" i="15"/>
  <c r="L35" i="15"/>
  <c r="M35" i="15"/>
  <c r="N35" i="15"/>
  <c r="F36" i="15"/>
  <c r="E36" i="15" s="1"/>
  <c r="G36" i="15"/>
  <c r="G37" i="15" s="1"/>
  <c r="H36" i="15"/>
  <c r="H37" i="15" s="1"/>
  <c r="I36" i="15"/>
  <c r="J36" i="15"/>
  <c r="K36" i="15"/>
  <c r="K37" i="15" s="1"/>
  <c r="L36" i="15"/>
  <c r="L37" i="15" s="1"/>
  <c r="M36" i="15"/>
  <c r="N36" i="15"/>
  <c r="F37" i="15"/>
  <c r="E37" i="15" s="1"/>
  <c r="I37" i="15"/>
  <c r="J37" i="15"/>
  <c r="M37" i="15"/>
  <c r="N37" i="15"/>
  <c r="D4" i="14" l="1"/>
  <c r="D8" i="14"/>
  <c r="D10" i="14"/>
  <c r="D12" i="14"/>
  <c r="E12" i="14"/>
  <c r="F12" i="14"/>
  <c r="G12" i="14"/>
  <c r="H12" i="14"/>
  <c r="I12" i="14"/>
  <c r="J12" i="14"/>
  <c r="K12" i="14"/>
  <c r="L12" i="14"/>
  <c r="M12" i="14"/>
  <c r="D14" i="14"/>
  <c r="D16" i="14"/>
  <c r="E16" i="14"/>
  <c r="F16" i="14"/>
  <c r="G16" i="14"/>
  <c r="H16" i="14"/>
  <c r="I16" i="14"/>
  <c r="J16" i="14"/>
  <c r="K16" i="14"/>
  <c r="L16" i="14"/>
  <c r="M16" i="14"/>
  <c r="E3" i="13" l="1"/>
  <c r="E4" i="13"/>
  <c r="E5" i="13"/>
  <c r="E6" i="13"/>
  <c r="E7" i="13"/>
  <c r="E8" i="13"/>
  <c r="E9" i="13"/>
  <c r="E3" i="12" l="1"/>
  <c r="E4" i="12"/>
  <c r="E5" i="12"/>
  <c r="E6" i="12"/>
  <c r="E7" i="12"/>
  <c r="E8" i="12"/>
  <c r="E9" i="12"/>
  <c r="E10" i="12"/>
  <c r="E11" i="12"/>
  <c r="E12" i="12"/>
  <c r="E13" i="12"/>
  <c r="D4" i="11" l="1"/>
  <c r="D6" i="11"/>
  <c r="D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D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D17" i="11"/>
  <c r="F4" i="10" l="1"/>
  <c r="E4" i="10" s="1"/>
  <c r="G4" i="10"/>
  <c r="H4" i="10"/>
  <c r="I4" i="10"/>
  <c r="J4" i="10"/>
  <c r="K4" i="10"/>
  <c r="L4" i="10"/>
  <c r="M4" i="10"/>
  <c r="N4" i="10"/>
  <c r="E5" i="10"/>
  <c r="E6" i="10"/>
  <c r="E12" i="10" s="1"/>
  <c r="F7" i="10"/>
  <c r="G7" i="10"/>
  <c r="E7" i="10" s="1"/>
  <c r="H7" i="10"/>
  <c r="I7" i="10"/>
  <c r="J7" i="10"/>
  <c r="K7" i="10"/>
  <c r="L7" i="10"/>
  <c r="M7" i="10"/>
  <c r="N7" i="10"/>
  <c r="E8" i="10"/>
  <c r="E9" i="10"/>
  <c r="F10" i="10"/>
  <c r="G10" i="10"/>
  <c r="H10" i="10"/>
  <c r="I10" i="10"/>
  <c r="J10" i="10"/>
  <c r="K10" i="10"/>
  <c r="L10" i="10"/>
  <c r="M10" i="10"/>
  <c r="N10" i="10"/>
  <c r="E11" i="10"/>
  <c r="F11" i="10"/>
  <c r="G11" i="10"/>
  <c r="H11" i="10"/>
  <c r="I11" i="10"/>
  <c r="J11" i="10"/>
  <c r="K11" i="10"/>
  <c r="L11" i="10"/>
  <c r="M11" i="10"/>
  <c r="N11" i="10"/>
  <c r="F12" i="10"/>
  <c r="G12" i="10"/>
  <c r="H12" i="10"/>
  <c r="I12" i="10"/>
  <c r="J12" i="10"/>
  <c r="K12" i="10"/>
  <c r="L12" i="10"/>
  <c r="M12" i="10"/>
  <c r="N12" i="10"/>
  <c r="F15" i="10"/>
  <c r="E15" i="10" s="1"/>
  <c r="E21" i="10" s="1"/>
  <c r="G15" i="10"/>
  <c r="H15" i="10"/>
  <c r="I15" i="10"/>
  <c r="J15" i="10"/>
  <c r="K15" i="10"/>
  <c r="L15" i="10"/>
  <c r="M15" i="10"/>
  <c r="N15" i="10"/>
  <c r="E16" i="10"/>
  <c r="E17" i="10"/>
  <c r="F18" i="10"/>
  <c r="E18" i="10" s="1"/>
  <c r="G18" i="10"/>
  <c r="H18" i="10"/>
  <c r="I18" i="10"/>
  <c r="J18" i="10"/>
  <c r="K18" i="10"/>
  <c r="L18" i="10"/>
  <c r="M18" i="10"/>
  <c r="N18" i="10"/>
  <c r="E19" i="10"/>
  <c r="E20" i="10"/>
  <c r="F21" i="10"/>
  <c r="G21" i="10"/>
  <c r="H21" i="10"/>
  <c r="I21" i="10"/>
  <c r="J21" i="10"/>
  <c r="K21" i="10"/>
  <c r="L21" i="10"/>
  <c r="M21" i="10"/>
  <c r="N21" i="10"/>
  <c r="E22" i="10"/>
  <c r="F22" i="10"/>
  <c r="G22" i="10"/>
  <c r="H22" i="10"/>
  <c r="I22" i="10"/>
  <c r="J22" i="10"/>
  <c r="K22" i="10"/>
  <c r="L22" i="10"/>
  <c r="M22" i="10"/>
  <c r="N22" i="10"/>
  <c r="E23" i="10"/>
  <c r="F23" i="10"/>
  <c r="G23" i="10"/>
  <c r="H23" i="10"/>
  <c r="I23" i="10"/>
  <c r="J23" i="10"/>
  <c r="K23" i="10"/>
  <c r="L23" i="10"/>
  <c r="M23" i="10"/>
  <c r="N23" i="10"/>
  <c r="F26" i="10"/>
  <c r="G26" i="10"/>
  <c r="E26" i="10" s="1"/>
  <c r="E32" i="10" s="1"/>
  <c r="H26" i="10"/>
  <c r="I26" i="10"/>
  <c r="J26" i="10"/>
  <c r="K26" i="10"/>
  <c r="L26" i="10"/>
  <c r="M26" i="10"/>
  <c r="N26" i="10"/>
  <c r="E27" i="10"/>
  <c r="E28" i="10"/>
  <c r="E34" i="10" s="1"/>
  <c r="F29" i="10"/>
  <c r="G29" i="10"/>
  <c r="E29" i="10" s="1"/>
  <c r="H29" i="10"/>
  <c r="I29" i="10"/>
  <c r="J29" i="10"/>
  <c r="K29" i="10"/>
  <c r="L29" i="10"/>
  <c r="M29" i="10"/>
  <c r="N29" i="10"/>
  <c r="E30" i="10"/>
  <c r="E31" i="10"/>
  <c r="F32" i="10"/>
  <c r="G32" i="10"/>
  <c r="H32" i="10"/>
  <c r="I32" i="10"/>
  <c r="J32" i="10"/>
  <c r="K32" i="10"/>
  <c r="L32" i="10"/>
  <c r="M32" i="10"/>
  <c r="N32" i="10"/>
  <c r="E33" i="10"/>
  <c r="F33" i="10"/>
  <c r="G33" i="10"/>
  <c r="H33" i="10"/>
  <c r="I33" i="10"/>
  <c r="J33" i="10"/>
  <c r="K33" i="10"/>
  <c r="L33" i="10"/>
  <c r="M33" i="10"/>
  <c r="N33" i="10"/>
  <c r="F34" i="10"/>
  <c r="G34" i="10"/>
  <c r="H34" i="10"/>
  <c r="I34" i="10"/>
  <c r="J34" i="10"/>
  <c r="K34" i="10"/>
  <c r="L34" i="10"/>
  <c r="M34" i="10"/>
  <c r="N34" i="10"/>
  <c r="F37" i="10"/>
  <c r="E37" i="10" s="1"/>
  <c r="E43" i="10" s="1"/>
  <c r="G37" i="10"/>
  <c r="H37" i="10"/>
  <c r="I37" i="10"/>
  <c r="J37" i="10"/>
  <c r="K37" i="10"/>
  <c r="L37" i="10"/>
  <c r="M37" i="10"/>
  <c r="N37" i="10"/>
  <c r="E38" i="10"/>
  <c r="E39" i="10"/>
  <c r="F40" i="10"/>
  <c r="E40" i="10" s="1"/>
  <c r="G40" i="10"/>
  <c r="H40" i="10"/>
  <c r="I40" i="10"/>
  <c r="J40" i="10"/>
  <c r="K40" i="10"/>
  <c r="L40" i="10"/>
  <c r="M40" i="10"/>
  <c r="N40" i="10"/>
  <c r="E41" i="10"/>
  <c r="E42" i="10"/>
  <c r="F43" i="10"/>
  <c r="G43" i="10"/>
  <c r="H43" i="10"/>
  <c r="I43" i="10"/>
  <c r="J43" i="10"/>
  <c r="K43" i="10"/>
  <c r="L43" i="10"/>
  <c r="M43" i="10"/>
  <c r="N43" i="10"/>
  <c r="E44" i="10"/>
  <c r="F44" i="10"/>
  <c r="G44" i="10"/>
  <c r="H44" i="10"/>
  <c r="I44" i="10"/>
  <c r="J44" i="10"/>
  <c r="K44" i="10"/>
  <c r="L44" i="10"/>
  <c r="M44" i="10"/>
  <c r="N44" i="10"/>
  <c r="E45" i="10"/>
  <c r="F45" i="10"/>
  <c r="G45" i="10"/>
  <c r="H45" i="10"/>
  <c r="I45" i="10"/>
  <c r="J45" i="10"/>
  <c r="K45" i="10"/>
  <c r="L45" i="10"/>
  <c r="M45" i="10"/>
  <c r="N45" i="10"/>
  <c r="F47" i="10"/>
  <c r="E47" i="10" s="1"/>
  <c r="E53" i="10" s="1"/>
  <c r="G47" i="10"/>
  <c r="H47" i="10"/>
  <c r="I47" i="10"/>
  <c r="J47" i="10"/>
  <c r="K47" i="10"/>
  <c r="L47" i="10"/>
  <c r="M47" i="10"/>
  <c r="N47" i="10"/>
  <c r="E48" i="10"/>
  <c r="E49" i="10"/>
  <c r="E55" i="10" s="1"/>
  <c r="F50" i="10"/>
  <c r="G50" i="10"/>
  <c r="E50" i="10" s="1"/>
  <c r="H50" i="10"/>
  <c r="I50" i="10"/>
  <c r="J50" i="10"/>
  <c r="K50" i="10"/>
  <c r="L50" i="10"/>
  <c r="M50" i="10"/>
  <c r="N50" i="10"/>
  <c r="E51" i="10"/>
  <c r="E52" i="10"/>
  <c r="F53" i="10"/>
  <c r="G53" i="10"/>
  <c r="H53" i="10"/>
  <c r="I53" i="10"/>
  <c r="J53" i="10"/>
  <c r="K53" i="10"/>
  <c r="L53" i="10"/>
  <c r="M53" i="10"/>
  <c r="N53" i="10"/>
  <c r="E54" i="10"/>
  <c r="F54" i="10"/>
  <c r="G54" i="10"/>
  <c r="H54" i="10"/>
  <c r="I54" i="10"/>
  <c r="J54" i="10"/>
  <c r="K54" i="10"/>
  <c r="L54" i="10"/>
  <c r="M54" i="10"/>
  <c r="N54" i="10"/>
  <c r="F55" i="10"/>
  <c r="G55" i="10"/>
  <c r="H55" i="10"/>
  <c r="I55" i="10"/>
  <c r="J55" i="10"/>
  <c r="K55" i="10"/>
  <c r="L55" i="10"/>
  <c r="M55" i="10"/>
  <c r="N55" i="10"/>
  <c r="F57" i="10"/>
  <c r="E57" i="10" s="1"/>
  <c r="G57" i="10"/>
  <c r="H57" i="10"/>
  <c r="I57" i="10"/>
  <c r="J57" i="10"/>
  <c r="K57" i="10"/>
  <c r="L57" i="10"/>
  <c r="M57" i="10"/>
  <c r="N57" i="10"/>
  <c r="E58" i="10"/>
  <c r="E59" i="10"/>
  <c r="F60" i="10"/>
  <c r="E60" i="10" s="1"/>
  <c r="G60" i="10"/>
  <c r="H60" i="10"/>
  <c r="I60" i="10"/>
  <c r="J60" i="10"/>
  <c r="K60" i="10"/>
  <c r="L60" i="10"/>
  <c r="M60" i="10"/>
  <c r="N60" i="10"/>
  <c r="E61" i="10"/>
  <c r="E62" i="10"/>
  <c r="F63" i="10"/>
  <c r="G63" i="10"/>
  <c r="H63" i="10"/>
  <c r="I63" i="10"/>
  <c r="J63" i="10"/>
  <c r="K63" i="10"/>
  <c r="L63" i="10"/>
  <c r="M63" i="10"/>
  <c r="N63" i="10"/>
  <c r="E64" i="10"/>
  <c r="F64" i="10"/>
  <c r="G64" i="10"/>
  <c r="H64" i="10"/>
  <c r="I64" i="10"/>
  <c r="J64" i="10"/>
  <c r="K64" i="10"/>
  <c r="L64" i="10"/>
  <c r="M64" i="10"/>
  <c r="N64" i="10"/>
  <c r="E65" i="10"/>
  <c r="F65" i="10"/>
  <c r="G65" i="10"/>
  <c r="H65" i="10"/>
  <c r="I65" i="10"/>
  <c r="J65" i="10"/>
  <c r="K65" i="10"/>
  <c r="L65" i="10"/>
  <c r="M65" i="10"/>
  <c r="N65" i="10"/>
  <c r="F69" i="10"/>
  <c r="E69" i="10" s="1"/>
  <c r="G69" i="10"/>
  <c r="H69" i="10"/>
  <c r="I69" i="10"/>
  <c r="J69" i="10"/>
  <c r="K69" i="10"/>
  <c r="L69" i="10"/>
  <c r="M69" i="10"/>
  <c r="N69" i="10"/>
  <c r="E70" i="10"/>
  <c r="E71" i="10"/>
  <c r="F89" i="10"/>
  <c r="G89" i="10"/>
  <c r="E89" i="10" s="1"/>
  <c r="E95" i="10" s="1"/>
  <c r="H89" i="10"/>
  <c r="H95" i="10" s="1"/>
  <c r="I89" i="10"/>
  <c r="J89" i="10"/>
  <c r="K89" i="10"/>
  <c r="K95" i="10" s="1"/>
  <c r="L89" i="10"/>
  <c r="L95" i="10" s="1"/>
  <c r="M89" i="10"/>
  <c r="N89" i="10"/>
  <c r="E90" i="10"/>
  <c r="E96" i="10" s="1"/>
  <c r="E91" i="10"/>
  <c r="E97" i="10" s="1"/>
  <c r="H92" i="10"/>
  <c r="E92" i="10" s="1"/>
  <c r="I92" i="10"/>
  <c r="J92" i="10"/>
  <c r="K92" i="10"/>
  <c r="L92" i="10"/>
  <c r="M92" i="10"/>
  <c r="N92" i="10"/>
  <c r="E93" i="10"/>
  <c r="E94" i="10"/>
  <c r="F95" i="10"/>
  <c r="I95" i="10"/>
  <c r="J95" i="10"/>
  <c r="M95" i="10"/>
  <c r="N95" i="10"/>
  <c r="F96" i="10"/>
  <c r="G96" i="10"/>
  <c r="H96" i="10"/>
  <c r="I96" i="10"/>
  <c r="J96" i="10"/>
  <c r="K96" i="10"/>
  <c r="L96" i="10"/>
  <c r="M96" i="10"/>
  <c r="N96" i="10"/>
  <c r="F97" i="10"/>
  <c r="G97" i="10"/>
  <c r="H97" i="10"/>
  <c r="I97" i="10"/>
  <c r="J97" i="10"/>
  <c r="K97" i="10"/>
  <c r="L97" i="10"/>
  <c r="M97" i="10"/>
  <c r="N97" i="10"/>
  <c r="F99" i="10"/>
  <c r="E99" i="10" s="1"/>
  <c r="E105" i="10" s="1"/>
  <c r="G99" i="10"/>
  <c r="H99" i="10"/>
  <c r="I99" i="10"/>
  <c r="J99" i="10"/>
  <c r="K99" i="10"/>
  <c r="L99" i="10"/>
  <c r="M99" i="10"/>
  <c r="N99" i="10"/>
  <c r="E100" i="10"/>
  <c r="E101" i="10"/>
  <c r="E107" i="10" s="1"/>
  <c r="F102" i="10"/>
  <c r="E102" i="10" s="1"/>
  <c r="G102" i="10"/>
  <c r="H102" i="10"/>
  <c r="I102" i="10"/>
  <c r="J102" i="10"/>
  <c r="K102" i="10"/>
  <c r="L102" i="10"/>
  <c r="M102" i="10"/>
  <c r="N102" i="10"/>
  <c r="E103" i="10"/>
  <c r="E104" i="10"/>
  <c r="F105" i="10"/>
  <c r="G105" i="10"/>
  <c r="H105" i="10"/>
  <c r="I105" i="10"/>
  <c r="J105" i="10"/>
  <c r="K105" i="10"/>
  <c r="L105" i="10"/>
  <c r="M105" i="10"/>
  <c r="N105" i="10"/>
  <c r="E106" i="10"/>
  <c r="F106" i="10"/>
  <c r="G106" i="10"/>
  <c r="H106" i="10"/>
  <c r="I106" i="10"/>
  <c r="J106" i="10"/>
  <c r="K106" i="10"/>
  <c r="L106" i="10"/>
  <c r="M106" i="10"/>
  <c r="N106" i="10"/>
  <c r="F107" i="10"/>
  <c r="G107" i="10"/>
  <c r="H107" i="10"/>
  <c r="I107" i="10"/>
  <c r="J107" i="10"/>
  <c r="K107" i="10"/>
  <c r="L107" i="10"/>
  <c r="M107" i="10"/>
  <c r="N107" i="10"/>
  <c r="F109" i="10"/>
  <c r="E109" i="10" s="1"/>
  <c r="E115" i="10" s="1"/>
  <c r="G109" i="10"/>
  <c r="H109" i="10"/>
  <c r="I109" i="10"/>
  <c r="J109" i="10"/>
  <c r="K109" i="10"/>
  <c r="L109" i="10"/>
  <c r="M109" i="10"/>
  <c r="N109" i="10"/>
  <c r="E110" i="10"/>
  <c r="E111" i="10"/>
  <c r="F112" i="10"/>
  <c r="E112" i="10" s="1"/>
  <c r="G112" i="10"/>
  <c r="H112" i="10"/>
  <c r="I112" i="10"/>
  <c r="J112" i="10"/>
  <c r="K112" i="10"/>
  <c r="L112" i="10"/>
  <c r="M112" i="10"/>
  <c r="N112" i="10"/>
  <c r="E113" i="10"/>
  <c r="E114" i="10"/>
  <c r="F115" i="10"/>
  <c r="G115" i="10"/>
  <c r="H115" i="10"/>
  <c r="I115" i="10"/>
  <c r="J115" i="10"/>
  <c r="K115" i="10"/>
  <c r="L115" i="10"/>
  <c r="M115" i="10"/>
  <c r="N115" i="10"/>
  <c r="E116" i="10"/>
  <c r="F116" i="10"/>
  <c r="G116" i="10"/>
  <c r="H116" i="10"/>
  <c r="I116" i="10"/>
  <c r="J116" i="10"/>
  <c r="K116" i="10"/>
  <c r="L116" i="10"/>
  <c r="M116" i="10"/>
  <c r="N116" i="10"/>
  <c r="E117" i="10"/>
  <c r="F117" i="10"/>
  <c r="G117" i="10"/>
  <c r="H117" i="10"/>
  <c r="I117" i="10"/>
  <c r="J117" i="10"/>
  <c r="K117" i="10"/>
  <c r="L117" i="10"/>
  <c r="M117" i="10"/>
  <c r="N117" i="10"/>
  <c r="F119" i="10"/>
  <c r="E119" i="10" s="1"/>
  <c r="E125" i="10" s="1"/>
  <c r="G119" i="10"/>
  <c r="H119" i="10"/>
  <c r="I119" i="10"/>
  <c r="J119" i="10"/>
  <c r="K119" i="10"/>
  <c r="L119" i="10"/>
  <c r="M119" i="10"/>
  <c r="N119" i="10"/>
  <c r="E120" i="10"/>
  <c r="E121" i="10"/>
  <c r="E127" i="10" s="1"/>
  <c r="F122" i="10"/>
  <c r="G122" i="10"/>
  <c r="E122" i="10" s="1"/>
  <c r="H122" i="10"/>
  <c r="I122" i="10"/>
  <c r="J122" i="10"/>
  <c r="K122" i="10"/>
  <c r="L122" i="10"/>
  <c r="M122" i="10"/>
  <c r="N122" i="10"/>
  <c r="E123" i="10"/>
  <c r="E124" i="10"/>
  <c r="F125" i="10"/>
  <c r="G125" i="10"/>
  <c r="H125" i="10"/>
  <c r="I125" i="10"/>
  <c r="J125" i="10"/>
  <c r="K125" i="10"/>
  <c r="L125" i="10"/>
  <c r="M125" i="10"/>
  <c r="N125" i="10"/>
  <c r="E126" i="10"/>
  <c r="F126" i="10"/>
  <c r="G126" i="10"/>
  <c r="H126" i="10"/>
  <c r="I126" i="10"/>
  <c r="J126" i="10"/>
  <c r="K126" i="10"/>
  <c r="L126" i="10"/>
  <c r="M126" i="10"/>
  <c r="N126" i="10"/>
  <c r="F127" i="10"/>
  <c r="G127" i="10"/>
  <c r="H127" i="10"/>
  <c r="I127" i="10"/>
  <c r="J127" i="10"/>
  <c r="K127" i="10"/>
  <c r="L127" i="10"/>
  <c r="M127" i="10"/>
  <c r="N127" i="10"/>
  <c r="F129" i="10"/>
  <c r="E129" i="10" s="1"/>
  <c r="G129" i="10"/>
  <c r="H129" i="10"/>
  <c r="I129" i="10"/>
  <c r="J129" i="10"/>
  <c r="K129" i="10"/>
  <c r="L129" i="10"/>
  <c r="M129" i="10"/>
  <c r="N129" i="10"/>
  <c r="E130" i="10"/>
  <c r="E131" i="10"/>
  <c r="F132" i="10"/>
  <c r="E132" i="10" s="1"/>
  <c r="G132" i="10"/>
  <c r="H132" i="10"/>
  <c r="I132" i="10"/>
  <c r="J132" i="10"/>
  <c r="K132" i="10"/>
  <c r="L132" i="10"/>
  <c r="M132" i="10"/>
  <c r="N132" i="10"/>
  <c r="E133" i="10"/>
  <c r="E134" i="10"/>
  <c r="F135" i="10"/>
  <c r="G135" i="10"/>
  <c r="H135" i="10"/>
  <c r="I135" i="10"/>
  <c r="J135" i="10"/>
  <c r="K135" i="10"/>
  <c r="L135" i="10"/>
  <c r="M135" i="10"/>
  <c r="N135" i="10"/>
  <c r="E136" i="10"/>
  <c r="F136" i="10"/>
  <c r="G136" i="10"/>
  <c r="H136" i="10"/>
  <c r="I136" i="10"/>
  <c r="J136" i="10"/>
  <c r="K136" i="10"/>
  <c r="L136" i="10"/>
  <c r="M136" i="10"/>
  <c r="N136" i="10"/>
  <c r="E137" i="10"/>
  <c r="F137" i="10"/>
  <c r="G137" i="10"/>
  <c r="H137" i="10"/>
  <c r="I137" i="10"/>
  <c r="J137" i="10"/>
  <c r="K137" i="10"/>
  <c r="L137" i="10"/>
  <c r="M137" i="10"/>
  <c r="N137" i="10"/>
  <c r="F139" i="10"/>
  <c r="G139" i="10"/>
  <c r="E139" i="10" s="1"/>
  <c r="H139" i="10"/>
  <c r="I139" i="10"/>
  <c r="J139" i="10"/>
  <c r="K139" i="10"/>
  <c r="L139" i="10"/>
  <c r="M139" i="10"/>
  <c r="N139" i="10"/>
  <c r="E140" i="10"/>
  <c r="E141" i="10"/>
  <c r="E147" i="10" s="1"/>
  <c r="F142" i="10"/>
  <c r="E142" i="10" s="1"/>
  <c r="G142" i="10"/>
  <c r="H142" i="10"/>
  <c r="I142" i="10"/>
  <c r="J142" i="10"/>
  <c r="K142" i="10"/>
  <c r="L142" i="10"/>
  <c r="M142" i="10"/>
  <c r="N142" i="10"/>
  <c r="E143" i="10"/>
  <c r="E144" i="10"/>
  <c r="F145" i="10"/>
  <c r="G145" i="10"/>
  <c r="H145" i="10"/>
  <c r="I145" i="10"/>
  <c r="J145" i="10"/>
  <c r="K145" i="10"/>
  <c r="L145" i="10"/>
  <c r="M145" i="10"/>
  <c r="N145" i="10"/>
  <c r="E146" i="10"/>
  <c r="F146" i="10"/>
  <c r="G146" i="10"/>
  <c r="H146" i="10"/>
  <c r="I146" i="10"/>
  <c r="J146" i="10"/>
  <c r="K146" i="10"/>
  <c r="L146" i="10"/>
  <c r="M146" i="10"/>
  <c r="N146" i="10"/>
  <c r="F147" i="10"/>
  <c r="G147" i="10"/>
  <c r="H147" i="10"/>
  <c r="I147" i="10"/>
  <c r="J147" i="10"/>
  <c r="K147" i="10"/>
  <c r="L147" i="10"/>
  <c r="M147" i="10"/>
  <c r="N147" i="10"/>
  <c r="F149" i="10"/>
  <c r="E149" i="10" s="1"/>
  <c r="E155" i="10" s="1"/>
  <c r="G149" i="10"/>
  <c r="H149" i="10"/>
  <c r="I149" i="10"/>
  <c r="J149" i="10"/>
  <c r="K149" i="10"/>
  <c r="L149" i="10"/>
  <c r="M149" i="10"/>
  <c r="N149" i="10"/>
  <c r="E150" i="10"/>
  <c r="E151" i="10"/>
  <c r="F152" i="10"/>
  <c r="E152" i="10" s="1"/>
  <c r="G152" i="10"/>
  <c r="H152" i="10"/>
  <c r="I152" i="10"/>
  <c r="J152" i="10"/>
  <c r="K152" i="10"/>
  <c r="L152" i="10"/>
  <c r="M152" i="10"/>
  <c r="N152" i="10"/>
  <c r="E153" i="10"/>
  <c r="E154" i="10"/>
  <c r="F155" i="10"/>
  <c r="G155" i="10"/>
  <c r="H155" i="10"/>
  <c r="I155" i="10"/>
  <c r="J155" i="10"/>
  <c r="K155" i="10"/>
  <c r="L155" i="10"/>
  <c r="M155" i="10"/>
  <c r="N155" i="10"/>
  <c r="E156" i="10"/>
  <c r="F156" i="10"/>
  <c r="G156" i="10"/>
  <c r="H156" i="10"/>
  <c r="I156" i="10"/>
  <c r="J156" i="10"/>
  <c r="K156" i="10"/>
  <c r="L156" i="10"/>
  <c r="M156" i="10"/>
  <c r="N156" i="10"/>
  <c r="E157" i="10"/>
  <c r="F157" i="10"/>
  <c r="G157" i="10"/>
  <c r="H157" i="10"/>
  <c r="I157" i="10"/>
  <c r="J157" i="10"/>
  <c r="K157" i="10"/>
  <c r="L157" i="10"/>
  <c r="M157" i="10"/>
  <c r="N157" i="10"/>
  <c r="E145" i="10" l="1"/>
  <c r="E135" i="10"/>
  <c r="E63" i="10"/>
  <c r="E10" i="10"/>
  <c r="G95" i="10"/>
  <c r="F3" i="9"/>
  <c r="E3" i="9" s="1"/>
  <c r="G3" i="9"/>
  <c r="H3" i="9"/>
  <c r="I3" i="9"/>
  <c r="J3" i="9"/>
  <c r="K3" i="9"/>
  <c r="L3" i="9"/>
  <c r="M3" i="9"/>
  <c r="N3" i="9"/>
  <c r="E4" i="9"/>
  <c r="E5" i="9"/>
  <c r="F6" i="9"/>
  <c r="E6" i="9" s="1"/>
  <c r="G6" i="9"/>
  <c r="H6" i="9"/>
  <c r="I6" i="9"/>
  <c r="J6" i="9"/>
  <c r="K6" i="9"/>
  <c r="L6" i="9"/>
  <c r="M6" i="9"/>
  <c r="N6" i="9"/>
  <c r="E7" i="9"/>
  <c r="E8" i="9"/>
  <c r="F9" i="9"/>
  <c r="E9" i="9" s="1"/>
  <c r="G9" i="9"/>
  <c r="H9" i="9"/>
  <c r="I9" i="9"/>
  <c r="J9" i="9"/>
  <c r="K9" i="9"/>
  <c r="L9" i="9"/>
  <c r="M9" i="9"/>
  <c r="N9" i="9"/>
  <c r="F10" i="9"/>
  <c r="E10" i="9" s="1"/>
  <c r="G10" i="9"/>
  <c r="H10" i="9"/>
  <c r="I10" i="9"/>
  <c r="J10" i="9"/>
  <c r="K10" i="9"/>
  <c r="L10" i="9"/>
  <c r="M10" i="9"/>
  <c r="N10" i="9"/>
  <c r="F11" i="9"/>
  <c r="E11" i="9" s="1"/>
  <c r="G11" i="9"/>
  <c r="H11" i="9"/>
  <c r="I11" i="9"/>
  <c r="J11" i="9"/>
  <c r="K11" i="9"/>
  <c r="L11" i="9"/>
  <c r="M11" i="9"/>
  <c r="N11" i="9"/>
  <c r="F17" i="9"/>
  <c r="E17" i="9" s="1"/>
  <c r="G17" i="9"/>
  <c r="H17" i="9"/>
  <c r="I17" i="9"/>
  <c r="J17" i="9"/>
  <c r="K17" i="9"/>
  <c r="L17" i="9"/>
  <c r="M17" i="9"/>
  <c r="N17" i="9"/>
  <c r="E18" i="9"/>
  <c r="E19" i="9"/>
  <c r="F20" i="9"/>
  <c r="E20" i="9" s="1"/>
  <c r="G20" i="9"/>
  <c r="H20" i="9"/>
  <c r="I20" i="9"/>
  <c r="J20" i="9"/>
  <c r="K20" i="9"/>
  <c r="L20" i="9"/>
  <c r="M20" i="9"/>
  <c r="N20" i="9"/>
  <c r="E21" i="9"/>
  <c r="E22" i="9"/>
  <c r="F23" i="9"/>
  <c r="F43" i="9" s="1"/>
  <c r="G23" i="9"/>
  <c r="H23" i="9"/>
  <c r="I23" i="9"/>
  <c r="I43" i="9" s="1"/>
  <c r="J23" i="9"/>
  <c r="J43" i="9" s="1"/>
  <c r="K23" i="9"/>
  <c r="L23" i="9"/>
  <c r="M23" i="9"/>
  <c r="M43" i="9" s="1"/>
  <c r="N23" i="9"/>
  <c r="N43" i="9" s="1"/>
  <c r="F24" i="9"/>
  <c r="E24" i="9" s="1"/>
  <c r="G24" i="9"/>
  <c r="G44" i="9" s="1"/>
  <c r="H24" i="9"/>
  <c r="H44" i="9" s="1"/>
  <c r="I24" i="9"/>
  <c r="J24" i="9"/>
  <c r="K24" i="9"/>
  <c r="K44" i="9" s="1"/>
  <c r="L24" i="9"/>
  <c r="L44" i="9" s="1"/>
  <c r="M24" i="9"/>
  <c r="N24" i="9"/>
  <c r="F25" i="9"/>
  <c r="E25" i="9" s="1"/>
  <c r="G25" i="9"/>
  <c r="H25" i="9"/>
  <c r="I25" i="9"/>
  <c r="I45" i="9" s="1"/>
  <c r="J25" i="9"/>
  <c r="J45" i="9" s="1"/>
  <c r="K25" i="9"/>
  <c r="L25" i="9"/>
  <c r="M25" i="9"/>
  <c r="M45" i="9" s="1"/>
  <c r="N25" i="9"/>
  <c r="N45" i="9" s="1"/>
  <c r="F27" i="9"/>
  <c r="E27" i="9" s="1"/>
  <c r="E37" i="9" s="1"/>
  <c r="G27" i="9"/>
  <c r="G37" i="9" s="1"/>
  <c r="H27" i="9"/>
  <c r="H37" i="9" s="1"/>
  <c r="I27" i="9"/>
  <c r="J27" i="9"/>
  <c r="K27" i="9"/>
  <c r="K37" i="9" s="1"/>
  <c r="L27" i="9"/>
  <c r="L37" i="9" s="1"/>
  <c r="M27" i="9"/>
  <c r="N27" i="9"/>
  <c r="E28" i="9"/>
  <c r="E38" i="9" s="1"/>
  <c r="E29" i="9"/>
  <c r="E59" i="9" s="1"/>
  <c r="F30" i="9"/>
  <c r="E30" i="9" s="1"/>
  <c r="E40" i="9" s="1"/>
  <c r="G30" i="9"/>
  <c r="H30" i="9"/>
  <c r="H40" i="9" s="1"/>
  <c r="I30" i="9"/>
  <c r="J30" i="9"/>
  <c r="K30" i="9"/>
  <c r="K40" i="9" s="1"/>
  <c r="L30" i="9"/>
  <c r="L40" i="9" s="1"/>
  <c r="M30" i="9"/>
  <c r="N30" i="9"/>
  <c r="E31" i="9"/>
  <c r="E41" i="9" s="1"/>
  <c r="E32" i="9"/>
  <c r="E42" i="9" s="1"/>
  <c r="F33" i="9"/>
  <c r="E33" i="9" s="1"/>
  <c r="G33" i="9"/>
  <c r="G63" i="9" s="1"/>
  <c r="H33" i="9"/>
  <c r="H63" i="9" s="1"/>
  <c r="I33" i="9"/>
  <c r="J33" i="9"/>
  <c r="K33" i="9"/>
  <c r="K63" i="9" s="1"/>
  <c r="L33" i="9"/>
  <c r="L63" i="9" s="1"/>
  <c r="M33" i="9"/>
  <c r="N33" i="9"/>
  <c r="F34" i="9"/>
  <c r="F64" i="9" s="1"/>
  <c r="G34" i="9"/>
  <c r="H34" i="9"/>
  <c r="I34" i="9"/>
  <c r="I64" i="9" s="1"/>
  <c r="J34" i="9"/>
  <c r="J64" i="9" s="1"/>
  <c r="K34" i="9"/>
  <c r="L34" i="9"/>
  <c r="M34" i="9"/>
  <c r="M64" i="9" s="1"/>
  <c r="N34" i="9"/>
  <c r="N64" i="9" s="1"/>
  <c r="F35" i="9"/>
  <c r="G35" i="9"/>
  <c r="E35" i="9" s="1"/>
  <c r="E45" i="9" s="1"/>
  <c r="H35" i="9"/>
  <c r="H65" i="9" s="1"/>
  <c r="I35" i="9"/>
  <c r="J35" i="9"/>
  <c r="K35" i="9"/>
  <c r="K65" i="9" s="1"/>
  <c r="L35" i="9"/>
  <c r="L65" i="9" s="1"/>
  <c r="M35" i="9"/>
  <c r="N35" i="9"/>
  <c r="F37" i="9"/>
  <c r="I37" i="9"/>
  <c r="J37" i="9"/>
  <c r="M37" i="9"/>
  <c r="N37" i="9"/>
  <c r="F38" i="9"/>
  <c r="G38" i="9"/>
  <c r="H38" i="9"/>
  <c r="I38" i="9"/>
  <c r="J38" i="9"/>
  <c r="K38" i="9"/>
  <c r="L38" i="9"/>
  <c r="M38" i="9"/>
  <c r="N38" i="9"/>
  <c r="F39" i="9"/>
  <c r="G39" i="9"/>
  <c r="H39" i="9"/>
  <c r="I39" i="9"/>
  <c r="J39" i="9"/>
  <c r="K39" i="9"/>
  <c r="L39" i="9"/>
  <c r="M39" i="9"/>
  <c r="N39" i="9"/>
  <c r="I40" i="9"/>
  <c r="J40" i="9"/>
  <c r="M40" i="9"/>
  <c r="N40" i="9"/>
  <c r="H41" i="9"/>
  <c r="I41" i="9"/>
  <c r="J41" i="9"/>
  <c r="K41" i="9"/>
  <c r="L41" i="9"/>
  <c r="M41" i="9"/>
  <c r="N41" i="9"/>
  <c r="H42" i="9"/>
  <c r="I42" i="9"/>
  <c r="J42" i="9"/>
  <c r="K42" i="9"/>
  <c r="L42" i="9"/>
  <c r="M42" i="9"/>
  <c r="N42" i="9"/>
  <c r="G43" i="9"/>
  <c r="H43" i="9"/>
  <c r="K43" i="9"/>
  <c r="L43" i="9"/>
  <c r="F44" i="9"/>
  <c r="I44" i="9"/>
  <c r="J44" i="9"/>
  <c r="M44" i="9"/>
  <c r="N44" i="9"/>
  <c r="G45" i="9"/>
  <c r="H45" i="9"/>
  <c r="K45" i="9"/>
  <c r="L45" i="9"/>
  <c r="F47" i="9"/>
  <c r="E47" i="9" s="1"/>
  <c r="G47" i="9"/>
  <c r="H47" i="9"/>
  <c r="I47" i="9"/>
  <c r="I57" i="9" s="1"/>
  <c r="J47" i="9"/>
  <c r="J57" i="9" s="1"/>
  <c r="K47" i="9"/>
  <c r="L47" i="9"/>
  <c r="M47" i="9"/>
  <c r="M57" i="9" s="1"/>
  <c r="N47" i="9"/>
  <c r="N57" i="9" s="1"/>
  <c r="E48" i="9"/>
  <c r="E49" i="9"/>
  <c r="F50" i="9"/>
  <c r="F53" i="9" s="1"/>
  <c r="G50" i="9"/>
  <c r="H50" i="9"/>
  <c r="I50" i="9"/>
  <c r="I60" i="9" s="1"/>
  <c r="J50" i="9"/>
  <c r="J60" i="9" s="1"/>
  <c r="K50" i="9"/>
  <c r="L50" i="9"/>
  <c r="M50" i="9"/>
  <c r="M60" i="9" s="1"/>
  <c r="N50" i="9"/>
  <c r="N60" i="9" s="1"/>
  <c r="E51" i="9"/>
  <c r="E52" i="9"/>
  <c r="G53" i="9"/>
  <c r="H53" i="9"/>
  <c r="I53" i="9"/>
  <c r="J53" i="9"/>
  <c r="K53" i="9"/>
  <c r="L53" i="9"/>
  <c r="M53" i="9"/>
  <c r="N53" i="9"/>
  <c r="F54" i="9"/>
  <c r="E54" i="9" s="1"/>
  <c r="G54" i="9"/>
  <c r="H54" i="9"/>
  <c r="I54" i="9"/>
  <c r="J54" i="9"/>
  <c r="K54" i="9"/>
  <c r="L54" i="9"/>
  <c r="M54" i="9"/>
  <c r="N54" i="9"/>
  <c r="F55" i="9"/>
  <c r="E55" i="9" s="1"/>
  <c r="G55" i="9"/>
  <c r="H55" i="9"/>
  <c r="I55" i="9"/>
  <c r="J55" i="9"/>
  <c r="K55" i="9"/>
  <c r="L55" i="9"/>
  <c r="M55" i="9"/>
  <c r="N55" i="9"/>
  <c r="G57" i="9"/>
  <c r="H57" i="9"/>
  <c r="K57" i="9"/>
  <c r="L57" i="9"/>
  <c r="E58" i="9"/>
  <c r="F58" i="9"/>
  <c r="G58" i="9"/>
  <c r="H58" i="9"/>
  <c r="I58" i="9"/>
  <c r="J58" i="9"/>
  <c r="K58" i="9"/>
  <c r="L58" i="9"/>
  <c r="M58" i="9"/>
  <c r="N58" i="9"/>
  <c r="F59" i="9"/>
  <c r="G59" i="9"/>
  <c r="H59" i="9"/>
  <c r="I59" i="9"/>
  <c r="J59" i="9"/>
  <c r="K59" i="9"/>
  <c r="L59" i="9"/>
  <c r="M59" i="9"/>
  <c r="N59" i="9"/>
  <c r="H60" i="9"/>
  <c r="K60" i="9"/>
  <c r="L60" i="9"/>
  <c r="E61" i="9"/>
  <c r="H61" i="9"/>
  <c r="I61" i="9"/>
  <c r="J61" i="9"/>
  <c r="K61" i="9"/>
  <c r="L61" i="9"/>
  <c r="M61" i="9"/>
  <c r="N61" i="9"/>
  <c r="H62" i="9"/>
  <c r="I62" i="9"/>
  <c r="J62" i="9"/>
  <c r="K62" i="9"/>
  <c r="L62" i="9"/>
  <c r="M62" i="9"/>
  <c r="N62" i="9"/>
  <c r="I63" i="9"/>
  <c r="J63" i="9"/>
  <c r="M63" i="9"/>
  <c r="N63" i="9"/>
  <c r="G64" i="9"/>
  <c r="H64" i="9"/>
  <c r="K64" i="9"/>
  <c r="L64" i="9"/>
  <c r="F65" i="9"/>
  <c r="I65" i="9"/>
  <c r="J65" i="9"/>
  <c r="M65" i="9"/>
  <c r="N65" i="9"/>
  <c r="E57" i="9" l="1"/>
  <c r="E65" i="9"/>
  <c r="E53" i="9"/>
  <c r="E63" i="9" s="1"/>
  <c r="F63" i="9"/>
  <c r="E50" i="9"/>
  <c r="E60" i="9" s="1"/>
  <c r="E39" i="9"/>
  <c r="E34" i="9"/>
  <c r="E44" i="9" s="1"/>
  <c r="E23" i="9"/>
  <c r="E43" i="9" s="1"/>
  <c r="F57" i="9"/>
  <c r="F45" i="9"/>
  <c r="E62" i="9"/>
  <c r="G65" i="9"/>
  <c r="F4" i="8"/>
  <c r="E4" i="8" s="1"/>
  <c r="G4" i="8"/>
  <c r="H4" i="8"/>
  <c r="I4" i="8"/>
  <c r="J4" i="8"/>
  <c r="K4" i="8"/>
  <c r="L4" i="8"/>
  <c r="M4" i="8"/>
  <c r="N4" i="8"/>
  <c r="E5" i="8"/>
  <c r="E6" i="8"/>
  <c r="F8" i="8"/>
  <c r="E8" i="8" s="1"/>
  <c r="G8" i="8"/>
  <c r="H8" i="8"/>
  <c r="I8" i="8"/>
  <c r="J8" i="8"/>
  <c r="K8" i="8"/>
  <c r="L8" i="8"/>
  <c r="M8" i="8"/>
  <c r="N8" i="8"/>
  <c r="E9" i="8"/>
  <c r="E10" i="8"/>
  <c r="F12" i="8"/>
  <c r="E12" i="8" s="1"/>
  <c r="G12" i="8"/>
  <c r="H12" i="8"/>
  <c r="I12" i="8"/>
  <c r="J12" i="8"/>
  <c r="K12" i="8"/>
  <c r="L12" i="8"/>
  <c r="M12" i="8"/>
  <c r="N12" i="8"/>
  <c r="E13" i="8"/>
  <c r="E14" i="8"/>
  <c r="F16" i="8"/>
  <c r="E16" i="8" s="1"/>
  <c r="G16" i="8"/>
  <c r="H16" i="8"/>
  <c r="I16" i="8"/>
  <c r="J16" i="8"/>
  <c r="K16" i="8"/>
  <c r="L16" i="8"/>
  <c r="M16" i="8"/>
  <c r="N16" i="8"/>
  <c r="E17" i="8"/>
  <c r="E18" i="8"/>
  <c r="F20" i="8"/>
  <c r="E20" i="8" s="1"/>
  <c r="G20" i="8"/>
  <c r="H20" i="8"/>
  <c r="I20" i="8"/>
  <c r="J20" i="8"/>
  <c r="K20" i="8"/>
  <c r="L20" i="8"/>
  <c r="M20" i="8"/>
  <c r="N20" i="8"/>
  <c r="E21" i="8"/>
  <c r="E22" i="8"/>
  <c r="F24" i="8"/>
  <c r="E24" i="8" s="1"/>
  <c r="G24" i="8"/>
  <c r="H24" i="8"/>
  <c r="I24" i="8"/>
  <c r="J24" i="8"/>
  <c r="K24" i="8"/>
  <c r="L24" i="8"/>
  <c r="M24" i="8"/>
  <c r="N24" i="8"/>
  <c r="E25" i="8"/>
  <c r="E26" i="8"/>
  <c r="F30" i="8"/>
  <c r="E30" i="8" s="1"/>
  <c r="G30" i="8"/>
  <c r="H30" i="8"/>
  <c r="I30" i="8"/>
  <c r="J30" i="8"/>
  <c r="K30" i="8"/>
  <c r="L30" i="8"/>
  <c r="M30" i="8"/>
  <c r="N30" i="8"/>
  <c r="E31" i="8"/>
  <c r="E32" i="8"/>
  <c r="F34" i="8"/>
  <c r="E34" i="8" s="1"/>
  <c r="G34" i="8"/>
  <c r="H34" i="8"/>
  <c r="I34" i="8"/>
  <c r="J34" i="8"/>
  <c r="K34" i="8"/>
  <c r="L34" i="8"/>
  <c r="M34" i="8"/>
  <c r="N34" i="8"/>
  <c r="E35" i="8"/>
  <c r="E36" i="8"/>
  <c r="F38" i="8"/>
  <c r="E38" i="8" s="1"/>
  <c r="G38" i="8"/>
  <c r="H38" i="8"/>
  <c r="I38" i="8"/>
  <c r="J38" i="8"/>
  <c r="K38" i="8"/>
  <c r="L38" i="8"/>
  <c r="M38" i="8"/>
  <c r="N38" i="8"/>
  <c r="E39" i="8"/>
  <c r="E40" i="8"/>
  <c r="F42" i="8"/>
  <c r="E42" i="8" s="1"/>
  <c r="G42" i="8"/>
  <c r="H42" i="8"/>
  <c r="I42" i="8"/>
  <c r="J42" i="8"/>
  <c r="K42" i="8"/>
  <c r="L42" i="8"/>
  <c r="M42" i="8"/>
  <c r="N42" i="8"/>
  <c r="E43" i="8"/>
  <c r="E44" i="8"/>
  <c r="E64" i="9" l="1"/>
  <c r="F4" i="7"/>
  <c r="E4" i="7" s="1"/>
  <c r="G4" i="7"/>
  <c r="H4" i="7"/>
  <c r="I4" i="7"/>
  <c r="J4" i="7"/>
  <c r="K4" i="7"/>
  <c r="L4" i="7"/>
  <c r="M4" i="7"/>
  <c r="N4" i="7"/>
  <c r="E5" i="7"/>
  <c r="E6" i="7"/>
  <c r="F12" i="7"/>
  <c r="E12" i="7" s="1"/>
  <c r="G12" i="7"/>
  <c r="H12" i="7"/>
  <c r="I12" i="7"/>
  <c r="J12" i="7"/>
  <c r="K12" i="7"/>
  <c r="L12" i="7"/>
  <c r="M12" i="7"/>
  <c r="N12" i="7"/>
  <c r="E13" i="7"/>
  <c r="E14" i="7"/>
  <c r="F16" i="7"/>
  <c r="E16" i="7" s="1"/>
  <c r="G16" i="7"/>
  <c r="G28" i="7" s="1"/>
  <c r="H16" i="7"/>
  <c r="H28" i="7" s="1"/>
  <c r="I16" i="7"/>
  <c r="J16" i="7"/>
  <c r="K16" i="7"/>
  <c r="K28" i="7" s="1"/>
  <c r="L16" i="7"/>
  <c r="L28" i="7" s="1"/>
  <c r="M16" i="7"/>
  <c r="N16" i="7"/>
  <c r="E17" i="7"/>
  <c r="E29" i="7" s="1"/>
  <c r="E18" i="7"/>
  <c r="E22" i="7" s="1"/>
  <c r="F20" i="7"/>
  <c r="G20" i="7"/>
  <c r="H20" i="7"/>
  <c r="I20" i="7"/>
  <c r="J20" i="7"/>
  <c r="K20" i="7"/>
  <c r="L20" i="7"/>
  <c r="M20" i="7"/>
  <c r="N20" i="7"/>
  <c r="E21" i="7"/>
  <c r="F21" i="7"/>
  <c r="G21" i="7"/>
  <c r="H21" i="7"/>
  <c r="I21" i="7"/>
  <c r="J21" i="7"/>
  <c r="K21" i="7"/>
  <c r="L21" i="7"/>
  <c r="M21" i="7"/>
  <c r="N21" i="7"/>
  <c r="F22" i="7"/>
  <c r="G22" i="7"/>
  <c r="H22" i="7"/>
  <c r="I22" i="7"/>
  <c r="J22" i="7"/>
  <c r="K22" i="7"/>
  <c r="L22" i="7"/>
  <c r="M22" i="7"/>
  <c r="N22" i="7"/>
  <c r="F24" i="7"/>
  <c r="E24" i="7" s="1"/>
  <c r="G24" i="7"/>
  <c r="H24" i="7"/>
  <c r="I24" i="7"/>
  <c r="J24" i="7"/>
  <c r="K24" i="7"/>
  <c r="L24" i="7"/>
  <c r="M24" i="7"/>
  <c r="N24" i="7"/>
  <c r="E25" i="7"/>
  <c r="E26" i="7"/>
  <c r="F28" i="7"/>
  <c r="I28" i="7"/>
  <c r="J28" i="7"/>
  <c r="M28" i="7"/>
  <c r="N28" i="7"/>
  <c r="F29" i="7"/>
  <c r="G29" i="7"/>
  <c r="H29" i="7"/>
  <c r="I29" i="7"/>
  <c r="J29" i="7"/>
  <c r="K29" i="7"/>
  <c r="L29" i="7"/>
  <c r="M29" i="7"/>
  <c r="N29" i="7"/>
  <c r="F30" i="7"/>
  <c r="G30" i="7"/>
  <c r="H30" i="7"/>
  <c r="I30" i="7"/>
  <c r="J30" i="7"/>
  <c r="K30" i="7"/>
  <c r="L30" i="7"/>
  <c r="M30" i="7"/>
  <c r="N30" i="7"/>
  <c r="E20" i="7" l="1"/>
  <c r="E28" i="7"/>
  <c r="E30" i="7"/>
  <c r="F4" i="6"/>
  <c r="G4" i="6"/>
  <c r="H4" i="6"/>
  <c r="I4" i="6"/>
  <c r="J4" i="6"/>
  <c r="K4" i="6"/>
  <c r="L4" i="6"/>
  <c r="M4" i="6"/>
  <c r="N4" i="6"/>
  <c r="E5" i="6"/>
  <c r="E4" i="6" s="1"/>
  <c r="E6" i="6"/>
  <c r="F8" i="6"/>
  <c r="G8" i="6"/>
  <c r="H8" i="6"/>
  <c r="I8" i="6"/>
  <c r="J8" i="6"/>
  <c r="K8" i="6"/>
  <c r="L8" i="6"/>
  <c r="M8" i="6"/>
  <c r="N8" i="6"/>
  <c r="E9" i="6"/>
  <c r="E8" i="6" s="1"/>
  <c r="E10" i="6"/>
  <c r="F12" i="6"/>
  <c r="G12" i="6"/>
  <c r="H12" i="6"/>
  <c r="I12" i="6"/>
  <c r="J12" i="6"/>
  <c r="K12" i="6"/>
  <c r="L12" i="6"/>
  <c r="M12" i="6"/>
  <c r="N12" i="6"/>
  <c r="E13" i="6"/>
  <c r="E12" i="6" s="1"/>
  <c r="E14" i="6"/>
  <c r="F16" i="6"/>
  <c r="G16" i="6"/>
  <c r="H16" i="6"/>
  <c r="I16" i="6"/>
  <c r="J16" i="6"/>
  <c r="K16" i="6"/>
  <c r="L16" i="6"/>
  <c r="M16" i="6"/>
  <c r="N16" i="6"/>
  <c r="E17" i="6"/>
  <c r="E16" i="6" s="1"/>
  <c r="E18" i="6"/>
  <c r="F20" i="6"/>
  <c r="G20" i="6"/>
  <c r="H20" i="6"/>
  <c r="I20" i="6"/>
  <c r="J20" i="6"/>
  <c r="K20" i="6"/>
  <c r="L20" i="6"/>
  <c r="M20" i="6"/>
  <c r="N20" i="6"/>
  <c r="E21" i="6"/>
  <c r="E20" i="6" s="1"/>
  <c r="E22" i="6"/>
  <c r="F24" i="6"/>
  <c r="G24" i="6"/>
  <c r="H24" i="6"/>
  <c r="I24" i="6"/>
  <c r="J24" i="6"/>
  <c r="K24" i="6"/>
  <c r="L24" i="6"/>
  <c r="M24" i="6"/>
  <c r="N24" i="6"/>
  <c r="E25" i="6"/>
  <c r="E24" i="6" s="1"/>
  <c r="E26" i="6"/>
  <c r="F28" i="6"/>
  <c r="G28" i="6"/>
  <c r="H28" i="6"/>
  <c r="I28" i="6"/>
  <c r="J28" i="6"/>
  <c r="K28" i="6"/>
  <c r="L28" i="6"/>
  <c r="M28" i="6"/>
  <c r="N28" i="6"/>
  <c r="E29" i="6"/>
  <c r="E28" i="6" s="1"/>
  <c r="E30" i="6"/>
  <c r="F4" i="5" l="1"/>
  <c r="E4" i="5" s="1"/>
  <c r="G4" i="5"/>
  <c r="H4" i="5"/>
  <c r="I4" i="5"/>
  <c r="J4" i="5"/>
  <c r="K4" i="5"/>
  <c r="L4" i="5"/>
  <c r="M4" i="5"/>
  <c r="N4" i="5"/>
  <c r="E5" i="5"/>
  <c r="E6" i="5"/>
  <c r="F12" i="5"/>
  <c r="G12" i="5"/>
  <c r="E12" i="5" s="1"/>
  <c r="H12" i="5"/>
  <c r="I12" i="5"/>
  <c r="J12" i="5"/>
  <c r="K12" i="5"/>
  <c r="L12" i="5"/>
  <c r="M12" i="5"/>
  <c r="N12" i="5"/>
  <c r="E13" i="5"/>
  <c r="E14" i="5"/>
  <c r="F16" i="5"/>
  <c r="G16" i="5"/>
  <c r="G28" i="5" s="1"/>
  <c r="H16" i="5"/>
  <c r="H28" i="5" s="1"/>
  <c r="I16" i="5"/>
  <c r="J16" i="5"/>
  <c r="K16" i="5"/>
  <c r="K28" i="5" s="1"/>
  <c r="L16" i="5"/>
  <c r="L28" i="5" s="1"/>
  <c r="M16" i="5"/>
  <c r="N16" i="5"/>
  <c r="E17" i="5"/>
  <c r="E16" i="5" s="1"/>
  <c r="E18" i="5"/>
  <c r="E22" i="5" s="1"/>
  <c r="F20" i="5"/>
  <c r="G20" i="5"/>
  <c r="H20" i="5"/>
  <c r="I20" i="5"/>
  <c r="J20" i="5"/>
  <c r="K20" i="5"/>
  <c r="L20" i="5"/>
  <c r="M20" i="5"/>
  <c r="N20" i="5"/>
  <c r="E21" i="5"/>
  <c r="F21" i="5"/>
  <c r="G21" i="5"/>
  <c r="H21" i="5"/>
  <c r="I21" i="5"/>
  <c r="J21" i="5"/>
  <c r="K21" i="5"/>
  <c r="L21" i="5"/>
  <c r="M21" i="5"/>
  <c r="N21" i="5"/>
  <c r="F22" i="5"/>
  <c r="G22" i="5"/>
  <c r="H22" i="5"/>
  <c r="I22" i="5"/>
  <c r="J22" i="5"/>
  <c r="K22" i="5"/>
  <c r="L22" i="5"/>
  <c r="M22" i="5"/>
  <c r="N22" i="5"/>
  <c r="E24" i="5"/>
  <c r="F24" i="5"/>
  <c r="G24" i="5"/>
  <c r="H24" i="5"/>
  <c r="I24" i="5"/>
  <c r="J24" i="5"/>
  <c r="K24" i="5"/>
  <c r="L24" i="5"/>
  <c r="M24" i="5"/>
  <c r="N24" i="5"/>
  <c r="E25" i="5"/>
  <c r="E26" i="5"/>
  <c r="F28" i="5"/>
  <c r="I28" i="5"/>
  <c r="J28" i="5"/>
  <c r="M28" i="5"/>
  <c r="N28" i="5"/>
  <c r="F29" i="5"/>
  <c r="G29" i="5"/>
  <c r="H29" i="5"/>
  <c r="I29" i="5"/>
  <c r="J29" i="5"/>
  <c r="K29" i="5"/>
  <c r="L29" i="5"/>
  <c r="M29" i="5"/>
  <c r="N29" i="5"/>
  <c r="F30" i="5"/>
  <c r="G30" i="5"/>
  <c r="H30" i="5"/>
  <c r="I30" i="5"/>
  <c r="J30" i="5"/>
  <c r="K30" i="5"/>
  <c r="L30" i="5"/>
  <c r="M30" i="5"/>
  <c r="N30" i="5"/>
  <c r="E20" i="5" l="1"/>
  <c r="E28" i="5"/>
  <c r="E30" i="5"/>
  <c r="E29" i="5"/>
  <c r="D27" i="4"/>
  <c r="D26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<sst xmlns="http://schemas.openxmlformats.org/spreadsheetml/2006/main" count="981" uniqueCount="207">
  <si>
    <t>対象者数</t>
    <phoneticPr fontId="2"/>
  </si>
  <si>
    <t>受診率</t>
    <phoneticPr fontId="2"/>
  </si>
  <si>
    <t>肺がん検診</t>
    <phoneticPr fontId="2"/>
  </si>
  <si>
    <t>大腸がん検診</t>
    <phoneticPr fontId="2"/>
  </si>
  <si>
    <t>胃がん検診</t>
    <phoneticPr fontId="2"/>
  </si>
  <si>
    <t>子宮がん検診（頸部）</t>
    <rPh sb="7" eb="9">
      <t>ケイブ</t>
    </rPh>
    <phoneticPr fontId="2"/>
  </si>
  <si>
    <t>がん検診推進事業 無料クーポンを利用した受診者数</t>
    <rPh sb="2" eb="4">
      <t>ケンシン</t>
    </rPh>
    <rPh sb="4" eb="6">
      <t>スイシン</t>
    </rPh>
    <rPh sb="6" eb="8">
      <t>ジギョウ</t>
    </rPh>
    <rPh sb="9" eb="11">
      <t>ムリョウ</t>
    </rPh>
    <rPh sb="16" eb="18">
      <t>リヨウ</t>
    </rPh>
    <rPh sb="20" eb="23">
      <t>ジュシンシャ</t>
    </rPh>
    <rPh sb="23" eb="24">
      <t>スウ</t>
    </rPh>
    <phoneticPr fontId="2"/>
  </si>
  <si>
    <t>川崎市が実施する検診</t>
    <rPh sb="0" eb="3">
      <t>カワサキシ</t>
    </rPh>
    <rPh sb="4" eb="6">
      <t>ジッシ</t>
    </rPh>
    <rPh sb="8" eb="10">
      <t>ケンシン</t>
    </rPh>
    <phoneticPr fontId="2"/>
  </si>
  <si>
    <t>受診者数</t>
    <phoneticPr fontId="2"/>
  </si>
  <si>
    <t>乳がん検診</t>
    <phoneticPr fontId="2"/>
  </si>
  <si>
    <t>骨粗しょう症検診</t>
    <phoneticPr fontId="2"/>
  </si>
  <si>
    <t>歯周疾患検診</t>
    <phoneticPr fontId="2"/>
  </si>
  <si>
    <t>注３）子宮がん検診及び乳がん検診の受診者数については、前年度受診者数との合計</t>
    <rPh sb="0" eb="1">
      <t>チュウ</t>
    </rPh>
    <rPh sb="3" eb="5">
      <t>シキュウ</t>
    </rPh>
    <rPh sb="7" eb="9">
      <t>ケンシン</t>
    </rPh>
    <rPh sb="9" eb="10">
      <t>オヨ</t>
    </rPh>
    <rPh sb="11" eb="12">
      <t>ニュウ</t>
    </rPh>
    <rPh sb="14" eb="16">
      <t>ケンシン</t>
    </rPh>
    <rPh sb="17" eb="20">
      <t>ジュシンシャ</t>
    </rPh>
    <rPh sb="20" eb="21">
      <t>スウ</t>
    </rPh>
    <rPh sb="27" eb="30">
      <t>ゼンネンド</t>
    </rPh>
    <rPh sb="30" eb="33">
      <t>ジュシンシャ</t>
    </rPh>
    <rPh sb="33" eb="34">
      <t>スウ</t>
    </rPh>
    <rPh sb="36" eb="38">
      <t>ゴウケイ</t>
    </rPh>
    <phoneticPr fontId="2"/>
  </si>
  <si>
    <t>注１）対象者数は、住民基本台帳の情報を基に作成したクーポン券の発送数</t>
    <rPh sb="0" eb="1">
      <t>チュウ</t>
    </rPh>
    <rPh sb="3" eb="6">
      <t>タイショウシャ</t>
    </rPh>
    <rPh sb="6" eb="7">
      <t>スウ</t>
    </rPh>
    <rPh sb="29" eb="30">
      <t>ケン</t>
    </rPh>
    <phoneticPr fontId="2"/>
  </si>
  <si>
    <r>
      <t>国民生活
基礎調査
受診率</t>
    </r>
    <r>
      <rPr>
        <sz val="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（６９歳まで）</t>
    </r>
    <rPh sb="0" eb="2">
      <t>コクミン</t>
    </rPh>
    <rPh sb="2" eb="4">
      <t>セイカツ</t>
    </rPh>
    <rPh sb="5" eb="7">
      <t>キソ</t>
    </rPh>
    <rPh sb="7" eb="9">
      <t>チョウサ</t>
    </rPh>
    <rPh sb="10" eb="12">
      <t>ジュシン</t>
    </rPh>
    <rPh sb="12" eb="13">
      <t>リツ</t>
    </rPh>
    <rPh sb="17" eb="18">
      <t>サイ</t>
    </rPh>
    <phoneticPr fontId="2"/>
  </si>
  <si>
    <t>注２）胃がん検診の受診者数については、当年度と前年度胃がん検診（内視鏡検査）分のみとの合計</t>
    <rPh sb="0" eb="1">
      <t>チュウ</t>
    </rPh>
    <rPh sb="3" eb="4">
      <t>イ</t>
    </rPh>
    <rPh sb="6" eb="8">
      <t>ケンシン</t>
    </rPh>
    <rPh sb="9" eb="12">
      <t>ジュシンシャ</t>
    </rPh>
    <rPh sb="12" eb="13">
      <t>スウ</t>
    </rPh>
    <rPh sb="19" eb="22">
      <t>トウネンド</t>
    </rPh>
    <rPh sb="23" eb="26">
      <t>ゼンネンド</t>
    </rPh>
    <rPh sb="26" eb="27">
      <t>イ</t>
    </rPh>
    <rPh sb="29" eb="31">
      <t>ケンシン</t>
    </rPh>
    <rPh sb="32" eb="35">
      <t>ナイシキョウ</t>
    </rPh>
    <rPh sb="35" eb="37">
      <t>ケンサ</t>
    </rPh>
    <rPh sb="38" eb="39">
      <t>ブン</t>
    </rPh>
    <rPh sb="43" eb="45">
      <t>ゴウケイ</t>
    </rPh>
    <phoneticPr fontId="2"/>
  </si>
  <si>
    <t>注１）川崎市が実施する検診の対象者数について、がん検診は、令和2年国勢調査において報告された人数を基に、「40歳以上（子宮がん検診は20歳以上）人口－就業者数＋農林水産業従事者」で算出した人数、骨粗しょう症検診は、住民基本台帳人口の対象年齢者の合計（女性）、歯周疾患検診は、住民基本台帳の情報を基に作成した受診券の発送数</t>
    <rPh sb="0" eb="1">
      <t>チュウ</t>
    </rPh>
    <rPh sb="3" eb="6">
      <t>カワサキシ</t>
    </rPh>
    <rPh sb="7" eb="9">
      <t>ジッシ</t>
    </rPh>
    <rPh sb="11" eb="13">
      <t>ケンシン</t>
    </rPh>
    <rPh sb="14" eb="17">
      <t>タイショウシャ</t>
    </rPh>
    <rPh sb="17" eb="18">
      <t>スウ</t>
    </rPh>
    <rPh sb="25" eb="27">
      <t>ケンシン</t>
    </rPh>
    <rPh sb="29" eb="31">
      <t>レイワ</t>
    </rPh>
    <rPh sb="32" eb="33">
      <t>ネン</t>
    </rPh>
    <rPh sb="33" eb="35">
      <t>コクセイ</t>
    </rPh>
    <rPh sb="35" eb="37">
      <t>チョウサ</t>
    </rPh>
    <rPh sb="41" eb="43">
      <t>ホウコク</t>
    </rPh>
    <rPh sb="46" eb="48">
      <t>ニンズウ</t>
    </rPh>
    <rPh sb="49" eb="50">
      <t>モト</t>
    </rPh>
    <rPh sb="59" eb="61">
      <t>シキュウ</t>
    </rPh>
    <rPh sb="63" eb="65">
      <t>ケンシン</t>
    </rPh>
    <rPh sb="68" eb="69">
      <t>サイ</t>
    </rPh>
    <rPh sb="69" eb="71">
      <t>イジョウ</t>
    </rPh>
    <rPh sb="72" eb="74">
      <t>ジンコウ</t>
    </rPh>
    <rPh sb="75" eb="78">
      <t>シュウギョウシャ</t>
    </rPh>
    <rPh sb="78" eb="79">
      <t>スウ</t>
    </rPh>
    <rPh sb="80" eb="82">
      <t>ノウリン</t>
    </rPh>
    <rPh sb="82" eb="85">
      <t>スイサンギョウ</t>
    </rPh>
    <rPh sb="85" eb="88">
      <t>ジュウジシャ</t>
    </rPh>
    <rPh sb="90" eb="92">
      <t>サンシュツ</t>
    </rPh>
    <rPh sb="94" eb="95">
      <t>ニン</t>
    </rPh>
    <rPh sb="95" eb="96">
      <t>スウ</t>
    </rPh>
    <rPh sb="97" eb="103">
      <t>コツソショウショウ</t>
    </rPh>
    <rPh sb="103" eb="105">
      <t>ケンシン</t>
    </rPh>
    <rPh sb="107" eb="109">
      <t>ジュウミン</t>
    </rPh>
    <rPh sb="109" eb="111">
      <t>キホン</t>
    </rPh>
    <rPh sb="111" eb="113">
      <t>ダイチョウ</t>
    </rPh>
    <rPh sb="116" eb="118">
      <t>タイショウ</t>
    </rPh>
    <rPh sb="118" eb="120">
      <t>ネンレイ</t>
    </rPh>
    <rPh sb="120" eb="121">
      <t>モノ</t>
    </rPh>
    <rPh sb="137" eb="139">
      <t>ジュウミン</t>
    </rPh>
    <rPh sb="139" eb="141">
      <t>キホン</t>
    </rPh>
    <rPh sb="141" eb="143">
      <t>ダイチョウ</t>
    </rPh>
    <rPh sb="144" eb="146">
      <t>ジョウホウ</t>
    </rPh>
    <rPh sb="147" eb="148">
      <t>モト</t>
    </rPh>
    <rPh sb="149" eb="151">
      <t>サクセイ</t>
    </rPh>
    <phoneticPr fontId="2"/>
  </si>
  <si>
    <t>　　　対象とみなして実施</t>
    <phoneticPr fontId="2"/>
  </si>
  <si>
    <t xml:space="preserve"> 資料：保健医療政策部健康増進担当</t>
    <rPh sb="1" eb="3">
      <t>シリョウ</t>
    </rPh>
    <rPh sb="11" eb="13">
      <t>ケンコウ</t>
    </rPh>
    <rPh sb="13" eb="15">
      <t>ゾウシン</t>
    </rPh>
    <rPh sb="15" eb="17">
      <t>タントウ</t>
    </rPh>
    <phoneticPr fontId="2"/>
  </si>
  <si>
    <t>表 １  がん検診等（全体）</t>
    <phoneticPr fontId="2"/>
  </si>
  <si>
    <t>§３　がん検診等</t>
    <rPh sb="5" eb="7">
      <t>ケンシン</t>
    </rPh>
    <rPh sb="7" eb="8">
      <t>トウ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</si>
  <si>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</si>
  <si>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　　　令和３年度検査項目別受診者数　　内視鏡検査　22,241人</t>
    <rPh sb="3" eb="5">
      <t>レイワ</t>
    </rPh>
    <rPh sb="6" eb="8">
      <t>ネンド</t>
    </rPh>
    <rPh sb="7" eb="8">
      <t>ド</t>
    </rPh>
    <rPh sb="8" eb="10">
      <t>ケンサ</t>
    </rPh>
    <rPh sb="10" eb="12">
      <t>コウモク</t>
    </rPh>
    <rPh sb="12" eb="13">
      <t>ベツ</t>
    </rPh>
    <rPh sb="13" eb="16">
      <t>ジュシンシャ</t>
    </rPh>
    <rPh sb="16" eb="17">
      <t>スウ</t>
    </rPh>
    <rPh sb="19" eb="22">
      <t>ナイシキョウ</t>
    </rPh>
    <rPh sb="22" eb="24">
      <t>ケンサ</t>
    </rPh>
    <rPh sb="31" eb="32">
      <t>ニン</t>
    </rPh>
    <phoneticPr fontId="2"/>
  </si>
  <si>
    <t>　　　令和４年度検査項目別受診者数　　 内視鏡検査　25,885人、エックス線検査　8,228人</t>
    <rPh sb="3" eb="5">
      <t>レイワ</t>
    </rPh>
    <rPh sb="6" eb="8">
      <t>ネンド</t>
    </rPh>
    <rPh sb="7" eb="8">
      <t>ド</t>
    </rPh>
    <rPh sb="8" eb="10">
      <t>ケンサ</t>
    </rPh>
    <rPh sb="20" eb="21">
      <t>ネンド</t>
    </rPh>
    <phoneticPr fontId="2"/>
  </si>
  <si>
    <t>　　　令和４年度単年度受診者数　　子宮がん検診 41,878人、乳がん検診　22,321人</t>
    <rPh sb="3" eb="5">
      <t>レイワ</t>
    </rPh>
    <rPh sb="6" eb="8">
      <t>ネンド</t>
    </rPh>
    <rPh sb="7" eb="8">
      <t>ド</t>
    </rPh>
    <rPh sb="8" eb="11">
      <t>タンネンド</t>
    </rPh>
    <rPh sb="11" eb="13">
      <t>ジュシン</t>
    </rPh>
    <rPh sb="13" eb="14">
      <t>シャ</t>
    </rPh>
    <rPh sb="14" eb="15">
      <t>スウ</t>
    </rPh>
    <rPh sb="17" eb="19">
      <t>シキュウ</t>
    </rPh>
    <rPh sb="21" eb="23">
      <t>ケンシン</t>
    </rPh>
    <rPh sb="30" eb="31">
      <t>ニン</t>
    </rPh>
    <rPh sb="32" eb="33">
      <t>ニュウ</t>
    </rPh>
    <rPh sb="35" eb="37">
      <t>ケンシン</t>
    </rPh>
    <rPh sb="44" eb="45">
      <t>ニン</t>
    </rPh>
    <phoneticPr fontId="2"/>
  </si>
  <si>
    <t>注2）令和4年度は新型コロナウイルス感染症の影響により令和3年度に受診が出来なかった令和3年度の対象者を令和4年度の</t>
    <rPh sb="0" eb="1">
      <t>チュウ</t>
    </rPh>
    <rPh sb="3" eb="5">
      <t>レイワ</t>
    </rPh>
    <rPh sb="6" eb="8">
      <t>ネンド</t>
    </rPh>
    <phoneticPr fontId="2"/>
  </si>
  <si>
    <t>注４）国民生活基礎調査受診率は、令和４年国民生活基礎調査結果（厚生労働省）を基に作成</t>
    <rPh sb="0" eb="1">
      <t>チュウ</t>
    </rPh>
    <rPh sb="11" eb="13">
      <t>ジュシン</t>
    </rPh>
    <rPh sb="13" eb="14">
      <t>リツ</t>
    </rPh>
    <rPh sb="16" eb="18">
      <t>レイワ</t>
    </rPh>
    <rPh sb="19" eb="20">
      <t>ネン</t>
    </rPh>
    <rPh sb="20" eb="22">
      <t>コクミン</t>
    </rPh>
    <rPh sb="22" eb="24">
      <t>セイカツ</t>
    </rPh>
    <rPh sb="24" eb="26">
      <t>キソ</t>
    </rPh>
    <rPh sb="26" eb="28">
      <t>チョウサ</t>
    </rPh>
    <phoneticPr fontId="2"/>
  </si>
  <si>
    <t>　注）　精密検査結果については、前年度中に行った実績を記載している。（「地域保健・健康増進事業報告作成要領」による。）</t>
    <rPh sb="1" eb="3">
      <t>チュウ」</t>
    </rPh>
    <rPh sb="19" eb="20">
      <t>チュウ</t>
    </rPh>
    <rPh sb="21" eb="22">
      <t>オコナ</t>
    </rPh>
    <phoneticPr fontId="2"/>
  </si>
  <si>
    <t>　資料：保健医療政策部健康増進担当</t>
    <rPh sb="15" eb="17">
      <t>タントウ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</si>
  <si>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</si>
  <si>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</si>
  <si>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2">
      <t>ソウスウ</t>
    </rPh>
    <phoneticPr fontId="2"/>
  </si>
  <si>
    <t>がん発見率</t>
    <rPh sb="2" eb="4">
      <t>ハッケン</t>
    </rPh>
    <rPh sb="4" eb="5">
      <t>リツ</t>
    </rPh>
    <phoneticPr fontId="2"/>
  </si>
  <si>
    <t>陽性反応適中度</t>
    <rPh sb="0" eb="2">
      <t>ヨウセイ</t>
    </rPh>
    <rPh sb="2" eb="4">
      <t>ハンノウ</t>
    </rPh>
    <rPh sb="4" eb="5">
      <t>テキ</t>
    </rPh>
    <rPh sb="5" eb="7">
      <t>チュウド</t>
    </rPh>
    <phoneticPr fontId="2"/>
  </si>
  <si>
    <t>精密検査</t>
    <phoneticPr fontId="2"/>
  </si>
  <si>
    <t>受診者</t>
    <phoneticPr fontId="2"/>
  </si>
  <si>
    <t>要精密検査率</t>
    <phoneticPr fontId="2"/>
  </si>
  <si>
    <t>要精密検査者</t>
    <phoneticPr fontId="2"/>
  </si>
  <si>
    <t>前年度受診者</t>
    <phoneticPr fontId="2"/>
  </si>
  <si>
    <t>受診率</t>
    <rPh sb="0" eb="2">
      <t>ジュシン</t>
    </rPh>
    <rPh sb="2" eb="3">
      <t>リツ</t>
    </rPh>
    <phoneticPr fontId="2"/>
  </si>
  <si>
    <t>80歳～</t>
    <rPh sb="2" eb="3">
      <t>サイ</t>
    </rPh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</si>
  <si>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</si>
  <si>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</si>
  <si>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</si>
  <si>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</si>
  <si>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</si>
  <si>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</si>
  <si>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</si>
  <si>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</si>
  <si>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令和4年度</t>
    <rPh sb="0" eb="2">
      <t>レイワ</t>
    </rPh>
    <rPh sb="3" eb="5">
      <t>ネンド</t>
    </rPh>
    <phoneticPr fontId="2"/>
  </si>
  <si>
    <t>表 ２　肺がん検診</t>
    <phoneticPr fontId="2"/>
  </si>
  <si>
    <t>未把握</t>
    <rPh sb="0" eb="1">
      <t>ミ</t>
    </rPh>
    <rPh sb="1" eb="3">
      <t>ハアク</t>
    </rPh>
    <phoneticPr fontId="2"/>
  </si>
  <si>
    <t>未受診</t>
    <rPh sb="0" eb="1">
      <t>ミ</t>
    </rPh>
    <rPh sb="1" eb="3">
      <t>ジュシン</t>
    </rPh>
    <phoneticPr fontId="2"/>
  </si>
  <si>
    <t>その他の疾患</t>
    <phoneticPr fontId="2"/>
  </si>
  <si>
    <t>又は未確定</t>
    <rPh sb="0" eb="1">
      <t>マタ</t>
    </rPh>
    <rPh sb="2" eb="5">
      <t>ミカクテイ</t>
    </rPh>
    <phoneticPr fontId="2"/>
  </si>
  <si>
    <t>肺がんの疑い</t>
    <phoneticPr fontId="2"/>
  </si>
  <si>
    <t>転移性肺腫瘍</t>
    <phoneticPr fontId="2"/>
  </si>
  <si>
    <t>原発性肺がん</t>
    <phoneticPr fontId="2"/>
  </si>
  <si>
    <t>異常なし</t>
    <phoneticPr fontId="2"/>
  </si>
  <si>
    <t>表 ３　肺がん検診（精密検査結果）</t>
    <phoneticPr fontId="2"/>
  </si>
  <si>
    <t>適中度</t>
    <phoneticPr fontId="2"/>
  </si>
  <si>
    <t>陽性反応</t>
    <rPh sb="0" eb="2">
      <t>ヨウセイ</t>
    </rPh>
    <rPh sb="2" eb="4">
      <t>ハンノウ</t>
    </rPh>
    <phoneticPr fontId="2"/>
  </si>
  <si>
    <t>表 ４　大腸がん検診</t>
    <phoneticPr fontId="2"/>
  </si>
  <si>
    <t>　　　　したがって、その合計数は、その他の疾患の件数と合致していない。</t>
    <rPh sb="12" eb="15">
      <t>ゴウケイスウ</t>
    </rPh>
    <rPh sb="19" eb="20">
      <t>タ</t>
    </rPh>
    <rPh sb="21" eb="23">
      <t>シッカン</t>
    </rPh>
    <rPh sb="24" eb="26">
      <t>ケンスウ</t>
    </rPh>
    <rPh sb="27" eb="29">
      <t>ガッチ</t>
    </rPh>
    <phoneticPr fontId="2"/>
  </si>
  <si>
    <t xml:space="preserve">　注2）　その他の疾患の内訳については、同一受診者で複数の疾患に該当する場合は、それぞれの疾患に件数を計上している。 </t>
    <rPh sb="1" eb="2">
      <t>チュウ</t>
    </rPh>
    <rPh sb="12" eb="14">
      <t>ウチワケ</t>
    </rPh>
    <rPh sb="20" eb="22">
      <t>ドウイツ</t>
    </rPh>
    <rPh sb="22" eb="24">
      <t>ジュシン</t>
    </rPh>
    <rPh sb="24" eb="25">
      <t>シャ</t>
    </rPh>
    <rPh sb="26" eb="28">
      <t>フクスウ</t>
    </rPh>
    <rPh sb="45" eb="47">
      <t>シッカン</t>
    </rPh>
    <rPh sb="48" eb="50">
      <t>ケンスウ</t>
    </rPh>
    <phoneticPr fontId="2"/>
  </si>
  <si>
    <t>　注1）　精密検査結果については、前年度中に行った実績を記載している。（「地域保健・健康増進事業報告作成要領」による。）</t>
    <rPh sb="1" eb="2">
      <t>チュウ</t>
    </rPh>
    <rPh sb="20" eb="21">
      <t>チュウ</t>
    </rPh>
    <rPh sb="22" eb="23">
      <t>オコナ</t>
    </rPh>
    <phoneticPr fontId="2"/>
  </si>
  <si>
    <t>上記以外の疾患</t>
    <rPh sb="0" eb="2">
      <t>ジョウキ</t>
    </rPh>
    <rPh sb="2" eb="4">
      <t>イガイ</t>
    </rPh>
    <phoneticPr fontId="2"/>
  </si>
  <si>
    <t>大腸憩室</t>
    <phoneticPr fontId="2"/>
  </si>
  <si>
    <t>大腸ポリープ</t>
    <phoneticPr fontId="2"/>
  </si>
  <si>
    <t>大腸腺腫</t>
    <rPh sb="0" eb="2">
      <t>ダイチョウ</t>
    </rPh>
    <rPh sb="2" eb="4">
      <t>センシュ</t>
    </rPh>
    <phoneticPr fontId="2"/>
  </si>
  <si>
    <t>その他の疾患の内訳</t>
    <rPh sb="2" eb="3">
      <t>タ</t>
    </rPh>
    <rPh sb="4" eb="6">
      <t>シッカン</t>
    </rPh>
    <rPh sb="7" eb="9">
      <t>ウチワケ</t>
    </rPh>
    <phoneticPr fontId="2"/>
  </si>
  <si>
    <t>大腸がんの疑い</t>
    <phoneticPr fontId="2"/>
  </si>
  <si>
    <t>大腸がん</t>
    <phoneticPr fontId="2"/>
  </si>
  <si>
    <t>表 ５　大腸がん検診（精密検査結果）</t>
    <phoneticPr fontId="2"/>
  </si>
  <si>
    <t>　注）　精密検査結果については、前年度中に行った実績を記載している。（「地域保健・健康増進事業報告作成要領」による。）</t>
    <rPh sb="1" eb="2">
      <t>チュウ</t>
    </rPh>
    <rPh sb="19" eb="20">
      <t>チュウ</t>
    </rPh>
    <rPh sb="21" eb="22">
      <t>オコナ</t>
    </rPh>
    <phoneticPr fontId="2"/>
  </si>
  <si>
    <t>合計</t>
    <rPh sb="0" eb="2">
      <t>ゴウケイ</t>
    </rPh>
    <phoneticPr fontId="2"/>
  </si>
  <si>
    <t>内視鏡</t>
    <rPh sb="0" eb="3">
      <t>ナイシキョウ</t>
    </rPh>
    <phoneticPr fontId="2"/>
  </si>
  <si>
    <t>エックス線</t>
    <rPh sb="4" eb="5">
      <t>セン</t>
    </rPh>
    <phoneticPr fontId="2"/>
  </si>
  <si>
    <t>がん発見率</t>
    <phoneticPr fontId="2"/>
  </si>
  <si>
    <t>陽性反応適中度</t>
    <phoneticPr fontId="2"/>
  </si>
  <si>
    <t>（つづき）</t>
    <phoneticPr fontId="2"/>
  </si>
  <si>
    <t>精密検査受診率</t>
    <phoneticPr fontId="2"/>
  </si>
  <si>
    <t>精密検査受診者</t>
    <phoneticPr fontId="2"/>
  </si>
  <si>
    <t>表 ６　胃がん検診</t>
    <phoneticPr fontId="2"/>
  </si>
  <si>
    <t>　　　　　したがって、その合計数は、その他の疾患の件数と合致していない。</t>
    <rPh sb="13" eb="16">
      <t xml:space="preserve">ゴウケイスウハ </t>
    </rPh>
    <rPh sb="22" eb="24">
      <t xml:space="preserve">シッカン </t>
    </rPh>
    <rPh sb="25" eb="27">
      <t xml:space="preserve">ケンスウト </t>
    </rPh>
    <rPh sb="28" eb="30">
      <t xml:space="preserve">ガッチ </t>
    </rPh>
    <phoneticPr fontId="2"/>
  </si>
  <si>
    <t>　注2）　その他の疾患の内訳については、同一受診者で複数の疾患に該当する場合は、それぞれの疾患に件数を計上している。</t>
    <rPh sb="1" eb="2">
      <t>チュウ</t>
    </rPh>
    <rPh sb="8" eb="10">
      <t xml:space="preserve">シッカン </t>
    </rPh>
    <rPh sb="11" eb="13">
      <t xml:space="preserve">ウチワケニ </t>
    </rPh>
    <rPh sb="19" eb="21">
      <t xml:space="preserve">ドウイツ </t>
    </rPh>
    <rPh sb="21" eb="24">
      <t xml:space="preserve">ジュシンシャ </t>
    </rPh>
    <rPh sb="25" eb="27">
      <t xml:space="preserve">フクスウ </t>
    </rPh>
    <rPh sb="28" eb="30">
      <t xml:space="preserve">シッカンニ </t>
    </rPh>
    <rPh sb="31" eb="33">
      <t xml:space="preserve">ガイトウスル </t>
    </rPh>
    <rPh sb="35" eb="37">
      <t xml:space="preserve">バアイハ </t>
    </rPh>
    <rPh sb="44" eb="46">
      <t xml:space="preserve">シッカンニ </t>
    </rPh>
    <rPh sb="47" eb="49">
      <t xml:space="preserve">ケンスウヲ </t>
    </rPh>
    <rPh sb="50" eb="52">
      <t xml:space="preserve">ケイジョウシテイル </t>
    </rPh>
    <phoneticPr fontId="2"/>
  </si>
  <si>
    <t>　注1）　精密検査結果については、前年度中に行った実績を記載している。（「地域保健・健康増進事業報告作成要領」による。）</t>
    <rPh sb="1" eb="2">
      <t>チュウ</t>
    </rPh>
    <phoneticPr fontId="2"/>
  </si>
  <si>
    <t>上記以外の疾患</t>
    <rPh sb="0" eb="2">
      <t>ジョウキ</t>
    </rPh>
    <rPh sb="2" eb="4">
      <t>イガイ</t>
    </rPh>
    <rPh sb="5" eb="7">
      <t>シッカン</t>
    </rPh>
    <phoneticPr fontId="2"/>
  </si>
  <si>
    <t>胃粘膜下腫瘍</t>
    <rPh sb="0" eb="1">
      <t>イ</t>
    </rPh>
    <rPh sb="1" eb="3">
      <t>ネンマク</t>
    </rPh>
    <rPh sb="3" eb="4">
      <t>カ</t>
    </rPh>
    <rPh sb="4" eb="6">
      <t>シュヨウ</t>
    </rPh>
    <phoneticPr fontId="2"/>
  </si>
  <si>
    <t>胃腺腫</t>
    <rPh sb="0" eb="1">
      <t>イ</t>
    </rPh>
    <rPh sb="1" eb="2">
      <t>セン</t>
    </rPh>
    <rPh sb="2" eb="3">
      <t>シュ</t>
    </rPh>
    <phoneticPr fontId="2"/>
  </si>
  <si>
    <t>胃炎</t>
    <rPh sb="0" eb="2">
      <t>イエン</t>
    </rPh>
    <phoneticPr fontId="2"/>
  </si>
  <si>
    <t>十二指腸潰瘍</t>
    <rPh sb="0" eb="4">
      <t>ジュウニシチョウ</t>
    </rPh>
    <rPh sb="4" eb="6">
      <t>カイヨウ</t>
    </rPh>
    <phoneticPr fontId="2"/>
  </si>
  <si>
    <t>胃潰瘍</t>
    <rPh sb="0" eb="3">
      <t>イカイヨウ</t>
    </rPh>
    <phoneticPr fontId="2"/>
  </si>
  <si>
    <t>胃ポリープ</t>
    <phoneticPr fontId="2"/>
  </si>
  <si>
    <t>（２）その他の疾患の内訳</t>
    <rPh sb="5" eb="6">
      <t>タ</t>
    </rPh>
    <rPh sb="7" eb="9">
      <t>シッカン</t>
    </rPh>
    <rPh sb="10" eb="12">
      <t>ウチワケ</t>
    </rPh>
    <phoneticPr fontId="2"/>
  </si>
  <si>
    <t>生検結果
Group1</t>
    <phoneticPr fontId="2"/>
  </si>
  <si>
    <t>未受診</t>
    <rPh sb="0" eb="3">
      <t xml:space="preserve">ミジュシン </t>
    </rPh>
    <phoneticPr fontId="2"/>
  </si>
  <si>
    <t>その他の疾患</t>
    <rPh sb="2" eb="3">
      <t>タ</t>
    </rPh>
    <rPh sb="4" eb="6">
      <t>シッカン</t>
    </rPh>
    <phoneticPr fontId="2"/>
  </si>
  <si>
    <t>胃がんの疑い
または未確定</t>
    <rPh sb="0" eb="1">
      <t>イ</t>
    </rPh>
    <rPh sb="4" eb="5">
      <t>ウタガ</t>
    </rPh>
    <rPh sb="10" eb="13">
      <t>ミカクテイ</t>
    </rPh>
    <phoneticPr fontId="2"/>
  </si>
  <si>
    <t>胃がん</t>
    <rPh sb="0" eb="1">
      <t>イ</t>
    </rPh>
    <phoneticPr fontId="2"/>
  </si>
  <si>
    <t>異常なし</t>
    <rPh sb="0" eb="2">
      <t>イジョウ</t>
    </rPh>
    <phoneticPr fontId="2"/>
  </si>
  <si>
    <t>（１）全体</t>
    <rPh sb="3" eb="5">
      <t>ゼンタイ</t>
    </rPh>
    <phoneticPr fontId="2"/>
  </si>
  <si>
    <t>表 ７　胃がん検診（精密検査結果）</t>
    <phoneticPr fontId="2"/>
  </si>
  <si>
    <t>資料：保健医療政策部健康増進担当</t>
    <rPh sb="14" eb="16">
      <t>タントウ</t>
    </rPh>
    <phoneticPr fontId="2"/>
  </si>
  <si>
    <t>実施率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</si>
  <si>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</si>
  <si>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</si>
  <si>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</si>
  <si>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</si>
  <si>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（２）体部</t>
    <rPh sb="3" eb="4">
      <t>カラダ</t>
    </rPh>
    <rPh sb="4" eb="5">
      <t>ブ</t>
    </rPh>
    <phoneticPr fontId="2"/>
  </si>
  <si>
    <t>注2）　精密検査結果については、前年度中に行った実績を記載している。（「地域保健・健康増進事業報告作成要領」による。）</t>
    <rPh sb="0" eb="1">
      <t>チュウ</t>
    </rPh>
    <rPh sb="19" eb="20">
      <t>チュウ</t>
    </rPh>
    <rPh sb="21" eb="22">
      <t>オコナ</t>
    </rPh>
    <phoneticPr fontId="2"/>
  </si>
  <si>
    <t>注1）　受診率は、（当該年度受診者＋前年度受診者）÷対象者数により算出</t>
    <rPh sb="0" eb="1">
      <t>チュウ</t>
    </rPh>
    <rPh sb="4" eb="6">
      <t>ジュシン</t>
    </rPh>
    <rPh sb="6" eb="7">
      <t>リツ</t>
    </rPh>
    <rPh sb="10" eb="12">
      <t>トウガイ</t>
    </rPh>
    <rPh sb="12" eb="14">
      <t>ネンド</t>
    </rPh>
    <rPh sb="14" eb="17">
      <t>ジュシンシャ</t>
    </rPh>
    <rPh sb="18" eb="21">
      <t>ゼンネンド</t>
    </rPh>
    <rPh sb="21" eb="24">
      <t>ジュシンシャ</t>
    </rPh>
    <rPh sb="26" eb="29">
      <t>タイショウシャ</t>
    </rPh>
    <rPh sb="29" eb="30">
      <t>スウ</t>
    </rPh>
    <rPh sb="33" eb="35">
      <t>サンシュツ</t>
    </rPh>
    <phoneticPr fontId="2"/>
  </si>
  <si>
    <t>精検受診率</t>
    <phoneticPr fontId="2"/>
  </si>
  <si>
    <t>精検受診者</t>
    <phoneticPr fontId="2"/>
  </si>
  <si>
    <t>要精検率</t>
    <phoneticPr fontId="2"/>
  </si>
  <si>
    <t>要精検者</t>
    <phoneticPr fontId="2"/>
  </si>
  <si>
    <t>当該年度受診者</t>
    <rPh sb="0" eb="2">
      <t>トウガイ</t>
    </rPh>
    <rPh sb="2" eb="4">
      <t>ネンド</t>
    </rPh>
    <phoneticPr fontId="2"/>
  </si>
  <si>
    <t>（１）頸部</t>
    <rPh sb="3" eb="5">
      <t>ケイブ</t>
    </rPh>
    <phoneticPr fontId="2"/>
  </si>
  <si>
    <t>表 ８　子宮がん検診</t>
    <phoneticPr fontId="2"/>
  </si>
  <si>
    <t>CIN1</t>
    <phoneticPr fontId="2"/>
  </si>
  <si>
    <t>CIN2</t>
    <phoneticPr fontId="2"/>
  </si>
  <si>
    <t>CIN3</t>
    <phoneticPr fontId="2"/>
  </si>
  <si>
    <t>AIS</t>
    <phoneticPr fontId="2"/>
  </si>
  <si>
    <t>子宮頸がんの疑い
又は未確定</t>
    <rPh sb="6" eb="7">
      <t>ウタガ</t>
    </rPh>
    <rPh sb="9" eb="10">
      <t>マタ</t>
    </rPh>
    <rPh sb="11" eb="14">
      <t>ミカクテイ</t>
    </rPh>
    <phoneticPr fontId="2"/>
  </si>
  <si>
    <t>その他の悪性腫瘍</t>
    <phoneticPr fontId="2"/>
  </si>
  <si>
    <t>子宮頸がん（原発性）</t>
    <rPh sb="6" eb="9">
      <t>ゲンパツセイ</t>
    </rPh>
    <phoneticPr fontId="2"/>
  </si>
  <si>
    <t>表 ９　子宮頸がん検診（精密検査結果）</t>
    <phoneticPr fontId="2"/>
  </si>
  <si>
    <t>未受診・未把握</t>
    <rPh sb="4" eb="5">
      <t>ミ</t>
    </rPh>
    <rPh sb="5" eb="7">
      <t>ハアク</t>
    </rPh>
    <phoneticPr fontId="2"/>
  </si>
  <si>
    <t>内膜増殖症（体部）</t>
    <phoneticPr fontId="2"/>
  </si>
  <si>
    <t>子宮体がんの疑い
又は未確定</t>
    <rPh sb="9" eb="10">
      <t>マタ</t>
    </rPh>
    <rPh sb="11" eb="14">
      <t>ミカクテイ</t>
    </rPh>
    <phoneticPr fontId="2"/>
  </si>
  <si>
    <t xml:space="preserve">
</t>
    <phoneticPr fontId="2"/>
  </si>
  <si>
    <t>子宮体がん</t>
    <phoneticPr fontId="2"/>
  </si>
  <si>
    <t>表 １０　子宮体がん検診 （精密検査結果）</t>
    <rPh sb="0" eb="1">
      <t>ヒョウ</t>
    </rPh>
    <rPh sb="5" eb="7">
      <t>シキュウ</t>
    </rPh>
    <rPh sb="7" eb="8">
      <t>タイ</t>
    </rPh>
    <phoneticPr fontId="2"/>
  </si>
  <si>
    <t>　注2）  精密検査結果については、前年度中に行った実績を記載している。（「地域保健・健康増進事業報告作成要領」による。）</t>
    <rPh sb="1" eb="2">
      <t>チュウ</t>
    </rPh>
    <rPh sb="6" eb="8">
      <t>セイミツ</t>
    </rPh>
    <rPh sb="21" eb="22">
      <t>チュウ</t>
    </rPh>
    <rPh sb="23" eb="24">
      <t>オコナ</t>
    </rPh>
    <phoneticPr fontId="2"/>
  </si>
  <si>
    <t>　注1）　受診率は、（当該年度受診者＋前年度受診者）÷対象者数により算出</t>
    <rPh sb="1" eb="2">
      <t>チュウ</t>
    </rPh>
    <rPh sb="5" eb="7">
      <t>ジュシン</t>
    </rPh>
    <rPh sb="7" eb="8">
      <t>リツ</t>
    </rPh>
    <rPh sb="11" eb="13">
      <t>トウガイ</t>
    </rPh>
    <rPh sb="13" eb="15">
      <t>ネンド</t>
    </rPh>
    <rPh sb="15" eb="18">
      <t>ジュシンシャ</t>
    </rPh>
    <rPh sb="19" eb="22">
      <t>ゼンネンド</t>
    </rPh>
    <rPh sb="22" eb="25">
      <t>ジュシンシャ</t>
    </rPh>
    <rPh sb="27" eb="30">
      <t>タイショウシャ</t>
    </rPh>
    <rPh sb="30" eb="31">
      <t>スウ</t>
    </rPh>
    <rPh sb="34" eb="36">
      <t>サンシュツ</t>
    </rPh>
    <phoneticPr fontId="2"/>
  </si>
  <si>
    <t>要精検率</t>
  </si>
  <si>
    <t>表 １１　乳がん検診</t>
    <phoneticPr fontId="2"/>
  </si>
  <si>
    <t>計</t>
    <rPh sb="0" eb="1">
      <t>ケイ</t>
    </rPh>
    <phoneticPr fontId="2"/>
  </si>
  <si>
    <t>市実施 （集団検診）</t>
    <rPh sb="0" eb="1">
      <t>シ</t>
    </rPh>
    <rPh sb="1" eb="3">
      <t>ジッシ</t>
    </rPh>
    <rPh sb="5" eb="7">
      <t>シュウダン</t>
    </rPh>
    <rPh sb="7" eb="9">
      <t>ケンシン</t>
    </rPh>
    <phoneticPr fontId="2"/>
  </si>
  <si>
    <t>医療機関 （個別検診）</t>
    <rPh sb="0" eb="2">
      <t>イリョウ</t>
    </rPh>
    <rPh sb="2" eb="4">
      <t>キカン</t>
    </rPh>
    <rPh sb="6" eb="8">
      <t>コベツ</t>
    </rPh>
    <rPh sb="8" eb="10">
      <t>ケンシン</t>
    </rPh>
    <phoneticPr fontId="2"/>
  </si>
  <si>
    <t>計</t>
    <phoneticPr fontId="2"/>
  </si>
  <si>
    <t>市実施 （集団検診）</t>
    <rPh sb="0" eb="1">
      <t>シ</t>
    </rPh>
    <rPh sb="1" eb="3">
      <t>ジッシ</t>
    </rPh>
    <phoneticPr fontId="2"/>
  </si>
  <si>
    <t>医療機関 （個別検診）</t>
    <phoneticPr fontId="2"/>
  </si>
  <si>
    <t>精検受診者</t>
    <rPh sb="0" eb="1">
      <t>セイ</t>
    </rPh>
    <rPh sb="1" eb="2">
      <t>ケン</t>
    </rPh>
    <rPh sb="2" eb="4">
      <t>ジュシン</t>
    </rPh>
    <rPh sb="4" eb="5">
      <t>シャ</t>
    </rPh>
    <phoneticPr fontId="2"/>
  </si>
  <si>
    <t>　　　 したがって、その合計数は、その他の疾患の件数と合致していない。</t>
    <rPh sb="12" eb="15">
      <t>ゴウケイスウ</t>
    </rPh>
    <rPh sb="19" eb="20">
      <t>タ</t>
    </rPh>
    <rPh sb="21" eb="23">
      <t>シッカン</t>
    </rPh>
    <rPh sb="24" eb="26">
      <t>ケンスウ</t>
    </rPh>
    <rPh sb="27" eb="29">
      <t>ガッチ</t>
    </rPh>
    <phoneticPr fontId="2"/>
  </si>
  <si>
    <t>　注2）　その他の疾患の内訳については、同一受診者で複数の疾患に該当する場合は、それぞれの疾患に件数を計上している。</t>
    <rPh sb="1" eb="2">
      <t>チュウ</t>
    </rPh>
    <rPh sb="12" eb="14">
      <t>ウチワケ</t>
    </rPh>
    <rPh sb="20" eb="22">
      <t>ドウイツ</t>
    </rPh>
    <rPh sb="22" eb="24">
      <t>ジュシン</t>
    </rPh>
    <rPh sb="24" eb="25">
      <t>シャ</t>
    </rPh>
    <rPh sb="26" eb="28">
      <t>フクスウ</t>
    </rPh>
    <rPh sb="45" eb="47">
      <t>シッカン</t>
    </rPh>
    <rPh sb="48" eb="50">
      <t>ケンスウ</t>
    </rPh>
    <phoneticPr fontId="2"/>
  </si>
  <si>
    <t>　注1）　精密検査結果については、前年度中に行った実績を記載している。（「地域保健・健康増進事業報告作成要領」による。）</t>
    <rPh sb="1" eb="2">
      <t>チュウ</t>
    </rPh>
    <rPh sb="5" eb="7">
      <t>セイミツ</t>
    </rPh>
    <rPh sb="20" eb="21">
      <t>チュウ</t>
    </rPh>
    <rPh sb="22" eb="23">
      <t>オコナ</t>
    </rPh>
    <phoneticPr fontId="2"/>
  </si>
  <si>
    <t>のう胞</t>
    <phoneticPr fontId="2"/>
  </si>
  <si>
    <t>線維腺腫</t>
    <phoneticPr fontId="2"/>
  </si>
  <si>
    <t>乳腺症</t>
    <phoneticPr fontId="2"/>
  </si>
  <si>
    <t>乳がんの疑い
または未確定</t>
    <rPh sb="10" eb="13">
      <t>ミカクテイ</t>
    </rPh>
    <phoneticPr fontId="2"/>
  </si>
  <si>
    <t>乳がん</t>
    <phoneticPr fontId="2"/>
  </si>
  <si>
    <t>表 １２　乳がん検診（精密検査結果）</t>
    <phoneticPr fontId="2"/>
  </si>
  <si>
    <t>資料：保健医療政策部健康増進担当</t>
    <rPh sb="0" eb="2">
      <t>シリョウ</t>
    </rPh>
    <rPh sb="10" eb="12">
      <t>ケンコウ</t>
    </rPh>
    <rPh sb="12" eb="14">
      <t>ゾウシン</t>
    </rPh>
    <rPh sb="14" eb="16">
      <t>タントウ</t>
    </rPh>
    <phoneticPr fontId="2"/>
  </si>
  <si>
    <t>要医療</t>
    <rPh sb="0" eb="1">
      <t>ヨウ</t>
    </rPh>
    <rPh sb="1" eb="3">
      <t>イリョウ</t>
    </rPh>
    <phoneticPr fontId="2"/>
  </si>
  <si>
    <t>要指導</t>
    <rPh sb="0" eb="1">
      <t>ヨウ</t>
    </rPh>
    <rPh sb="1" eb="3">
      <t>シドウ</t>
    </rPh>
    <phoneticPr fontId="2"/>
  </si>
  <si>
    <t>検査結果</t>
    <rPh sb="0" eb="2">
      <t>ケンサ</t>
    </rPh>
    <rPh sb="2" eb="4">
      <t>ケッカ</t>
    </rPh>
    <phoneticPr fontId="2"/>
  </si>
  <si>
    <t>　受 診 者</t>
    <rPh sb="1" eb="2">
      <t>ウケ</t>
    </rPh>
    <rPh sb="3" eb="4">
      <t>ミ</t>
    </rPh>
    <rPh sb="5" eb="6">
      <t>シャ</t>
    </rPh>
    <phoneticPr fontId="2"/>
  </si>
  <si>
    <t>70歳</t>
    <rPh sb="2" eb="3">
      <t>サイ</t>
    </rPh>
    <phoneticPr fontId="2"/>
  </si>
  <si>
    <t>65歳</t>
    <rPh sb="2" eb="3">
      <t>サイ</t>
    </rPh>
    <phoneticPr fontId="2"/>
  </si>
  <si>
    <t>60歳</t>
    <rPh sb="2" eb="3">
      <t>サイ</t>
    </rPh>
    <phoneticPr fontId="2"/>
  </si>
  <si>
    <t>55歳</t>
    <rPh sb="2" eb="3">
      <t>サイ</t>
    </rPh>
    <phoneticPr fontId="2"/>
  </si>
  <si>
    <t>50歳</t>
    <rPh sb="2" eb="3">
      <t>サイ</t>
    </rPh>
    <phoneticPr fontId="2"/>
  </si>
  <si>
    <t>45歳</t>
    <rPh sb="2" eb="3">
      <t>サイ</t>
    </rPh>
    <phoneticPr fontId="2"/>
  </si>
  <si>
    <t>40歳</t>
    <rPh sb="2" eb="3">
      <t>サイ</t>
    </rPh>
    <phoneticPr fontId="2"/>
  </si>
  <si>
    <t>表 １３　骨粗しょう症検診</t>
    <phoneticPr fontId="2"/>
  </si>
  <si>
    <t>資料：保健医療政策部歯科保健政策担当</t>
    <rPh sb="0" eb="2">
      <t>シリョウ</t>
    </rPh>
    <rPh sb="10" eb="12">
      <t>シカ</t>
    </rPh>
    <rPh sb="12" eb="14">
      <t>ホケン</t>
    </rPh>
    <rPh sb="14" eb="16">
      <t>セイサク</t>
    </rPh>
    <rPh sb="16" eb="18">
      <t>タントウ</t>
    </rPh>
    <phoneticPr fontId="2"/>
  </si>
  <si>
    <t>要指導</t>
    <phoneticPr fontId="2"/>
  </si>
  <si>
    <t>　受診者</t>
    <rPh sb="1" eb="4">
      <t>ジュシンシャ</t>
    </rPh>
    <phoneticPr fontId="2"/>
  </si>
  <si>
    <t>表 １４　歯周疾患検診</t>
    <phoneticPr fontId="2"/>
  </si>
  <si>
    <t>資料：保健医療政策部感染症対策担当</t>
    <rPh sb="3" eb="5">
      <t>ホケン</t>
    </rPh>
    <rPh sb="5" eb="7">
      <t>イリョウ</t>
    </rPh>
    <rPh sb="7" eb="9">
      <t>セイサク</t>
    </rPh>
    <rPh sb="9" eb="10">
      <t>ブ</t>
    </rPh>
    <rPh sb="10" eb="13">
      <t>カンセンショウ</t>
    </rPh>
    <rPh sb="13" eb="15">
      <t>タイサク</t>
    </rPh>
    <rPh sb="15" eb="17">
      <t>タントウ</t>
    </rPh>
    <phoneticPr fontId="2"/>
  </si>
  <si>
    <t>陰　性</t>
    <rPh sb="0" eb="1">
      <t>カゲ</t>
    </rPh>
    <rPh sb="2" eb="3">
      <t>セイ</t>
    </rPh>
    <phoneticPr fontId="2"/>
  </si>
  <si>
    <t>陽　性</t>
    <rPh sb="0" eb="1">
      <t>ヨウ</t>
    </rPh>
    <rPh sb="2" eb="3">
      <t>セイ</t>
    </rPh>
    <phoneticPr fontId="2"/>
  </si>
  <si>
    <t>［　Ｂ　型　］</t>
    <rPh sb="4" eb="5">
      <t>カタ</t>
    </rPh>
    <phoneticPr fontId="2"/>
  </si>
  <si>
    <t>感染している可能性が低い</t>
    <rPh sb="0" eb="2">
      <t>カンセン</t>
    </rPh>
    <rPh sb="6" eb="9">
      <t>カノウセイ</t>
    </rPh>
    <rPh sb="10" eb="11">
      <t>ヒク</t>
    </rPh>
    <phoneticPr fontId="2"/>
  </si>
  <si>
    <t>感染している可能性が高い</t>
    <rPh sb="0" eb="2">
      <t>カンセン</t>
    </rPh>
    <rPh sb="6" eb="9">
      <t>カノウセイ</t>
    </rPh>
    <rPh sb="10" eb="11">
      <t>タカ</t>
    </rPh>
    <phoneticPr fontId="2"/>
  </si>
  <si>
    <t>［　Ｃ　型　］</t>
    <rPh sb="4" eb="5">
      <t>カタ</t>
    </rPh>
    <phoneticPr fontId="2"/>
  </si>
  <si>
    <t>判　定　結　果</t>
    <rPh sb="0" eb="1">
      <t>ハン</t>
    </rPh>
    <rPh sb="2" eb="3">
      <t>サダム</t>
    </rPh>
    <rPh sb="4" eb="5">
      <t>ケツ</t>
    </rPh>
    <rPh sb="6" eb="7">
      <t>カ</t>
    </rPh>
    <phoneticPr fontId="2"/>
  </si>
  <si>
    <t>　　　　（Ｂ型　のみ）</t>
    <rPh sb="6" eb="7">
      <t>カタ</t>
    </rPh>
    <phoneticPr fontId="2"/>
  </si>
  <si>
    <t>　　　　（Ｃ型　のみ）</t>
    <rPh sb="6" eb="7">
      <t>カタ</t>
    </rPh>
    <phoneticPr fontId="2"/>
  </si>
  <si>
    <t>　　　　（Ｃ型＋Ｂ型）</t>
    <rPh sb="6" eb="7">
      <t>カタ</t>
    </rPh>
    <rPh sb="9" eb="10">
      <t>カタ</t>
    </rPh>
    <phoneticPr fontId="2"/>
  </si>
  <si>
    <t>受　診　者　数</t>
    <rPh sb="0" eb="1">
      <t>ウケ</t>
    </rPh>
    <rPh sb="2" eb="3">
      <t>ミ</t>
    </rPh>
    <rPh sb="4" eb="5">
      <t>モノ</t>
    </rPh>
    <rPh sb="6" eb="7">
      <t>スウ</t>
    </rPh>
    <phoneticPr fontId="2"/>
  </si>
  <si>
    <t>単独実施検診</t>
    <rPh sb="0" eb="2">
      <t>タンドク</t>
    </rPh>
    <rPh sb="2" eb="4">
      <t>ジッシ</t>
    </rPh>
    <rPh sb="4" eb="5">
      <t>ケン</t>
    </rPh>
    <rPh sb="5" eb="6">
      <t>ミ</t>
    </rPh>
    <phoneticPr fontId="2"/>
  </si>
  <si>
    <t>同時実施検診（特定検診等）</t>
    <rPh sb="0" eb="2">
      <t>ドウジ</t>
    </rPh>
    <rPh sb="2" eb="4">
      <t>ジッシ</t>
    </rPh>
    <rPh sb="4" eb="5">
      <t>ケン</t>
    </rPh>
    <rPh sb="5" eb="6">
      <t>ミ</t>
    </rPh>
    <rPh sb="7" eb="9">
      <t>トクテイ</t>
    </rPh>
    <rPh sb="9" eb="11">
      <t>ケンシン</t>
    </rPh>
    <rPh sb="11" eb="12">
      <t>トウ</t>
    </rPh>
    <phoneticPr fontId="2"/>
  </si>
  <si>
    <t>令和4年度</t>
    <rPh sb="0" eb="2">
      <t>レイワ</t>
    </rPh>
    <rPh sb="4" eb="5">
      <t>ド</t>
    </rPh>
    <phoneticPr fontId="2"/>
  </si>
  <si>
    <t>表 １５  肝炎ウイルス検査受検者数（医療機関実施分）</t>
    <rPh sb="14" eb="16">
      <t>ジュケン</t>
    </rPh>
    <rPh sb="16" eb="17">
      <t>シャ</t>
    </rPh>
    <rPh sb="17" eb="18">
      <t>スウ</t>
    </rPh>
    <phoneticPr fontId="2"/>
  </si>
  <si>
    <t>判定不能</t>
    <rPh sb="0" eb="2">
      <t>ハンテイ</t>
    </rPh>
    <rPh sb="2" eb="4">
      <t>フノウ</t>
    </rPh>
    <phoneticPr fontId="2"/>
  </si>
  <si>
    <t>陰性</t>
    <rPh sb="0" eb="2">
      <t>インセイ</t>
    </rPh>
    <phoneticPr fontId="2"/>
  </si>
  <si>
    <t>陽性</t>
    <rPh sb="0" eb="2">
      <t>ヨウセイ</t>
    </rPh>
    <phoneticPr fontId="2"/>
  </si>
  <si>
    <t>B型</t>
    <rPh sb="1" eb="2">
      <t>ガタ</t>
    </rPh>
    <phoneticPr fontId="2"/>
  </si>
  <si>
    <t>感染している
可能性が低い</t>
    <rPh sb="0" eb="2">
      <t>カンセン</t>
    </rPh>
    <rPh sb="7" eb="10">
      <t>カノウセイ</t>
    </rPh>
    <rPh sb="11" eb="12">
      <t>ヒク</t>
    </rPh>
    <phoneticPr fontId="2"/>
  </si>
  <si>
    <t>感染している
可能性が高い</t>
    <rPh sb="0" eb="2">
      <t>カンセン</t>
    </rPh>
    <rPh sb="7" eb="10">
      <t>カノウセイ</t>
    </rPh>
    <rPh sb="11" eb="12">
      <t>タカ</t>
    </rPh>
    <phoneticPr fontId="2"/>
  </si>
  <si>
    <t>C型</t>
    <rPh sb="1" eb="2">
      <t>ガタ</t>
    </rPh>
    <phoneticPr fontId="2"/>
  </si>
  <si>
    <t>人数</t>
    <rPh sb="0" eb="2">
      <t>ニンズウ</t>
    </rPh>
    <phoneticPr fontId="35"/>
  </si>
  <si>
    <t>７０歳以上</t>
    <rPh sb="2" eb="3">
      <t>サイ</t>
    </rPh>
    <rPh sb="3" eb="5">
      <t>イジョウ</t>
    </rPh>
    <phoneticPr fontId="2"/>
  </si>
  <si>
    <t>６５～６９歳</t>
    <rPh sb="5" eb="6">
      <t>サイ</t>
    </rPh>
    <phoneticPr fontId="2"/>
  </si>
  <si>
    <t>６０～６４歳</t>
    <rPh sb="5" eb="6">
      <t>サイ</t>
    </rPh>
    <phoneticPr fontId="2"/>
  </si>
  <si>
    <t>５５～５９歳</t>
    <rPh sb="5" eb="6">
      <t>サイ</t>
    </rPh>
    <phoneticPr fontId="2"/>
  </si>
  <si>
    <t>５０～５４歳</t>
    <rPh sb="5" eb="6">
      <t>サイ</t>
    </rPh>
    <phoneticPr fontId="2"/>
  </si>
  <si>
    <t>４５～４９歳</t>
    <rPh sb="5" eb="6">
      <t>サイ</t>
    </rPh>
    <phoneticPr fontId="2"/>
  </si>
  <si>
    <t>４０～４４歳</t>
    <rPh sb="5" eb="6">
      <t>サイ</t>
    </rPh>
    <phoneticPr fontId="2"/>
  </si>
  <si>
    <t>３５～３９歳</t>
    <rPh sb="5" eb="6">
      <t>サイ</t>
    </rPh>
    <phoneticPr fontId="2"/>
  </si>
  <si>
    <t>３０～３４歳</t>
    <rPh sb="5" eb="6">
      <t>サイ</t>
    </rPh>
    <phoneticPr fontId="2"/>
  </si>
  <si>
    <t>２５～２９歳</t>
    <rPh sb="5" eb="6">
      <t>サイ</t>
    </rPh>
    <phoneticPr fontId="2"/>
  </si>
  <si>
    <t>２０～２４歳</t>
    <rPh sb="5" eb="6">
      <t>サイ</t>
    </rPh>
    <phoneticPr fontId="2"/>
  </si>
  <si>
    <t>２０歳未満</t>
    <rPh sb="2" eb="3">
      <t>サイ</t>
    </rPh>
    <rPh sb="3" eb="5">
      <t>ミマン</t>
    </rPh>
    <phoneticPr fontId="2"/>
  </si>
  <si>
    <t>表 １６  肝炎ウイルス検査受検者数及び判定結果の年齢別内訳（医療機関実施分）</t>
    <rPh sb="12" eb="14">
      <t>ケンサ</t>
    </rPh>
    <rPh sb="14" eb="16">
      <t>ジュケン</t>
    </rPh>
    <rPh sb="16" eb="17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</si>
</sst>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.0%"/>
    <numFmt numFmtId="177" formatCode="0_);[Red]\(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theme="1"/>
      <name val="ＭＳ Ｐゴシック"/>
      <family val="2"/>
      <charset val="128"/>
    </font>
    <font>
      <sz val="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11"/>
      <color rgb="FF3F3F3F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 diagonalUp="1">
      <left style="thin">
        <color theme="1"/>
      </left>
      <right/>
      <top/>
      <bottom/>
      <diagonal style="thin">
        <color theme="1"/>
      </diagonal>
    </border>
    <border diagonalUp="1">
      <left style="thin">
        <color theme="1"/>
      </left>
      <right/>
      <top/>
      <bottom style="medium">
        <color theme="1"/>
      </bottom>
      <diagonal style="thin">
        <color theme="1"/>
      </diagonal>
    </border>
    <border>
      <left/>
      <right/>
      <top/>
      <bottom style="medium">
        <color theme="1"/>
      </bottom>
      <diagonal/>
    </border>
    <border>
      <left style="thin">
        <color auto="1"/>
      </left>
      <right style="thin">
        <color theme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theme="1"/>
      </top>
      <bottom style="medium">
        <color auto="1"/>
      </bottom>
      <diagonal/>
    </border>
    <border>
      <left style="thin">
        <color theme="1"/>
      </left>
      <right/>
      <top style="medium">
        <color theme="1"/>
      </top>
      <bottom style="medium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9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9" fillId="0" borderId="0" xfId="1" applyFont="1">
      <alignment vertical="center"/>
    </xf>
    <xf numFmtId="38" fontId="11" fillId="0" borderId="0" xfId="1" applyFont="1">
      <alignment vertical="center"/>
    </xf>
    <xf numFmtId="38" fontId="8" fillId="0" borderId="17" xfId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0" xfId="1" applyFont="1" applyBorder="1">
      <alignment vertical="center"/>
    </xf>
    <xf numFmtId="41" fontId="8" fillId="0" borderId="13" xfId="1" applyNumberFormat="1" applyFont="1" applyBorder="1">
      <alignment vertical="center"/>
    </xf>
    <xf numFmtId="38" fontId="8" fillId="0" borderId="5" xfId="1" applyFont="1" applyBorder="1">
      <alignment vertical="center"/>
    </xf>
    <xf numFmtId="176" fontId="8" fillId="0" borderId="0" xfId="1" applyNumberFormat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0" xfId="1" applyFont="1" applyFill="1" applyBorder="1">
      <alignment vertical="center"/>
    </xf>
    <xf numFmtId="41" fontId="8" fillId="0" borderId="13" xfId="1" applyNumberFormat="1" applyFont="1" applyFill="1" applyBorder="1">
      <alignment vertical="center"/>
    </xf>
    <xf numFmtId="38" fontId="8" fillId="0" borderId="6" xfId="1" applyFont="1" applyFill="1" applyBorder="1">
      <alignment vertical="center"/>
    </xf>
    <xf numFmtId="41" fontId="8" fillId="0" borderId="6" xfId="1" applyNumberFormat="1" applyFont="1" applyFill="1" applyBorder="1">
      <alignment vertical="center"/>
    </xf>
    <xf numFmtId="38" fontId="8" fillId="0" borderId="7" xfId="1" applyFont="1" applyBorder="1">
      <alignment vertical="center"/>
    </xf>
    <xf numFmtId="41" fontId="8" fillId="0" borderId="9" xfId="1" applyNumberFormat="1" applyFont="1" applyFill="1" applyBorder="1">
      <alignment vertical="center"/>
    </xf>
    <xf numFmtId="41" fontId="8" fillId="0" borderId="8" xfId="1" applyNumberFormat="1" applyFont="1" applyFill="1" applyBorder="1">
      <alignment vertical="center"/>
    </xf>
    <xf numFmtId="176" fontId="8" fillId="0" borderId="9" xfId="1" applyNumberFormat="1" applyFont="1" applyBorder="1">
      <alignment vertical="center"/>
    </xf>
    <xf numFmtId="38" fontId="8" fillId="0" borderId="0" xfId="1" applyFont="1">
      <alignment vertical="center"/>
    </xf>
    <xf numFmtId="38" fontId="8" fillId="0" borderId="4" xfId="1" applyFont="1" applyBorder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10" xfId="1" applyFont="1" applyBorder="1">
      <alignment vertical="center"/>
    </xf>
    <xf numFmtId="41" fontId="8" fillId="0" borderId="11" xfId="1" applyNumberFormat="1" applyFont="1" applyBorder="1">
      <alignment vertical="center"/>
    </xf>
    <xf numFmtId="41" fontId="8" fillId="0" borderId="12" xfId="1" applyNumberFormat="1" applyFont="1" applyFill="1" applyBorder="1">
      <alignment vertical="center"/>
    </xf>
    <xf numFmtId="176" fontId="8" fillId="0" borderId="12" xfId="1" applyNumberFormat="1" applyFont="1" applyBorder="1">
      <alignment vertical="center"/>
    </xf>
    <xf numFmtId="38" fontId="8" fillId="0" borderId="3" xfId="1" applyFont="1" applyBorder="1">
      <alignment vertical="center"/>
    </xf>
    <xf numFmtId="41" fontId="8" fillId="0" borderId="8" xfId="1" applyNumberFormat="1" applyFont="1" applyBorder="1">
      <alignment vertical="center"/>
    </xf>
    <xf numFmtId="38" fontId="8" fillId="0" borderId="14" xfId="1" applyFont="1" applyBorder="1">
      <alignment vertical="center"/>
    </xf>
    <xf numFmtId="41" fontId="8" fillId="0" borderId="14" xfId="1" applyNumberFormat="1" applyFont="1" applyBorder="1">
      <alignment vertical="center"/>
    </xf>
    <xf numFmtId="41" fontId="8" fillId="0" borderId="14" xfId="1" applyNumberFormat="1" applyFont="1" applyFill="1" applyBorder="1">
      <alignment vertical="center"/>
    </xf>
    <xf numFmtId="176" fontId="8" fillId="0" borderId="14" xfId="1" applyNumberFormat="1" applyFont="1" applyBorder="1">
      <alignment vertical="center"/>
    </xf>
    <xf numFmtId="41" fontId="8" fillId="0" borderId="23" xfId="1" applyNumberFormat="1" applyFont="1" applyBorder="1">
      <alignment vertical="center"/>
    </xf>
    <xf numFmtId="176" fontId="8" fillId="0" borderId="20" xfId="1" applyNumberFormat="1" applyFont="1" applyFill="1" applyBorder="1">
      <alignment vertical="center"/>
    </xf>
    <xf numFmtId="176" fontId="8" fillId="0" borderId="21" xfId="1" applyNumberFormat="1" applyFont="1" applyFill="1" applyBorder="1">
      <alignment vertical="center"/>
    </xf>
    <xf numFmtId="41" fontId="8" fillId="0" borderId="22" xfId="1" applyNumberFormat="1" applyFont="1" applyFill="1" applyBorder="1">
      <alignment vertical="center"/>
    </xf>
    <xf numFmtId="38" fontId="8" fillId="0" borderId="0" xfId="1" applyFont="1" applyFill="1">
      <alignment vertical="center"/>
    </xf>
    <xf numFmtId="38" fontId="11" fillId="0" borderId="0" xfId="1" applyFont="1" applyFill="1">
      <alignment vertical="center"/>
    </xf>
    <xf numFmtId="176" fontId="8" fillId="0" borderId="25" xfId="1" applyNumberFormat="1" applyFont="1" applyBorder="1">
      <alignment vertical="center"/>
    </xf>
    <xf numFmtId="41" fontId="8" fillId="0" borderId="0" xfId="1" applyNumberFormat="1" applyFont="1" applyBorder="1">
      <alignment vertical="center"/>
    </xf>
    <xf numFmtId="41" fontId="8" fillId="0" borderId="0" xfId="1" applyNumberFormat="1" applyFont="1" applyFill="1" applyBorder="1">
      <alignment vertical="center"/>
    </xf>
    <xf numFmtId="38" fontId="12" fillId="0" borderId="0" xfId="1" applyFont="1" applyFill="1">
      <alignment vertical="center"/>
    </xf>
    <xf numFmtId="38" fontId="8" fillId="0" borderId="0" xfId="1" applyFont="1" applyBorder="1" applyAlignment="1">
      <alignment vertical="center" wrapText="1"/>
    </xf>
    <xf numFmtId="38" fontId="11" fillId="0" borderId="0" xfId="1" applyFont="1" applyAlignment="1">
      <alignment horizontal="right"/>
    </xf>
    <xf numFmtId="38" fontId="8" fillId="0" borderId="0" xfId="1" applyFont="1" applyBorder="1" applyAlignment="1">
      <alignment vertical="center" wrapText="1"/>
    </xf>
    <xf numFmtId="38" fontId="13" fillId="0" borderId="0" xfId="1" applyFont="1" applyBorder="1" applyAlignment="1">
      <alignment horizontal="right" vertical="center"/>
    </xf>
    <xf numFmtId="38" fontId="13" fillId="0" borderId="24" xfId="1" applyFont="1" applyBorder="1" applyAlignment="1">
      <alignment horizontal="right" vertical="center"/>
    </xf>
    <xf numFmtId="38" fontId="9" fillId="0" borderId="14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 wrapText="1"/>
    </xf>
    <xf numFmtId="38" fontId="10" fillId="0" borderId="21" xfId="1" applyFont="1" applyBorder="1" applyAlignment="1">
      <alignment horizontal="center" vertical="center" wrapText="1"/>
    </xf>
    <xf numFmtId="38" fontId="8" fillId="0" borderId="0" xfId="1" applyFont="1" applyAlignment="1">
      <alignment horizontal="left" vertical="center" wrapText="1"/>
    </xf>
    <xf numFmtId="38" fontId="11" fillId="0" borderId="0" xfId="1" applyFont="1" applyBorder="1">
      <alignment vertical="center"/>
    </xf>
    <xf numFmtId="38" fontId="8" fillId="0" borderId="0" xfId="1" applyFont="1" applyBorder="1" applyAlignment="1">
      <alignment horizontal="left" vertical="center" wrapText="1"/>
    </xf>
    <xf numFmtId="10" fontId="12" fillId="0" borderId="7" xfId="1" applyNumberFormat="1" applyFont="1" applyFill="1" applyBorder="1">
      <alignment vertical="center"/>
    </xf>
    <xf numFmtId="10" fontId="12" fillId="0" borderId="9" xfId="1" applyNumberFormat="1" applyFont="1" applyFill="1" applyBorder="1">
      <alignment vertical="center"/>
    </xf>
    <xf numFmtId="38" fontId="12" fillId="0" borderId="7" xfId="1" applyFont="1" applyFill="1" applyBorder="1">
      <alignment vertical="center"/>
    </xf>
    <xf numFmtId="38" fontId="14" fillId="0" borderId="7" xfId="1" applyFont="1" applyFill="1" applyBorder="1" applyAlignment="1">
      <alignment horizontal="center" vertical="center" wrapText="1"/>
    </xf>
    <xf numFmtId="10" fontId="12" fillId="0" borderId="0" xfId="1" applyNumberFormat="1" applyFont="1" applyFill="1" applyBorder="1">
      <alignment vertical="center"/>
    </xf>
    <xf numFmtId="10" fontId="12" fillId="0" borderId="13" xfId="1" applyNumberFormat="1" applyFont="1" applyFill="1" applyBorder="1">
      <alignment vertical="center"/>
    </xf>
    <xf numFmtId="38" fontId="12" fillId="0" borderId="0" xfId="1" applyFont="1" applyFill="1" applyBorder="1">
      <alignment vertical="center"/>
    </xf>
    <xf numFmtId="38" fontId="14" fillId="0" borderId="0" xfId="1" applyFont="1" applyFill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5" fillId="0" borderId="0" xfId="0" quotePrefix="1" applyFont="1" applyFill="1" applyBorder="1" applyAlignment="1" applyProtection="1">
      <alignment horizontal="right"/>
    </xf>
    <xf numFmtId="38" fontId="14" fillId="0" borderId="0" xfId="1" applyFont="1" applyFill="1">
      <alignment vertical="center"/>
    </xf>
    <xf numFmtId="10" fontId="14" fillId="0" borderId="0" xfId="1" applyNumberFormat="1" applyFont="1" applyFill="1" applyBorder="1">
      <alignment vertical="center"/>
    </xf>
    <xf numFmtId="38" fontId="12" fillId="0" borderId="26" xfId="1" applyFont="1" applyFill="1" applyBorder="1">
      <alignment vertical="center"/>
    </xf>
    <xf numFmtId="38" fontId="14" fillId="0" borderId="0" xfId="1" applyFont="1" applyFill="1" applyBorder="1" applyAlignment="1">
      <alignment horizontal="center" vertical="center" wrapText="1"/>
    </xf>
    <xf numFmtId="38" fontId="11" fillId="0" borderId="0" xfId="0" applyNumberFormat="1" applyFont="1" applyFill="1" applyBorder="1" applyProtection="1">
      <alignment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38" fontId="8" fillId="0" borderId="26" xfId="1" applyFont="1" applyFill="1" applyBorder="1">
      <alignment vertical="center"/>
    </xf>
    <xf numFmtId="38" fontId="8" fillId="0" borderId="0" xfId="1" applyFont="1" applyFill="1" applyBorder="1" applyAlignment="1">
      <alignment horizontal="center" vertical="center" wrapText="1"/>
    </xf>
    <xf numFmtId="38" fontId="16" fillId="0" borderId="0" xfId="1" applyFont="1" applyFill="1">
      <alignment vertical="center"/>
    </xf>
    <xf numFmtId="176" fontId="12" fillId="0" borderId="0" xfId="1" applyNumberFormat="1" applyFont="1" applyFill="1" applyBorder="1">
      <alignment vertical="center"/>
    </xf>
    <xf numFmtId="176" fontId="12" fillId="0" borderId="13" xfId="1" applyNumberFormat="1" applyFont="1" applyFill="1" applyBorder="1">
      <alignment vertical="center"/>
    </xf>
    <xf numFmtId="38" fontId="8" fillId="0" borderId="0" xfId="1" applyFont="1" applyFill="1" applyBorder="1" applyAlignment="1">
      <alignment horizontal="center" vertical="center" wrapText="1"/>
    </xf>
    <xf numFmtId="41" fontId="12" fillId="0" borderId="0" xfId="1" applyNumberFormat="1" applyFont="1" applyFill="1" applyBorder="1">
      <alignment vertical="center"/>
    </xf>
    <xf numFmtId="38" fontId="8" fillId="0" borderId="0" xfId="1" applyFont="1" applyFill="1" applyAlignment="1">
      <alignment horizontal="center" vertical="center" wrapText="1"/>
    </xf>
    <xf numFmtId="38" fontId="8" fillId="0" borderId="0" xfId="1" applyFont="1" applyFill="1" applyAlignment="1">
      <alignment horizontal="left" vertical="center"/>
    </xf>
    <xf numFmtId="38" fontId="8" fillId="0" borderId="0" xfId="1" applyFont="1" applyFill="1" applyAlignment="1">
      <alignment horizontal="left" vertical="center"/>
    </xf>
    <xf numFmtId="38" fontId="11" fillId="0" borderId="0" xfId="1" applyFont="1" applyFill="1" applyBorder="1">
      <alignment vertical="center"/>
    </xf>
    <xf numFmtId="0" fontId="11" fillId="0" borderId="0" xfId="0" quotePrefix="1" applyFont="1" applyFill="1" applyBorder="1" applyAlignment="1" applyProtection="1">
      <alignment horizontal="right" vertical="center"/>
      <protection locked="0"/>
    </xf>
    <xf numFmtId="41" fontId="12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0" xfId="0" applyNumberFormat="1" applyFont="1" applyFill="1" applyBorder="1" applyAlignment="1" applyProtection="1">
      <alignment horizontal="center" vertical="center"/>
      <protection locked="0"/>
    </xf>
    <xf numFmtId="41" fontId="8" fillId="0" borderId="0" xfId="1" applyNumberFormat="1" applyFont="1" applyFill="1" applyAlignment="1">
      <alignment horizontal="center" vertical="center"/>
    </xf>
    <xf numFmtId="41" fontId="8" fillId="0" borderId="0" xfId="0" quotePrefix="1" applyNumberFormat="1" applyFont="1" applyFill="1" applyBorder="1" applyAlignment="1" applyProtection="1">
      <alignment horizontal="center" vertical="center"/>
      <protection locked="0"/>
    </xf>
    <xf numFmtId="38" fontId="8" fillId="0" borderId="0" xfId="1" applyFont="1" applyAlignment="1">
      <alignment horizontal="center" vertical="center"/>
    </xf>
    <xf numFmtId="0" fontId="16" fillId="0" borderId="0" xfId="0" applyFont="1" applyFill="1" applyBorder="1" applyProtection="1">
      <alignment vertical="center"/>
      <protection locked="0"/>
    </xf>
    <xf numFmtId="38" fontId="12" fillId="0" borderId="0" xfId="1" applyFont="1" applyFill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176" fontId="12" fillId="0" borderId="0" xfId="1" applyNumberFormat="1" applyFont="1" applyFill="1" applyAlignment="1">
      <alignment horizontal="right" vertical="center"/>
    </xf>
    <xf numFmtId="176" fontId="12" fillId="0" borderId="0" xfId="1" applyNumberFormat="1" applyFont="1" applyFill="1" applyAlignment="1">
      <alignment horizontal="center" vertical="center"/>
    </xf>
    <xf numFmtId="38" fontId="8" fillId="0" borderId="26" xfId="1" applyFont="1" applyBorder="1">
      <alignment vertical="center"/>
    </xf>
    <xf numFmtId="41" fontId="17" fillId="0" borderId="0" xfId="0" applyNumberFormat="1" applyFont="1" applyFill="1" applyBorder="1">
      <alignment vertical="center"/>
    </xf>
    <xf numFmtId="176" fontId="12" fillId="0" borderId="0" xfId="0" applyNumberFormat="1" applyFont="1" applyFill="1" applyBorder="1" applyProtection="1">
      <alignment vertical="center"/>
      <protection locked="0"/>
    </xf>
    <xf numFmtId="41" fontId="14" fillId="0" borderId="0" xfId="0" applyNumberFormat="1" applyFont="1" applyFill="1" applyBorder="1" applyProtection="1">
      <alignment vertical="center"/>
      <protection locked="0"/>
    </xf>
    <xf numFmtId="41" fontId="14" fillId="0" borderId="0" xfId="1" applyNumberFormat="1" applyFont="1" applyFill="1" applyAlignment="1">
      <alignment horizontal="center" vertical="center"/>
    </xf>
    <xf numFmtId="41" fontId="12" fillId="0" borderId="0" xfId="0" applyNumberFormat="1" applyFont="1" applyFill="1" applyBorder="1" applyAlignment="1" applyProtection="1">
      <alignment horizontal="center" vertical="center"/>
      <protection locked="0"/>
    </xf>
    <xf numFmtId="41" fontId="12" fillId="0" borderId="0" xfId="1" applyNumberFormat="1" applyFont="1" applyFill="1" applyAlignment="1">
      <alignment horizontal="center" vertical="center"/>
    </xf>
    <xf numFmtId="41" fontId="12" fillId="0" borderId="0" xfId="0" quotePrefix="1" applyNumberFormat="1" applyFont="1" applyFill="1" applyBorder="1" applyAlignment="1" applyProtection="1">
      <alignment horizontal="center" vertical="center"/>
      <protection locked="0"/>
    </xf>
    <xf numFmtId="38" fontId="8" fillId="0" borderId="0" xfId="1" applyFont="1" applyFill="1" applyBorder="1" applyAlignment="1">
      <alignment horizontal="center" vertical="center"/>
    </xf>
    <xf numFmtId="38" fontId="8" fillId="0" borderId="14" xfId="1" applyFont="1" applyBorder="1" applyAlignment="1">
      <alignment vertical="center" wrapText="1"/>
    </xf>
    <xf numFmtId="38" fontId="8" fillId="0" borderId="14" xfId="1" applyFont="1" applyBorder="1" applyAlignment="1">
      <alignment vertical="center" wrapText="1"/>
    </xf>
    <xf numFmtId="38" fontId="8" fillId="0" borderId="4" xfId="1" applyFont="1" applyBorder="1" applyAlignment="1">
      <alignment horizontal="center" vertical="center"/>
    </xf>
    <xf numFmtId="38" fontId="13" fillId="0" borderId="0" xfId="1" applyFont="1" applyAlignment="1">
      <alignment horizontal="right" vertical="center"/>
    </xf>
    <xf numFmtId="38" fontId="4" fillId="0" borderId="0" xfId="1" applyFont="1" applyBorder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38" fontId="8" fillId="0" borderId="14" xfId="1" applyFont="1" applyBorder="1" applyAlignment="1">
      <alignment horizontal="left" vertical="center" wrapText="1"/>
    </xf>
    <xf numFmtId="41" fontId="8" fillId="0" borderId="7" xfId="1" applyNumberFormat="1" applyFont="1" applyFill="1" applyBorder="1">
      <alignment vertical="center"/>
    </xf>
    <xf numFmtId="38" fontId="8" fillId="0" borderId="3" xfId="1" applyFont="1" applyFill="1" applyBorder="1">
      <alignment vertical="center"/>
    </xf>
    <xf numFmtId="38" fontId="8" fillId="0" borderId="7" xfId="1" applyFont="1" applyFill="1" applyBorder="1">
      <alignment vertical="center"/>
    </xf>
    <xf numFmtId="38" fontId="8" fillId="0" borderId="7" xfId="1" applyFont="1" applyFill="1" applyBorder="1" applyAlignment="1">
      <alignment horizontal="center" vertical="center" wrapText="1"/>
    </xf>
    <xf numFmtId="41" fontId="8" fillId="0" borderId="0" xfId="1" applyNumberFormat="1" applyFont="1" applyFill="1">
      <alignment vertical="center"/>
    </xf>
    <xf numFmtId="41" fontId="8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>
      <alignment vertical="center"/>
    </xf>
    <xf numFmtId="38" fontId="8" fillId="0" borderId="0" xfId="1" applyFont="1" applyAlignment="1">
      <alignment horizontal="center" vertical="center" wrapText="1"/>
    </xf>
    <xf numFmtId="41" fontId="8" fillId="0" borderId="0" xfId="1" applyNumberFormat="1" applyFont="1">
      <alignment vertical="center"/>
    </xf>
    <xf numFmtId="38" fontId="8" fillId="0" borderId="14" xfId="1" applyFont="1" applyBorder="1" applyAlignment="1">
      <alignment horizontal="center" vertical="center" wrapText="1"/>
    </xf>
    <xf numFmtId="38" fontId="6" fillId="0" borderId="0" xfId="1" applyFont="1" applyAlignment="1">
      <alignment vertical="top"/>
    </xf>
    <xf numFmtId="38" fontId="18" fillId="0" borderId="0" xfId="1" applyFont="1">
      <alignment vertical="center"/>
    </xf>
    <xf numFmtId="38" fontId="8" fillId="0" borderId="7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41" fontId="8" fillId="0" borderId="0" xfId="1" applyNumberFormat="1" applyFont="1" applyFill="1" applyBorder="1" applyAlignment="1">
      <alignment horizontal="center" vertical="center"/>
    </xf>
    <xf numFmtId="38" fontId="8" fillId="0" borderId="0" xfId="1" applyFont="1" applyBorder="1" applyAlignment="1">
      <alignment horizontal="center" vertical="center" wrapText="1"/>
    </xf>
    <xf numFmtId="176" fontId="8" fillId="0" borderId="0" xfId="1" applyNumberFormat="1" applyFont="1" applyFill="1" applyBorder="1">
      <alignment vertical="center"/>
    </xf>
    <xf numFmtId="38" fontId="8" fillId="0" borderId="0" xfId="1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176" fontId="8" fillId="0" borderId="0" xfId="1" applyNumberFormat="1" applyFont="1" applyFill="1">
      <alignment vertical="center"/>
    </xf>
    <xf numFmtId="41" fontId="8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Alignment="1">
      <alignment horizontal="right" vertical="center"/>
    </xf>
    <xf numFmtId="38" fontId="4" fillId="0" borderId="0" xfId="1" applyFont="1" applyFill="1">
      <alignment vertical="center"/>
    </xf>
    <xf numFmtId="41" fontId="8" fillId="0" borderId="7" xfId="1" applyNumberFormat="1" applyFont="1" applyBorder="1">
      <alignment vertical="center"/>
    </xf>
    <xf numFmtId="38" fontId="8" fillId="0" borderId="0" xfId="1" applyFont="1" applyFill="1" applyAlignment="1">
      <alignment horizontal="center" vertical="center"/>
    </xf>
    <xf numFmtId="38" fontId="19" fillId="0" borderId="0" xfId="1" applyFont="1">
      <alignment vertical="center"/>
    </xf>
    <xf numFmtId="38" fontId="9" fillId="0" borderId="0" xfId="1" applyFont="1" applyAlignment="1">
      <alignment vertical="top"/>
    </xf>
    <xf numFmtId="38" fontId="11" fillId="0" borderId="0" xfId="1" applyFont="1" applyAlignment="1">
      <alignment vertical="top"/>
    </xf>
    <xf numFmtId="38" fontId="4" fillId="0" borderId="0" xfId="1" applyFont="1" applyFill="1" applyBorder="1">
      <alignment vertical="center"/>
    </xf>
    <xf numFmtId="38" fontId="8" fillId="0" borderId="0" xfId="1" applyFont="1" applyFill="1" applyAlignment="1">
      <alignment horizontal="center" vertical="center" wrapText="1"/>
    </xf>
    <xf numFmtId="38" fontId="8" fillId="0" borderId="14" xfId="1" applyFont="1" applyFill="1" applyBorder="1" applyAlignment="1">
      <alignment horizontal="center" vertical="center" wrapText="1"/>
    </xf>
    <xf numFmtId="38" fontId="9" fillId="0" borderId="0" xfId="1" applyFont="1" applyFill="1">
      <alignment vertical="center"/>
    </xf>
    <xf numFmtId="38" fontId="6" fillId="0" borderId="0" xfId="1" applyFont="1" applyFill="1" applyAlignment="1">
      <alignment vertical="top"/>
    </xf>
    <xf numFmtId="38" fontId="20" fillId="0" borderId="0" xfId="1" applyFont="1">
      <alignment vertical="center"/>
    </xf>
    <xf numFmtId="38" fontId="20" fillId="0" borderId="0" xfId="1" applyFont="1" applyBorder="1">
      <alignment vertical="center"/>
    </xf>
    <xf numFmtId="10" fontId="20" fillId="0" borderId="0" xfId="1" applyNumberFormat="1" applyFont="1" applyFill="1" applyBorder="1">
      <alignment vertical="center"/>
    </xf>
    <xf numFmtId="38" fontId="20" fillId="0" borderId="0" xfId="1" applyFont="1" applyFill="1" applyBorder="1" applyAlignment="1">
      <alignment horizontal="left" vertical="center" wrapText="1"/>
    </xf>
    <xf numFmtId="38" fontId="4" fillId="0" borderId="0" xfId="1" applyFont="1" applyFill="1" applyAlignment="1">
      <alignment vertical="center"/>
    </xf>
    <xf numFmtId="10" fontId="21" fillId="0" borderId="7" xfId="1" applyNumberFormat="1" applyFont="1" applyFill="1" applyBorder="1">
      <alignment vertical="center"/>
    </xf>
    <xf numFmtId="10" fontId="21" fillId="0" borderId="9" xfId="1" applyNumberFormat="1" applyFont="1" applyFill="1" applyBorder="1">
      <alignment vertical="center"/>
    </xf>
    <xf numFmtId="38" fontId="20" fillId="0" borderId="24" xfId="1" applyFont="1" applyFill="1" applyBorder="1" applyAlignment="1">
      <alignment vertical="center"/>
    </xf>
    <xf numFmtId="38" fontId="20" fillId="0" borderId="24" xfId="1" applyFont="1" applyFill="1" applyBorder="1" applyAlignment="1">
      <alignment horizontal="center" vertical="center" textRotation="255" wrapText="1"/>
    </xf>
    <xf numFmtId="10" fontId="21" fillId="0" borderId="0" xfId="1" applyNumberFormat="1" applyFont="1" applyFill="1" applyBorder="1">
      <alignment vertical="center"/>
    </xf>
    <xf numFmtId="10" fontId="21" fillId="0" borderId="13" xfId="1" applyNumberFormat="1" applyFont="1" applyFill="1" applyBorder="1">
      <alignment vertical="center"/>
    </xf>
    <xf numFmtId="38" fontId="20" fillId="0" borderId="0" xfId="1" applyFont="1" applyFill="1" applyBorder="1">
      <alignment vertical="center"/>
    </xf>
    <xf numFmtId="38" fontId="20" fillId="0" borderId="0" xfId="1" applyFont="1" applyFill="1" applyBorder="1" applyAlignment="1">
      <alignment horizontal="center" vertical="center" textRotation="255" wrapText="1"/>
    </xf>
    <xf numFmtId="38" fontId="20" fillId="0" borderId="0" xfId="1" applyFont="1" applyFill="1" applyBorder="1" applyAlignment="1">
      <alignment horizontal="left" vertical="center"/>
    </xf>
    <xf numFmtId="177" fontId="4" fillId="0" borderId="0" xfId="1" applyNumberFormat="1" applyFont="1" applyFill="1">
      <alignment vertical="center"/>
    </xf>
    <xf numFmtId="177" fontId="4" fillId="0" borderId="0" xfId="1" applyNumberFormat="1" applyFont="1" applyFill="1" applyBorder="1">
      <alignment vertical="center"/>
    </xf>
    <xf numFmtId="10" fontId="21" fillId="0" borderId="21" xfId="1" applyNumberFormat="1" applyFont="1" applyFill="1" applyBorder="1">
      <alignment vertical="center"/>
    </xf>
    <xf numFmtId="38" fontId="20" fillId="0" borderId="0" xfId="1" applyFont="1" applyFill="1" applyBorder="1" applyAlignment="1">
      <alignment horizontal="center" vertical="center" textRotation="255" wrapText="1"/>
    </xf>
    <xf numFmtId="41" fontId="20" fillId="0" borderId="0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>
      <alignment vertical="center"/>
    </xf>
    <xf numFmtId="38" fontId="20" fillId="0" borderId="0" xfId="1" applyFont="1" applyFill="1" applyBorder="1" applyAlignment="1">
      <alignment horizontal="center" vertical="center"/>
    </xf>
    <xf numFmtId="38" fontId="20" fillId="0" borderId="27" xfId="1" applyFont="1" applyFill="1" applyBorder="1" applyAlignment="1">
      <alignment horizontal="center" vertical="center"/>
    </xf>
    <xf numFmtId="38" fontId="20" fillId="0" borderId="28" xfId="1" applyFont="1" applyFill="1" applyBorder="1" applyAlignment="1">
      <alignment horizontal="center" vertical="center"/>
    </xf>
    <xf numFmtId="38" fontId="20" fillId="0" borderId="29" xfId="1" applyFont="1" applyFill="1" applyBorder="1" applyAlignment="1">
      <alignment horizontal="center" vertical="center"/>
    </xf>
    <xf numFmtId="38" fontId="19" fillId="0" borderId="0" xfId="1" applyFont="1" applyFill="1">
      <alignment vertical="center"/>
    </xf>
    <xf numFmtId="38" fontId="20" fillId="0" borderId="0" xfId="1" applyFont="1" applyFill="1">
      <alignment vertical="center"/>
    </xf>
    <xf numFmtId="176" fontId="20" fillId="0" borderId="0" xfId="1" applyNumberFormat="1" applyFont="1" applyFill="1" applyBorder="1">
      <alignment vertical="center"/>
    </xf>
    <xf numFmtId="38" fontId="20" fillId="0" borderId="0" xfId="1" applyFont="1" applyFill="1" applyBorder="1" applyAlignment="1">
      <alignment horizontal="left" vertical="center" wrapText="1"/>
    </xf>
    <xf numFmtId="38" fontId="20" fillId="0" borderId="0" xfId="1" applyFont="1" applyFill="1" applyAlignment="1">
      <alignment horizontal="center" vertical="center"/>
    </xf>
    <xf numFmtId="0" fontId="19" fillId="0" borderId="0" xfId="0" applyFont="1" applyFill="1" applyBorder="1" applyProtection="1">
      <alignment vertical="center"/>
      <protection locked="0"/>
    </xf>
    <xf numFmtId="176" fontId="20" fillId="0" borderId="7" xfId="1" applyNumberFormat="1" applyFont="1" applyFill="1" applyBorder="1">
      <alignment vertical="center"/>
    </xf>
    <xf numFmtId="176" fontId="20" fillId="0" borderId="9" xfId="1" applyNumberFormat="1" applyFont="1" applyFill="1" applyBorder="1">
      <alignment vertical="center"/>
    </xf>
    <xf numFmtId="38" fontId="20" fillId="0" borderId="3" xfId="1" applyFont="1" applyFill="1" applyBorder="1">
      <alignment vertical="center"/>
    </xf>
    <xf numFmtId="38" fontId="20" fillId="0" borderId="7" xfId="1" applyFont="1" applyFill="1" applyBorder="1">
      <alignment vertical="center"/>
    </xf>
    <xf numFmtId="38" fontId="20" fillId="0" borderId="7" xfId="1" applyFont="1" applyFill="1" applyBorder="1" applyAlignment="1">
      <alignment horizontal="center" vertical="center" wrapText="1"/>
    </xf>
    <xf numFmtId="176" fontId="20" fillId="0" borderId="13" xfId="1" applyNumberFormat="1" applyFont="1" applyFill="1" applyBorder="1">
      <alignment vertical="center"/>
    </xf>
    <xf numFmtId="38" fontId="20" fillId="0" borderId="26" xfId="1" applyFont="1" applyFill="1" applyBorder="1">
      <alignment vertical="center"/>
    </xf>
    <xf numFmtId="38" fontId="20" fillId="0" borderId="0" xfId="1" applyFont="1" applyFill="1" applyBorder="1" applyAlignment="1">
      <alignment horizontal="center" vertical="center" wrapText="1"/>
    </xf>
    <xf numFmtId="38" fontId="20" fillId="0" borderId="0" xfId="1" applyFont="1" applyFill="1" applyAlignment="1">
      <alignment horizontal="left" vertical="center"/>
    </xf>
    <xf numFmtId="41" fontId="20" fillId="0" borderId="0" xfId="1" applyNumberFormat="1" applyFont="1" applyFill="1" applyAlignment="1">
      <alignment horizontal="center" vertical="center"/>
    </xf>
    <xf numFmtId="38" fontId="20" fillId="0" borderId="0" xfId="1" applyFont="1" applyAlignment="1">
      <alignment horizontal="center" vertical="center"/>
    </xf>
    <xf numFmtId="176" fontId="20" fillId="0" borderId="0" xfId="1" applyNumberFormat="1" applyFont="1" applyFill="1">
      <alignment vertical="center"/>
    </xf>
    <xf numFmtId="41" fontId="21" fillId="0" borderId="0" xfId="1" applyNumberFormat="1" applyFont="1" applyFill="1" applyAlignment="1">
      <alignment horizontal="center" vertical="center"/>
    </xf>
    <xf numFmtId="38" fontId="20" fillId="0" borderId="0" xfId="1" applyFont="1" applyFill="1" applyBorder="1" applyAlignment="1">
      <alignment horizontal="right" vertical="center"/>
    </xf>
    <xf numFmtId="38" fontId="20" fillId="0" borderId="26" xfId="1" applyFont="1" applyFill="1" applyBorder="1" applyAlignment="1">
      <alignment horizontal="center" vertical="center"/>
    </xf>
    <xf numFmtId="176" fontId="20" fillId="0" borderId="0" xfId="1" applyNumberFormat="1" applyFont="1" applyFill="1" applyAlignment="1">
      <alignment horizontal="right" vertical="center"/>
    </xf>
    <xf numFmtId="38" fontId="20" fillId="0" borderId="0" xfId="1" applyFont="1" applyFill="1" applyBorder="1" applyAlignment="1">
      <alignment horizontal="center" vertical="center" wrapText="1"/>
    </xf>
    <xf numFmtId="38" fontId="20" fillId="0" borderId="0" xfId="1" applyFont="1" applyBorder="1" applyAlignment="1">
      <alignment horizontal="center" vertical="center"/>
    </xf>
    <xf numFmtId="38" fontId="20" fillId="0" borderId="14" xfId="1" applyFont="1" applyFill="1" applyBorder="1" applyAlignment="1">
      <alignment horizontal="center" vertical="center" wrapText="1"/>
    </xf>
    <xf numFmtId="38" fontId="20" fillId="0" borderId="1" xfId="1" applyFont="1" applyFill="1" applyBorder="1" applyAlignment="1">
      <alignment horizontal="center" vertical="center"/>
    </xf>
    <xf numFmtId="38" fontId="20" fillId="0" borderId="4" xfId="1" applyFont="1" applyBorder="1" applyAlignment="1">
      <alignment horizontal="center" vertical="center"/>
    </xf>
    <xf numFmtId="38" fontId="20" fillId="0" borderId="1" xfId="1" applyFont="1" applyBorder="1" applyAlignment="1">
      <alignment horizontal="center" vertical="center"/>
    </xf>
    <xf numFmtId="38" fontId="22" fillId="0" borderId="0" xfId="1" applyFont="1">
      <alignment vertical="center"/>
    </xf>
    <xf numFmtId="38" fontId="22" fillId="0" borderId="0" xfId="1" applyFont="1" applyBorder="1">
      <alignment vertical="center"/>
    </xf>
    <xf numFmtId="38" fontId="22" fillId="0" borderId="0" xfId="1" applyFont="1" applyFill="1">
      <alignment vertical="center"/>
    </xf>
    <xf numFmtId="38" fontId="20" fillId="0" borderId="14" xfId="1" applyFont="1" applyBorder="1" applyAlignment="1">
      <alignment horizontal="left" vertical="center"/>
    </xf>
    <xf numFmtId="41" fontId="20" fillId="0" borderId="0" xfId="1" applyNumberFormat="1" applyFont="1" applyFill="1">
      <alignment vertical="center"/>
    </xf>
    <xf numFmtId="41" fontId="20" fillId="0" borderId="21" xfId="1" applyNumberFormat="1" applyFont="1" applyFill="1" applyBorder="1">
      <alignment vertical="center"/>
    </xf>
    <xf numFmtId="38" fontId="20" fillId="0" borderId="7" xfId="1" applyFont="1" applyBorder="1">
      <alignment vertical="center"/>
    </xf>
    <xf numFmtId="38" fontId="20" fillId="0" borderId="7" xfId="1" applyFont="1" applyBorder="1" applyAlignment="1">
      <alignment horizontal="center" vertical="center" textRotation="255" wrapText="1"/>
    </xf>
    <xf numFmtId="38" fontId="20" fillId="0" borderId="0" xfId="1" applyFont="1" applyAlignment="1">
      <alignment horizontal="center" vertical="center" textRotation="255" wrapText="1"/>
    </xf>
    <xf numFmtId="38" fontId="20" fillId="0" borderId="0" xfId="1" applyFont="1" applyAlignment="1">
      <alignment horizontal="left" vertical="center"/>
    </xf>
    <xf numFmtId="38" fontId="19" fillId="0" borderId="21" xfId="1" applyFont="1" applyBorder="1">
      <alignment vertical="center"/>
    </xf>
    <xf numFmtId="41" fontId="21" fillId="0" borderId="0" xfId="1" applyNumberFormat="1" applyFont="1" applyFill="1">
      <alignment vertical="center"/>
    </xf>
    <xf numFmtId="38" fontId="20" fillId="0" borderId="0" xfId="1" applyFont="1" applyAlignment="1">
      <alignment vertical="center" textRotation="255"/>
    </xf>
    <xf numFmtId="38" fontId="20" fillId="0" borderId="26" xfId="1" applyFont="1" applyBorder="1">
      <alignment vertical="center"/>
    </xf>
    <xf numFmtId="38" fontId="20" fillId="0" borderId="0" xfId="1" applyFont="1" applyBorder="1" applyAlignment="1">
      <alignment horizontal="center" vertical="center" textRotation="255" wrapText="1"/>
    </xf>
    <xf numFmtId="38" fontId="20" fillId="0" borderId="30" xfId="1" applyFont="1" applyBorder="1" applyAlignment="1">
      <alignment horizontal="center" vertical="center" textRotation="255" wrapText="1"/>
    </xf>
    <xf numFmtId="38" fontId="20" fillId="0" borderId="29" xfId="1" applyFont="1" applyBorder="1" applyAlignment="1">
      <alignment horizontal="center" vertical="center"/>
    </xf>
    <xf numFmtId="38" fontId="20" fillId="0" borderId="31" xfId="1" applyFont="1" applyBorder="1" applyAlignment="1">
      <alignment horizontal="center" vertical="center"/>
    </xf>
    <xf numFmtId="38" fontId="11" fillId="0" borderId="0" xfId="1" applyFont="1" applyAlignment="1"/>
    <xf numFmtId="41" fontId="20" fillId="0" borderId="0" xfId="1" applyNumberFormat="1" applyFont="1" applyFill="1" applyBorder="1">
      <alignment vertical="center"/>
    </xf>
    <xf numFmtId="38" fontId="20" fillId="0" borderId="0" xfId="1" applyFont="1" applyBorder="1" applyAlignment="1">
      <alignment horizontal="center" vertical="center" textRotation="255" wrapText="1"/>
    </xf>
    <xf numFmtId="38" fontId="19" fillId="0" borderId="0" xfId="1" applyFont="1" applyBorder="1">
      <alignment vertical="center"/>
    </xf>
    <xf numFmtId="41" fontId="20" fillId="0" borderId="7" xfId="1" applyNumberFormat="1" applyFont="1" applyFill="1" applyBorder="1">
      <alignment vertical="center"/>
    </xf>
    <xf numFmtId="38" fontId="20" fillId="0" borderId="3" xfId="1" applyFont="1" applyBorder="1">
      <alignment vertical="center"/>
    </xf>
    <xf numFmtId="38" fontId="23" fillId="0" borderId="7" xfId="1" applyFont="1" applyBorder="1" applyAlignment="1">
      <alignment horizontal="center" vertical="top" textRotation="255" wrapText="1"/>
    </xf>
    <xf numFmtId="41" fontId="20" fillId="0" borderId="0" xfId="1" applyNumberFormat="1" applyFont="1" applyBorder="1">
      <alignment vertical="center"/>
    </xf>
    <xf numFmtId="38" fontId="23" fillId="0" borderId="0" xfId="1" applyFont="1" applyBorder="1" applyAlignment="1">
      <alignment horizontal="center" vertical="top" textRotation="255" wrapText="1"/>
    </xf>
    <xf numFmtId="38" fontId="20" fillId="0" borderId="10" xfId="1" applyFont="1" applyBorder="1">
      <alignment vertical="center"/>
    </xf>
    <xf numFmtId="38" fontId="23" fillId="0" borderId="14" xfId="1" applyFont="1" applyBorder="1" applyAlignment="1">
      <alignment horizontal="center" vertical="top" textRotation="255" wrapText="1"/>
    </xf>
    <xf numFmtId="41" fontId="20" fillId="0" borderId="9" xfId="1" applyNumberFormat="1" applyFont="1" applyFill="1" applyBorder="1">
      <alignment vertical="center"/>
    </xf>
    <xf numFmtId="38" fontId="20" fillId="0" borderId="0" xfId="1" applyFont="1" applyBorder="1" applyAlignment="1">
      <alignment horizontal="left" vertical="center"/>
    </xf>
    <xf numFmtId="38" fontId="20" fillId="0" borderId="0" xfId="1" applyFont="1" applyAlignment="1">
      <alignment horizontal="center" vertical="center" textRotation="255" wrapText="1"/>
    </xf>
    <xf numFmtId="38" fontId="20" fillId="0" borderId="14" xfId="1" applyFont="1" applyBorder="1" applyAlignment="1">
      <alignment horizontal="center" vertical="center" textRotation="255" wrapText="1"/>
    </xf>
    <xf numFmtId="38" fontId="19" fillId="0" borderId="14" xfId="1" applyFont="1" applyBorder="1">
      <alignment vertical="center"/>
    </xf>
    <xf numFmtId="176" fontId="20" fillId="0" borderId="14" xfId="1" applyNumberFormat="1" applyFont="1" applyBorder="1">
      <alignment vertical="center"/>
    </xf>
    <xf numFmtId="38" fontId="20" fillId="0" borderId="14" xfId="1" applyFont="1" applyBorder="1" applyAlignment="1">
      <alignment vertical="center" wrapText="1"/>
    </xf>
    <xf numFmtId="38" fontId="20" fillId="0" borderId="14" xfId="1" applyFont="1" applyBorder="1" applyAlignment="1">
      <alignment vertical="center"/>
    </xf>
    <xf numFmtId="38" fontId="20" fillId="0" borderId="7" xfId="1" applyFont="1" applyBorder="1" applyAlignment="1">
      <alignment vertical="center" wrapText="1"/>
    </xf>
    <xf numFmtId="38" fontId="20" fillId="0" borderId="1" xfId="1" applyFont="1" applyBorder="1" applyAlignment="1">
      <alignment horizontal="right" vertical="center"/>
    </xf>
    <xf numFmtId="38" fontId="24" fillId="0" borderId="0" xfId="1" applyFont="1">
      <alignment vertical="center"/>
    </xf>
    <xf numFmtId="38" fontId="25" fillId="0" borderId="0" xfId="1" applyFont="1">
      <alignment vertical="center"/>
    </xf>
    <xf numFmtId="10" fontId="20" fillId="0" borderId="0" xfId="1" applyNumberFormat="1" applyFont="1" applyBorder="1">
      <alignment vertical="center"/>
    </xf>
    <xf numFmtId="10" fontId="20" fillId="0" borderId="7" xfId="1" applyNumberFormat="1" applyFont="1" applyFill="1" applyBorder="1">
      <alignment vertical="center"/>
    </xf>
    <xf numFmtId="38" fontId="20" fillId="0" borderId="7" xfId="1" applyFont="1" applyBorder="1" applyAlignment="1">
      <alignment horizontal="center" vertical="center" wrapText="1"/>
    </xf>
    <xf numFmtId="41" fontId="8" fillId="0" borderId="0" xfId="1" applyNumberFormat="1" applyFont="1" applyFill="1" applyBorder="1" applyAlignment="1">
      <alignment horizontal="right" vertical="center"/>
    </xf>
    <xf numFmtId="10" fontId="21" fillId="0" borderId="0" xfId="1" applyNumberFormat="1" applyFont="1" applyBorder="1" applyAlignment="1">
      <alignment vertical="center" shrinkToFit="1"/>
    </xf>
    <xf numFmtId="38" fontId="20" fillId="0" borderId="0" xfId="1" applyFont="1" applyBorder="1" applyAlignment="1">
      <alignment horizontal="center" vertical="center" wrapText="1"/>
    </xf>
    <xf numFmtId="38" fontId="20" fillId="0" borderId="0" xfId="1" applyFont="1" applyFill="1" applyAlignment="1">
      <alignment horizontal="center" vertical="center" wrapText="1"/>
    </xf>
    <xf numFmtId="41" fontId="20" fillId="0" borderId="0" xfId="1" applyNumberFormat="1" applyFont="1" applyFill="1" applyAlignment="1">
      <alignment horizontal="right" vertical="center"/>
    </xf>
    <xf numFmtId="38" fontId="20" fillId="0" borderId="0" xfId="1" applyFont="1" applyAlignment="1">
      <alignment horizontal="center" vertical="center" textRotation="255" shrinkToFit="1"/>
    </xf>
    <xf numFmtId="38" fontId="20" fillId="0" borderId="0" xfId="1" applyFont="1" applyBorder="1" applyAlignment="1">
      <alignment vertical="center" wrapText="1"/>
    </xf>
    <xf numFmtId="38" fontId="24" fillId="0" borderId="0" xfId="1" applyFont="1" applyBorder="1">
      <alignment vertical="center"/>
    </xf>
    <xf numFmtId="38" fontId="9" fillId="0" borderId="0" xfId="1" applyFont="1" applyBorder="1">
      <alignment vertical="center"/>
    </xf>
    <xf numFmtId="38" fontId="18" fillId="0" borderId="0" xfId="1" applyFont="1" applyBorder="1">
      <alignment vertical="center"/>
    </xf>
    <xf numFmtId="38" fontId="8" fillId="0" borderId="7" xfId="1" applyFont="1" applyBorder="1" applyAlignment="1">
      <alignment horizontal="center" vertical="center" wrapText="1"/>
    </xf>
    <xf numFmtId="41" fontId="26" fillId="0" borderId="0" xfId="1" applyNumberFormat="1" applyFont="1" applyFill="1">
      <alignment vertical="center"/>
    </xf>
    <xf numFmtId="38" fontId="8" fillId="0" borderId="26" xfId="1" applyFont="1" applyFill="1" applyBorder="1" applyAlignment="1">
      <alignment horizontal="left" vertical="center"/>
    </xf>
    <xf numFmtId="38" fontId="8" fillId="0" borderId="0" xfId="1" applyFont="1" applyFill="1" applyAlignment="1">
      <alignment horizontal="left" vertical="center" wrapText="1"/>
    </xf>
    <xf numFmtId="38" fontId="8" fillId="0" borderId="0" xfId="1" applyFont="1" applyFill="1" applyAlignment="1">
      <alignment vertical="center"/>
    </xf>
    <xf numFmtId="38" fontId="20" fillId="0" borderId="0" xfId="1" applyFont="1" applyBorder="1" applyAlignment="1">
      <alignment horizontal="right" vertical="center"/>
    </xf>
    <xf numFmtId="38" fontId="11" fillId="0" borderId="0" xfId="1" applyFont="1" applyAlignment="1">
      <alignment vertical="center"/>
    </xf>
    <xf numFmtId="38" fontId="8" fillId="0" borderId="7" xfId="1" applyFont="1" applyFill="1" applyBorder="1" applyAlignment="1">
      <alignment horizontal="center" vertical="center" wrapText="1"/>
    </xf>
    <xf numFmtId="38" fontId="8" fillId="0" borderId="26" xfId="1" applyFont="1" applyFill="1" applyBorder="1" applyAlignment="1">
      <alignment horizontal="left" vertical="center" wrapText="1"/>
    </xf>
    <xf numFmtId="38" fontId="8" fillId="0" borderId="0" xfId="1" applyFont="1" applyFill="1" applyBorder="1" applyAlignment="1">
      <alignment horizontal="left" vertical="center" wrapText="1"/>
    </xf>
    <xf numFmtId="38" fontId="27" fillId="0" borderId="0" xfId="1" applyFont="1">
      <alignment vertical="center"/>
    </xf>
    <xf numFmtId="38" fontId="28" fillId="0" borderId="0" xfId="1" applyFont="1">
      <alignment vertical="center"/>
    </xf>
    <xf numFmtId="6" fontId="8" fillId="0" borderId="0" xfId="2" applyFont="1">
      <alignment vertical="center"/>
    </xf>
    <xf numFmtId="6" fontId="11" fillId="0" borderId="0" xfId="2" applyFont="1">
      <alignment vertical="center"/>
    </xf>
    <xf numFmtId="6" fontId="8" fillId="0" borderId="0" xfId="2" applyFont="1" applyBorder="1">
      <alignment vertical="center"/>
    </xf>
    <xf numFmtId="10" fontId="8" fillId="0" borderId="0" xfId="1" applyNumberFormat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0" fontId="8" fillId="0" borderId="0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38" fontId="14" fillId="0" borderId="0" xfId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41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41" fontId="18" fillId="0" borderId="7" xfId="1" applyNumberFormat="1" applyFont="1" applyBorder="1">
      <alignment vertical="center"/>
    </xf>
    <xf numFmtId="38" fontId="18" fillId="0" borderId="7" xfId="1" applyFont="1" applyBorder="1">
      <alignment vertical="center"/>
    </xf>
    <xf numFmtId="41" fontId="18" fillId="0" borderId="0" xfId="1" applyNumberFormat="1" applyFont="1" applyBorder="1">
      <alignment vertical="center"/>
    </xf>
    <xf numFmtId="41" fontId="18" fillId="0" borderId="0" xfId="1" applyNumberFormat="1" applyFont="1">
      <alignment vertical="center"/>
    </xf>
    <xf numFmtId="38" fontId="18" fillId="0" borderId="26" xfId="1" applyFont="1" applyBorder="1" applyAlignment="1">
      <alignment horizontal="center" vertical="center"/>
    </xf>
    <xf numFmtId="38" fontId="18" fillId="0" borderId="0" xfId="1" applyFont="1" applyBorder="1" applyAlignment="1">
      <alignment horizontal="center" vertical="center"/>
    </xf>
    <xf numFmtId="38" fontId="20" fillId="0" borderId="0" xfId="1" applyFont="1" applyAlignment="1">
      <alignment horizontal="center" vertical="center" wrapText="1"/>
    </xf>
    <xf numFmtId="38" fontId="8" fillId="0" borderId="0" xfId="1" applyFont="1" applyAlignment="1">
      <alignment horizontal="center" vertical="center" wrapText="1"/>
    </xf>
    <xf numFmtId="41" fontId="8" fillId="0" borderId="0" xfId="1" applyNumberFormat="1" applyFont="1" applyBorder="1" applyAlignment="1">
      <alignment horizontal="left" vertical="center"/>
    </xf>
    <xf numFmtId="41" fontId="8" fillId="0" borderId="9" xfId="1" applyNumberFormat="1" applyFont="1" applyBorder="1">
      <alignment vertical="center"/>
    </xf>
    <xf numFmtId="41" fontId="12" fillId="0" borderId="0" xfId="1" applyNumberFormat="1" applyFont="1" applyBorder="1">
      <alignment vertical="center"/>
    </xf>
    <xf numFmtId="38" fontId="29" fillId="0" borderId="0" xfId="1" applyFont="1">
      <alignment vertical="center"/>
    </xf>
    <xf numFmtId="38" fontId="29" fillId="0" borderId="0" xfId="1" applyFont="1" applyBorder="1">
      <alignment vertical="center"/>
    </xf>
    <xf numFmtId="38" fontId="12" fillId="0" borderId="0" xfId="1" applyFont="1">
      <alignment vertical="center"/>
    </xf>
    <xf numFmtId="38" fontId="12" fillId="0" borderId="0" xfId="1" applyFont="1" applyBorder="1">
      <alignment vertical="center"/>
    </xf>
    <xf numFmtId="41" fontId="12" fillId="0" borderId="7" xfId="1" applyNumberFormat="1" applyFont="1" applyBorder="1">
      <alignment vertical="center"/>
    </xf>
    <xf numFmtId="41" fontId="12" fillId="0" borderId="9" xfId="1" applyNumberFormat="1" applyFont="1" applyBorder="1">
      <alignment vertical="center"/>
    </xf>
    <xf numFmtId="38" fontId="12" fillId="0" borderId="3" xfId="1" applyFont="1" applyBorder="1">
      <alignment vertical="center"/>
    </xf>
    <xf numFmtId="38" fontId="12" fillId="0" borderId="7" xfId="1" applyFont="1" applyBorder="1">
      <alignment vertical="center"/>
    </xf>
    <xf numFmtId="38" fontId="12" fillId="0" borderId="7" xfId="1" applyFont="1" applyBorder="1" applyAlignment="1">
      <alignment horizontal="right" vertical="center" wrapText="1"/>
    </xf>
    <xf numFmtId="41" fontId="12" fillId="0" borderId="13" xfId="1" applyNumberFormat="1" applyFont="1" applyBorder="1">
      <alignment vertical="center"/>
    </xf>
    <xf numFmtId="38" fontId="12" fillId="0" borderId="26" xfId="1" applyFont="1" applyBorder="1">
      <alignment vertical="center"/>
    </xf>
    <xf numFmtId="38" fontId="12" fillId="0" borderId="0" xfId="1" applyFont="1" applyBorder="1" applyAlignment="1">
      <alignment horizontal="right" vertical="center" wrapText="1"/>
    </xf>
    <xf numFmtId="41" fontId="12" fillId="0" borderId="0" xfId="1" applyNumberFormat="1" applyFont="1">
      <alignment vertical="center"/>
    </xf>
    <xf numFmtId="41" fontId="12" fillId="0" borderId="12" xfId="1" applyNumberFormat="1" applyFont="1" applyBorder="1">
      <alignment vertical="center"/>
    </xf>
    <xf numFmtId="0" fontId="12" fillId="0" borderId="2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30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38" fontId="30" fillId="0" borderId="0" xfId="1" applyFont="1" applyBorder="1">
      <alignment vertical="center"/>
    </xf>
    <xf numFmtId="38" fontId="31" fillId="0" borderId="0" xfId="1" applyFont="1">
      <alignment vertical="center"/>
    </xf>
    <xf numFmtId="41" fontId="12" fillId="0" borderId="7" xfId="1" applyNumberFormat="1" applyFont="1" applyFill="1" applyBorder="1">
      <alignment vertical="center"/>
    </xf>
    <xf numFmtId="38" fontId="12" fillId="0" borderId="3" xfId="1" applyFont="1" applyFill="1" applyBorder="1">
      <alignment vertical="center"/>
    </xf>
    <xf numFmtId="38" fontId="12" fillId="0" borderId="7" xfId="1" applyFont="1" applyBorder="1" applyAlignment="1">
      <alignment horizontal="center" vertical="center" wrapText="1"/>
    </xf>
    <xf numFmtId="41" fontId="12" fillId="0" borderId="13" xfId="1" applyNumberFormat="1" applyFont="1" applyFill="1" applyBorder="1">
      <alignment vertical="center"/>
    </xf>
    <xf numFmtId="38" fontId="12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38" fontId="12" fillId="0" borderId="0" xfId="1" applyFont="1" applyBorder="1" applyAlignment="1">
      <alignment horizontal="left" vertical="center"/>
    </xf>
    <xf numFmtId="38" fontId="31" fillId="0" borderId="0" xfId="1" applyFont="1" applyAlignment="1">
      <alignment vertical="top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16" fillId="0" borderId="0" xfId="0" applyFont="1" applyBorder="1" applyAlignment="1"/>
    <xf numFmtId="0" fontId="16" fillId="0" borderId="0" xfId="3" applyFont="1" applyBorder="1" applyAlignment="1"/>
    <xf numFmtId="0" fontId="12" fillId="0" borderId="0" xfId="3" applyFont="1" applyBorder="1" applyAlignment="1"/>
    <xf numFmtId="41" fontId="8" fillId="0" borderId="7" xfId="4" applyNumberFormat="1" applyFont="1" applyBorder="1" applyAlignment="1"/>
    <xf numFmtId="41" fontId="8" fillId="0" borderId="7" xfId="3" applyNumberFormat="1" applyFont="1" applyBorder="1" applyAlignment="1">
      <alignment vertical="center"/>
    </xf>
    <xf numFmtId="41" fontId="8" fillId="0" borderId="9" xfId="3" applyNumberFormat="1" applyFont="1" applyBorder="1" applyAlignment="1">
      <alignment vertical="center"/>
    </xf>
    <xf numFmtId="0" fontId="12" fillId="0" borderId="3" xfId="3" applyFont="1" applyBorder="1" applyAlignment="1">
      <alignment horizontal="center" vertical="center"/>
    </xf>
    <xf numFmtId="0" fontId="12" fillId="0" borderId="7" xfId="3" applyFont="1" applyBorder="1" applyAlignment="1"/>
    <xf numFmtId="41" fontId="8" fillId="0" borderId="0" xfId="4" applyNumberFormat="1" applyFont="1" applyFill="1" applyBorder="1" applyAlignment="1"/>
    <xf numFmtId="41" fontId="8" fillId="0" borderId="0" xfId="3" applyNumberFormat="1" applyFont="1" applyBorder="1" applyAlignment="1">
      <alignment vertical="center"/>
    </xf>
    <xf numFmtId="41" fontId="8" fillId="0" borderId="13" xfId="3" applyNumberFormat="1" applyFont="1" applyBorder="1" applyAlignment="1">
      <alignment vertical="center"/>
    </xf>
    <xf numFmtId="0" fontId="12" fillId="0" borderId="26" xfId="3" applyFont="1" applyBorder="1" applyAlignment="1">
      <alignment horizontal="center" vertical="center"/>
    </xf>
    <xf numFmtId="41" fontId="8" fillId="0" borderId="0" xfId="4" applyNumberFormat="1" applyFont="1" applyBorder="1" applyAlignment="1"/>
    <xf numFmtId="41" fontId="8" fillId="0" borderId="13" xfId="3" applyNumberFormat="1" applyFont="1" applyFill="1" applyBorder="1" applyAlignment="1">
      <alignment vertical="center"/>
    </xf>
    <xf numFmtId="0" fontId="12" fillId="0" borderId="26" xfId="3" applyFont="1" applyBorder="1" applyAlignment="1"/>
    <xf numFmtId="0" fontId="12" fillId="0" borderId="0" xfId="3" applyFont="1" applyFill="1" applyBorder="1" applyAlignment="1">
      <alignment vertical="center"/>
    </xf>
    <xf numFmtId="41" fontId="16" fillId="0" borderId="0" xfId="0" applyNumberFormat="1" applyFont="1" applyBorder="1" applyAlignment="1"/>
    <xf numFmtId="41" fontId="8" fillId="0" borderId="32" xfId="3" applyNumberFormat="1" applyFont="1" applyBorder="1" applyAlignment="1"/>
    <xf numFmtId="41" fontId="8" fillId="0" borderId="32" xfId="3" applyNumberFormat="1" applyFont="1" applyBorder="1" applyAlignment="1">
      <alignment vertical="center"/>
    </xf>
    <xf numFmtId="41" fontId="8" fillId="0" borderId="33" xfId="3" applyNumberFormat="1" applyFont="1" applyBorder="1" applyAlignment="1">
      <alignment vertical="center"/>
    </xf>
    <xf numFmtId="0" fontId="12" fillId="0" borderId="34" xfId="3" applyFont="1" applyBorder="1" applyAlignment="1">
      <alignment horizontal="left" vertical="center"/>
    </xf>
    <xf numFmtId="41" fontId="10" fillId="0" borderId="35" xfId="3" applyNumberFormat="1" applyFont="1" applyBorder="1" applyAlignment="1"/>
    <xf numFmtId="41" fontId="8" fillId="0" borderId="36" xfId="3" applyNumberFormat="1" applyFont="1" applyBorder="1" applyAlignment="1">
      <alignment vertical="center"/>
    </xf>
    <xf numFmtId="41" fontId="8" fillId="0" borderId="37" xfId="3" applyNumberFormat="1" applyFont="1" applyBorder="1" applyAlignment="1">
      <alignment vertical="center"/>
    </xf>
    <xf numFmtId="0" fontId="12" fillId="0" borderId="38" xfId="3" applyFont="1" applyBorder="1" applyAlignment="1"/>
    <xf numFmtId="0" fontId="12" fillId="0" borderId="36" xfId="3" applyFont="1" applyBorder="1" applyAlignment="1">
      <alignment horizontal="left" vertical="center"/>
    </xf>
    <xf numFmtId="41" fontId="10" fillId="0" borderId="13" xfId="3" applyNumberFormat="1" applyFont="1" applyBorder="1" applyAlignment="1"/>
    <xf numFmtId="41" fontId="8" fillId="0" borderId="6" xfId="3" applyNumberFormat="1" applyFont="1" applyBorder="1" applyAlignment="1">
      <alignment vertical="center"/>
    </xf>
    <xf numFmtId="0" fontId="12" fillId="0" borderId="0" xfId="3" applyFont="1" applyBorder="1" applyAlignment="1">
      <alignment horizontal="left" vertical="center"/>
    </xf>
    <xf numFmtId="0" fontId="12" fillId="0" borderId="26" xfId="3" applyFont="1" applyFill="1" applyBorder="1" applyAlignment="1">
      <alignment horizontal="left" vertical="center"/>
    </xf>
    <xf numFmtId="0" fontId="12" fillId="0" borderId="39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6" fillId="0" borderId="4" xfId="3" applyFont="1" applyBorder="1" applyAlignment="1"/>
    <xf numFmtId="0" fontId="16" fillId="0" borderId="1" xfId="3" applyFont="1" applyBorder="1" applyAlignment="1"/>
    <xf numFmtId="0" fontId="32" fillId="0" borderId="0" xfId="0" applyFont="1" applyBorder="1" applyAlignment="1"/>
    <xf numFmtId="0" fontId="26" fillId="0" borderId="0" xfId="3" applyFont="1" applyBorder="1" applyAlignment="1">
      <alignment horizontal="right"/>
    </xf>
    <xf numFmtId="0" fontId="32" fillId="0" borderId="0" xfId="3" applyFont="1" applyBorder="1" applyAlignment="1" applyProtection="1">
      <protection locked="0"/>
    </xf>
    <xf numFmtId="0" fontId="32" fillId="0" borderId="0" xfId="3" applyFont="1" applyBorder="1" applyAlignment="1"/>
    <xf numFmtId="0" fontId="31" fillId="0" borderId="0" xfId="3" applyFont="1" applyBorder="1" applyAlignment="1" applyProtection="1">
      <alignment vertical="top"/>
      <protection locked="0"/>
    </xf>
    <xf numFmtId="0" fontId="13" fillId="0" borderId="0" xfId="0" applyFont="1" applyAlignment="1"/>
    <xf numFmtId="0" fontId="19" fillId="0" borderId="0" xfId="0" applyFont="1" applyAlignment="1"/>
    <xf numFmtId="0" fontId="8" fillId="0" borderId="0" xfId="0" applyFont="1" applyBorder="1" applyAlignment="1"/>
    <xf numFmtId="0" fontId="33" fillId="0" borderId="0" xfId="0" applyFont="1" applyAlignment="1"/>
    <xf numFmtId="0" fontId="33" fillId="0" borderId="0" xfId="0" applyFont="1" applyAlignment="1">
      <alignment horizontal="center" vertical="center"/>
    </xf>
    <xf numFmtId="41" fontId="34" fillId="0" borderId="7" xfId="0" applyNumberFormat="1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41" fontId="34" fillId="0" borderId="40" xfId="0" applyNumberFormat="1" applyFont="1" applyFill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/>
    <xf numFmtId="0" fontId="34" fillId="0" borderId="0" xfId="0" applyFont="1" applyFill="1" applyAlignment="1"/>
    <xf numFmtId="41" fontId="34" fillId="0" borderId="36" xfId="0" applyNumberFormat="1" applyFont="1" applyFill="1" applyBorder="1" applyAlignment="1">
      <alignment horizontal="center" vertical="center" shrinkToFit="1"/>
    </xf>
    <xf numFmtId="0" fontId="34" fillId="0" borderId="38" xfId="0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41" fontId="34" fillId="0" borderId="0" xfId="0" applyNumberFormat="1" applyFont="1" applyAlignment="1">
      <alignment horizontal="center" vertical="center"/>
    </xf>
    <xf numFmtId="0" fontId="23" fillId="0" borderId="41" xfId="0" applyFont="1" applyBorder="1" applyAlignment="1">
      <alignment horizontal="center" vertical="center" wrapText="1"/>
    </xf>
    <xf numFmtId="41" fontId="34" fillId="0" borderId="16" xfId="0" applyNumberFormat="1" applyFont="1" applyFill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41" fontId="34" fillId="0" borderId="7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41" fontId="34" fillId="0" borderId="3" xfId="0" applyNumberFormat="1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41" fontId="34" fillId="0" borderId="40" xfId="0" applyNumberFormat="1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41" fontId="34" fillId="0" borderId="43" xfId="0" applyNumberFormat="1" applyFont="1" applyFill="1" applyBorder="1" applyAlignment="1">
      <alignment horizontal="center" vertical="center"/>
    </xf>
    <xf numFmtId="41" fontId="34" fillId="0" borderId="26" xfId="0" applyNumberFormat="1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41" fontId="34" fillId="0" borderId="36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41" fontId="34" fillId="0" borderId="38" xfId="0" applyNumberFormat="1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1" fontId="34" fillId="0" borderId="16" xfId="0" applyNumberFormat="1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/>
    </xf>
    <xf numFmtId="41" fontId="34" fillId="0" borderId="42" xfId="0" applyNumberFormat="1" applyFont="1" applyFill="1" applyBorder="1" applyAlignment="1">
      <alignment horizontal="center" vertical="center"/>
    </xf>
    <xf numFmtId="41" fontId="34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41" fontId="34" fillId="0" borderId="44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41" fontId="34" fillId="0" borderId="41" xfId="0" applyNumberFormat="1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41" fontId="34" fillId="0" borderId="10" xfId="0" applyNumberFormat="1" applyFont="1" applyFill="1" applyBorder="1" applyAlignment="1">
      <alignment horizontal="right" vertical="center"/>
    </xf>
    <xf numFmtId="0" fontId="34" fillId="0" borderId="1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</cellXfs>
  <cellStyles count="5">
    <cellStyle name="桁区切り" xfId="1" builtinId="6"/>
    <cellStyle name="桁区切り 2" xfId="4" xr:uid="{93D2B09C-0013-8A4B-B7F0-43C0F5DAD6C1}"/>
    <cellStyle name="通貨" xfId="2" builtinId="7"/>
    <cellStyle name="標準" xfId="0" builtinId="0"/>
    <cellStyle name="標準 2" xfId="3" xr:uid="{B1B3C0A2-A940-1F48-9FAE-1B33AF96DA1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6B1A3CB-D57D-6346-8805-E6775FC3FD49}"/>
            </a:ext>
          </a:extLst>
        </xdr:cNvPr>
        <xdr:cNvSpPr>
          <a:spLocks/>
        </xdr:cNvSpPr>
      </xdr:nvSpPr>
      <xdr:spPr bwMode="auto">
        <a:xfrm>
          <a:off x="720725" y="14239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6128366-C893-B44E-8FA4-8FE867777440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411B40D9-2302-664F-80B1-77562506C2E3}"/>
            </a:ext>
          </a:extLst>
        </xdr:cNvPr>
        <xdr:cNvSpPr>
          <a:spLocks/>
        </xdr:cNvSpPr>
      </xdr:nvSpPr>
      <xdr:spPr bwMode="auto">
        <a:xfrm>
          <a:off x="720725" y="374394"/>
          <a:ext cx="132578" cy="15001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9A08DDFD-556C-1749-87A2-AD36FE055E75}"/>
            </a:ext>
          </a:extLst>
        </xdr:cNvPr>
        <xdr:cNvSpPr>
          <a:spLocks/>
        </xdr:cNvSpPr>
      </xdr:nvSpPr>
      <xdr:spPr bwMode="auto">
        <a:xfrm>
          <a:off x="720725" y="2794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96B267-E179-E944-8706-85182BA90392}"/>
            </a:ext>
          </a:extLst>
        </xdr:cNvPr>
        <xdr:cNvSpPr>
          <a:spLocks/>
        </xdr:cNvSpPr>
      </xdr:nvSpPr>
      <xdr:spPr bwMode="auto">
        <a:xfrm>
          <a:off x="720725" y="4572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C52E3375-6DD3-F443-84C3-D37870E1B32C}"/>
            </a:ext>
          </a:extLst>
        </xdr:cNvPr>
        <xdr:cNvSpPr>
          <a:spLocks/>
        </xdr:cNvSpPr>
      </xdr:nvSpPr>
      <xdr:spPr bwMode="auto">
        <a:xfrm>
          <a:off x="720725" y="6350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6197A57F-E236-634A-A4A0-D0765EB1D2F6}"/>
            </a:ext>
          </a:extLst>
        </xdr:cNvPr>
        <xdr:cNvSpPr>
          <a:spLocks/>
        </xdr:cNvSpPr>
      </xdr:nvSpPr>
      <xdr:spPr bwMode="auto">
        <a:xfrm>
          <a:off x="720725" y="8128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C1200C08-9283-EF42-B189-D2A9BA9487CE}"/>
            </a:ext>
          </a:extLst>
        </xdr:cNvPr>
        <xdr:cNvSpPr>
          <a:spLocks/>
        </xdr:cNvSpPr>
      </xdr:nvSpPr>
      <xdr:spPr bwMode="auto">
        <a:xfrm>
          <a:off x="720725" y="9906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id="{378AA1B5-5C58-274B-8198-30152024FDAF}"/>
            </a:ext>
          </a:extLst>
        </xdr:cNvPr>
        <xdr:cNvSpPr>
          <a:spLocks/>
        </xdr:cNvSpPr>
      </xdr:nvSpPr>
      <xdr:spPr bwMode="auto">
        <a:xfrm>
          <a:off x="724415" y="2160717"/>
          <a:ext cx="135324" cy="4443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E2D2B249-ECC5-8040-9E4E-8287425D999D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CCC0E10E-A667-5144-A8A0-34B3983118C6}"/>
            </a:ext>
          </a:extLst>
        </xdr:cNvPr>
        <xdr:cNvSpPr>
          <a:spLocks/>
        </xdr:cNvSpPr>
      </xdr:nvSpPr>
      <xdr:spPr bwMode="auto">
        <a:xfrm>
          <a:off x="720725" y="14239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C0269361-44EA-D747-A3F7-DEB968F3C389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14" name="AutoShape 7">
          <a:extLst>
            <a:ext uri="{FF2B5EF4-FFF2-40B4-BE49-F238E27FC236}">
              <a16:creationId xmlns:a16="http://schemas.microsoft.com/office/drawing/2014/main" id="{6F1DBDFF-8E70-5944-8AD7-7837B66F5AD6}"/>
            </a:ext>
          </a:extLst>
        </xdr:cNvPr>
        <xdr:cNvSpPr>
          <a:spLocks/>
        </xdr:cNvSpPr>
      </xdr:nvSpPr>
      <xdr:spPr bwMode="auto">
        <a:xfrm>
          <a:off x="720725" y="374394"/>
          <a:ext cx="132578" cy="15001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7C33A805-D425-404B-91C2-5D4610FA7D10}"/>
            </a:ext>
          </a:extLst>
        </xdr:cNvPr>
        <xdr:cNvSpPr>
          <a:spLocks/>
        </xdr:cNvSpPr>
      </xdr:nvSpPr>
      <xdr:spPr bwMode="auto">
        <a:xfrm>
          <a:off x="720725" y="2794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49FF24BB-1488-6F48-B8B4-7613DB2006AE}"/>
            </a:ext>
          </a:extLst>
        </xdr:cNvPr>
        <xdr:cNvSpPr>
          <a:spLocks/>
        </xdr:cNvSpPr>
      </xdr:nvSpPr>
      <xdr:spPr bwMode="auto">
        <a:xfrm>
          <a:off x="720725" y="4572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17" name="AutoShape 7">
          <a:extLst>
            <a:ext uri="{FF2B5EF4-FFF2-40B4-BE49-F238E27FC236}">
              <a16:creationId xmlns:a16="http://schemas.microsoft.com/office/drawing/2014/main" id="{F1EB6BD8-7600-C64C-8B4D-F297C3F4DB8D}"/>
            </a:ext>
          </a:extLst>
        </xdr:cNvPr>
        <xdr:cNvSpPr>
          <a:spLocks/>
        </xdr:cNvSpPr>
      </xdr:nvSpPr>
      <xdr:spPr bwMode="auto">
        <a:xfrm>
          <a:off x="720725" y="6350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18" name="AutoShape 7">
          <a:extLst>
            <a:ext uri="{FF2B5EF4-FFF2-40B4-BE49-F238E27FC236}">
              <a16:creationId xmlns:a16="http://schemas.microsoft.com/office/drawing/2014/main" id="{637484AB-F114-DF41-A38E-7BB267ED098E}"/>
            </a:ext>
          </a:extLst>
        </xdr:cNvPr>
        <xdr:cNvSpPr>
          <a:spLocks/>
        </xdr:cNvSpPr>
      </xdr:nvSpPr>
      <xdr:spPr bwMode="auto">
        <a:xfrm>
          <a:off x="720725" y="8128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19" name="AutoShape 7">
          <a:extLst>
            <a:ext uri="{FF2B5EF4-FFF2-40B4-BE49-F238E27FC236}">
              <a16:creationId xmlns:a16="http://schemas.microsoft.com/office/drawing/2014/main" id="{5B25767D-4926-3448-AF51-588583745678}"/>
            </a:ext>
          </a:extLst>
        </xdr:cNvPr>
        <xdr:cNvSpPr>
          <a:spLocks/>
        </xdr:cNvSpPr>
      </xdr:nvSpPr>
      <xdr:spPr bwMode="auto">
        <a:xfrm>
          <a:off x="720725" y="9906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20" name="AutoShape 7">
          <a:extLst>
            <a:ext uri="{FF2B5EF4-FFF2-40B4-BE49-F238E27FC236}">
              <a16:creationId xmlns:a16="http://schemas.microsoft.com/office/drawing/2014/main" id="{FA8EAFBE-19A0-8246-ADC8-3E7F6E9A92EB}"/>
            </a:ext>
          </a:extLst>
        </xdr:cNvPr>
        <xdr:cNvSpPr>
          <a:spLocks/>
        </xdr:cNvSpPr>
      </xdr:nvSpPr>
      <xdr:spPr bwMode="auto">
        <a:xfrm>
          <a:off x="724415" y="2160717"/>
          <a:ext cx="135324" cy="4443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02BBA7C-6AC7-B64B-BC97-0F50E0CE1A45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F241A84A-99AE-C842-B8B6-7D00980134B1}"/>
            </a:ext>
          </a:extLst>
        </xdr:cNvPr>
        <xdr:cNvSpPr>
          <a:spLocks/>
        </xdr:cNvSpPr>
      </xdr:nvSpPr>
      <xdr:spPr bwMode="auto">
        <a:xfrm>
          <a:off x="720725" y="14239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4E90DC45-99E7-9244-90CD-D0F1812D1934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24" name="AutoShape 7">
          <a:extLst>
            <a:ext uri="{FF2B5EF4-FFF2-40B4-BE49-F238E27FC236}">
              <a16:creationId xmlns:a16="http://schemas.microsoft.com/office/drawing/2014/main" id="{BA9A3ACD-12DC-2847-8D0F-0BE4AEB1E464}"/>
            </a:ext>
          </a:extLst>
        </xdr:cNvPr>
        <xdr:cNvSpPr>
          <a:spLocks/>
        </xdr:cNvSpPr>
      </xdr:nvSpPr>
      <xdr:spPr bwMode="auto">
        <a:xfrm>
          <a:off x="720725" y="374394"/>
          <a:ext cx="132578" cy="15001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25" name="AutoShape 7">
          <a:extLst>
            <a:ext uri="{FF2B5EF4-FFF2-40B4-BE49-F238E27FC236}">
              <a16:creationId xmlns:a16="http://schemas.microsoft.com/office/drawing/2014/main" id="{B6ABF874-FF5C-0642-8569-E63168C3137C}"/>
            </a:ext>
          </a:extLst>
        </xdr:cNvPr>
        <xdr:cNvSpPr>
          <a:spLocks/>
        </xdr:cNvSpPr>
      </xdr:nvSpPr>
      <xdr:spPr bwMode="auto">
        <a:xfrm>
          <a:off x="720725" y="2794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26" name="AutoShape 7">
          <a:extLst>
            <a:ext uri="{FF2B5EF4-FFF2-40B4-BE49-F238E27FC236}">
              <a16:creationId xmlns:a16="http://schemas.microsoft.com/office/drawing/2014/main" id="{A9829C32-B5F2-EB40-B055-DAFFBA9E182D}"/>
            </a:ext>
          </a:extLst>
        </xdr:cNvPr>
        <xdr:cNvSpPr>
          <a:spLocks/>
        </xdr:cNvSpPr>
      </xdr:nvSpPr>
      <xdr:spPr bwMode="auto">
        <a:xfrm>
          <a:off x="720725" y="4572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27" name="AutoShape 7">
          <a:extLst>
            <a:ext uri="{FF2B5EF4-FFF2-40B4-BE49-F238E27FC236}">
              <a16:creationId xmlns:a16="http://schemas.microsoft.com/office/drawing/2014/main" id="{5E552555-8D03-C048-835D-32F420012212}"/>
            </a:ext>
          </a:extLst>
        </xdr:cNvPr>
        <xdr:cNvSpPr>
          <a:spLocks/>
        </xdr:cNvSpPr>
      </xdr:nvSpPr>
      <xdr:spPr bwMode="auto">
        <a:xfrm>
          <a:off x="720725" y="6350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28" name="AutoShape 7">
          <a:extLst>
            <a:ext uri="{FF2B5EF4-FFF2-40B4-BE49-F238E27FC236}">
              <a16:creationId xmlns:a16="http://schemas.microsoft.com/office/drawing/2014/main" id="{3FDE4F4B-D194-5B49-A8EF-51A7DE0E9536}"/>
            </a:ext>
          </a:extLst>
        </xdr:cNvPr>
        <xdr:cNvSpPr>
          <a:spLocks/>
        </xdr:cNvSpPr>
      </xdr:nvSpPr>
      <xdr:spPr bwMode="auto">
        <a:xfrm>
          <a:off x="720725" y="8128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29" name="AutoShape 7">
          <a:extLst>
            <a:ext uri="{FF2B5EF4-FFF2-40B4-BE49-F238E27FC236}">
              <a16:creationId xmlns:a16="http://schemas.microsoft.com/office/drawing/2014/main" id="{1F0BA3E6-20E3-C045-8A74-CB106DE813CE}"/>
            </a:ext>
          </a:extLst>
        </xdr:cNvPr>
        <xdr:cNvSpPr>
          <a:spLocks/>
        </xdr:cNvSpPr>
      </xdr:nvSpPr>
      <xdr:spPr bwMode="auto">
        <a:xfrm>
          <a:off x="720725" y="9906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30" name="AutoShape 7">
          <a:extLst>
            <a:ext uri="{FF2B5EF4-FFF2-40B4-BE49-F238E27FC236}">
              <a16:creationId xmlns:a16="http://schemas.microsoft.com/office/drawing/2014/main" id="{CEC2AAC4-4CBF-4F45-A4B0-1FBD3EC50068}"/>
            </a:ext>
          </a:extLst>
        </xdr:cNvPr>
        <xdr:cNvSpPr>
          <a:spLocks/>
        </xdr:cNvSpPr>
      </xdr:nvSpPr>
      <xdr:spPr bwMode="auto">
        <a:xfrm>
          <a:off x="724415" y="2160717"/>
          <a:ext cx="135324" cy="4443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56A683E8-575B-F745-8190-FEFF7C801B8B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1562A8B2-BA27-DC45-9EEF-7A5055FD03C6}"/>
            </a:ext>
          </a:extLst>
        </xdr:cNvPr>
        <xdr:cNvSpPr>
          <a:spLocks/>
        </xdr:cNvSpPr>
      </xdr:nvSpPr>
      <xdr:spPr bwMode="auto">
        <a:xfrm>
          <a:off x="720725" y="14239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FB35CEF-746B-6748-808A-6A2807E2F209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34" name="AutoShape 7">
          <a:extLst>
            <a:ext uri="{FF2B5EF4-FFF2-40B4-BE49-F238E27FC236}">
              <a16:creationId xmlns:a16="http://schemas.microsoft.com/office/drawing/2014/main" id="{75F8188F-5E47-4B4C-ACB6-60AB63A16EE4}"/>
            </a:ext>
          </a:extLst>
        </xdr:cNvPr>
        <xdr:cNvSpPr>
          <a:spLocks/>
        </xdr:cNvSpPr>
      </xdr:nvSpPr>
      <xdr:spPr bwMode="auto">
        <a:xfrm>
          <a:off x="720725" y="374394"/>
          <a:ext cx="132578" cy="15001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35" name="AutoShape 7">
          <a:extLst>
            <a:ext uri="{FF2B5EF4-FFF2-40B4-BE49-F238E27FC236}">
              <a16:creationId xmlns:a16="http://schemas.microsoft.com/office/drawing/2014/main" id="{526D5B97-CE4C-9C46-819B-112C20CBE8A8}"/>
            </a:ext>
          </a:extLst>
        </xdr:cNvPr>
        <xdr:cNvSpPr>
          <a:spLocks/>
        </xdr:cNvSpPr>
      </xdr:nvSpPr>
      <xdr:spPr bwMode="auto">
        <a:xfrm>
          <a:off x="720725" y="2794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36" name="AutoShape 7">
          <a:extLst>
            <a:ext uri="{FF2B5EF4-FFF2-40B4-BE49-F238E27FC236}">
              <a16:creationId xmlns:a16="http://schemas.microsoft.com/office/drawing/2014/main" id="{2B36D49F-4396-7946-8F24-024E202A589E}"/>
            </a:ext>
          </a:extLst>
        </xdr:cNvPr>
        <xdr:cNvSpPr>
          <a:spLocks/>
        </xdr:cNvSpPr>
      </xdr:nvSpPr>
      <xdr:spPr bwMode="auto">
        <a:xfrm>
          <a:off x="720725" y="4572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37" name="AutoShape 7">
          <a:extLst>
            <a:ext uri="{FF2B5EF4-FFF2-40B4-BE49-F238E27FC236}">
              <a16:creationId xmlns:a16="http://schemas.microsoft.com/office/drawing/2014/main" id="{FC4337DC-F41C-4841-8C0F-A8D516E0D03C}"/>
            </a:ext>
          </a:extLst>
        </xdr:cNvPr>
        <xdr:cNvSpPr>
          <a:spLocks/>
        </xdr:cNvSpPr>
      </xdr:nvSpPr>
      <xdr:spPr bwMode="auto">
        <a:xfrm>
          <a:off x="720725" y="6350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B70A0B2E-5FFE-2848-85FC-6260D535902A}"/>
            </a:ext>
          </a:extLst>
        </xdr:cNvPr>
        <xdr:cNvSpPr>
          <a:spLocks/>
        </xdr:cNvSpPr>
      </xdr:nvSpPr>
      <xdr:spPr bwMode="auto">
        <a:xfrm>
          <a:off x="720725" y="8128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39" name="AutoShape 7">
          <a:extLst>
            <a:ext uri="{FF2B5EF4-FFF2-40B4-BE49-F238E27FC236}">
              <a16:creationId xmlns:a16="http://schemas.microsoft.com/office/drawing/2014/main" id="{B42E8181-6DF4-4A43-B0E5-96767F554BFC}"/>
            </a:ext>
          </a:extLst>
        </xdr:cNvPr>
        <xdr:cNvSpPr>
          <a:spLocks/>
        </xdr:cNvSpPr>
      </xdr:nvSpPr>
      <xdr:spPr bwMode="auto">
        <a:xfrm>
          <a:off x="720725" y="9906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40" name="AutoShape 7">
          <a:extLst>
            <a:ext uri="{FF2B5EF4-FFF2-40B4-BE49-F238E27FC236}">
              <a16:creationId xmlns:a16="http://schemas.microsoft.com/office/drawing/2014/main" id="{D444F7B8-CD40-164E-B177-721D4F552D3D}"/>
            </a:ext>
          </a:extLst>
        </xdr:cNvPr>
        <xdr:cNvSpPr>
          <a:spLocks/>
        </xdr:cNvSpPr>
      </xdr:nvSpPr>
      <xdr:spPr bwMode="auto">
        <a:xfrm>
          <a:off x="724415" y="2160717"/>
          <a:ext cx="135324" cy="4443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D6A0B36-A02B-224C-8856-A8B929734062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4D16B9C1-BEBE-2E43-965D-3FC712D0F0D3}"/>
            </a:ext>
          </a:extLst>
        </xdr:cNvPr>
        <xdr:cNvSpPr>
          <a:spLocks/>
        </xdr:cNvSpPr>
      </xdr:nvSpPr>
      <xdr:spPr bwMode="auto">
        <a:xfrm>
          <a:off x="720725" y="14239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1127ABA8-1807-1845-A558-6475AD6617C1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44" name="AutoShape 7">
          <a:extLst>
            <a:ext uri="{FF2B5EF4-FFF2-40B4-BE49-F238E27FC236}">
              <a16:creationId xmlns:a16="http://schemas.microsoft.com/office/drawing/2014/main" id="{E3A3F2BF-0D2A-5643-8B78-A6F0086E08CB}"/>
            </a:ext>
          </a:extLst>
        </xdr:cNvPr>
        <xdr:cNvSpPr>
          <a:spLocks/>
        </xdr:cNvSpPr>
      </xdr:nvSpPr>
      <xdr:spPr bwMode="auto">
        <a:xfrm>
          <a:off x="720725" y="374394"/>
          <a:ext cx="132578" cy="15001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45" name="AutoShape 7">
          <a:extLst>
            <a:ext uri="{FF2B5EF4-FFF2-40B4-BE49-F238E27FC236}">
              <a16:creationId xmlns:a16="http://schemas.microsoft.com/office/drawing/2014/main" id="{F8B1B321-CFA2-B241-B0E9-2351D9CFA0E4}"/>
            </a:ext>
          </a:extLst>
        </xdr:cNvPr>
        <xdr:cNvSpPr>
          <a:spLocks/>
        </xdr:cNvSpPr>
      </xdr:nvSpPr>
      <xdr:spPr bwMode="auto">
        <a:xfrm>
          <a:off x="720725" y="2794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46" name="AutoShape 7">
          <a:extLst>
            <a:ext uri="{FF2B5EF4-FFF2-40B4-BE49-F238E27FC236}">
              <a16:creationId xmlns:a16="http://schemas.microsoft.com/office/drawing/2014/main" id="{DDA2CCE3-7052-B448-A9E3-92B897587224}"/>
            </a:ext>
          </a:extLst>
        </xdr:cNvPr>
        <xdr:cNvSpPr>
          <a:spLocks/>
        </xdr:cNvSpPr>
      </xdr:nvSpPr>
      <xdr:spPr bwMode="auto">
        <a:xfrm>
          <a:off x="720725" y="4572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47" name="AutoShape 7">
          <a:extLst>
            <a:ext uri="{FF2B5EF4-FFF2-40B4-BE49-F238E27FC236}">
              <a16:creationId xmlns:a16="http://schemas.microsoft.com/office/drawing/2014/main" id="{8E21AF99-EB03-2542-AB4C-0D7D6D5A7C72}"/>
            </a:ext>
          </a:extLst>
        </xdr:cNvPr>
        <xdr:cNvSpPr>
          <a:spLocks/>
        </xdr:cNvSpPr>
      </xdr:nvSpPr>
      <xdr:spPr bwMode="auto">
        <a:xfrm>
          <a:off x="720725" y="6350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48" name="AutoShape 7">
          <a:extLst>
            <a:ext uri="{FF2B5EF4-FFF2-40B4-BE49-F238E27FC236}">
              <a16:creationId xmlns:a16="http://schemas.microsoft.com/office/drawing/2014/main" id="{A35B05B4-FFBB-8940-AB86-B34B5249D11C}"/>
            </a:ext>
          </a:extLst>
        </xdr:cNvPr>
        <xdr:cNvSpPr>
          <a:spLocks/>
        </xdr:cNvSpPr>
      </xdr:nvSpPr>
      <xdr:spPr bwMode="auto">
        <a:xfrm>
          <a:off x="720725" y="8128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49" name="AutoShape 7">
          <a:extLst>
            <a:ext uri="{FF2B5EF4-FFF2-40B4-BE49-F238E27FC236}">
              <a16:creationId xmlns:a16="http://schemas.microsoft.com/office/drawing/2014/main" id="{0977E293-104C-0E44-885B-838FB4B0C89C}"/>
            </a:ext>
          </a:extLst>
        </xdr:cNvPr>
        <xdr:cNvSpPr>
          <a:spLocks/>
        </xdr:cNvSpPr>
      </xdr:nvSpPr>
      <xdr:spPr bwMode="auto">
        <a:xfrm>
          <a:off x="720725" y="9906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50" name="AutoShape 7">
          <a:extLst>
            <a:ext uri="{FF2B5EF4-FFF2-40B4-BE49-F238E27FC236}">
              <a16:creationId xmlns:a16="http://schemas.microsoft.com/office/drawing/2014/main" id="{D4745B45-B751-5C40-95E4-697ACCBED6AE}"/>
            </a:ext>
          </a:extLst>
        </xdr:cNvPr>
        <xdr:cNvSpPr>
          <a:spLocks/>
        </xdr:cNvSpPr>
      </xdr:nvSpPr>
      <xdr:spPr bwMode="auto">
        <a:xfrm>
          <a:off x="724415" y="2160717"/>
          <a:ext cx="135324" cy="4443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73C1646-C345-0F4A-89FA-9264EA8FF389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B48831DA-6C2D-894C-9558-D0FFCE1E5577}"/>
            </a:ext>
          </a:extLst>
        </xdr:cNvPr>
        <xdr:cNvSpPr>
          <a:spLocks/>
        </xdr:cNvSpPr>
      </xdr:nvSpPr>
      <xdr:spPr bwMode="auto">
        <a:xfrm>
          <a:off x="720725" y="14239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D1A2EC34-8F79-034A-AC66-CABAE3B9D577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54" name="AutoShape 7">
          <a:extLst>
            <a:ext uri="{FF2B5EF4-FFF2-40B4-BE49-F238E27FC236}">
              <a16:creationId xmlns:a16="http://schemas.microsoft.com/office/drawing/2014/main" id="{E234F374-9A84-BD49-A256-0A13324B8451}"/>
            </a:ext>
          </a:extLst>
        </xdr:cNvPr>
        <xdr:cNvSpPr>
          <a:spLocks/>
        </xdr:cNvSpPr>
      </xdr:nvSpPr>
      <xdr:spPr bwMode="auto">
        <a:xfrm>
          <a:off x="720725" y="374394"/>
          <a:ext cx="132578" cy="15001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55" name="AutoShape 7">
          <a:extLst>
            <a:ext uri="{FF2B5EF4-FFF2-40B4-BE49-F238E27FC236}">
              <a16:creationId xmlns:a16="http://schemas.microsoft.com/office/drawing/2014/main" id="{283C9D92-C3D3-4E48-A0F9-374483184BE7}"/>
            </a:ext>
          </a:extLst>
        </xdr:cNvPr>
        <xdr:cNvSpPr>
          <a:spLocks/>
        </xdr:cNvSpPr>
      </xdr:nvSpPr>
      <xdr:spPr bwMode="auto">
        <a:xfrm>
          <a:off x="720725" y="2794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56" name="AutoShape 7">
          <a:extLst>
            <a:ext uri="{FF2B5EF4-FFF2-40B4-BE49-F238E27FC236}">
              <a16:creationId xmlns:a16="http://schemas.microsoft.com/office/drawing/2014/main" id="{81625DEE-9A5D-CA40-BB79-FE857094BAA6}"/>
            </a:ext>
          </a:extLst>
        </xdr:cNvPr>
        <xdr:cNvSpPr>
          <a:spLocks/>
        </xdr:cNvSpPr>
      </xdr:nvSpPr>
      <xdr:spPr bwMode="auto">
        <a:xfrm>
          <a:off x="720725" y="4572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57" name="AutoShape 7">
          <a:extLst>
            <a:ext uri="{FF2B5EF4-FFF2-40B4-BE49-F238E27FC236}">
              <a16:creationId xmlns:a16="http://schemas.microsoft.com/office/drawing/2014/main" id="{CFFA947C-1287-EF4B-BDE4-19667C2EA05A}"/>
            </a:ext>
          </a:extLst>
        </xdr:cNvPr>
        <xdr:cNvSpPr>
          <a:spLocks/>
        </xdr:cNvSpPr>
      </xdr:nvSpPr>
      <xdr:spPr bwMode="auto">
        <a:xfrm>
          <a:off x="720725" y="6350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58" name="AutoShape 7">
          <a:extLst>
            <a:ext uri="{FF2B5EF4-FFF2-40B4-BE49-F238E27FC236}">
              <a16:creationId xmlns:a16="http://schemas.microsoft.com/office/drawing/2014/main" id="{3AFA376A-651B-9D4F-8908-09004D56FDB5}"/>
            </a:ext>
          </a:extLst>
        </xdr:cNvPr>
        <xdr:cNvSpPr>
          <a:spLocks/>
        </xdr:cNvSpPr>
      </xdr:nvSpPr>
      <xdr:spPr bwMode="auto">
        <a:xfrm>
          <a:off x="720725" y="8128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59" name="AutoShape 7">
          <a:extLst>
            <a:ext uri="{FF2B5EF4-FFF2-40B4-BE49-F238E27FC236}">
              <a16:creationId xmlns:a16="http://schemas.microsoft.com/office/drawing/2014/main" id="{4C024D0A-3181-B64D-98B8-F39214193BC8}"/>
            </a:ext>
          </a:extLst>
        </xdr:cNvPr>
        <xdr:cNvSpPr>
          <a:spLocks/>
        </xdr:cNvSpPr>
      </xdr:nvSpPr>
      <xdr:spPr bwMode="auto">
        <a:xfrm>
          <a:off x="720725" y="9906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60" name="AutoShape 7">
          <a:extLst>
            <a:ext uri="{FF2B5EF4-FFF2-40B4-BE49-F238E27FC236}">
              <a16:creationId xmlns:a16="http://schemas.microsoft.com/office/drawing/2014/main" id="{E59CEF86-BC7C-3B45-B759-BB8E64DB171F}"/>
            </a:ext>
          </a:extLst>
        </xdr:cNvPr>
        <xdr:cNvSpPr>
          <a:spLocks/>
        </xdr:cNvSpPr>
      </xdr:nvSpPr>
      <xdr:spPr bwMode="auto">
        <a:xfrm>
          <a:off x="724415" y="2160717"/>
          <a:ext cx="135324" cy="4443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531EFFF5-4A25-2A4F-B9B4-1A139C7251F3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38100</xdr:rowOff>
    </xdr:from>
    <xdr:to>
      <xdr:col>1</xdr:col>
      <xdr:colOff>152400</xdr:colOff>
      <xdr:row>11</xdr:row>
      <xdr:rowOff>82550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28811B9-27D3-2E48-8A7F-68E8E40E7205}"/>
            </a:ext>
          </a:extLst>
        </xdr:cNvPr>
        <xdr:cNvSpPr>
          <a:spLocks/>
        </xdr:cNvSpPr>
      </xdr:nvSpPr>
      <xdr:spPr bwMode="auto">
        <a:xfrm>
          <a:off x="720725" y="571500"/>
          <a:ext cx="104775" cy="14668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</xdr:row>
      <xdr:rowOff>15010</xdr:rowOff>
    </xdr:from>
    <xdr:to>
      <xdr:col>1</xdr:col>
      <xdr:colOff>152400</xdr:colOff>
      <xdr:row>22</xdr:row>
      <xdr:rowOff>72160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B30B9D4-BFD2-4145-9D19-105F4972D70E}"/>
            </a:ext>
          </a:extLst>
        </xdr:cNvPr>
        <xdr:cNvSpPr>
          <a:spLocks/>
        </xdr:cNvSpPr>
      </xdr:nvSpPr>
      <xdr:spPr bwMode="auto">
        <a:xfrm>
          <a:off x="720725" y="25042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46</xdr:row>
      <xdr:rowOff>15010</xdr:rowOff>
    </xdr:from>
    <xdr:to>
      <xdr:col>1</xdr:col>
      <xdr:colOff>152400</xdr:colOff>
      <xdr:row>54</xdr:row>
      <xdr:rowOff>72160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5C10B471-0ACD-0445-B356-CC63CDB9A1E7}"/>
            </a:ext>
          </a:extLst>
        </xdr:cNvPr>
        <xdr:cNvSpPr>
          <a:spLocks/>
        </xdr:cNvSpPr>
      </xdr:nvSpPr>
      <xdr:spPr bwMode="auto">
        <a:xfrm>
          <a:off x="720725" y="8193810"/>
          <a:ext cx="104775" cy="1479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56</xdr:row>
      <xdr:rowOff>15010</xdr:rowOff>
    </xdr:from>
    <xdr:to>
      <xdr:col>1</xdr:col>
      <xdr:colOff>152400</xdr:colOff>
      <xdr:row>64</xdr:row>
      <xdr:rowOff>72160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178BACAB-0D9A-DB4F-8729-3B494CE0C5B9}"/>
            </a:ext>
          </a:extLst>
        </xdr:cNvPr>
        <xdr:cNvSpPr>
          <a:spLocks/>
        </xdr:cNvSpPr>
      </xdr:nvSpPr>
      <xdr:spPr bwMode="auto">
        <a:xfrm>
          <a:off x="720725" y="99718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36</xdr:row>
      <xdr:rowOff>15010</xdr:rowOff>
    </xdr:from>
    <xdr:to>
      <xdr:col>1</xdr:col>
      <xdr:colOff>152400</xdr:colOff>
      <xdr:row>44</xdr:row>
      <xdr:rowOff>72160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DFCD1D6F-B4C4-3E4E-AB71-6271923BC0A7}"/>
            </a:ext>
          </a:extLst>
        </xdr:cNvPr>
        <xdr:cNvSpPr>
          <a:spLocks/>
        </xdr:cNvSpPr>
      </xdr:nvSpPr>
      <xdr:spPr bwMode="auto">
        <a:xfrm>
          <a:off x="720725" y="64158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88</xdr:row>
      <xdr:rowOff>15010</xdr:rowOff>
    </xdr:from>
    <xdr:to>
      <xdr:col>1</xdr:col>
      <xdr:colOff>152400</xdr:colOff>
      <xdr:row>96</xdr:row>
      <xdr:rowOff>72160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18D607F5-CCEA-3940-A9E3-74B12D0FCC47}"/>
            </a:ext>
          </a:extLst>
        </xdr:cNvPr>
        <xdr:cNvSpPr>
          <a:spLocks/>
        </xdr:cNvSpPr>
      </xdr:nvSpPr>
      <xdr:spPr bwMode="auto">
        <a:xfrm>
          <a:off x="720725" y="15661410"/>
          <a:ext cx="104775" cy="1479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98</xdr:row>
      <xdr:rowOff>15010</xdr:rowOff>
    </xdr:from>
    <xdr:to>
      <xdr:col>1</xdr:col>
      <xdr:colOff>152400</xdr:colOff>
      <xdr:row>106</xdr:row>
      <xdr:rowOff>72160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9696814D-4839-5A47-974B-5FD3F684D986}"/>
            </a:ext>
          </a:extLst>
        </xdr:cNvPr>
        <xdr:cNvSpPr>
          <a:spLocks/>
        </xdr:cNvSpPr>
      </xdr:nvSpPr>
      <xdr:spPr bwMode="auto">
        <a:xfrm>
          <a:off x="720725" y="17439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108</xdr:row>
      <xdr:rowOff>15010</xdr:rowOff>
    </xdr:from>
    <xdr:to>
      <xdr:col>1</xdr:col>
      <xdr:colOff>152400</xdr:colOff>
      <xdr:row>116</xdr:row>
      <xdr:rowOff>72160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ED0CB34E-5F72-084B-9086-223F283AD254}"/>
            </a:ext>
          </a:extLst>
        </xdr:cNvPr>
        <xdr:cNvSpPr>
          <a:spLocks/>
        </xdr:cNvSpPr>
      </xdr:nvSpPr>
      <xdr:spPr bwMode="auto">
        <a:xfrm>
          <a:off x="720725" y="19217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118</xdr:row>
      <xdr:rowOff>15010</xdr:rowOff>
    </xdr:from>
    <xdr:to>
      <xdr:col>1</xdr:col>
      <xdr:colOff>152400</xdr:colOff>
      <xdr:row>126</xdr:row>
      <xdr:rowOff>72160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673CA89F-B839-7F40-AE0F-4FCE83EEC773}"/>
            </a:ext>
          </a:extLst>
        </xdr:cNvPr>
        <xdr:cNvSpPr>
          <a:spLocks/>
        </xdr:cNvSpPr>
      </xdr:nvSpPr>
      <xdr:spPr bwMode="auto">
        <a:xfrm>
          <a:off x="720725" y="20995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128</xdr:row>
      <xdr:rowOff>15010</xdr:rowOff>
    </xdr:from>
    <xdr:to>
      <xdr:col>1</xdr:col>
      <xdr:colOff>152400</xdr:colOff>
      <xdr:row>136</xdr:row>
      <xdr:rowOff>72160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C813DA23-B8F2-F64D-A941-962EEC2C3B69}"/>
            </a:ext>
          </a:extLst>
        </xdr:cNvPr>
        <xdr:cNvSpPr>
          <a:spLocks/>
        </xdr:cNvSpPr>
      </xdr:nvSpPr>
      <xdr:spPr bwMode="auto">
        <a:xfrm>
          <a:off x="720725" y="22773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138</xdr:row>
      <xdr:rowOff>15010</xdr:rowOff>
    </xdr:from>
    <xdr:to>
      <xdr:col>1</xdr:col>
      <xdr:colOff>152400</xdr:colOff>
      <xdr:row>146</xdr:row>
      <xdr:rowOff>72160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41713DEF-70E3-8F47-B055-FD1584B17E99}"/>
            </a:ext>
          </a:extLst>
        </xdr:cNvPr>
        <xdr:cNvSpPr>
          <a:spLocks/>
        </xdr:cNvSpPr>
      </xdr:nvSpPr>
      <xdr:spPr bwMode="auto">
        <a:xfrm>
          <a:off x="720725" y="24551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148</xdr:row>
      <xdr:rowOff>15010</xdr:rowOff>
    </xdr:from>
    <xdr:to>
      <xdr:col>1</xdr:col>
      <xdr:colOff>152400</xdr:colOff>
      <xdr:row>156</xdr:row>
      <xdr:rowOff>72160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B0AA5DA4-8B16-D040-96A8-4F2E06586F0D}"/>
            </a:ext>
          </a:extLst>
        </xdr:cNvPr>
        <xdr:cNvSpPr>
          <a:spLocks/>
        </xdr:cNvSpPr>
      </xdr:nvSpPr>
      <xdr:spPr bwMode="auto">
        <a:xfrm>
          <a:off x="720725" y="26329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15010</xdr:rowOff>
    </xdr:from>
    <xdr:to>
      <xdr:col>1</xdr:col>
      <xdr:colOff>152400</xdr:colOff>
      <xdr:row>33</xdr:row>
      <xdr:rowOff>72160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4AFE12B9-7237-CA4A-9961-4BB9E459CCA9}"/>
            </a:ext>
          </a:extLst>
        </xdr:cNvPr>
        <xdr:cNvSpPr>
          <a:spLocks/>
        </xdr:cNvSpPr>
      </xdr:nvSpPr>
      <xdr:spPr bwMode="auto">
        <a:xfrm>
          <a:off x="720725" y="4460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93548</xdr:colOff>
      <xdr:row>68</xdr:row>
      <xdr:rowOff>25400</xdr:rowOff>
    </xdr:from>
    <xdr:to>
      <xdr:col>1</xdr:col>
      <xdr:colOff>139267</xdr:colOff>
      <xdr:row>71</xdr:row>
      <xdr:rowOff>59418</xdr:rowOff>
    </xdr:to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00A596A6-D528-074C-8C52-45DCBDE30A61}"/>
            </a:ext>
          </a:extLst>
        </xdr:cNvPr>
        <xdr:cNvSpPr>
          <a:spLocks/>
        </xdr:cNvSpPr>
      </xdr:nvSpPr>
      <xdr:spPr bwMode="auto">
        <a:xfrm>
          <a:off x="766648" y="12115800"/>
          <a:ext cx="45719" cy="567418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30</xdr:row>
      <xdr:rowOff>38100</xdr:rowOff>
    </xdr:from>
    <xdr:to>
      <xdr:col>2</xdr:col>
      <xdr:colOff>38100</xdr:colOff>
      <xdr:row>33</xdr:row>
      <xdr:rowOff>0</xdr:rowOff>
    </xdr:to>
    <xdr:sp macro="" textlink="">
      <xdr:nvSpPr>
        <xdr:cNvPr id="2" name="AutoShape 36">
          <a:extLst>
            <a:ext uri="{FF2B5EF4-FFF2-40B4-BE49-F238E27FC236}">
              <a16:creationId xmlns:a16="http://schemas.microsoft.com/office/drawing/2014/main" id="{76C8C4E4-ED30-4A47-93F1-17EC655A7D72}"/>
            </a:ext>
          </a:extLst>
        </xdr:cNvPr>
        <xdr:cNvSpPr>
          <a:spLocks/>
        </xdr:cNvSpPr>
      </xdr:nvSpPr>
      <xdr:spPr bwMode="auto">
        <a:xfrm>
          <a:off x="739775" y="5372100"/>
          <a:ext cx="644525" cy="49530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34</xdr:row>
      <xdr:rowOff>28575</xdr:rowOff>
    </xdr:from>
    <xdr:to>
      <xdr:col>1</xdr:col>
      <xdr:colOff>104775</xdr:colOff>
      <xdr:row>36</xdr:row>
      <xdr:rowOff>200025</xdr:rowOff>
    </xdr:to>
    <xdr:sp macro="" textlink="">
      <xdr:nvSpPr>
        <xdr:cNvPr id="3" name="AutoShape 38">
          <a:extLst>
            <a:ext uri="{FF2B5EF4-FFF2-40B4-BE49-F238E27FC236}">
              <a16:creationId xmlns:a16="http://schemas.microsoft.com/office/drawing/2014/main" id="{BCF8A493-A325-964F-ACAC-70A0D7DB7966}"/>
            </a:ext>
          </a:extLst>
        </xdr:cNvPr>
        <xdr:cNvSpPr>
          <a:spLocks/>
        </xdr:cNvSpPr>
      </xdr:nvSpPr>
      <xdr:spPr bwMode="auto">
        <a:xfrm>
          <a:off x="720725" y="6073775"/>
          <a:ext cx="57150" cy="50165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38100</xdr:rowOff>
    </xdr:from>
    <xdr:to>
      <xdr:col>1</xdr:col>
      <xdr:colOff>152400</xdr:colOff>
      <xdr:row>6</xdr:row>
      <xdr:rowOff>190500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B9CBC8A-A90E-6C4E-9AD2-212722D29FDF}"/>
            </a:ext>
          </a:extLst>
        </xdr:cNvPr>
        <xdr:cNvSpPr>
          <a:spLocks/>
        </xdr:cNvSpPr>
      </xdr:nvSpPr>
      <xdr:spPr bwMode="auto">
        <a:xfrm>
          <a:off x="720725" y="749300"/>
          <a:ext cx="104775" cy="495300"/>
        </a:xfrm>
        <a:prstGeom prst="leftBrace">
          <a:avLst>
            <a:gd name="adj1" fmla="val 4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</xdr:row>
      <xdr:rowOff>38100</xdr:rowOff>
    </xdr:from>
    <xdr:to>
      <xdr:col>1</xdr:col>
      <xdr:colOff>152400</xdr:colOff>
      <xdr:row>6</xdr:row>
      <xdr:rowOff>190500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F0AA238-D8C2-C442-9712-70B9F46F4CC8}"/>
            </a:ext>
          </a:extLst>
        </xdr:cNvPr>
        <xdr:cNvSpPr>
          <a:spLocks/>
        </xdr:cNvSpPr>
      </xdr:nvSpPr>
      <xdr:spPr bwMode="auto">
        <a:xfrm>
          <a:off x="720725" y="749300"/>
          <a:ext cx="104775" cy="495300"/>
        </a:xfrm>
        <a:prstGeom prst="leftBrace">
          <a:avLst>
            <a:gd name="adj1" fmla="val 4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22225</xdr:rowOff>
    </xdr:from>
    <xdr:to>
      <xdr:col>1</xdr:col>
      <xdr:colOff>171450</xdr:colOff>
      <xdr:row>15</xdr:row>
      <xdr:rowOff>155575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3C50D426-ED70-A44F-94DE-6344D0FEB1DE}"/>
            </a:ext>
          </a:extLst>
        </xdr:cNvPr>
        <xdr:cNvSpPr>
          <a:spLocks/>
        </xdr:cNvSpPr>
      </xdr:nvSpPr>
      <xdr:spPr bwMode="auto">
        <a:xfrm>
          <a:off x="688975" y="1266825"/>
          <a:ext cx="142875" cy="15557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tabSelected="1" zoomScaleSheetLayoutView="115" workbookViewId="0"/>
  </sheetViews>
  <sheetFormatPr baseColWidth="10" defaultColWidth="8.83203125" defaultRowHeight="14"/>
  <cols>
    <col min="1" max="1" width="18.33203125" style="2" customWidth="1"/>
    <col min="2" max="4" width="11.6640625" style="2" customWidth="1"/>
    <col min="5" max="6" width="11" style="2" customWidth="1"/>
    <col min="7" max="7" width="12.33203125" style="2" customWidth="1"/>
    <col min="8" max="8" width="11" style="2" customWidth="1"/>
    <col min="9" max="14" width="7.6640625" style="2" customWidth="1"/>
    <col min="15" max="16384" width="8.83203125" style="2"/>
  </cols>
  <sheetData>
    <row r="1" spans="1:7" ht="17">
      <c r="A1" s="1" t="s">
        <v>20</v>
      </c>
    </row>
    <row r="2" spans="1:7" ht="13.5" customHeight="1">
      <c r="A2" s="3"/>
    </row>
    <row r="3" spans="1:7" s="5" customFormat="1" ht="17">
      <c r="A3" s="4" t="s">
        <v>19</v>
      </c>
      <c r="C3" s="6"/>
      <c r="E3" s="52" t="s">
        <v>21</v>
      </c>
    </row>
    <row r="4" spans="1:7" s="7" customFormat="1" ht="5" customHeight="1" thickBot="1">
      <c r="E4" s="53"/>
    </row>
    <row r="5" spans="1:7" s="8" customFormat="1" ht="24" customHeight="1">
      <c r="A5" s="54"/>
      <c r="B5" s="56" t="s">
        <v>7</v>
      </c>
      <c r="C5" s="57"/>
      <c r="D5" s="57"/>
      <c r="E5" s="58" t="s">
        <v>14</v>
      </c>
      <c r="F5" s="7"/>
      <c r="G5" s="7"/>
    </row>
    <row r="6" spans="1:7" s="8" customFormat="1" ht="42" customHeight="1" thickBot="1">
      <c r="A6" s="55"/>
      <c r="B6" s="9" t="s">
        <v>0</v>
      </c>
      <c r="C6" s="10" t="s">
        <v>8</v>
      </c>
      <c r="D6" s="11" t="s">
        <v>1</v>
      </c>
      <c r="E6" s="59"/>
    </row>
    <row r="7" spans="1:7" s="8" customFormat="1" ht="16.5" customHeight="1">
      <c r="A7" s="12" t="s">
        <v>2</v>
      </c>
      <c r="B7" s="13">
        <v>389453</v>
      </c>
      <c r="C7" s="14">
        <v>83674</v>
      </c>
      <c r="D7" s="15">
        <f>C7/B7</f>
        <v>0.21485005892880527</v>
      </c>
      <c r="E7" s="40">
        <v>0.54800000000000004</v>
      </c>
    </row>
    <row r="8" spans="1:7" s="8" customFormat="1" ht="16.5" customHeight="1">
      <c r="A8" s="12" t="s">
        <v>3</v>
      </c>
      <c r="B8" s="13">
        <v>389453</v>
      </c>
      <c r="C8" s="16">
        <v>70276</v>
      </c>
      <c r="D8" s="15">
        <f>C8/B8</f>
        <v>0.18044796162823243</v>
      </c>
      <c r="E8" s="41">
        <v>0.51300000000000001</v>
      </c>
    </row>
    <row r="9" spans="1:7" s="8" customFormat="1" ht="16.5" customHeight="1">
      <c r="A9" s="12" t="s">
        <v>4</v>
      </c>
      <c r="B9" s="13">
        <v>389453</v>
      </c>
      <c r="C9" s="16">
        <v>56354</v>
      </c>
      <c r="D9" s="15">
        <f t="shared" ref="D9:D12" si="0">C9/B9</f>
        <v>0.14470038746652356</v>
      </c>
      <c r="E9" s="41">
        <v>0.53800000000000003</v>
      </c>
    </row>
    <row r="10" spans="1:7" s="8" customFormat="1" ht="16.5" customHeight="1">
      <c r="A10" s="17" t="s">
        <v>5</v>
      </c>
      <c r="B10" s="18">
        <v>306898</v>
      </c>
      <c r="C10" s="19">
        <v>84677</v>
      </c>
      <c r="D10" s="15">
        <f t="shared" si="0"/>
        <v>0.2759125181656446</v>
      </c>
      <c r="E10" s="41">
        <v>0.49099999999999999</v>
      </c>
    </row>
    <row r="11" spans="1:7" s="8" customFormat="1" ht="16.5" customHeight="1">
      <c r="A11" s="12" t="s">
        <v>9</v>
      </c>
      <c r="B11" s="13">
        <v>231915</v>
      </c>
      <c r="C11" s="16">
        <v>45486</v>
      </c>
      <c r="D11" s="15">
        <f t="shared" si="0"/>
        <v>0.1961322036090809</v>
      </c>
      <c r="E11" s="41">
        <v>0.51400000000000001</v>
      </c>
    </row>
    <row r="12" spans="1:7" s="8" customFormat="1" ht="16.5" customHeight="1">
      <c r="A12" s="12" t="s">
        <v>10</v>
      </c>
      <c r="B12" s="18">
        <v>68116</v>
      </c>
      <c r="C12" s="20">
        <v>4100</v>
      </c>
      <c r="D12" s="15">
        <f t="shared" si="0"/>
        <v>6.0191438134946269E-2</v>
      </c>
      <c r="E12" s="42"/>
    </row>
    <row r="13" spans="1:7" s="8" customFormat="1" ht="16" customHeight="1" thickBot="1">
      <c r="A13" s="21" t="s">
        <v>11</v>
      </c>
      <c r="B13" s="22">
        <v>81572</v>
      </c>
      <c r="C13" s="23">
        <v>3185</v>
      </c>
      <c r="D13" s="45">
        <f>C13/B13</f>
        <v>3.9045260628647084E-2</v>
      </c>
      <c r="E13" s="39"/>
    </row>
    <row r="14" spans="1:7" s="8" customFormat="1" ht="16" customHeight="1">
      <c r="A14" s="60" t="s">
        <v>16</v>
      </c>
      <c r="B14" s="60"/>
      <c r="C14" s="60"/>
      <c r="D14" s="60"/>
      <c r="E14" s="60"/>
      <c r="F14" s="60"/>
      <c r="G14" s="60"/>
    </row>
    <row r="15" spans="1:7" s="8" customFormat="1" ht="18" customHeight="1">
      <c r="A15" s="60"/>
      <c r="B15" s="60"/>
      <c r="C15" s="60"/>
      <c r="D15" s="60"/>
      <c r="E15" s="60"/>
      <c r="F15" s="60"/>
      <c r="G15" s="60"/>
    </row>
    <row r="16" spans="1:7" s="8" customFormat="1" ht="18" customHeight="1">
      <c r="A16" s="60"/>
      <c r="B16" s="60"/>
      <c r="C16" s="60"/>
      <c r="D16" s="60"/>
      <c r="E16" s="60"/>
      <c r="F16" s="60"/>
      <c r="G16" s="60"/>
    </row>
    <row r="17" spans="1:7" s="8" customFormat="1" ht="18" customHeight="1">
      <c r="A17" s="25" t="s">
        <v>15</v>
      </c>
    </row>
    <row r="18" spans="1:7" s="8" customFormat="1" ht="18" customHeight="1">
      <c r="A18" s="25" t="s">
        <v>23</v>
      </c>
    </row>
    <row r="19" spans="1:7" s="8" customFormat="1" ht="18" customHeight="1">
      <c r="A19" s="25" t="s">
        <v>22</v>
      </c>
    </row>
    <row r="20" spans="1:7" s="8" customFormat="1" ht="17.25" customHeight="1">
      <c r="A20" s="25" t="s">
        <v>12</v>
      </c>
    </row>
    <row r="21" spans="1:7" s="8" customFormat="1" ht="17.25" customHeight="1">
      <c r="A21" s="25" t="s">
        <v>24</v>
      </c>
    </row>
    <row r="22" spans="1:7" s="44" customFormat="1" ht="17.25" customHeight="1">
      <c r="A22" s="48" t="s">
        <v>26</v>
      </c>
      <c r="B22" s="43"/>
    </row>
    <row r="23" spans="1:7" s="8" customFormat="1" ht="17.25" customHeight="1">
      <c r="A23" s="25"/>
      <c r="B23" s="25"/>
    </row>
    <row r="24" spans="1:7" s="8" customFormat="1" ht="17.25" customHeight="1" thickBot="1">
      <c r="A24" s="7" t="s">
        <v>6</v>
      </c>
      <c r="B24" s="25"/>
      <c r="D24" s="50" t="s">
        <v>21</v>
      </c>
    </row>
    <row r="25" spans="1:7" s="8" customFormat="1" ht="17.25" customHeight="1" thickBot="1">
      <c r="A25" s="26"/>
      <c r="B25" s="27" t="s">
        <v>0</v>
      </c>
      <c r="C25" s="28" t="s">
        <v>8</v>
      </c>
      <c r="D25" s="27" t="s">
        <v>1</v>
      </c>
    </row>
    <row r="26" spans="1:7" s="8" customFormat="1" ht="17.25" customHeight="1">
      <c r="A26" s="29" t="s">
        <v>5</v>
      </c>
      <c r="B26" s="30">
        <v>14723</v>
      </c>
      <c r="C26" s="31">
        <v>737</v>
      </c>
      <c r="D26" s="32">
        <f>C26/B26</f>
        <v>5.005773279902194E-2</v>
      </c>
    </row>
    <row r="27" spans="1:7" ht="15" thickBot="1">
      <c r="A27" s="33" t="s">
        <v>9</v>
      </c>
      <c r="B27" s="34">
        <v>19554</v>
      </c>
      <c r="C27" s="22">
        <v>1984</v>
      </c>
      <c r="D27" s="24">
        <f>C27/B27</f>
        <v>0.10146261634448195</v>
      </c>
      <c r="E27" s="8"/>
      <c r="F27" s="8"/>
      <c r="G27" s="8"/>
    </row>
    <row r="28" spans="1:7">
      <c r="A28" s="35" t="s">
        <v>13</v>
      </c>
      <c r="B28" s="36"/>
      <c r="C28" s="37"/>
      <c r="D28" s="38"/>
      <c r="E28" s="8"/>
      <c r="F28" s="8"/>
      <c r="G28" s="8"/>
    </row>
    <row r="29" spans="1:7">
      <c r="A29" s="12" t="s">
        <v>25</v>
      </c>
      <c r="B29" s="46"/>
      <c r="C29" s="47"/>
      <c r="D29" s="15"/>
      <c r="E29" s="8"/>
      <c r="F29" s="8"/>
      <c r="G29" s="8"/>
    </row>
    <row r="30" spans="1:7">
      <c r="A30" s="12" t="s">
        <v>17</v>
      </c>
      <c r="B30" s="46"/>
      <c r="C30" s="47"/>
      <c r="D30" s="15"/>
      <c r="E30" s="8"/>
      <c r="F30" s="8"/>
      <c r="G30" s="8"/>
    </row>
    <row r="31" spans="1:7" ht="14" customHeight="1">
      <c r="A31" s="51" t="s">
        <v>18</v>
      </c>
      <c r="B31" s="51"/>
      <c r="C31" s="51"/>
      <c r="D31" s="51"/>
      <c r="E31" s="8"/>
      <c r="F31" s="8"/>
      <c r="G31" s="8"/>
    </row>
  </sheetData>
  <mergeCells count="6">
    <mergeCell ref="A31:D31"/>
    <mergeCell ref="E3:E4"/>
    <mergeCell ref="A5:A6"/>
    <mergeCell ref="B5:D5"/>
    <mergeCell ref="E5:E6"/>
    <mergeCell ref="A14:G16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6DF8A-9528-8D41-B60C-9DD8803D8EF7}">
  <dimension ref="A1:R164"/>
  <sheetViews>
    <sheetView showGridLines="0" zoomScaleNormal="100" zoomScaleSheetLayoutView="100" workbookViewId="0"/>
  </sheetViews>
  <sheetFormatPr baseColWidth="10" defaultColWidth="8.83203125" defaultRowHeight="14"/>
  <cols>
    <col min="1" max="1" width="1.33203125" style="2" customWidth="1"/>
    <col min="2" max="2" width="1.6640625" style="2" customWidth="1"/>
    <col min="3" max="3" width="9.83203125" style="2" customWidth="1"/>
    <col min="4" max="4" width="2.5" style="2" customWidth="1"/>
    <col min="5" max="18" width="5.1640625" style="2" customWidth="1"/>
    <col min="19" max="20" width="9.6640625" style="2" customWidth="1"/>
    <col min="21" max="16384" width="8.83203125" style="2"/>
  </cols>
  <sheetData>
    <row r="1" spans="1:18" s="270" customFormat="1" ht="18" thickBot="1">
      <c r="A1" s="130" t="s">
        <v>132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114" t="s">
        <v>49</v>
      </c>
    </row>
    <row r="2" spans="1:18" s="25" customFormat="1" ht="15" customHeight="1" thickBot="1">
      <c r="A2" s="27"/>
      <c r="B2" s="27"/>
      <c r="C2" s="27"/>
      <c r="D2" s="113"/>
      <c r="E2" s="27" t="s">
        <v>31</v>
      </c>
      <c r="F2" s="244" t="s">
        <v>108</v>
      </c>
      <c r="G2" s="244" t="s">
        <v>107</v>
      </c>
      <c r="H2" s="244" t="s">
        <v>106</v>
      </c>
      <c r="I2" s="244" t="s">
        <v>105</v>
      </c>
      <c r="J2" s="244" t="s">
        <v>48</v>
      </c>
      <c r="K2" s="244" t="s">
        <v>47</v>
      </c>
      <c r="L2" s="244" t="s">
        <v>46</v>
      </c>
      <c r="M2" s="244" t="s">
        <v>45</v>
      </c>
      <c r="N2" s="244" t="s">
        <v>44</v>
      </c>
      <c r="O2" s="244" t="s">
        <v>43</v>
      </c>
      <c r="P2" s="244" t="s">
        <v>42</v>
      </c>
      <c r="Q2" s="244" t="s">
        <v>41</v>
      </c>
      <c r="R2" s="244" t="s">
        <v>40</v>
      </c>
    </row>
    <row r="3" spans="1:18" s="43" customFormat="1" ht="15" customHeight="1">
      <c r="A3" s="150"/>
      <c r="B3" s="43" t="s">
        <v>58</v>
      </c>
      <c r="D3" s="80"/>
      <c r="E3" s="124">
        <f>SUM(F3:R3)</f>
        <v>11</v>
      </c>
      <c r="F3" s="124">
        <v>0</v>
      </c>
      <c r="G3" s="124">
        <v>0</v>
      </c>
      <c r="H3" s="124">
        <v>0</v>
      </c>
      <c r="I3" s="124">
        <v>2</v>
      </c>
      <c r="J3" s="124">
        <v>0</v>
      </c>
      <c r="K3" s="124">
        <v>4</v>
      </c>
      <c r="L3" s="124">
        <v>1</v>
      </c>
      <c r="M3" s="124">
        <v>2</v>
      </c>
      <c r="N3" s="124">
        <v>0</v>
      </c>
      <c r="O3" s="124">
        <v>1</v>
      </c>
      <c r="P3" s="124">
        <v>1</v>
      </c>
      <c r="Q3" s="124">
        <v>0</v>
      </c>
      <c r="R3" s="124">
        <v>0</v>
      </c>
    </row>
    <row r="4" spans="1:18" s="43" customFormat="1" ht="15" customHeight="1">
      <c r="A4" s="150"/>
      <c r="B4" s="43" t="s">
        <v>131</v>
      </c>
      <c r="D4" s="80"/>
      <c r="E4" s="124">
        <f>SUM(F4:R4)</f>
        <v>0</v>
      </c>
      <c r="F4" s="124">
        <v>0</v>
      </c>
      <c r="G4" s="124">
        <v>0</v>
      </c>
      <c r="H4" s="124">
        <v>0</v>
      </c>
      <c r="I4" s="124">
        <v>0</v>
      </c>
      <c r="J4" s="124">
        <v>0</v>
      </c>
      <c r="K4" s="124">
        <v>0</v>
      </c>
      <c r="L4" s="124">
        <v>0</v>
      </c>
      <c r="M4" s="124">
        <v>0</v>
      </c>
      <c r="N4" s="124">
        <v>0</v>
      </c>
      <c r="O4" s="124">
        <v>0</v>
      </c>
      <c r="P4" s="124">
        <v>0</v>
      </c>
      <c r="Q4" s="124">
        <v>0</v>
      </c>
      <c r="R4" s="124">
        <v>0</v>
      </c>
    </row>
    <row r="5" spans="1:18" s="43" customFormat="1" ht="15" customHeight="1">
      <c r="A5" s="81"/>
      <c r="B5" s="17" t="s">
        <v>124</v>
      </c>
      <c r="C5" s="17"/>
      <c r="D5" s="80"/>
      <c r="E5" s="124">
        <f>SUM(F5:R5)</f>
        <v>7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1</v>
      </c>
      <c r="L5" s="47">
        <v>2</v>
      </c>
      <c r="M5" s="47">
        <v>0</v>
      </c>
      <c r="N5" s="47">
        <v>1</v>
      </c>
      <c r="O5" s="47">
        <v>1</v>
      </c>
      <c r="P5" s="47">
        <v>1</v>
      </c>
      <c r="Q5" s="47">
        <v>1</v>
      </c>
      <c r="R5" s="47">
        <v>0</v>
      </c>
    </row>
    <row r="6" spans="1:18" s="43" customFormat="1" ht="27" customHeight="1">
      <c r="A6" s="81" t="s">
        <v>130</v>
      </c>
      <c r="B6" s="269" t="s">
        <v>129</v>
      </c>
      <c r="C6" s="269"/>
      <c r="D6" s="268"/>
      <c r="E6" s="124">
        <f>SUM(F6:R6)</f>
        <v>7</v>
      </c>
      <c r="F6" s="124">
        <v>0</v>
      </c>
      <c r="G6" s="124">
        <v>0</v>
      </c>
      <c r="H6" s="124">
        <v>0</v>
      </c>
      <c r="I6" s="124">
        <v>0</v>
      </c>
      <c r="J6" s="124">
        <v>1</v>
      </c>
      <c r="K6" s="124">
        <v>3</v>
      </c>
      <c r="L6" s="124">
        <v>1</v>
      </c>
      <c r="M6" s="124">
        <v>0</v>
      </c>
      <c r="N6" s="124">
        <v>0</v>
      </c>
      <c r="O6" s="124">
        <v>0</v>
      </c>
      <c r="P6" s="124">
        <v>0</v>
      </c>
      <c r="Q6" s="124">
        <v>1</v>
      </c>
      <c r="R6" s="124">
        <v>1</v>
      </c>
    </row>
    <row r="7" spans="1:18" s="43" customFormat="1" ht="15" customHeight="1">
      <c r="A7" s="81"/>
      <c r="B7" s="17" t="s">
        <v>128</v>
      </c>
      <c r="C7" s="17"/>
      <c r="D7" s="80"/>
      <c r="E7" s="124">
        <f>SUM(F7:R7)</f>
        <v>1</v>
      </c>
      <c r="F7" s="124">
        <v>0</v>
      </c>
      <c r="G7" s="124">
        <v>0</v>
      </c>
      <c r="H7" s="124">
        <v>0</v>
      </c>
      <c r="I7" s="124">
        <v>1</v>
      </c>
      <c r="J7" s="124">
        <v>0</v>
      </c>
      <c r="K7" s="124">
        <v>0</v>
      </c>
      <c r="L7" s="124">
        <v>0</v>
      </c>
      <c r="M7" s="124">
        <v>0</v>
      </c>
      <c r="N7" s="124">
        <v>0</v>
      </c>
      <c r="O7" s="124">
        <v>0</v>
      </c>
      <c r="P7" s="124">
        <v>0</v>
      </c>
      <c r="Q7" s="124">
        <v>0</v>
      </c>
      <c r="R7" s="124">
        <v>0</v>
      </c>
    </row>
    <row r="8" spans="1:18" s="43" customFormat="1" ht="15" customHeight="1">
      <c r="A8" s="81"/>
      <c r="B8" s="17" t="s">
        <v>53</v>
      </c>
      <c r="C8" s="17"/>
      <c r="D8" s="80"/>
      <c r="E8" s="124">
        <f>SUM(F8:R8)</f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/>
      <c r="P8" s="47">
        <v>0</v>
      </c>
      <c r="Q8" s="47">
        <v>0</v>
      </c>
      <c r="R8" s="47">
        <v>0</v>
      </c>
    </row>
    <row r="9" spans="1:18" s="43" customFormat="1" ht="15" customHeight="1" thickBot="1">
      <c r="A9" s="267"/>
      <c r="B9" s="122" t="s">
        <v>127</v>
      </c>
      <c r="C9" s="122"/>
      <c r="D9" s="121"/>
      <c r="E9" s="22">
        <f>SUM(F9:R9)</f>
        <v>54</v>
      </c>
      <c r="F9" s="120">
        <v>0</v>
      </c>
      <c r="G9" s="120">
        <v>0</v>
      </c>
      <c r="H9" s="120">
        <v>1</v>
      </c>
      <c r="I9" s="120">
        <v>1</v>
      </c>
      <c r="J9" s="120">
        <v>9</v>
      </c>
      <c r="K9" s="120">
        <v>11</v>
      </c>
      <c r="L9" s="120">
        <v>16</v>
      </c>
      <c r="M9" s="120">
        <v>6</v>
      </c>
      <c r="N9" s="120">
        <v>3</v>
      </c>
      <c r="O9" s="120">
        <v>0</v>
      </c>
      <c r="P9" s="120">
        <v>3</v>
      </c>
      <c r="Q9" s="120">
        <v>1</v>
      </c>
      <c r="R9" s="120">
        <v>3</v>
      </c>
    </row>
    <row r="10" spans="1:18" s="116" customFormat="1" ht="15" customHeight="1">
      <c r="A10" s="119" t="s">
        <v>28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8"/>
      <c r="O10" s="266"/>
      <c r="P10" s="266"/>
      <c r="Q10" s="266"/>
      <c r="R10" s="266"/>
    </row>
    <row r="11" spans="1:18" s="116" customFormat="1" ht="15" customHeight="1">
      <c r="A11" s="116" t="s">
        <v>74</v>
      </c>
      <c r="D11" s="117"/>
      <c r="E11" s="117"/>
      <c r="O11" s="266"/>
      <c r="P11" s="266"/>
      <c r="Q11" s="266"/>
      <c r="R11" s="266"/>
    </row>
    <row r="12" spans="1:18" ht="15" customHeight="1"/>
    <row r="13" spans="1:18" ht="15" customHeight="1"/>
    <row r="14" spans="1:18" ht="15" customHeight="1"/>
    <row r="15" spans="1:18" ht="15" customHeight="1"/>
    <row r="16" spans="1:1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</sheetData>
  <mergeCells count="2">
    <mergeCell ref="B6:D6"/>
    <mergeCell ref="A10:M10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D3C6-1E66-494C-BB55-0A4A7D8F67EB}">
  <dimension ref="A1:AB168"/>
  <sheetViews>
    <sheetView showGridLines="0" zoomScaleNormal="100" zoomScaleSheetLayoutView="100" workbookViewId="0"/>
  </sheetViews>
  <sheetFormatPr baseColWidth="10" defaultColWidth="8.83203125" defaultRowHeight="14"/>
  <cols>
    <col min="1" max="1" width="2.6640625" style="2" customWidth="1"/>
    <col min="2" max="2" width="2.5" style="2" customWidth="1"/>
    <col min="3" max="3" width="17.5" style="115" customWidth="1"/>
    <col min="4" max="13" width="6.5" style="2" customWidth="1"/>
    <col min="14" max="14" width="7.6640625" style="2" customWidth="1"/>
    <col min="15" max="15" width="2" style="2" customWidth="1"/>
    <col min="16" max="16" width="3.1640625" style="2" customWidth="1"/>
    <col min="17" max="17" width="7.6640625" style="2" customWidth="1"/>
    <col min="18" max="16384" width="8.83203125" style="2"/>
  </cols>
  <sheetData>
    <row r="1" spans="1:28" s="7" customFormat="1" ht="15">
      <c r="A1" s="4" t="s">
        <v>136</v>
      </c>
      <c r="C1" s="258"/>
      <c r="M1" s="114" t="s">
        <v>49</v>
      </c>
    </row>
    <row r="2" spans="1:28" s="7" customFormat="1" ht="5" customHeight="1" thickBot="1">
      <c r="C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</row>
    <row r="3" spans="1:28" s="96" customFormat="1" ht="17.25" customHeight="1" thickBot="1">
      <c r="A3" s="27"/>
      <c r="B3" s="27"/>
      <c r="C3" s="113"/>
      <c r="D3" s="27" t="s">
        <v>31</v>
      </c>
      <c r="E3" s="27" t="s">
        <v>48</v>
      </c>
      <c r="F3" s="27" t="s">
        <v>47</v>
      </c>
      <c r="G3" s="27" t="s">
        <v>46</v>
      </c>
      <c r="H3" s="27" t="s">
        <v>45</v>
      </c>
      <c r="I3" s="27" t="s">
        <v>44</v>
      </c>
      <c r="J3" s="27" t="s">
        <v>43</v>
      </c>
      <c r="K3" s="27" t="s">
        <v>42</v>
      </c>
      <c r="L3" s="27" t="s">
        <v>41</v>
      </c>
      <c r="M3" s="27" t="s">
        <v>40</v>
      </c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28" s="96" customFormat="1" ht="13" customHeight="1">
      <c r="A4" s="112"/>
      <c r="B4" s="25" t="s">
        <v>116</v>
      </c>
      <c r="C4" s="102"/>
      <c r="D4" s="94">
        <f>SUM(E4:M4)</f>
        <v>22321</v>
      </c>
      <c r="E4" s="94">
        <v>3561</v>
      </c>
      <c r="F4" s="94">
        <v>3389</v>
      </c>
      <c r="G4" s="94">
        <v>3383</v>
      </c>
      <c r="H4" s="94">
        <v>2703</v>
      </c>
      <c r="I4" s="94">
        <v>2371</v>
      </c>
      <c r="J4" s="94">
        <v>2221</v>
      </c>
      <c r="K4" s="94">
        <v>2286</v>
      </c>
      <c r="L4" s="94">
        <v>1547</v>
      </c>
      <c r="M4" s="94">
        <v>860</v>
      </c>
      <c r="O4" s="49"/>
      <c r="P4" s="12"/>
      <c r="Q4" s="12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71"/>
    </row>
    <row r="5" spans="1:28" s="96" customFormat="1" ht="4" customHeight="1">
      <c r="A5" s="25"/>
      <c r="B5" s="25"/>
      <c r="C5" s="102"/>
      <c r="D5" s="43"/>
      <c r="E5" s="43"/>
      <c r="F5" s="43"/>
      <c r="G5" s="43"/>
      <c r="H5" s="43"/>
      <c r="I5" s="43"/>
      <c r="J5" s="43"/>
      <c r="K5" s="43"/>
      <c r="L5" s="43"/>
      <c r="M5" s="43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s="96" customFormat="1" ht="13" customHeight="1">
      <c r="A6" s="25"/>
      <c r="B6" s="25" t="s">
        <v>39</v>
      </c>
      <c r="C6" s="102"/>
      <c r="D6" s="139">
        <v>0.1961322036090809</v>
      </c>
      <c r="E6" s="139">
        <v>0.34837984641318598</v>
      </c>
      <c r="F6" s="139">
        <v>0.31874375056813015</v>
      </c>
      <c r="G6" s="139">
        <v>0.35039410379772751</v>
      </c>
      <c r="H6" s="139">
        <v>0.34098851722416373</v>
      </c>
      <c r="I6" s="139">
        <v>0.30687099610601681</v>
      </c>
      <c r="J6" s="139">
        <v>0.21583922180416629</v>
      </c>
      <c r="K6" s="139">
        <v>0.1549122981531218</v>
      </c>
      <c r="L6" s="139">
        <v>9.9213149151949648E-2</v>
      </c>
      <c r="M6" s="139">
        <v>2.8730650154798761E-2</v>
      </c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 s="96" customFormat="1" ht="4" customHeight="1">
      <c r="A7" s="25"/>
      <c r="B7" s="25"/>
      <c r="C7" s="102"/>
      <c r="D7" s="74"/>
      <c r="E7" s="74"/>
      <c r="F7" s="74"/>
      <c r="G7" s="74"/>
      <c r="H7" s="74"/>
      <c r="I7" s="74"/>
      <c r="J7" s="74"/>
      <c r="K7" s="74"/>
      <c r="L7" s="74"/>
      <c r="M7" s="74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s="43" customFormat="1" ht="13" customHeight="1">
      <c r="A8" s="150"/>
      <c r="B8" s="43" t="s">
        <v>38</v>
      </c>
      <c r="C8" s="80"/>
      <c r="D8" s="94">
        <f>SUM(E8:M8)</f>
        <v>23165</v>
      </c>
      <c r="E8" s="94">
        <v>3879</v>
      </c>
      <c r="F8" s="94">
        <v>3624</v>
      </c>
      <c r="G8" s="94">
        <v>3463</v>
      </c>
      <c r="H8" s="94">
        <v>2761</v>
      </c>
      <c r="I8" s="94">
        <v>2515</v>
      </c>
      <c r="J8" s="94">
        <v>2483</v>
      </c>
      <c r="K8" s="94">
        <v>2386</v>
      </c>
      <c r="L8" s="94">
        <v>1290</v>
      </c>
      <c r="M8" s="94">
        <v>764</v>
      </c>
    </row>
    <row r="9" spans="1:28" s="43" customFormat="1" ht="4" customHeight="1">
      <c r="C9" s="80"/>
    </row>
    <row r="10" spans="1:28" s="43" customFormat="1" ht="13" customHeight="1">
      <c r="A10" s="150"/>
      <c r="B10" s="43" t="s">
        <v>115</v>
      </c>
      <c r="C10" s="80"/>
      <c r="D10" s="124">
        <f>SUM(E10:M10)</f>
        <v>1643</v>
      </c>
      <c r="E10" s="126">
        <v>293</v>
      </c>
      <c r="F10" s="126">
        <v>295</v>
      </c>
      <c r="G10" s="126">
        <v>265</v>
      </c>
      <c r="H10" s="126">
        <v>198</v>
      </c>
      <c r="I10" s="126">
        <v>165</v>
      </c>
      <c r="J10" s="126">
        <v>177</v>
      </c>
      <c r="K10" s="126">
        <v>134</v>
      </c>
      <c r="L10" s="126">
        <v>72</v>
      </c>
      <c r="M10" s="126">
        <v>44</v>
      </c>
    </row>
    <row r="11" spans="1:28" s="43" customFormat="1" ht="4" customHeight="1">
      <c r="C11" s="80"/>
      <c r="E11" s="48"/>
      <c r="F11" s="48"/>
      <c r="G11" s="48"/>
      <c r="H11" s="48"/>
      <c r="I11" s="48"/>
      <c r="J11" s="48"/>
      <c r="K11" s="48"/>
      <c r="L11" s="48"/>
      <c r="M11" s="48"/>
    </row>
    <row r="12" spans="1:28" s="43" customFormat="1" ht="13" customHeight="1">
      <c r="A12" s="150"/>
      <c r="B12" s="43" t="s">
        <v>135</v>
      </c>
      <c r="C12" s="80"/>
      <c r="D12" s="139">
        <f>D10/D8</f>
        <v>7.0925965896827106E-2</v>
      </c>
      <c r="E12" s="280">
        <f>E10/E8</f>
        <v>7.5534931683423567E-2</v>
      </c>
      <c r="F12" s="280">
        <f>F10/F8</f>
        <v>8.140176600441501E-2</v>
      </c>
      <c r="G12" s="280">
        <f>G10/G8</f>
        <v>7.6523245740687265E-2</v>
      </c>
      <c r="H12" s="280">
        <f>H10/H8</f>
        <v>7.1713147410358571E-2</v>
      </c>
      <c r="I12" s="280">
        <f>I10/I8</f>
        <v>6.560636182902585E-2</v>
      </c>
      <c r="J12" s="280">
        <f>J10/J8</f>
        <v>7.1284736206202182E-2</v>
      </c>
      <c r="K12" s="280">
        <f>K10/K8</f>
        <v>5.6160938809723386E-2</v>
      </c>
      <c r="L12" s="280">
        <f>L10/L8</f>
        <v>5.5813953488372092E-2</v>
      </c>
      <c r="M12" s="280">
        <f>M10/M8</f>
        <v>5.7591623036649213E-2</v>
      </c>
    </row>
    <row r="13" spans="1:28" s="43" customFormat="1" ht="4" customHeight="1">
      <c r="C13" s="80"/>
      <c r="E13" s="74"/>
      <c r="F13" s="74"/>
      <c r="G13" s="74"/>
      <c r="H13" s="74"/>
      <c r="I13" s="74"/>
      <c r="J13" s="74"/>
      <c r="K13" s="74"/>
      <c r="L13" s="74"/>
      <c r="M13" s="74"/>
    </row>
    <row r="14" spans="1:28" s="43" customFormat="1" ht="13" customHeight="1">
      <c r="A14" s="81"/>
      <c r="B14" s="17" t="s">
        <v>113</v>
      </c>
      <c r="C14" s="80"/>
      <c r="D14" s="47">
        <f>SUM(E14:M14)</f>
        <v>1443</v>
      </c>
      <c r="E14" s="86">
        <v>253</v>
      </c>
      <c r="F14" s="86">
        <v>251</v>
      </c>
      <c r="G14" s="86">
        <v>235</v>
      </c>
      <c r="H14" s="86">
        <v>178</v>
      </c>
      <c r="I14" s="86">
        <v>148</v>
      </c>
      <c r="J14" s="86">
        <v>151</v>
      </c>
      <c r="K14" s="86">
        <v>122</v>
      </c>
      <c r="L14" s="86">
        <v>67</v>
      </c>
      <c r="M14" s="86">
        <v>38</v>
      </c>
      <c r="N14" s="17"/>
    </row>
    <row r="15" spans="1:28" s="43" customFormat="1" ht="4" customHeight="1">
      <c r="A15" s="17"/>
      <c r="B15" s="17"/>
      <c r="C15" s="80"/>
      <c r="D15" s="17"/>
      <c r="E15" s="279"/>
      <c r="F15" s="279"/>
      <c r="G15" s="279"/>
      <c r="H15" s="279"/>
      <c r="I15" s="279"/>
      <c r="J15" s="279"/>
      <c r="K15" s="279"/>
      <c r="L15" s="279"/>
      <c r="M15" s="279"/>
      <c r="N15" s="17"/>
    </row>
    <row r="16" spans="1:28" s="43" customFormat="1" ht="13" customHeight="1">
      <c r="A16" s="81"/>
      <c r="B16" s="17" t="s">
        <v>112</v>
      </c>
      <c r="C16" s="80"/>
      <c r="D16" s="136">
        <f>D14/D10</f>
        <v>0.87827145465611689</v>
      </c>
      <c r="E16" s="83">
        <f>E14/E10</f>
        <v>0.86348122866894195</v>
      </c>
      <c r="F16" s="83">
        <f>F14/F10</f>
        <v>0.85084745762711866</v>
      </c>
      <c r="G16" s="83">
        <f>G14/G10</f>
        <v>0.8867924528301887</v>
      </c>
      <c r="H16" s="83">
        <f>H14/H10</f>
        <v>0.89898989898989901</v>
      </c>
      <c r="I16" s="83">
        <f>I14/I10</f>
        <v>0.89696969696969697</v>
      </c>
      <c r="J16" s="83">
        <f>J14/J10</f>
        <v>0.85310734463276838</v>
      </c>
      <c r="K16" s="83">
        <f>K14/K10</f>
        <v>0.91044776119402981</v>
      </c>
      <c r="L16" s="83">
        <f>L14/L10</f>
        <v>0.93055555555555558</v>
      </c>
      <c r="M16" s="83">
        <f>M14/M10</f>
        <v>0.86363636363636365</v>
      </c>
      <c r="N16" s="17"/>
    </row>
    <row r="17" spans="1:18" s="25" customFormat="1" ht="3.75" customHeight="1">
      <c r="A17" s="135"/>
      <c r="B17" s="12"/>
      <c r="C17" s="102"/>
      <c r="D17" s="136"/>
      <c r="E17" s="278"/>
      <c r="F17" s="278"/>
      <c r="G17" s="278"/>
      <c r="H17" s="278"/>
      <c r="I17" s="278"/>
      <c r="J17" s="278"/>
      <c r="K17" s="278"/>
      <c r="L17" s="278"/>
      <c r="M17" s="278"/>
    </row>
    <row r="18" spans="1:18" s="25" customFormat="1" ht="13" customHeight="1">
      <c r="A18" s="135"/>
      <c r="B18" s="12" t="s">
        <v>79</v>
      </c>
      <c r="C18" s="102"/>
      <c r="D18" s="277">
        <v>5.5386488131466828E-2</v>
      </c>
      <c r="E18" s="67">
        <v>4.0955631399317405E-2</v>
      </c>
      <c r="F18" s="67">
        <v>4.4067796610169491E-2</v>
      </c>
      <c r="G18" s="67">
        <v>4.1509433962264149E-2</v>
      </c>
      <c r="H18" s="67">
        <v>3.5353535353535352E-2</v>
      </c>
      <c r="I18" s="67">
        <v>9.696969696969697E-2</v>
      </c>
      <c r="J18" s="67">
        <v>7.909604519774012E-2</v>
      </c>
      <c r="K18" s="67">
        <v>8.2089552238805971E-2</v>
      </c>
      <c r="L18" s="67">
        <v>6.9444444444444448E-2</v>
      </c>
      <c r="M18" s="67">
        <v>4.5454545454545456E-2</v>
      </c>
    </row>
    <row r="19" spans="1:18" s="25" customFormat="1" ht="3.75" customHeight="1">
      <c r="A19" s="135"/>
      <c r="B19" s="12"/>
      <c r="C19" s="102"/>
      <c r="D19" s="277"/>
      <c r="E19" s="75"/>
      <c r="F19" s="75"/>
      <c r="G19" s="75"/>
      <c r="H19" s="75"/>
      <c r="I19" s="75"/>
      <c r="J19" s="75"/>
      <c r="K19" s="75"/>
      <c r="L19" s="75"/>
      <c r="M19" s="75"/>
    </row>
    <row r="20" spans="1:18" s="25" customFormat="1" ht="13" customHeight="1" thickBot="1">
      <c r="A20" s="260"/>
      <c r="B20" s="21" t="s">
        <v>78</v>
      </c>
      <c r="C20" s="33"/>
      <c r="D20" s="63">
        <v>3.8999999999999998E-3</v>
      </c>
      <c r="E20" s="63">
        <v>3.0999999999999999E-3</v>
      </c>
      <c r="F20" s="63">
        <v>3.5999999999999999E-3</v>
      </c>
      <c r="G20" s="63">
        <v>3.2000000000000002E-3</v>
      </c>
      <c r="H20" s="63">
        <v>2.5000000000000001E-3</v>
      </c>
      <c r="I20" s="63">
        <v>6.4000000000000003E-3</v>
      </c>
      <c r="J20" s="63">
        <v>5.5999999999999999E-3</v>
      </c>
      <c r="K20" s="63">
        <v>4.5999999999999999E-3</v>
      </c>
      <c r="L20" s="63">
        <v>3.8999999999999998E-3</v>
      </c>
      <c r="M20" s="63">
        <v>2.5999999999999999E-3</v>
      </c>
    </row>
    <row r="21" spans="1:18" s="25" customFormat="1" ht="13" customHeight="1">
      <c r="A21" s="62" t="s">
        <v>28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15"/>
      <c r="O21" s="8"/>
      <c r="P21" s="8"/>
      <c r="Q21" s="8"/>
      <c r="R21" s="8"/>
    </row>
    <row r="22" spans="1:18" s="25" customFormat="1" ht="13" customHeight="1">
      <c r="A22" s="276" t="s">
        <v>134</v>
      </c>
      <c r="B22" s="12"/>
      <c r="C22" s="12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</row>
    <row r="23" spans="1:18" s="272" customFormat="1" ht="13" customHeight="1">
      <c r="A23" s="272" t="s">
        <v>133</v>
      </c>
      <c r="D23" s="274"/>
      <c r="E23" s="274"/>
      <c r="O23" s="273"/>
      <c r="P23" s="273"/>
      <c r="Q23" s="273"/>
      <c r="R23" s="273"/>
    </row>
    <row r="24" spans="1:18" ht="17.25" customHeight="1"/>
    <row r="25" spans="1:18" ht="17.25" customHeight="1"/>
    <row r="26" spans="1:18" ht="17.25" customHeight="1"/>
    <row r="27" spans="1:18" ht="17.25" customHeight="1"/>
    <row r="28" spans="1:18" ht="17.25" customHeight="1"/>
    <row r="29" spans="1:18" ht="17.25" customHeight="1"/>
    <row r="30" spans="1:18" ht="17.25" customHeight="1"/>
    <row r="31" spans="1:18" ht="17.25" customHeight="1"/>
    <row r="32" spans="1:18" ht="17.25" customHeight="1"/>
    <row r="33" s="2" customFormat="1" ht="17.25" customHeight="1"/>
    <row r="34" s="2" customFormat="1" ht="17.25" customHeight="1"/>
    <row r="35" s="2" customFormat="1" ht="17.25" customHeight="1"/>
    <row r="36" s="2" customFormat="1" ht="17.25" customHeight="1"/>
    <row r="37" s="2" customFormat="1" ht="17.25" customHeight="1"/>
    <row r="38" s="2" customFormat="1" ht="17.25" customHeight="1"/>
    <row r="39" s="2" customFormat="1" ht="17.25" customHeight="1"/>
    <row r="40" s="2" customFormat="1" ht="17.25" customHeight="1"/>
    <row r="41" s="2" customFormat="1" ht="17.25" customHeight="1"/>
    <row r="42" s="2" customFormat="1" ht="17.25" customHeight="1"/>
    <row r="43" s="2" customFormat="1" ht="17.25" customHeight="1"/>
    <row r="44" s="2" customFormat="1" ht="17.25" customHeight="1"/>
    <row r="45" s="2" customFormat="1" ht="17.25" customHeight="1"/>
    <row r="46" s="2" customFormat="1" ht="17.25" customHeight="1"/>
    <row r="47" s="2" customFormat="1" ht="17.25" customHeight="1"/>
    <row r="48" s="2" customFormat="1" ht="17.25" customHeight="1"/>
    <row r="49" s="2" customFormat="1" ht="17.25" customHeight="1"/>
    <row r="50" s="2" customFormat="1" ht="17.25" customHeight="1"/>
    <row r="51" s="2" customFormat="1" ht="17.25" customHeight="1"/>
    <row r="52" s="2" customFormat="1" ht="17.25" customHeight="1"/>
    <row r="53" s="2" customFormat="1" ht="17.25" customHeight="1"/>
    <row r="54" s="2" customFormat="1" ht="17.25" customHeight="1"/>
    <row r="55" s="2" customFormat="1" ht="17.25" customHeight="1"/>
    <row r="56" s="2" customFormat="1" ht="17.25" customHeight="1"/>
    <row r="57" s="2" customFormat="1" ht="17.25" customHeight="1"/>
    <row r="58" s="2" customFormat="1" ht="17.25" customHeight="1"/>
    <row r="59" s="2" customFormat="1" ht="17.25" customHeight="1"/>
    <row r="60" s="2" customFormat="1" ht="17.25" customHeight="1"/>
    <row r="61" s="2" customFormat="1" ht="17.25" customHeight="1"/>
    <row r="62" s="2" customFormat="1" ht="17.25" customHeight="1"/>
    <row r="63" s="2" customFormat="1" ht="17.25" customHeight="1"/>
    <row r="64" s="2" customFormat="1" ht="17.25" customHeight="1"/>
    <row r="65" s="2" customFormat="1" ht="17.25" customHeight="1"/>
    <row r="66" s="2" customFormat="1" ht="17.25" customHeight="1"/>
    <row r="67" s="2" customFormat="1" ht="17.25" customHeight="1"/>
    <row r="68" s="2" customFormat="1" ht="17.25" customHeight="1"/>
    <row r="69" s="2" customFormat="1" ht="17.25" customHeight="1"/>
    <row r="70" s="2" customFormat="1" ht="17.25" customHeight="1"/>
    <row r="71" s="2" customFormat="1" ht="17.25" customHeight="1"/>
    <row r="72" s="2" customFormat="1" ht="17.25" customHeight="1"/>
    <row r="73" s="2" customFormat="1" ht="17.25" customHeight="1"/>
    <row r="74" s="2" customFormat="1" ht="17.25" customHeight="1"/>
    <row r="75" s="2" customFormat="1" ht="17.25" customHeight="1"/>
    <row r="76" s="2" customFormat="1" ht="17.25" customHeight="1"/>
    <row r="77" s="2" customFormat="1" ht="17.25" customHeight="1"/>
    <row r="78" s="2" customFormat="1" ht="17.25" customHeight="1"/>
    <row r="79" s="2" customFormat="1" ht="17.25" customHeight="1"/>
    <row r="80" s="2" customFormat="1" ht="17.25" customHeight="1"/>
    <row r="81" s="2" customFormat="1" ht="17.25" customHeight="1"/>
    <row r="82" s="2" customFormat="1" ht="17.25" customHeight="1"/>
    <row r="83" s="2" customFormat="1" ht="17.25" customHeight="1"/>
    <row r="84" s="2" customFormat="1" ht="17.25" customHeight="1"/>
    <row r="85" s="2" customFormat="1" ht="17.25" customHeight="1"/>
    <row r="86" s="2" customFormat="1" ht="17.25" customHeight="1"/>
    <row r="87" s="2" customFormat="1" ht="17.25" customHeight="1"/>
    <row r="88" s="2" customFormat="1" ht="17.25" customHeight="1"/>
    <row r="89" s="2" customFormat="1" ht="15" customHeight="1"/>
    <row r="90" s="2" customFormat="1" ht="15" customHeight="1"/>
    <row r="91" s="2" customFormat="1" ht="15" customHeight="1"/>
    <row r="92" s="2" customFormat="1" ht="15" customHeight="1"/>
    <row r="93" s="2" customFormat="1" ht="15" customHeight="1"/>
    <row r="94" s="2" customFormat="1" ht="15" customHeight="1"/>
    <row r="95" s="2" customFormat="1" ht="15" customHeight="1"/>
    <row r="96" s="2" customFormat="1" ht="15" customHeight="1"/>
    <row r="97" s="2" customFormat="1" ht="15" customHeight="1"/>
    <row r="98" s="2" customFormat="1" ht="15" customHeight="1"/>
    <row r="99" s="2" customFormat="1" ht="15" customHeight="1"/>
    <row r="100" s="2" customFormat="1" ht="15" customHeight="1"/>
    <row r="101" s="2" customFormat="1" ht="15" customHeight="1"/>
    <row r="102" s="2" customFormat="1" ht="15" customHeight="1"/>
    <row r="103" s="2" customFormat="1" ht="15" customHeight="1"/>
    <row r="104" s="2" customFormat="1" ht="15" customHeight="1"/>
    <row r="105" s="2" customFormat="1" ht="15" customHeight="1"/>
    <row r="106" s="2" customFormat="1" ht="15" customHeight="1"/>
    <row r="107" s="2" customFormat="1" ht="15" customHeight="1"/>
    <row r="108" s="2" customFormat="1" ht="15" customHeight="1"/>
    <row r="109" s="2" customFormat="1" ht="15" customHeight="1"/>
    <row r="110" s="2" customFormat="1" ht="15" customHeight="1"/>
    <row r="111" s="2" customFormat="1" ht="15" customHeight="1"/>
    <row r="112" s="2" customFormat="1" ht="15" customHeight="1"/>
    <row r="113" s="2" customFormat="1" ht="15" customHeight="1"/>
    <row r="114" s="2" customFormat="1" ht="15" customHeight="1"/>
    <row r="115" s="2" customFormat="1" ht="15" customHeight="1"/>
    <row r="116" s="2" customFormat="1" ht="15" customHeight="1"/>
    <row r="117" s="2" customFormat="1" ht="15" customHeight="1"/>
    <row r="118" s="2" customFormat="1" ht="15" customHeight="1"/>
    <row r="119" s="2" customFormat="1" ht="15" customHeight="1"/>
    <row r="120" s="2" customFormat="1" ht="15" customHeight="1"/>
    <row r="121" s="2" customFormat="1" ht="15" customHeight="1"/>
    <row r="122" s="2" customFormat="1" ht="15" customHeight="1"/>
    <row r="123" s="2" customFormat="1" ht="15" customHeight="1"/>
    <row r="124" s="2" customFormat="1" ht="15" customHeight="1"/>
    <row r="125" s="2" customFormat="1" ht="15" customHeight="1"/>
    <row r="126" s="2" customFormat="1" ht="15" customHeight="1"/>
    <row r="127" s="2" customFormat="1" ht="15" customHeight="1"/>
    <row r="128" s="2" customFormat="1" ht="15" customHeight="1"/>
    <row r="129" s="2" customFormat="1" ht="15" customHeight="1"/>
    <row r="130" s="2" customFormat="1" ht="15" customHeight="1"/>
    <row r="131" s="2" customFormat="1" ht="15" customHeight="1"/>
    <row r="132" s="2" customFormat="1" ht="15" customHeight="1"/>
    <row r="133" s="2" customFormat="1" ht="15" customHeight="1"/>
    <row r="134" s="2" customFormat="1" ht="15" customHeight="1"/>
    <row r="135" s="2" customFormat="1" ht="15" customHeight="1"/>
    <row r="136" s="2" customFormat="1" ht="15" customHeight="1"/>
    <row r="137" s="2" customFormat="1" ht="15" customHeight="1"/>
    <row r="138" s="2" customFormat="1" ht="15" customHeight="1"/>
    <row r="139" s="2" customFormat="1" ht="15" customHeight="1"/>
    <row r="140" s="2" customFormat="1" ht="15" customHeight="1"/>
    <row r="141" s="2" customFormat="1" ht="15" customHeight="1"/>
    <row r="142" s="2" customFormat="1" ht="15" customHeight="1"/>
    <row r="143" s="2" customFormat="1" ht="15" customHeight="1"/>
    <row r="144" s="2" customFormat="1" ht="15" customHeight="1"/>
    <row r="145" s="2" customFormat="1" ht="15" customHeight="1"/>
    <row r="146" s="2" customFormat="1" ht="15" customHeight="1"/>
    <row r="147" s="2" customFormat="1" ht="15" customHeight="1"/>
    <row r="148" s="2" customFormat="1" ht="15" customHeight="1"/>
    <row r="149" s="2" customFormat="1" ht="15" customHeight="1"/>
    <row r="150" s="2" customFormat="1" ht="15" customHeight="1"/>
    <row r="151" s="2" customFormat="1" ht="15" customHeight="1"/>
    <row r="152" s="2" customFormat="1" ht="15" customHeight="1"/>
    <row r="153" s="2" customFormat="1" ht="15" customHeight="1"/>
    <row r="154" s="2" customFormat="1" ht="15" customHeight="1"/>
    <row r="155" s="2" customFormat="1" ht="15" customHeight="1"/>
    <row r="156" s="2" customFormat="1" ht="15" customHeight="1"/>
    <row r="157" s="2" customFormat="1" ht="15" customHeight="1"/>
    <row r="158" s="2" customFormat="1" ht="15" customHeight="1"/>
    <row r="159" s="2" customFormat="1" ht="15" customHeight="1"/>
    <row r="160" s="2" customFormat="1" ht="15" customHeight="1"/>
    <row r="161" s="2" customFormat="1" ht="15" customHeight="1"/>
    <row r="162" s="2" customFormat="1" ht="15" customHeight="1"/>
    <row r="163" s="2" customFormat="1"/>
    <row r="164" s="2" customFormat="1"/>
    <row r="165" s="2" customFormat="1"/>
    <row r="166" s="2" customFormat="1"/>
    <row r="167" s="2" customFormat="1"/>
    <row r="168" s="2" customFormat="1"/>
  </sheetData>
  <mergeCells count="1">
    <mergeCell ref="A21:M21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AF70-0467-AB40-BA09-EA53594AE1D6}">
  <dimension ref="A1:R162"/>
  <sheetViews>
    <sheetView showGridLines="0" zoomScaleNormal="100" zoomScaleSheetLayoutView="90" workbookViewId="0"/>
  </sheetViews>
  <sheetFormatPr baseColWidth="10" defaultColWidth="8.83203125" defaultRowHeight="14"/>
  <cols>
    <col min="1" max="1" width="2.33203125" style="2" customWidth="1"/>
    <col min="2" max="2" width="1.6640625" style="2" customWidth="1"/>
    <col min="3" max="3" width="9.1640625" style="2" customWidth="1"/>
    <col min="4" max="4" width="2.83203125" style="2" customWidth="1"/>
    <col min="5" max="14" width="7.1640625" style="2" customWidth="1"/>
    <col min="15" max="16" width="7.6640625" style="2" customWidth="1"/>
    <col min="17" max="16384" width="8.83203125" style="2"/>
  </cols>
  <sheetData>
    <row r="1" spans="1:14" s="7" customFormat="1" ht="15">
      <c r="A1" s="4" t="s">
        <v>152</v>
      </c>
      <c r="N1" s="114" t="s">
        <v>49</v>
      </c>
    </row>
    <row r="2" spans="1:14" s="7" customFormat="1" ht="5" customHeight="1" thickBot="1"/>
    <row r="3" spans="1:14" s="96" customFormat="1" ht="15" customHeight="1" thickBot="1">
      <c r="A3" s="27"/>
      <c r="B3" s="27"/>
      <c r="C3" s="27"/>
      <c r="D3" s="113"/>
      <c r="E3" s="27" t="s">
        <v>31</v>
      </c>
      <c r="F3" s="27" t="s">
        <v>48</v>
      </c>
      <c r="G3" s="27" t="s">
        <v>47</v>
      </c>
      <c r="H3" s="27" t="s">
        <v>46</v>
      </c>
      <c r="I3" s="27" t="s">
        <v>45</v>
      </c>
      <c r="J3" s="27" t="s">
        <v>44</v>
      </c>
      <c r="K3" s="27" t="s">
        <v>43</v>
      </c>
      <c r="L3" s="27" t="s">
        <v>42</v>
      </c>
      <c r="M3" s="27" t="s">
        <v>41</v>
      </c>
      <c r="N3" s="27" t="s">
        <v>40</v>
      </c>
    </row>
    <row r="4" spans="1:14" s="25" customFormat="1" ht="12" customHeight="1">
      <c r="A4" s="290"/>
      <c r="B4" s="25" t="s">
        <v>58</v>
      </c>
      <c r="D4" s="102"/>
      <c r="E4" s="128">
        <f>SUM(F4:N4)</f>
        <v>453</v>
      </c>
      <c r="F4" s="128">
        <v>57</v>
      </c>
      <c r="G4" s="128">
        <v>59</v>
      </c>
      <c r="H4" s="128">
        <v>60</v>
      </c>
      <c r="I4" s="128">
        <v>69</v>
      </c>
      <c r="J4" s="128">
        <v>52</v>
      </c>
      <c r="K4" s="128">
        <v>54</v>
      </c>
      <c r="L4" s="128">
        <v>50</v>
      </c>
      <c r="M4" s="128">
        <v>32</v>
      </c>
      <c r="N4" s="128">
        <v>20</v>
      </c>
    </row>
    <row r="5" spans="1:14" s="25" customFormat="1" ht="4" customHeight="1">
      <c r="D5" s="102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1:14" s="25" customFormat="1" ht="12" customHeight="1">
      <c r="A6" s="290"/>
      <c r="B6" s="25" t="s">
        <v>151</v>
      </c>
      <c r="D6" s="102"/>
      <c r="E6" s="128">
        <f>SUM(F6:N6)</f>
        <v>91</v>
      </c>
      <c r="F6" s="128">
        <v>12</v>
      </c>
      <c r="G6" s="128">
        <v>13</v>
      </c>
      <c r="H6" s="128">
        <v>11</v>
      </c>
      <c r="I6" s="128">
        <v>7</v>
      </c>
      <c r="J6" s="128">
        <v>16</v>
      </c>
      <c r="K6" s="128">
        <v>14</v>
      </c>
      <c r="L6" s="128">
        <v>11</v>
      </c>
      <c r="M6" s="128">
        <v>5</v>
      </c>
      <c r="N6" s="128">
        <v>2</v>
      </c>
    </row>
    <row r="7" spans="1:14" s="25" customFormat="1" ht="4" customHeight="1">
      <c r="A7" s="290"/>
      <c r="D7" s="102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s="25" customFormat="1" ht="25.5" customHeight="1">
      <c r="A8" s="290"/>
      <c r="B8" s="60" t="s">
        <v>150</v>
      </c>
      <c r="C8" s="60"/>
      <c r="D8" s="102"/>
      <c r="E8" s="128">
        <f>SUM(F8:N8)</f>
        <v>44</v>
      </c>
      <c r="F8" s="128">
        <v>3</v>
      </c>
      <c r="G8" s="128">
        <v>9</v>
      </c>
      <c r="H8" s="128">
        <v>7</v>
      </c>
      <c r="I8" s="128">
        <v>6</v>
      </c>
      <c r="J8" s="128">
        <v>7</v>
      </c>
      <c r="K8" s="128">
        <v>3</v>
      </c>
      <c r="L8" s="128">
        <v>4</v>
      </c>
      <c r="M8" s="128">
        <v>3</v>
      </c>
      <c r="N8" s="128">
        <v>2</v>
      </c>
    </row>
    <row r="9" spans="1:14" s="25" customFormat="1" ht="4" customHeight="1">
      <c r="A9" s="12"/>
      <c r="B9" s="12"/>
      <c r="C9" s="12"/>
      <c r="D9" s="12"/>
      <c r="E9" s="13"/>
      <c r="F9" s="46"/>
      <c r="G9" s="46"/>
      <c r="H9" s="46"/>
      <c r="I9" s="46"/>
      <c r="J9" s="46"/>
      <c r="K9" s="46"/>
      <c r="L9" s="46"/>
      <c r="M9" s="46"/>
      <c r="N9" s="46"/>
    </row>
    <row r="10" spans="1:14" s="25" customFormat="1" ht="12" customHeight="1">
      <c r="A10" s="12"/>
      <c r="B10" s="12" t="s">
        <v>97</v>
      </c>
      <c r="C10" s="12"/>
      <c r="D10" s="12"/>
      <c r="E10" s="13">
        <f>SUM(F10:N10)</f>
        <v>855</v>
      </c>
      <c r="F10" s="293">
        <v>181</v>
      </c>
      <c r="G10" s="293">
        <v>170</v>
      </c>
      <c r="H10" s="293">
        <v>157</v>
      </c>
      <c r="I10" s="293">
        <v>96</v>
      </c>
      <c r="J10" s="293">
        <v>73</v>
      </c>
      <c r="K10" s="293">
        <v>80</v>
      </c>
      <c r="L10" s="293">
        <v>57</v>
      </c>
      <c r="M10" s="293">
        <v>27</v>
      </c>
      <c r="N10" s="293">
        <v>14</v>
      </c>
    </row>
    <row r="11" spans="1:14" s="25" customFormat="1" ht="4" customHeight="1">
      <c r="A11" s="12"/>
      <c r="B11" s="12"/>
      <c r="C11" s="12"/>
      <c r="D11" s="12"/>
      <c r="E11" s="13"/>
      <c r="F11" s="46"/>
      <c r="G11" s="46"/>
      <c r="H11" s="46"/>
      <c r="I11" s="46"/>
      <c r="J11" s="46"/>
      <c r="K11" s="46"/>
      <c r="L11" s="46"/>
      <c r="M11" s="46"/>
      <c r="N11" s="46"/>
    </row>
    <row r="12" spans="1:14" s="25" customFormat="1" ht="12" customHeight="1">
      <c r="A12" s="135"/>
      <c r="B12" s="12" t="s">
        <v>52</v>
      </c>
      <c r="C12" s="12"/>
      <c r="D12" s="12"/>
      <c r="E12" s="13">
        <f>SUM(F12:N12)</f>
        <v>142</v>
      </c>
      <c r="F12" s="46">
        <v>28</v>
      </c>
      <c r="G12" s="46">
        <v>27</v>
      </c>
      <c r="H12" s="46">
        <v>19</v>
      </c>
      <c r="I12" s="46">
        <v>17</v>
      </c>
      <c r="J12" s="46">
        <v>14</v>
      </c>
      <c r="K12" s="46">
        <v>16</v>
      </c>
      <c r="L12" s="46">
        <v>10</v>
      </c>
      <c r="M12" s="46">
        <v>5</v>
      </c>
      <c r="N12" s="46">
        <v>6</v>
      </c>
    </row>
    <row r="13" spans="1:14" s="25" customFormat="1" ht="4" customHeight="1">
      <c r="A13" s="12"/>
      <c r="B13" s="12"/>
      <c r="C13" s="12"/>
      <c r="D13" s="12"/>
      <c r="E13" s="13"/>
      <c r="F13" s="46"/>
      <c r="G13" s="46"/>
      <c r="H13" s="46"/>
      <c r="I13" s="46"/>
      <c r="J13" s="46"/>
      <c r="K13" s="46"/>
      <c r="L13" s="46"/>
      <c r="M13" s="46"/>
      <c r="N13" s="46"/>
    </row>
    <row r="14" spans="1:14" s="25" customFormat="1" ht="12" customHeight="1">
      <c r="A14" s="135"/>
      <c r="B14" s="12" t="s">
        <v>51</v>
      </c>
      <c r="C14" s="12"/>
      <c r="D14" s="12"/>
      <c r="E14" s="13">
        <f>SUM(F14:N14)</f>
        <v>58</v>
      </c>
      <c r="F14" s="46">
        <v>12</v>
      </c>
      <c r="G14" s="46">
        <v>17</v>
      </c>
      <c r="H14" s="46">
        <v>11</v>
      </c>
      <c r="I14" s="46">
        <v>3</v>
      </c>
      <c r="J14" s="46">
        <v>3</v>
      </c>
      <c r="K14" s="46">
        <v>10</v>
      </c>
      <c r="L14" s="46">
        <v>2</v>
      </c>
      <c r="M14" s="46">
        <v>0</v>
      </c>
      <c r="N14" s="46">
        <v>0</v>
      </c>
    </row>
    <row r="15" spans="1:14" s="25" customFormat="1" ht="3.75" customHeight="1" thickBot="1">
      <c r="A15" s="260"/>
      <c r="B15" s="21"/>
      <c r="C15" s="21"/>
      <c r="D15" s="21"/>
      <c r="E15" s="292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s="25" customFormat="1" ht="12" customHeight="1">
      <c r="A16" s="135"/>
      <c r="B16" s="12"/>
      <c r="C16" s="12"/>
      <c r="D16" s="12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8" s="25" customFormat="1" ht="14" customHeight="1" thickBot="1">
      <c r="A17" s="276" t="s">
        <v>70</v>
      </c>
      <c r="B17" s="276"/>
      <c r="C17" s="276"/>
      <c r="D17" s="276"/>
      <c r="E17" s="291"/>
      <c r="F17" s="46"/>
      <c r="G17" s="46"/>
      <c r="H17" s="46"/>
      <c r="I17" s="46"/>
      <c r="J17" s="46"/>
      <c r="K17" s="46"/>
      <c r="L17" s="46"/>
      <c r="M17" s="46"/>
      <c r="N17" s="46"/>
    </row>
    <row r="18" spans="1:18" s="96" customFormat="1" ht="15" customHeight="1" thickBot="1">
      <c r="A18" s="27"/>
      <c r="B18" s="27"/>
      <c r="C18" s="27"/>
      <c r="D18" s="113"/>
      <c r="E18" s="27" t="s">
        <v>31</v>
      </c>
      <c r="F18" s="27" t="s">
        <v>48</v>
      </c>
      <c r="G18" s="27" t="s">
        <v>47</v>
      </c>
      <c r="H18" s="27" t="s">
        <v>46</v>
      </c>
      <c r="I18" s="27" t="s">
        <v>45</v>
      </c>
      <c r="J18" s="27" t="s">
        <v>44</v>
      </c>
      <c r="K18" s="27" t="s">
        <v>43</v>
      </c>
      <c r="L18" s="27" t="s">
        <v>42</v>
      </c>
      <c r="M18" s="27" t="s">
        <v>41</v>
      </c>
      <c r="N18" s="27" t="s">
        <v>40</v>
      </c>
    </row>
    <row r="19" spans="1:18" s="25" customFormat="1" ht="12" customHeight="1">
      <c r="A19" s="290"/>
      <c r="B19" s="25" t="s">
        <v>149</v>
      </c>
      <c r="D19" s="102"/>
      <c r="E19" s="124">
        <f>SUM(F19:N19)</f>
        <v>235</v>
      </c>
      <c r="F19" s="124">
        <v>54</v>
      </c>
      <c r="G19" s="124">
        <v>48</v>
      </c>
      <c r="H19" s="124">
        <v>40</v>
      </c>
      <c r="I19" s="124">
        <v>25</v>
      </c>
      <c r="J19" s="124">
        <v>16</v>
      </c>
      <c r="K19" s="124">
        <v>28</v>
      </c>
      <c r="L19" s="124">
        <v>14</v>
      </c>
      <c r="M19" s="124">
        <v>6</v>
      </c>
      <c r="N19" s="124">
        <v>4</v>
      </c>
    </row>
    <row r="20" spans="1:18" s="25" customFormat="1" ht="4" customHeight="1">
      <c r="D20" s="102"/>
      <c r="E20" s="124"/>
      <c r="F20" s="124"/>
      <c r="G20" s="124"/>
      <c r="H20" s="124"/>
      <c r="I20" s="124"/>
      <c r="J20" s="124"/>
      <c r="K20" s="124"/>
      <c r="L20" s="124"/>
      <c r="M20" s="124"/>
      <c r="N20" s="124"/>
    </row>
    <row r="21" spans="1:18" s="25" customFormat="1" ht="12" customHeight="1">
      <c r="A21" s="135"/>
      <c r="B21" s="12" t="s">
        <v>148</v>
      </c>
      <c r="C21" s="12"/>
      <c r="D21" s="102"/>
      <c r="E21" s="124">
        <f>SUM(F21:N21)</f>
        <v>229</v>
      </c>
      <c r="F21" s="124">
        <v>70</v>
      </c>
      <c r="G21" s="124">
        <v>42</v>
      </c>
      <c r="H21" s="124">
        <v>27</v>
      </c>
      <c r="I21" s="124">
        <v>32</v>
      </c>
      <c r="J21" s="124">
        <v>17</v>
      </c>
      <c r="K21" s="124">
        <v>16</v>
      </c>
      <c r="L21" s="124">
        <v>16</v>
      </c>
      <c r="M21" s="124">
        <v>6</v>
      </c>
      <c r="N21" s="124">
        <v>3</v>
      </c>
    </row>
    <row r="22" spans="1:18" s="25" customFormat="1" ht="4" customHeight="1">
      <c r="C22" s="12"/>
      <c r="D22" s="102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spans="1:18" s="25" customFormat="1" ht="12" customHeight="1">
      <c r="A23" s="135"/>
      <c r="B23" s="12" t="s">
        <v>147</v>
      </c>
      <c r="C23" s="12"/>
      <c r="D23" s="102"/>
      <c r="E23" s="124">
        <f>SUM(F23:N23)</f>
        <v>459</v>
      </c>
      <c r="F23" s="47">
        <v>95</v>
      </c>
      <c r="G23" s="47">
        <v>105</v>
      </c>
      <c r="H23" s="47">
        <v>95</v>
      </c>
      <c r="I23" s="47">
        <v>54</v>
      </c>
      <c r="J23" s="47">
        <v>34</v>
      </c>
      <c r="K23" s="47">
        <v>38</v>
      </c>
      <c r="L23" s="47">
        <v>19</v>
      </c>
      <c r="M23" s="47">
        <v>13</v>
      </c>
      <c r="N23" s="47">
        <v>6</v>
      </c>
    </row>
    <row r="24" spans="1:18" s="25" customFormat="1" ht="4" customHeight="1">
      <c r="A24" s="12"/>
      <c r="B24" s="12"/>
      <c r="C24" s="12"/>
      <c r="D24" s="102"/>
      <c r="E24" s="124"/>
      <c r="F24" s="47"/>
      <c r="G24" s="47"/>
      <c r="H24" s="47"/>
      <c r="I24" s="47"/>
      <c r="J24" s="47"/>
      <c r="K24" s="47"/>
      <c r="L24" s="47"/>
      <c r="M24" s="47"/>
      <c r="N24" s="47"/>
    </row>
    <row r="25" spans="1:18" s="25" customFormat="1" ht="12" customHeight="1">
      <c r="A25" s="135"/>
      <c r="B25" s="12" t="s">
        <v>66</v>
      </c>
      <c r="C25" s="12"/>
      <c r="D25" s="102"/>
      <c r="E25" s="124">
        <f>SUM(F25:N25)</f>
        <v>135</v>
      </c>
      <c r="F25" s="47">
        <v>19</v>
      </c>
      <c r="G25" s="47">
        <v>22</v>
      </c>
      <c r="H25" s="47">
        <v>27</v>
      </c>
      <c r="I25" s="47">
        <v>13</v>
      </c>
      <c r="J25" s="47">
        <v>18</v>
      </c>
      <c r="K25" s="47">
        <v>13</v>
      </c>
      <c r="L25" s="47">
        <v>16</v>
      </c>
      <c r="M25" s="47">
        <v>5</v>
      </c>
      <c r="N25" s="47">
        <v>2</v>
      </c>
    </row>
    <row r="26" spans="1:18" s="25" customFormat="1" ht="3.75" customHeight="1" thickBot="1">
      <c r="A26" s="260"/>
      <c r="B26" s="21"/>
      <c r="C26" s="21"/>
      <c r="D26" s="21"/>
      <c r="E26" s="22"/>
      <c r="F26" s="120"/>
      <c r="G26" s="120"/>
      <c r="H26" s="120"/>
      <c r="I26" s="120"/>
      <c r="J26" s="120"/>
      <c r="K26" s="120"/>
      <c r="L26" s="120"/>
      <c r="M26" s="120"/>
      <c r="N26" s="120"/>
    </row>
    <row r="27" spans="1:18" s="25" customFormat="1" ht="12" customHeight="1">
      <c r="A27" s="62" t="s">
        <v>28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15"/>
      <c r="O27" s="8"/>
      <c r="P27" s="8"/>
      <c r="Q27" s="8"/>
      <c r="R27" s="8"/>
    </row>
    <row r="28" spans="1:18" s="25" customFormat="1" ht="12" customHeight="1">
      <c r="A28" s="138" t="s">
        <v>146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8"/>
      <c r="P28" s="8"/>
      <c r="Q28" s="8"/>
      <c r="R28" s="8"/>
    </row>
    <row r="29" spans="1:18" s="43" customFormat="1" ht="15" customHeight="1">
      <c r="A29" s="43" t="s">
        <v>145</v>
      </c>
    </row>
    <row r="30" spans="1:18" s="43" customFormat="1" ht="15" customHeight="1">
      <c r="A30" s="43" t="s">
        <v>144</v>
      </c>
    </row>
    <row r="31" spans="1:18" ht="15" hidden="1" customHeight="1">
      <c r="A31" s="289" t="s">
        <v>143</v>
      </c>
      <c r="B31" s="289"/>
      <c r="C31" s="288" t="s">
        <v>142</v>
      </c>
      <c r="D31" s="287"/>
      <c r="E31" s="286">
        <f>SUM(F31:N31)</f>
        <v>0</v>
      </c>
      <c r="F31" s="286"/>
      <c r="G31" s="286"/>
      <c r="H31" s="286"/>
      <c r="I31" s="286"/>
      <c r="J31" s="286"/>
      <c r="K31" s="286"/>
      <c r="L31" s="286"/>
      <c r="M31" s="286"/>
      <c r="N31" s="286"/>
    </row>
    <row r="32" spans="1:18" ht="15" hidden="1" customHeight="1" thickBot="1">
      <c r="A32" s="289"/>
      <c r="B32" s="289"/>
      <c r="C32" s="288" t="s">
        <v>141</v>
      </c>
      <c r="D32" s="287"/>
      <c r="E32" s="286">
        <f>SUM(F32:N32)</f>
        <v>0</v>
      </c>
      <c r="F32" s="286"/>
      <c r="G32" s="286"/>
      <c r="H32" s="286"/>
      <c r="I32" s="286"/>
      <c r="J32" s="286"/>
      <c r="K32" s="286"/>
      <c r="L32" s="286"/>
      <c r="M32" s="286"/>
      <c r="N32" s="286"/>
    </row>
    <row r="33" spans="1:14" ht="15" hidden="1" customHeight="1">
      <c r="A33" s="289"/>
      <c r="B33" s="289"/>
      <c r="C33" s="288" t="s">
        <v>140</v>
      </c>
      <c r="D33" s="287"/>
      <c r="E33" s="286">
        <f>SUM(F33:N33)</f>
        <v>0</v>
      </c>
      <c r="F33" s="286"/>
      <c r="G33" s="286"/>
      <c r="H33" s="286"/>
      <c r="I33" s="286"/>
      <c r="J33" s="286"/>
      <c r="K33" s="286"/>
      <c r="L33" s="286"/>
      <c r="M33" s="286"/>
      <c r="N33" s="286"/>
    </row>
    <row r="34" spans="1:14" ht="15" hidden="1" customHeight="1">
      <c r="E34" s="115"/>
    </row>
    <row r="35" spans="1:14" ht="15" hidden="1" customHeight="1">
      <c r="A35" s="133" t="s">
        <v>97</v>
      </c>
      <c r="B35" s="259"/>
      <c r="C35" s="12" t="s">
        <v>139</v>
      </c>
      <c r="D35" s="102"/>
      <c r="E35" s="285">
        <f>SUM(F35:N35)</f>
        <v>-1511</v>
      </c>
      <c r="F35" s="285">
        <f>F31-F4-F6-F8-F19-F21-F23</f>
        <v>-291</v>
      </c>
      <c r="G35" s="285">
        <f>G31-G4-G6-G8-G19-G21-G23</f>
        <v>-276</v>
      </c>
      <c r="H35" s="285">
        <f>H31-H4-H6-H8-H19-H21-H23</f>
        <v>-240</v>
      </c>
      <c r="I35" s="285">
        <f>I31-I4-I6-I8-I19-I21-I23</f>
        <v>-193</v>
      </c>
      <c r="J35" s="285">
        <f>J31-J4-J6-J8-J19-J21-J23</f>
        <v>-142</v>
      </c>
      <c r="K35" s="285">
        <f>K31-K4-K6-K8-K19-K21-K23</f>
        <v>-153</v>
      </c>
      <c r="L35" s="285">
        <f>L31-L4-L6-L8-L19-L21-L23</f>
        <v>-114</v>
      </c>
      <c r="M35" s="285">
        <f>M31-M4-M6-M8-M19-M21-M23</f>
        <v>-65</v>
      </c>
      <c r="N35" s="285">
        <f>N31-N4-N6-N8-N19-N21-N23</f>
        <v>-37</v>
      </c>
    </row>
    <row r="36" spans="1:14" ht="15" hidden="1" customHeight="1">
      <c r="A36" s="133"/>
      <c r="B36" s="259"/>
      <c r="C36" s="12" t="s">
        <v>138</v>
      </c>
      <c r="D36" s="102"/>
      <c r="E36" s="285" t="e">
        <f>SUM(F36:N36)</f>
        <v>#REF!</v>
      </c>
      <c r="F36" s="285" t="e">
        <f>F32-#REF!-#REF!-#REF!-#REF!-#REF!-#REF!</f>
        <v>#REF!</v>
      </c>
      <c r="G36" s="285" t="e">
        <f>G32-#REF!-#REF!-#REF!-#REF!-#REF!-#REF!</f>
        <v>#REF!</v>
      </c>
      <c r="H36" s="285" t="e">
        <f>H32-#REF!-#REF!-#REF!-#REF!-#REF!-#REF!</f>
        <v>#REF!</v>
      </c>
      <c r="I36" s="285" t="e">
        <f>I32-#REF!-#REF!-#REF!-#REF!-#REF!-#REF!</f>
        <v>#REF!</v>
      </c>
      <c r="J36" s="285" t="e">
        <f>J32-#REF!-#REF!-#REF!-#REF!-#REF!-#REF!</f>
        <v>#REF!</v>
      </c>
      <c r="K36" s="285" t="e">
        <f>K32-#REF!-#REF!-#REF!-#REF!-#REF!-#REF!</f>
        <v>#REF!</v>
      </c>
      <c r="L36" s="285" t="e">
        <f>L32-#REF!-#REF!-#REF!-#REF!-#REF!-#REF!</f>
        <v>#REF!</v>
      </c>
      <c r="M36" s="285" t="e">
        <f>M32-#REF!-#REF!-#REF!-#REF!-#REF!-#REF!</f>
        <v>#REF!</v>
      </c>
      <c r="N36" s="285" t="e">
        <f>N32-#REF!-#REF!-#REF!-#REF!-#REF!-#REF!</f>
        <v>#REF!</v>
      </c>
    </row>
    <row r="37" spans="1:14" ht="15" hidden="1" customHeight="1">
      <c r="A37" s="132"/>
      <c r="B37" s="284"/>
      <c r="C37" s="21" t="s">
        <v>137</v>
      </c>
      <c r="D37" s="33"/>
      <c r="E37" s="283" t="e">
        <f>SUM(F37:N37)</f>
        <v>#REF!</v>
      </c>
      <c r="F37" s="283" t="e">
        <f>F35+F36</f>
        <v>#REF!</v>
      </c>
      <c r="G37" s="283" t="e">
        <f>G35+G36</f>
        <v>#REF!</v>
      </c>
      <c r="H37" s="283" t="e">
        <f>H35+H36</f>
        <v>#REF!</v>
      </c>
      <c r="I37" s="283" t="e">
        <f>I35+I36</f>
        <v>#REF!</v>
      </c>
      <c r="J37" s="283" t="e">
        <f>J35+J36</f>
        <v>#REF!</v>
      </c>
      <c r="K37" s="283" t="e">
        <f>K35+K36</f>
        <v>#REF!</v>
      </c>
      <c r="L37" s="283" t="e">
        <f>L35+L36</f>
        <v>#REF!</v>
      </c>
      <c r="M37" s="283" t="e">
        <f>M35+M36</f>
        <v>#REF!</v>
      </c>
      <c r="N37" s="283" t="e">
        <f>N35+N36</f>
        <v>#REF!</v>
      </c>
    </row>
    <row r="38" spans="1:14" ht="15" customHeight="1">
      <c r="E38" s="115"/>
    </row>
    <row r="39" spans="1:14" ht="15" customHeight="1">
      <c r="E39" s="281"/>
      <c r="F39" s="282"/>
    </row>
    <row r="40" spans="1:14" ht="15" customHeight="1">
      <c r="E40" s="281"/>
    </row>
    <row r="41" spans="1:14" ht="15" customHeight="1">
      <c r="E41" s="115"/>
    </row>
    <row r="42" spans="1:14" ht="15" customHeight="1">
      <c r="E42" s="115"/>
    </row>
    <row r="43" spans="1:14" ht="15" customHeight="1">
      <c r="E43" s="115"/>
    </row>
    <row r="44" spans="1:14" ht="15" customHeight="1">
      <c r="E44" s="115"/>
    </row>
    <row r="45" spans="1:14" ht="15" customHeight="1">
      <c r="E45" s="115"/>
    </row>
    <row r="46" spans="1:14" ht="15" customHeight="1">
      <c r="E46" s="115"/>
    </row>
    <row r="47" spans="1:14" ht="15" customHeight="1"/>
    <row r="48" spans="1:1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</sheetData>
  <mergeCells count="8">
    <mergeCell ref="B8:C8"/>
    <mergeCell ref="A35:A37"/>
    <mergeCell ref="A27:M27"/>
    <mergeCell ref="A28:N28"/>
    <mergeCell ref="A31:B33"/>
    <mergeCell ref="C31:D31"/>
    <mergeCell ref="C32:D32"/>
    <mergeCell ref="C33:D33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E72EB-845B-244C-8785-2496062C446E}">
  <dimension ref="A1:K153"/>
  <sheetViews>
    <sheetView showGridLines="0" zoomScaleSheetLayoutView="100" workbookViewId="0"/>
  </sheetViews>
  <sheetFormatPr baseColWidth="10" defaultColWidth="8.83203125" defaultRowHeight="14"/>
  <cols>
    <col min="1" max="1" width="2.6640625" style="294" customWidth="1"/>
    <col min="2" max="2" width="2.5" style="294" customWidth="1"/>
    <col min="3" max="3" width="7.6640625" style="295" customWidth="1"/>
    <col min="4" max="11" width="7.33203125" style="294" customWidth="1"/>
    <col min="12" max="13" width="7.6640625" style="294" customWidth="1"/>
    <col min="14" max="16384" width="8.83203125" style="294"/>
  </cols>
  <sheetData>
    <row r="1" spans="1:11" s="314" customFormat="1" ht="15">
      <c r="A1" s="317" t="s">
        <v>165</v>
      </c>
      <c r="C1" s="316"/>
    </row>
    <row r="2" spans="1:11" s="314" customFormat="1" ht="15" thickBot="1">
      <c r="C2" s="316"/>
      <c r="K2" s="315" t="s">
        <v>21</v>
      </c>
    </row>
    <row r="3" spans="1:11" s="311" customFormat="1" ht="18" customHeight="1" thickBot="1">
      <c r="A3" s="312"/>
      <c r="B3" s="312"/>
      <c r="C3" s="313"/>
      <c r="D3" s="312" t="s">
        <v>31</v>
      </c>
      <c r="E3" s="312" t="s">
        <v>164</v>
      </c>
      <c r="F3" s="312" t="s">
        <v>163</v>
      </c>
      <c r="G3" s="312" t="s">
        <v>162</v>
      </c>
      <c r="H3" s="312" t="s">
        <v>161</v>
      </c>
      <c r="I3" s="312" t="s">
        <v>160</v>
      </c>
      <c r="J3" s="312" t="s">
        <v>159</v>
      </c>
      <c r="K3" s="312" t="s">
        <v>158</v>
      </c>
    </row>
    <row r="4" spans="1:11" s="296" customFormat="1" ht="20" customHeight="1">
      <c r="A4" s="310" t="s">
        <v>157</v>
      </c>
      <c r="B4" s="309"/>
      <c r="C4" s="308"/>
      <c r="D4" s="307">
        <f>SUM(E4:K4)</f>
        <v>4100</v>
      </c>
      <c r="E4" s="306">
        <f>SUM(E5:E7)</f>
        <v>180</v>
      </c>
      <c r="F4" s="306">
        <f>SUM(F5:F7)</f>
        <v>366</v>
      </c>
      <c r="G4" s="306">
        <f>SUM(G5:G7)</f>
        <v>674</v>
      </c>
      <c r="H4" s="306">
        <f>SUM(H5:H7)</f>
        <v>688</v>
      </c>
      <c r="I4" s="306">
        <f>SUM(I5:I7)</f>
        <v>688</v>
      </c>
      <c r="J4" s="306">
        <f>SUM(J5:J7)</f>
        <v>640</v>
      </c>
      <c r="K4" s="306">
        <f>SUM(K5:K7)</f>
        <v>864</v>
      </c>
    </row>
    <row r="5" spans="1:11" s="296" customFormat="1" ht="20" customHeight="1">
      <c r="A5" s="305" t="s">
        <v>156</v>
      </c>
      <c r="B5" s="297"/>
      <c r="C5" s="304" t="s">
        <v>100</v>
      </c>
      <c r="D5" s="293">
        <f>SUM(E5:K5)</f>
        <v>2660</v>
      </c>
      <c r="E5" s="293">
        <v>163</v>
      </c>
      <c r="F5" s="293">
        <v>324</v>
      </c>
      <c r="G5" s="293">
        <v>568</v>
      </c>
      <c r="H5" s="293">
        <v>471</v>
      </c>
      <c r="I5" s="293">
        <v>423</v>
      </c>
      <c r="J5" s="293">
        <v>322</v>
      </c>
      <c r="K5" s="293">
        <v>389</v>
      </c>
    </row>
    <row r="6" spans="1:11" s="296" customFormat="1" ht="20" customHeight="1">
      <c r="A6" s="305"/>
      <c r="B6" s="297"/>
      <c r="C6" s="304" t="s">
        <v>155</v>
      </c>
      <c r="D6" s="303">
        <f>SUM(E6:K6)</f>
        <v>1026</v>
      </c>
      <c r="E6" s="293">
        <v>13</v>
      </c>
      <c r="F6" s="293">
        <v>33</v>
      </c>
      <c r="G6" s="293">
        <v>87</v>
      </c>
      <c r="H6" s="293">
        <v>162</v>
      </c>
      <c r="I6" s="293">
        <v>185</v>
      </c>
      <c r="J6" s="293">
        <v>212</v>
      </c>
      <c r="K6" s="293">
        <v>334</v>
      </c>
    </row>
    <row r="7" spans="1:11" s="296" customFormat="1" ht="20" customHeight="1" thickBot="1">
      <c r="A7" s="302"/>
      <c r="B7" s="301"/>
      <c r="C7" s="300" t="s">
        <v>154</v>
      </c>
      <c r="D7" s="299">
        <f>SUM(E7:K7)</f>
        <v>414</v>
      </c>
      <c r="E7" s="298">
        <v>4</v>
      </c>
      <c r="F7" s="298">
        <v>9</v>
      </c>
      <c r="G7" s="298">
        <v>19</v>
      </c>
      <c r="H7" s="298">
        <v>55</v>
      </c>
      <c r="I7" s="298">
        <v>80</v>
      </c>
      <c r="J7" s="298">
        <v>106</v>
      </c>
      <c r="K7" s="298">
        <v>141</v>
      </c>
    </row>
    <row r="8" spans="1:11" s="296" customFormat="1" ht="17.25" customHeight="1">
      <c r="A8" s="296" t="s">
        <v>153</v>
      </c>
      <c r="C8" s="297"/>
    </row>
    <row r="9" spans="1:11" ht="17.25" customHeight="1"/>
    <row r="10" spans="1:11" ht="17.25" customHeight="1"/>
    <row r="11" spans="1:11" ht="17.25" customHeight="1"/>
    <row r="12" spans="1:11" ht="17.25" customHeight="1"/>
    <row r="13" spans="1:11" ht="17.25" customHeight="1"/>
    <row r="14" spans="1:11" ht="17.25" customHeight="1"/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</sheetData>
  <mergeCells count="2">
    <mergeCell ref="A4:C4"/>
    <mergeCell ref="A5:A7"/>
  </mergeCells>
  <phoneticPr fontId="2"/>
  <pageMargins left="0.47000000000000003" right="0.47000000000000003" top="0" bottom="0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301C-9A16-CB43-B996-33BA83401659}">
  <dimension ref="A1:J155"/>
  <sheetViews>
    <sheetView showGridLines="0" zoomScaleNormal="100" zoomScaleSheetLayoutView="100" workbookViewId="0"/>
  </sheetViews>
  <sheetFormatPr baseColWidth="10" defaultColWidth="8.6640625" defaultRowHeight="14"/>
  <cols>
    <col min="1" max="1" width="2.6640625" style="294" customWidth="1"/>
    <col min="2" max="2" width="2.5" style="294" customWidth="1"/>
    <col min="3" max="3" width="7.6640625" style="294" customWidth="1"/>
    <col min="4" max="4" width="5.1640625" style="294" customWidth="1"/>
    <col min="5" max="9" width="9.6640625" style="294" customWidth="1"/>
    <col min="10" max="11" width="7.6640625" style="294" customWidth="1"/>
    <col min="12" max="16384" width="8.6640625" style="294"/>
  </cols>
  <sheetData>
    <row r="1" spans="1:10" s="314" customFormat="1" ht="18" customHeight="1">
      <c r="A1" s="325" t="s">
        <v>169</v>
      </c>
    </row>
    <row r="2" spans="1:10" s="314" customFormat="1" ht="15" thickBot="1">
      <c r="I2" s="315" t="s">
        <v>21</v>
      </c>
    </row>
    <row r="3" spans="1:10" s="311" customFormat="1" ht="17.25" customHeight="1" thickBot="1">
      <c r="A3" s="312"/>
      <c r="B3" s="312"/>
      <c r="C3" s="312"/>
      <c r="D3" s="313"/>
      <c r="E3" s="312" t="s">
        <v>31</v>
      </c>
      <c r="F3" s="312" t="s">
        <v>164</v>
      </c>
      <c r="G3" s="312" t="s">
        <v>162</v>
      </c>
      <c r="H3" s="312" t="s">
        <v>160</v>
      </c>
      <c r="I3" s="312" t="s">
        <v>158</v>
      </c>
    </row>
    <row r="4" spans="1:10" s="296" customFormat="1" ht="17.25" customHeight="1">
      <c r="A4" s="324" t="s">
        <v>168</v>
      </c>
      <c r="B4" s="323"/>
      <c r="C4" s="323"/>
      <c r="D4" s="304" t="s">
        <v>31</v>
      </c>
      <c r="E4" s="306">
        <v>3185</v>
      </c>
      <c r="F4" s="293">
        <v>904</v>
      </c>
      <c r="G4" s="293">
        <v>786</v>
      </c>
      <c r="H4" s="293">
        <v>660</v>
      </c>
      <c r="I4" s="293">
        <v>835</v>
      </c>
    </row>
    <row r="5" spans="1:10" s="296" customFormat="1" ht="17.25" customHeight="1">
      <c r="C5" s="297"/>
      <c r="D5" s="304" t="s">
        <v>30</v>
      </c>
      <c r="E5" s="306">
        <v>1288</v>
      </c>
      <c r="F5" s="306">
        <v>393</v>
      </c>
      <c r="G5" s="306">
        <v>271</v>
      </c>
      <c r="H5" s="306">
        <v>253</v>
      </c>
      <c r="I5" s="306">
        <v>371</v>
      </c>
    </row>
    <row r="6" spans="1:10" s="296" customFormat="1" ht="17.25" customHeight="1">
      <c r="C6" s="297"/>
      <c r="D6" s="304" t="s">
        <v>29</v>
      </c>
      <c r="E6" s="306">
        <v>1897</v>
      </c>
      <c r="F6" s="306">
        <v>511</v>
      </c>
      <c r="G6" s="306">
        <v>515</v>
      </c>
      <c r="H6" s="306">
        <v>407</v>
      </c>
      <c r="I6" s="306">
        <v>464</v>
      </c>
    </row>
    <row r="7" spans="1:10" s="296" customFormat="1" ht="17.25" customHeight="1">
      <c r="C7" s="297"/>
      <c r="D7" s="304"/>
      <c r="E7" s="306"/>
      <c r="F7" s="306"/>
      <c r="G7" s="306"/>
      <c r="H7" s="306"/>
      <c r="I7" s="306"/>
    </row>
    <row r="8" spans="1:10" s="296" customFormat="1" ht="17.25" customHeight="1">
      <c r="A8" s="322" t="s">
        <v>156</v>
      </c>
      <c r="B8" s="297"/>
      <c r="C8" s="297" t="s">
        <v>100</v>
      </c>
      <c r="D8" s="76" t="s">
        <v>31</v>
      </c>
      <c r="E8" s="86">
        <v>412</v>
      </c>
      <c r="F8" s="86">
        <v>126</v>
      </c>
      <c r="G8" s="86">
        <v>94</v>
      </c>
      <c r="H8" s="86">
        <v>93</v>
      </c>
      <c r="I8" s="86">
        <v>99</v>
      </c>
      <c r="J8" s="48"/>
    </row>
    <row r="9" spans="1:10" s="296" customFormat="1" ht="17.25" customHeight="1">
      <c r="A9" s="322"/>
      <c r="B9" s="297"/>
      <c r="C9" s="297"/>
      <c r="D9" s="76" t="s">
        <v>30</v>
      </c>
      <c r="E9" s="86">
        <v>108</v>
      </c>
      <c r="F9" s="86">
        <v>33</v>
      </c>
      <c r="G9" s="86">
        <v>23</v>
      </c>
      <c r="H9" s="86">
        <v>21</v>
      </c>
      <c r="I9" s="86">
        <v>31</v>
      </c>
      <c r="J9" s="48"/>
    </row>
    <row r="10" spans="1:10" s="296" customFormat="1" ht="17.25" customHeight="1">
      <c r="A10" s="322"/>
      <c r="B10" s="297"/>
      <c r="C10" s="297"/>
      <c r="D10" s="76" t="s">
        <v>29</v>
      </c>
      <c r="E10" s="86">
        <v>304</v>
      </c>
      <c r="F10" s="86">
        <v>93</v>
      </c>
      <c r="G10" s="86">
        <v>71</v>
      </c>
      <c r="H10" s="86">
        <v>72</v>
      </c>
      <c r="I10" s="86">
        <v>68</v>
      </c>
      <c r="J10" s="48"/>
    </row>
    <row r="11" spans="1:10" s="296" customFormat="1" ht="17.25" customHeight="1">
      <c r="A11" s="322"/>
      <c r="B11" s="297"/>
      <c r="C11" s="297" t="s">
        <v>167</v>
      </c>
      <c r="D11" s="76" t="s">
        <v>31</v>
      </c>
      <c r="E11" s="86">
        <v>373</v>
      </c>
      <c r="F11" s="86">
        <v>131</v>
      </c>
      <c r="G11" s="86">
        <v>105</v>
      </c>
      <c r="H11" s="86">
        <v>61</v>
      </c>
      <c r="I11" s="86">
        <v>76</v>
      </c>
      <c r="J11" s="48"/>
    </row>
    <row r="12" spans="1:10" s="296" customFormat="1" ht="17.25" customHeight="1">
      <c r="A12" s="322"/>
      <c r="B12" s="297"/>
      <c r="C12" s="297"/>
      <c r="D12" s="76" t="s">
        <v>30</v>
      </c>
      <c r="E12" s="86">
        <v>131</v>
      </c>
      <c r="F12" s="86">
        <v>50</v>
      </c>
      <c r="G12" s="86">
        <v>31</v>
      </c>
      <c r="H12" s="86">
        <v>20</v>
      </c>
      <c r="I12" s="86">
        <v>30</v>
      </c>
      <c r="J12" s="48"/>
    </row>
    <row r="13" spans="1:10" s="296" customFormat="1" ht="17.25" customHeight="1">
      <c r="A13" s="322"/>
      <c r="B13" s="297"/>
      <c r="C13" s="297"/>
      <c r="D13" s="76" t="s">
        <v>29</v>
      </c>
      <c r="E13" s="86">
        <v>242</v>
      </c>
      <c r="F13" s="86">
        <v>81</v>
      </c>
      <c r="G13" s="86">
        <v>74</v>
      </c>
      <c r="H13" s="86">
        <v>41</v>
      </c>
      <c r="I13" s="86">
        <v>46</v>
      </c>
      <c r="J13" s="48"/>
    </row>
    <row r="14" spans="1:10" s="296" customFormat="1" ht="17.25" customHeight="1">
      <c r="A14" s="322"/>
      <c r="B14" s="297"/>
      <c r="C14" s="297" t="s">
        <v>154</v>
      </c>
      <c r="D14" s="76" t="s">
        <v>31</v>
      </c>
      <c r="E14" s="86">
        <v>2400</v>
      </c>
      <c r="F14" s="86">
        <v>647</v>
      </c>
      <c r="G14" s="86">
        <v>587</v>
      </c>
      <c r="H14" s="86">
        <v>506</v>
      </c>
      <c r="I14" s="86">
        <v>660</v>
      </c>
      <c r="J14" s="48"/>
    </row>
    <row r="15" spans="1:10" s="296" customFormat="1" ht="17.25" customHeight="1">
      <c r="A15" s="322"/>
      <c r="B15" s="297"/>
      <c r="C15" s="297"/>
      <c r="D15" s="76" t="s">
        <v>30</v>
      </c>
      <c r="E15" s="321">
        <v>1049</v>
      </c>
      <c r="F15" s="86">
        <v>310</v>
      </c>
      <c r="G15" s="86">
        <v>217</v>
      </c>
      <c r="H15" s="86">
        <v>212</v>
      </c>
      <c r="I15" s="86">
        <v>310</v>
      </c>
      <c r="J15" s="48"/>
    </row>
    <row r="16" spans="1:10" s="296" customFormat="1" ht="17.25" customHeight="1" thickBot="1">
      <c r="A16" s="320"/>
      <c r="B16" s="301"/>
      <c r="C16" s="301"/>
      <c r="D16" s="319" t="s">
        <v>29</v>
      </c>
      <c r="E16" s="318">
        <v>1351</v>
      </c>
      <c r="F16" s="318">
        <v>337</v>
      </c>
      <c r="G16" s="318">
        <v>370</v>
      </c>
      <c r="H16" s="318">
        <v>294</v>
      </c>
      <c r="I16" s="318">
        <v>350</v>
      </c>
      <c r="J16" s="48"/>
    </row>
    <row r="17" spans="1:1" s="296" customFormat="1" ht="17.25" customHeight="1">
      <c r="A17" s="296" t="s">
        <v>166</v>
      </c>
    </row>
    <row r="18" spans="1:1" ht="17.25" customHeight="1"/>
    <row r="19" spans="1:1" ht="17.25" customHeight="1"/>
    <row r="20" spans="1:1" ht="17.25" customHeight="1"/>
    <row r="21" spans="1:1" ht="17.25" customHeight="1"/>
    <row r="22" spans="1:1" ht="17.25" customHeight="1"/>
    <row r="23" spans="1:1" ht="17.25" customHeight="1"/>
    <row r="24" spans="1:1" ht="17.25" customHeight="1"/>
    <row r="25" spans="1:1" ht="17.25" customHeight="1"/>
    <row r="26" spans="1:1" ht="17.25" customHeight="1"/>
    <row r="27" spans="1:1" ht="17.25" customHeight="1"/>
    <row r="28" spans="1:1" ht="17.25" customHeight="1"/>
    <row r="29" spans="1:1" ht="17.25" customHeight="1"/>
    <row r="30" spans="1:1" ht="17.25" customHeight="1"/>
    <row r="31" spans="1:1" ht="17.25" customHeight="1"/>
    <row r="32" spans="1:1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</sheetData>
  <mergeCells count="2">
    <mergeCell ref="A4:C4"/>
    <mergeCell ref="A8:A16"/>
  </mergeCells>
  <phoneticPr fontId="2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03CA4-9F8F-F549-ABFE-AE013F7DC9C7}">
  <dimension ref="A1:F17"/>
  <sheetViews>
    <sheetView showGridLines="0" workbookViewId="0"/>
  </sheetViews>
  <sheetFormatPr baseColWidth="10" defaultColWidth="8.83203125" defaultRowHeight="14"/>
  <cols>
    <col min="1" max="1" width="8.83203125" style="326"/>
    <col min="2" max="2" width="24.1640625" style="326" bestFit="1" customWidth="1"/>
    <col min="3" max="4" width="12.5" style="326" customWidth="1"/>
    <col min="5" max="16384" width="8.83203125" style="326"/>
  </cols>
  <sheetData>
    <row r="1" spans="1:6" s="363" customFormat="1" ht="17">
      <c r="A1" s="367" t="s">
        <v>185</v>
      </c>
      <c r="B1" s="366"/>
      <c r="C1" s="365"/>
      <c r="D1" s="365"/>
      <c r="E1" s="366"/>
    </row>
    <row r="2" spans="1:6" s="363" customFormat="1" ht="18" thickBot="1">
      <c r="A2" s="365"/>
      <c r="B2" s="366"/>
      <c r="C2" s="365"/>
      <c r="D2" s="365"/>
      <c r="E2" s="364" t="s">
        <v>184</v>
      </c>
    </row>
    <row r="3" spans="1:6" s="328" customFormat="1" ht="29" thickBot="1">
      <c r="A3" s="362"/>
      <c r="B3" s="361"/>
      <c r="C3" s="360" t="s">
        <v>183</v>
      </c>
      <c r="D3" s="359" t="s">
        <v>182</v>
      </c>
      <c r="E3" s="358" t="s">
        <v>137</v>
      </c>
    </row>
    <row r="4" spans="1:6" s="328" customFormat="1" ht="13">
      <c r="A4" s="357" t="s">
        <v>181</v>
      </c>
      <c r="B4" s="330"/>
      <c r="C4" s="341">
        <v>3294</v>
      </c>
      <c r="D4" s="341">
        <v>6526</v>
      </c>
      <c r="E4" s="354">
        <v>9820</v>
      </c>
    </row>
    <row r="5" spans="1:6" s="328" customFormat="1" ht="13">
      <c r="A5" s="356" t="s">
        <v>180</v>
      </c>
      <c r="B5" s="342"/>
      <c r="C5" s="355">
        <v>3290</v>
      </c>
      <c r="D5" s="337">
        <v>6501</v>
      </c>
      <c r="E5" s="354">
        <v>9791</v>
      </c>
    </row>
    <row r="6" spans="1:6" s="328" customFormat="1" ht="13">
      <c r="A6" s="356" t="s">
        <v>179</v>
      </c>
      <c r="B6" s="342"/>
      <c r="C6" s="355">
        <v>2</v>
      </c>
      <c r="D6" s="337">
        <v>13</v>
      </c>
      <c r="E6" s="354">
        <v>15</v>
      </c>
      <c r="F6" s="344"/>
    </row>
    <row r="7" spans="1:6" s="328" customFormat="1" ht="13">
      <c r="A7" s="353" t="s">
        <v>178</v>
      </c>
      <c r="B7" s="352"/>
      <c r="C7" s="351">
        <v>2</v>
      </c>
      <c r="D7" s="350">
        <v>12</v>
      </c>
      <c r="E7" s="349">
        <v>14</v>
      </c>
    </row>
    <row r="8" spans="1:6" s="328" customFormat="1" ht="13">
      <c r="A8" s="348" t="s">
        <v>177</v>
      </c>
      <c r="B8" s="330"/>
      <c r="C8" s="347"/>
      <c r="D8" s="346"/>
      <c r="E8" s="345"/>
    </row>
    <row r="9" spans="1:6" s="328" customFormat="1" ht="13">
      <c r="A9" s="343" t="s">
        <v>176</v>
      </c>
      <c r="B9" s="342"/>
      <c r="C9" s="341"/>
      <c r="D9" s="337"/>
      <c r="E9" s="340">
        <v>9806</v>
      </c>
      <c r="F9" s="344"/>
    </row>
    <row r="10" spans="1:6" s="328" customFormat="1" ht="13">
      <c r="A10" s="329"/>
      <c r="B10" s="339" t="s">
        <v>175</v>
      </c>
      <c r="C10" s="338"/>
      <c r="D10" s="337"/>
      <c r="E10" s="340">
        <v>22</v>
      </c>
    </row>
    <row r="11" spans="1:6" s="328" customFormat="1" ht="13">
      <c r="A11" s="329"/>
      <c r="B11" s="339" t="s">
        <v>174</v>
      </c>
      <c r="C11" s="338"/>
      <c r="D11" s="337"/>
      <c r="E11" s="336">
        <v>9784</v>
      </c>
    </row>
    <row r="12" spans="1:6" s="328" customFormat="1" ht="13">
      <c r="A12" s="343" t="s">
        <v>173</v>
      </c>
      <c r="B12" s="342"/>
      <c r="C12" s="341"/>
      <c r="D12" s="337"/>
      <c r="E12" s="340">
        <v>9805</v>
      </c>
    </row>
    <row r="13" spans="1:6" s="328" customFormat="1" ht="13">
      <c r="A13" s="330"/>
      <c r="B13" s="339" t="s">
        <v>172</v>
      </c>
      <c r="C13" s="338"/>
      <c r="D13" s="337"/>
      <c r="E13" s="336">
        <v>53</v>
      </c>
    </row>
    <row r="14" spans="1:6" s="328" customFormat="1" thickBot="1">
      <c r="A14" s="335"/>
      <c r="B14" s="334" t="s">
        <v>171</v>
      </c>
      <c r="C14" s="333"/>
      <c r="D14" s="332"/>
      <c r="E14" s="331">
        <v>9752</v>
      </c>
    </row>
    <row r="15" spans="1:6" s="328" customFormat="1" ht="13">
      <c r="A15" s="330" t="s">
        <v>170</v>
      </c>
      <c r="B15" s="329"/>
      <c r="C15" s="329"/>
      <c r="D15" s="329"/>
      <c r="E15" s="329"/>
    </row>
    <row r="17" spans="1:1">
      <c r="A17" s="327"/>
    </row>
  </sheetData>
  <mergeCells count="1">
    <mergeCell ref="A3:B3"/>
  </mergeCells>
  <phoneticPr fontId="2"/>
  <pageMargins left="0.47244094488188981" right="0.47244094488188981" top="0" bottom="0.74803149606299213" header="0.31496062992125984" footer="0.31496062992125984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EA20-C8EA-4E49-9569-9457A4BD781C}">
  <dimension ref="A1:R32"/>
  <sheetViews>
    <sheetView showGridLines="0" zoomScaleNormal="100" workbookViewId="0"/>
  </sheetViews>
  <sheetFormatPr baseColWidth="10" defaultColWidth="8.83203125" defaultRowHeight="14"/>
  <cols>
    <col min="1" max="1" width="2.5" style="368" customWidth="1"/>
    <col min="2" max="2" width="7.5" style="368" customWidth="1"/>
    <col min="3" max="3" width="4.33203125" style="368" customWidth="1"/>
    <col min="4" max="4" width="2.5" style="368" customWidth="1"/>
    <col min="5" max="5" width="7.5" style="368" customWidth="1"/>
    <col min="6" max="6" width="4.33203125" style="368" customWidth="1"/>
    <col min="7" max="7" width="2.5" style="368" customWidth="1"/>
    <col min="8" max="8" width="7.5" style="368" customWidth="1"/>
    <col min="9" max="9" width="4.33203125" style="368" customWidth="1"/>
    <col min="10" max="10" width="2.5" style="368" customWidth="1"/>
    <col min="11" max="11" width="7.5" style="368" customWidth="1"/>
    <col min="12" max="12" width="4.33203125" style="368" customWidth="1"/>
    <col min="13" max="13" width="2.5" style="368" customWidth="1"/>
    <col min="14" max="14" width="7.5" style="368" customWidth="1"/>
    <col min="15" max="15" width="4.33203125" style="368" customWidth="1"/>
    <col min="16" max="16" width="2.5" style="368" customWidth="1"/>
    <col min="17" max="17" width="7.5" style="368" customWidth="1"/>
    <col min="18" max="18" width="4.33203125" style="368" customWidth="1"/>
    <col min="19" max="16384" width="8.83203125" style="368"/>
  </cols>
  <sheetData>
    <row r="1" spans="1:18" ht="15">
      <c r="A1" s="438" t="s">
        <v>206</v>
      </c>
    </row>
    <row r="2" spans="1:18" ht="18" thickBot="1">
      <c r="A2" s="437"/>
      <c r="R2" s="436" t="s">
        <v>184</v>
      </c>
    </row>
    <row r="3" spans="1:18" s="369" customFormat="1" ht="13" thickBot="1">
      <c r="A3" s="426" t="s">
        <v>205</v>
      </c>
      <c r="B3" s="425"/>
      <c r="C3" s="435" t="s">
        <v>193</v>
      </c>
      <c r="D3" s="434" t="s">
        <v>204</v>
      </c>
      <c r="E3" s="425"/>
      <c r="F3" s="435" t="s">
        <v>193</v>
      </c>
      <c r="G3" s="434" t="s">
        <v>203</v>
      </c>
      <c r="H3" s="425"/>
      <c r="I3" s="435" t="s">
        <v>193</v>
      </c>
      <c r="J3" s="434" t="s">
        <v>202</v>
      </c>
      <c r="K3" s="425"/>
      <c r="L3" s="435" t="s">
        <v>193</v>
      </c>
      <c r="M3" s="434" t="s">
        <v>201</v>
      </c>
      <c r="N3" s="425"/>
      <c r="O3" s="435" t="s">
        <v>193</v>
      </c>
      <c r="P3" s="434" t="s">
        <v>200</v>
      </c>
      <c r="Q3" s="425"/>
      <c r="R3" s="433" t="s">
        <v>193</v>
      </c>
    </row>
    <row r="4" spans="1:18" s="371" customFormat="1" ht="22">
      <c r="A4" s="422" t="s">
        <v>192</v>
      </c>
      <c r="B4" s="390" t="s">
        <v>191</v>
      </c>
      <c r="C4" s="421">
        <v>0</v>
      </c>
      <c r="D4" s="417" t="s">
        <v>192</v>
      </c>
      <c r="E4" s="416" t="s">
        <v>191</v>
      </c>
      <c r="F4" s="421">
        <v>1</v>
      </c>
      <c r="G4" s="417" t="s">
        <v>192</v>
      </c>
      <c r="H4" s="420" t="s">
        <v>191</v>
      </c>
      <c r="I4" s="432">
        <v>0</v>
      </c>
      <c r="J4" s="417" t="s">
        <v>192</v>
      </c>
      <c r="K4" s="420" t="s">
        <v>191</v>
      </c>
      <c r="L4" s="419">
        <v>0</v>
      </c>
      <c r="M4" s="417" t="s">
        <v>192</v>
      </c>
      <c r="N4" s="420" t="s">
        <v>191</v>
      </c>
      <c r="O4" s="419">
        <v>0</v>
      </c>
      <c r="P4" s="417" t="s">
        <v>192</v>
      </c>
      <c r="Q4" s="416" t="s">
        <v>191</v>
      </c>
      <c r="R4" s="415">
        <v>2</v>
      </c>
    </row>
    <row r="5" spans="1:18" s="371" customFormat="1" ht="22">
      <c r="A5" s="378"/>
      <c r="B5" s="388" t="s">
        <v>190</v>
      </c>
      <c r="C5" s="428">
        <v>102</v>
      </c>
      <c r="D5" s="401"/>
      <c r="E5" s="413" t="s">
        <v>190</v>
      </c>
      <c r="F5" s="403">
        <v>659</v>
      </c>
      <c r="G5" s="401"/>
      <c r="H5" s="412" t="s">
        <v>190</v>
      </c>
      <c r="I5" s="428">
        <v>999</v>
      </c>
      <c r="J5" s="401"/>
      <c r="K5" s="412" t="s">
        <v>190</v>
      </c>
      <c r="L5" s="402">
        <v>914</v>
      </c>
      <c r="M5" s="401"/>
      <c r="N5" s="412" t="s">
        <v>190</v>
      </c>
      <c r="O5" s="402">
        <v>763</v>
      </c>
      <c r="P5" s="401"/>
      <c r="Q5" s="412" t="s">
        <v>190</v>
      </c>
      <c r="R5" s="399">
        <v>778</v>
      </c>
    </row>
    <row r="6" spans="1:18" s="371" customFormat="1" ht="11">
      <c r="A6" s="378"/>
      <c r="B6" s="410" t="s">
        <v>186</v>
      </c>
      <c r="C6" s="428">
        <v>0</v>
      </c>
      <c r="D6" s="401"/>
      <c r="E6" s="429" t="s">
        <v>186</v>
      </c>
      <c r="F6" s="428">
        <v>0</v>
      </c>
      <c r="G6" s="401"/>
      <c r="H6" s="400" t="s">
        <v>186</v>
      </c>
      <c r="I6" s="402">
        <v>0</v>
      </c>
      <c r="J6" s="401"/>
      <c r="K6" s="404" t="s">
        <v>186</v>
      </c>
      <c r="L6" s="403">
        <v>0</v>
      </c>
      <c r="M6" s="401"/>
      <c r="N6" s="400" t="s">
        <v>186</v>
      </c>
      <c r="O6" s="402">
        <v>0</v>
      </c>
      <c r="P6" s="401"/>
      <c r="Q6" s="400" t="s">
        <v>186</v>
      </c>
      <c r="R6" s="399">
        <v>0</v>
      </c>
    </row>
    <row r="7" spans="1:18" s="371" customFormat="1" ht="11">
      <c r="A7" s="411"/>
      <c r="B7" s="431" t="s">
        <v>137</v>
      </c>
      <c r="C7" s="409">
        <v>102</v>
      </c>
      <c r="D7" s="408"/>
      <c r="E7" s="384" t="s">
        <v>137</v>
      </c>
      <c r="F7" s="409">
        <v>660</v>
      </c>
      <c r="G7" s="408"/>
      <c r="H7" s="384" t="s">
        <v>137</v>
      </c>
      <c r="I7" s="409">
        <v>999</v>
      </c>
      <c r="J7" s="408"/>
      <c r="K7" s="400" t="s">
        <v>137</v>
      </c>
      <c r="L7" s="402">
        <v>914</v>
      </c>
      <c r="M7" s="408"/>
      <c r="N7" s="384" t="s">
        <v>137</v>
      </c>
      <c r="O7" s="409">
        <v>763</v>
      </c>
      <c r="P7" s="408"/>
      <c r="Q7" s="384" t="s">
        <v>137</v>
      </c>
      <c r="R7" s="407">
        <v>780</v>
      </c>
    </row>
    <row r="8" spans="1:18" s="371" customFormat="1" ht="11">
      <c r="A8" s="379" t="s">
        <v>189</v>
      </c>
      <c r="B8" s="430" t="s">
        <v>188</v>
      </c>
      <c r="C8" s="428">
        <v>0</v>
      </c>
      <c r="D8" s="405" t="s">
        <v>189</v>
      </c>
      <c r="E8" s="429" t="s">
        <v>188</v>
      </c>
      <c r="F8" s="402">
        <v>0</v>
      </c>
      <c r="G8" s="405" t="s">
        <v>189</v>
      </c>
      <c r="H8" s="429" t="s">
        <v>188</v>
      </c>
      <c r="I8" s="402">
        <v>2</v>
      </c>
      <c r="J8" s="405" t="s">
        <v>189</v>
      </c>
      <c r="K8" s="429" t="s">
        <v>188</v>
      </c>
      <c r="L8" s="402">
        <v>3</v>
      </c>
      <c r="M8" s="405" t="s">
        <v>189</v>
      </c>
      <c r="N8" s="400" t="s">
        <v>188</v>
      </c>
      <c r="O8" s="428">
        <v>3</v>
      </c>
      <c r="P8" s="405" t="s">
        <v>189</v>
      </c>
      <c r="Q8" s="400" t="s">
        <v>188</v>
      </c>
      <c r="R8" s="399">
        <v>4</v>
      </c>
    </row>
    <row r="9" spans="1:18" s="371" customFormat="1" ht="11">
      <c r="A9" s="378"/>
      <c r="B9" s="377" t="s">
        <v>187</v>
      </c>
      <c r="C9" s="428">
        <v>102</v>
      </c>
      <c r="D9" s="401"/>
      <c r="E9" s="404" t="s">
        <v>187</v>
      </c>
      <c r="F9" s="428">
        <v>661</v>
      </c>
      <c r="G9" s="401"/>
      <c r="H9" s="404" t="s">
        <v>187</v>
      </c>
      <c r="I9" s="403">
        <v>997</v>
      </c>
      <c r="J9" s="401"/>
      <c r="K9" s="404" t="s">
        <v>187</v>
      </c>
      <c r="L9" s="403">
        <v>912</v>
      </c>
      <c r="M9" s="401"/>
      <c r="N9" s="404" t="s">
        <v>187</v>
      </c>
      <c r="O9" s="403">
        <v>761</v>
      </c>
      <c r="P9" s="401"/>
      <c r="Q9" s="400" t="s">
        <v>187</v>
      </c>
      <c r="R9" s="399">
        <v>772</v>
      </c>
    </row>
    <row r="10" spans="1:18" s="371" customFormat="1" ht="11">
      <c r="A10" s="378"/>
      <c r="B10" s="377" t="s">
        <v>186</v>
      </c>
      <c r="C10" s="428">
        <v>0</v>
      </c>
      <c r="D10" s="401"/>
      <c r="E10" s="400" t="s">
        <v>186</v>
      </c>
      <c r="F10" s="428">
        <v>0</v>
      </c>
      <c r="G10" s="401"/>
      <c r="H10" s="400" t="s">
        <v>186</v>
      </c>
      <c r="I10" s="402">
        <v>0</v>
      </c>
      <c r="J10" s="401"/>
      <c r="K10" s="400" t="s">
        <v>186</v>
      </c>
      <c r="L10" s="402">
        <v>0</v>
      </c>
      <c r="M10" s="401"/>
      <c r="N10" s="400" t="s">
        <v>186</v>
      </c>
      <c r="O10" s="402">
        <v>0</v>
      </c>
      <c r="P10" s="401"/>
      <c r="Q10" s="400" t="s">
        <v>186</v>
      </c>
      <c r="R10" s="399">
        <v>0</v>
      </c>
    </row>
    <row r="11" spans="1:18" s="371" customFormat="1" ht="11">
      <c r="A11" s="411"/>
      <c r="B11" s="410" t="s">
        <v>137</v>
      </c>
      <c r="C11" s="409">
        <v>102</v>
      </c>
      <c r="D11" s="408"/>
      <c r="E11" s="384" t="s">
        <v>137</v>
      </c>
      <c r="F11" s="409">
        <v>661</v>
      </c>
      <c r="G11" s="408"/>
      <c r="H11" s="384" t="s">
        <v>137</v>
      </c>
      <c r="I11" s="409">
        <v>999</v>
      </c>
      <c r="J11" s="408"/>
      <c r="K11" s="384" t="s">
        <v>137</v>
      </c>
      <c r="L11" s="409">
        <v>915</v>
      </c>
      <c r="M11" s="408"/>
      <c r="N11" s="384" t="s">
        <v>137</v>
      </c>
      <c r="O11" s="409">
        <v>764</v>
      </c>
      <c r="P11" s="408"/>
      <c r="Q11" s="384" t="s">
        <v>137</v>
      </c>
      <c r="R11" s="407">
        <v>776</v>
      </c>
    </row>
    <row r="12" spans="1:18" s="371" customFormat="1" ht="12" thickBot="1">
      <c r="A12" s="381"/>
      <c r="B12" s="381"/>
      <c r="C12" s="427"/>
      <c r="D12" s="382"/>
      <c r="E12" s="382"/>
      <c r="F12" s="427"/>
      <c r="G12" s="382"/>
      <c r="H12" s="382"/>
      <c r="I12" s="427"/>
      <c r="J12" s="382"/>
      <c r="K12" s="382"/>
      <c r="L12" s="427"/>
      <c r="M12" s="382"/>
      <c r="N12" s="382"/>
      <c r="O12" s="427"/>
      <c r="P12" s="382"/>
      <c r="Q12" s="382"/>
      <c r="R12" s="427"/>
    </row>
    <row r="13" spans="1:18" s="371" customFormat="1" ht="12" thickBot="1">
      <c r="A13" s="426" t="s">
        <v>199</v>
      </c>
      <c r="B13" s="425"/>
      <c r="C13" s="424" t="s">
        <v>193</v>
      </c>
      <c r="D13" s="423" t="s">
        <v>198</v>
      </c>
      <c r="E13" s="393"/>
      <c r="F13" s="424" t="s">
        <v>193</v>
      </c>
      <c r="G13" s="423" t="s">
        <v>197</v>
      </c>
      <c r="H13" s="393"/>
      <c r="I13" s="424" t="s">
        <v>193</v>
      </c>
      <c r="J13" s="423" t="s">
        <v>196</v>
      </c>
      <c r="K13" s="393"/>
      <c r="L13" s="424" t="s">
        <v>193</v>
      </c>
      <c r="M13" s="423" t="s">
        <v>195</v>
      </c>
      <c r="N13" s="393"/>
      <c r="O13" s="424" t="s">
        <v>193</v>
      </c>
      <c r="P13" s="423" t="s">
        <v>194</v>
      </c>
      <c r="Q13" s="393"/>
      <c r="R13" s="392" t="s">
        <v>193</v>
      </c>
    </row>
    <row r="14" spans="1:18" s="371" customFormat="1" ht="22">
      <c r="A14" s="422" t="s">
        <v>192</v>
      </c>
      <c r="B14" s="390" t="s">
        <v>191</v>
      </c>
      <c r="C14" s="421">
        <v>2</v>
      </c>
      <c r="D14" s="417" t="s">
        <v>192</v>
      </c>
      <c r="E14" s="420" t="s">
        <v>191</v>
      </c>
      <c r="F14" s="419">
        <v>2</v>
      </c>
      <c r="G14" s="417" t="s">
        <v>192</v>
      </c>
      <c r="H14" s="416" t="s">
        <v>191</v>
      </c>
      <c r="I14" s="421">
        <v>3</v>
      </c>
      <c r="J14" s="417" t="s">
        <v>192</v>
      </c>
      <c r="K14" s="420" t="s">
        <v>191</v>
      </c>
      <c r="L14" s="419">
        <v>2</v>
      </c>
      <c r="M14" s="417" t="s">
        <v>192</v>
      </c>
      <c r="N14" s="416" t="s">
        <v>191</v>
      </c>
      <c r="O14" s="418">
        <v>3</v>
      </c>
      <c r="P14" s="417" t="s">
        <v>192</v>
      </c>
      <c r="Q14" s="416" t="s">
        <v>191</v>
      </c>
      <c r="R14" s="415">
        <v>7</v>
      </c>
    </row>
    <row r="15" spans="1:18" s="371" customFormat="1" ht="22">
      <c r="A15" s="378"/>
      <c r="B15" s="414" t="s">
        <v>190</v>
      </c>
      <c r="C15" s="403">
        <v>700</v>
      </c>
      <c r="D15" s="401"/>
      <c r="E15" s="412" t="s">
        <v>190</v>
      </c>
      <c r="F15" s="402">
        <v>861</v>
      </c>
      <c r="G15" s="401"/>
      <c r="H15" s="413" t="s">
        <v>190</v>
      </c>
      <c r="I15" s="403">
        <v>653</v>
      </c>
      <c r="J15" s="401"/>
      <c r="K15" s="412" t="s">
        <v>190</v>
      </c>
      <c r="L15" s="402">
        <v>652</v>
      </c>
      <c r="M15" s="401"/>
      <c r="N15" s="412" t="s">
        <v>190</v>
      </c>
      <c r="O15" s="402">
        <v>605</v>
      </c>
      <c r="P15" s="401"/>
      <c r="Q15" s="412" t="s">
        <v>190</v>
      </c>
      <c r="R15" s="399">
        <v>2098</v>
      </c>
    </row>
    <row r="16" spans="1:18" s="371" customFormat="1" ht="11">
      <c r="A16" s="378"/>
      <c r="B16" s="377" t="s">
        <v>186</v>
      </c>
      <c r="C16" s="402">
        <v>0</v>
      </c>
      <c r="D16" s="401"/>
      <c r="E16" s="400" t="s">
        <v>186</v>
      </c>
      <c r="F16" s="402">
        <v>0</v>
      </c>
      <c r="G16" s="401"/>
      <c r="H16" s="400" t="s">
        <v>186</v>
      </c>
      <c r="I16" s="402">
        <v>0</v>
      </c>
      <c r="J16" s="401"/>
      <c r="K16" s="400" t="s">
        <v>186</v>
      </c>
      <c r="L16" s="402">
        <v>0</v>
      </c>
      <c r="M16" s="401"/>
      <c r="N16" s="400" t="s">
        <v>186</v>
      </c>
      <c r="O16" s="402">
        <v>0</v>
      </c>
      <c r="P16" s="401"/>
      <c r="Q16" s="400" t="s">
        <v>186</v>
      </c>
      <c r="R16" s="399">
        <v>0</v>
      </c>
    </row>
    <row r="17" spans="1:18" s="371" customFormat="1" ht="11">
      <c r="A17" s="411"/>
      <c r="B17" s="410" t="s">
        <v>137</v>
      </c>
      <c r="C17" s="409">
        <v>702</v>
      </c>
      <c r="D17" s="408"/>
      <c r="E17" s="384" t="s">
        <v>137</v>
      </c>
      <c r="F17" s="409">
        <v>863</v>
      </c>
      <c r="G17" s="408"/>
      <c r="H17" s="384" t="s">
        <v>137</v>
      </c>
      <c r="I17" s="409">
        <v>656</v>
      </c>
      <c r="J17" s="408"/>
      <c r="K17" s="384" t="s">
        <v>137</v>
      </c>
      <c r="L17" s="409">
        <v>654</v>
      </c>
      <c r="M17" s="408"/>
      <c r="N17" s="384" t="s">
        <v>137</v>
      </c>
      <c r="O17" s="409">
        <v>608</v>
      </c>
      <c r="P17" s="408"/>
      <c r="Q17" s="384" t="s">
        <v>137</v>
      </c>
      <c r="R17" s="407">
        <v>2105</v>
      </c>
    </row>
    <row r="18" spans="1:18" s="371" customFormat="1" ht="11">
      <c r="A18" s="379" t="s">
        <v>189</v>
      </c>
      <c r="B18" s="406" t="s">
        <v>188</v>
      </c>
      <c r="C18" s="403">
        <v>8</v>
      </c>
      <c r="D18" s="405" t="s">
        <v>189</v>
      </c>
      <c r="E18" s="400" t="s">
        <v>188</v>
      </c>
      <c r="F18" s="402">
        <v>4</v>
      </c>
      <c r="G18" s="405" t="s">
        <v>189</v>
      </c>
      <c r="H18" s="404" t="s">
        <v>188</v>
      </c>
      <c r="I18" s="403">
        <v>3</v>
      </c>
      <c r="J18" s="405" t="s">
        <v>189</v>
      </c>
      <c r="K18" s="404" t="s">
        <v>188</v>
      </c>
      <c r="L18" s="403">
        <v>5</v>
      </c>
      <c r="M18" s="405" t="s">
        <v>189</v>
      </c>
      <c r="N18" s="404" t="s">
        <v>188</v>
      </c>
      <c r="O18" s="403">
        <v>4</v>
      </c>
      <c r="P18" s="405" t="s">
        <v>189</v>
      </c>
      <c r="Q18" s="400" t="s">
        <v>188</v>
      </c>
      <c r="R18" s="399">
        <v>17</v>
      </c>
    </row>
    <row r="19" spans="1:18" s="371" customFormat="1" ht="11">
      <c r="A19" s="378"/>
      <c r="B19" s="377" t="s">
        <v>187</v>
      </c>
      <c r="C19" s="402">
        <v>693</v>
      </c>
      <c r="D19" s="401"/>
      <c r="E19" s="404" t="s">
        <v>187</v>
      </c>
      <c r="F19" s="403">
        <v>859</v>
      </c>
      <c r="G19" s="401"/>
      <c r="H19" s="400" t="s">
        <v>187</v>
      </c>
      <c r="I19" s="402">
        <v>651</v>
      </c>
      <c r="J19" s="401"/>
      <c r="K19" s="400" t="s">
        <v>187</v>
      </c>
      <c r="L19" s="402">
        <v>648</v>
      </c>
      <c r="M19" s="401"/>
      <c r="N19" s="400" t="s">
        <v>187</v>
      </c>
      <c r="O19" s="402">
        <v>605</v>
      </c>
      <c r="P19" s="401"/>
      <c r="Q19" s="400" t="s">
        <v>187</v>
      </c>
      <c r="R19" s="399">
        <v>2091</v>
      </c>
    </row>
    <row r="20" spans="1:18" s="371" customFormat="1" ht="11">
      <c r="A20" s="378"/>
      <c r="B20" s="377" t="s">
        <v>186</v>
      </c>
      <c r="C20" s="402">
        <v>0</v>
      </c>
      <c r="D20" s="401"/>
      <c r="E20" s="400" t="s">
        <v>186</v>
      </c>
      <c r="F20" s="402">
        <v>0</v>
      </c>
      <c r="G20" s="401"/>
      <c r="H20" s="400" t="s">
        <v>186</v>
      </c>
      <c r="I20" s="402">
        <v>0</v>
      </c>
      <c r="J20" s="401"/>
      <c r="K20" s="400" t="s">
        <v>186</v>
      </c>
      <c r="L20" s="402">
        <v>0</v>
      </c>
      <c r="M20" s="401"/>
      <c r="N20" s="400" t="s">
        <v>186</v>
      </c>
      <c r="O20" s="402">
        <v>0</v>
      </c>
      <c r="P20" s="401"/>
      <c r="Q20" s="400" t="s">
        <v>186</v>
      </c>
      <c r="R20" s="399">
        <v>0</v>
      </c>
    </row>
    <row r="21" spans="1:18" s="371" customFormat="1" ht="12" thickBot="1">
      <c r="A21" s="375"/>
      <c r="B21" s="398" t="s">
        <v>137</v>
      </c>
      <c r="C21" s="397">
        <v>701</v>
      </c>
      <c r="D21" s="396"/>
      <c r="E21" s="374" t="s">
        <v>137</v>
      </c>
      <c r="F21" s="397">
        <v>863</v>
      </c>
      <c r="G21" s="396"/>
      <c r="H21" s="374" t="s">
        <v>137</v>
      </c>
      <c r="I21" s="397">
        <v>654</v>
      </c>
      <c r="J21" s="396"/>
      <c r="K21" s="374" t="s">
        <v>137</v>
      </c>
      <c r="L21" s="397">
        <v>653</v>
      </c>
      <c r="M21" s="396"/>
      <c r="N21" s="374" t="s">
        <v>137</v>
      </c>
      <c r="O21" s="397">
        <v>609</v>
      </c>
      <c r="P21" s="396"/>
      <c r="Q21" s="374" t="s">
        <v>137</v>
      </c>
      <c r="R21" s="395">
        <v>2108</v>
      </c>
    </row>
    <row r="22" spans="1:18" s="371" customFormat="1" ht="12" thickBot="1">
      <c r="A22" s="381"/>
      <c r="B22" s="381"/>
      <c r="C22" s="380"/>
      <c r="D22" s="381"/>
      <c r="E22" s="381"/>
      <c r="F22" s="380"/>
      <c r="G22" s="381"/>
      <c r="H22" s="381"/>
      <c r="I22" s="380"/>
      <c r="J22" s="381"/>
      <c r="K22" s="381"/>
      <c r="L22" s="380"/>
      <c r="M22" s="381"/>
      <c r="N22" s="381"/>
      <c r="O22" s="380"/>
      <c r="P22" s="381"/>
      <c r="Q22" s="381"/>
      <c r="R22" s="380"/>
    </row>
    <row r="23" spans="1:18" s="371" customFormat="1" ht="12" thickBot="1">
      <c r="A23" s="394" t="s">
        <v>75</v>
      </c>
      <c r="B23" s="393"/>
      <c r="C23" s="392" t="s">
        <v>193</v>
      </c>
      <c r="D23" s="381"/>
      <c r="E23" s="381"/>
      <c r="F23" s="380"/>
      <c r="G23" s="381"/>
      <c r="H23" s="381"/>
      <c r="I23" s="380"/>
      <c r="J23" s="381"/>
      <c r="K23" s="381"/>
      <c r="L23" s="380"/>
      <c r="M23" s="381"/>
      <c r="N23" s="381"/>
      <c r="O23" s="380"/>
      <c r="P23" s="381"/>
      <c r="Q23" s="381"/>
      <c r="R23" s="380"/>
    </row>
    <row r="24" spans="1:18" s="371" customFormat="1" ht="22">
      <c r="A24" s="391" t="s">
        <v>192</v>
      </c>
      <c r="B24" s="390" t="s">
        <v>191</v>
      </c>
      <c r="C24" s="389">
        <v>22</v>
      </c>
      <c r="D24" s="381"/>
      <c r="E24" s="381"/>
      <c r="F24" s="380"/>
      <c r="G24" s="381"/>
      <c r="H24" s="381"/>
      <c r="I24" s="380"/>
      <c r="J24" s="381"/>
      <c r="K24" s="381"/>
      <c r="L24" s="380"/>
      <c r="M24" s="381"/>
      <c r="N24" s="381"/>
      <c r="O24" s="380"/>
      <c r="P24" s="381"/>
      <c r="Q24" s="381"/>
      <c r="R24" s="380"/>
    </row>
    <row r="25" spans="1:18" s="371" customFormat="1" ht="22">
      <c r="A25" s="386"/>
      <c r="B25" s="388" t="s">
        <v>190</v>
      </c>
      <c r="C25" s="376">
        <v>9784</v>
      </c>
      <c r="D25" s="381"/>
      <c r="E25" s="381"/>
      <c r="F25" s="387"/>
      <c r="G25" s="381"/>
      <c r="H25" s="381"/>
      <c r="I25" s="380"/>
      <c r="J25" s="381"/>
      <c r="K25" s="381"/>
      <c r="L25" s="380"/>
      <c r="M25" s="381"/>
      <c r="N25" s="381"/>
      <c r="O25" s="380"/>
      <c r="P25" s="381"/>
      <c r="Q25" s="381"/>
      <c r="R25" s="380"/>
    </row>
    <row r="26" spans="1:18" s="371" customFormat="1" ht="11">
      <c r="A26" s="386"/>
      <c r="B26" s="377" t="s">
        <v>186</v>
      </c>
      <c r="C26" s="376">
        <v>0</v>
      </c>
      <c r="D26" s="381"/>
      <c r="E26" s="381"/>
      <c r="F26" s="380"/>
      <c r="G26" s="381"/>
      <c r="H26" s="381"/>
      <c r="I26" s="380"/>
      <c r="J26" s="381"/>
      <c r="K26" s="381"/>
      <c r="L26" s="380"/>
      <c r="M26" s="381"/>
      <c r="N26" s="381"/>
      <c r="O26" s="380"/>
      <c r="P26" s="381"/>
      <c r="Q26" s="381"/>
      <c r="R26" s="380"/>
    </row>
    <row r="27" spans="1:18" s="371" customFormat="1" ht="11">
      <c r="A27" s="385"/>
      <c r="B27" s="384" t="s">
        <v>137</v>
      </c>
      <c r="C27" s="383">
        <v>9806</v>
      </c>
      <c r="D27" s="381"/>
      <c r="E27" s="382"/>
      <c r="F27" s="380"/>
      <c r="G27" s="381"/>
      <c r="H27" s="381"/>
      <c r="I27" s="380"/>
      <c r="J27" s="381"/>
      <c r="K27" s="381"/>
      <c r="L27" s="380"/>
      <c r="M27" s="381"/>
      <c r="N27" s="381"/>
      <c r="O27" s="380"/>
      <c r="P27" s="381"/>
      <c r="Q27" s="381"/>
      <c r="R27" s="380"/>
    </row>
    <row r="28" spans="1:18" s="371" customFormat="1" ht="11">
      <c r="A28" s="379" t="s">
        <v>189</v>
      </c>
      <c r="B28" s="377" t="s">
        <v>188</v>
      </c>
      <c r="C28" s="376">
        <v>53</v>
      </c>
      <c r="F28" s="372"/>
      <c r="I28" s="372"/>
      <c r="L28" s="372"/>
      <c r="O28" s="372"/>
      <c r="R28" s="372"/>
    </row>
    <row r="29" spans="1:18" s="371" customFormat="1" ht="11">
      <c r="A29" s="378"/>
      <c r="B29" s="377" t="s">
        <v>187</v>
      </c>
      <c r="C29" s="376">
        <v>9752</v>
      </c>
      <c r="F29" s="372"/>
      <c r="I29" s="372"/>
      <c r="L29" s="372"/>
      <c r="O29" s="372"/>
      <c r="R29" s="372"/>
    </row>
    <row r="30" spans="1:18" s="371" customFormat="1" ht="11">
      <c r="A30" s="378"/>
      <c r="B30" s="377" t="s">
        <v>186</v>
      </c>
      <c r="C30" s="376">
        <v>0</v>
      </c>
      <c r="F30" s="372"/>
      <c r="I30" s="372"/>
      <c r="L30" s="372"/>
      <c r="O30" s="372"/>
      <c r="R30" s="372"/>
    </row>
    <row r="31" spans="1:18" s="371" customFormat="1" ht="12" thickBot="1">
      <c r="A31" s="375"/>
      <c r="B31" s="374" t="s">
        <v>137</v>
      </c>
      <c r="C31" s="373">
        <v>9805</v>
      </c>
      <c r="F31" s="372"/>
      <c r="I31" s="372"/>
      <c r="L31" s="372"/>
      <c r="O31" s="372"/>
      <c r="R31" s="372"/>
    </row>
    <row r="32" spans="1:18" s="369" customFormat="1" ht="13">
      <c r="A32" s="370" t="s">
        <v>170</v>
      </c>
    </row>
  </sheetData>
  <mergeCells count="39">
    <mergeCell ref="D4:D7"/>
    <mergeCell ref="G4:G7"/>
    <mergeCell ref="J4:J7"/>
    <mergeCell ref="M4:M7"/>
    <mergeCell ref="J13:K13"/>
    <mergeCell ref="M13:N13"/>
    <mergeCell ref="P4:P7"/>
    <mergeCell ref="A3:B3"/>
    <mergeCell ref="D3:E3"/>
    <mergeCell ref="G3:H3"/>
    <mergeCell ref="J3:K3"/>
    <mergeCell ref="M3:N3"/>
    <mergeCell ref="P3:Q3"/>
    <mergeCell ref="A4:A7"/>
    <mergeCell ref="P13:Q13"/>
    <mergeCell ref="A8:A11"/>
    <mergeCell ref="D8:D11"/>
    <mergeCell ref="G8:G11"/>
    <mergeCell ref="J8:J11"/>
    <mergeCell ref="M8:M11"/>
    <mergeCell ref="P8:P11"/>
    <mergeCell ref="A13:B13"/>
    <mergeCell ref="D13:E13"/>
    <mergeCell ref="G13:H13"/>
    <mergeCell ref="J18:J21"/>
    <mergeCell ref="M18:M21"/>
    <mergeCell ref="P18:P21"/>
    <mergeCell ref="A14:A17"/>
    <mergeCell ref="D14:D17"/>
    <mergeCell ref="G14:G17"/>
    <mergeCell ref="J14:J17"/>
    <mergeCell ref="M14:M17"/>
    <mergeCell ref="P14:P17"/>
    <mergeCell ref="A23:B23"/>
    <mergeCell ref="A24:A27"/>
    <mergeCell ref="A28:A31"/>
    <mergeCell ref="A18:A21"/>
    <mergeCell ref="D18:D21"/>
    <mergeCell ref="G18:G21"/>
  </mergeCells>
  <phoneticPr fontId="2"/>
  <printOptions horizontalCentered="1"/>
  <pageMargins left="0.47244094488188981" right="0.47244094488188981" top="0.70866141732283472" bottom="0.74803149606299213" header="0.31496062992125984" footer="0.31496062992125984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468A-0042-4B40-9CD3-D20CBB3FB8C9}">
  <dimension ref="A1:AC104"/>
  <sheetViews>
    <sheetView showGridLines="0" zoomScaleSheetLayoutView="100" workbookViewId="0"/>
  </sheetViews>
  <sheetFormatPr baseColWidth="10" defaultColWidth="8.83203125" defaultRowHeight="14"/>
  <cols>
    <col min="1" max="2" width="2.6640625" style="2" customWidth="1"/>
    <col min="3" max="3" width="10.5" style="2" customWidth="1"/>
    <col min="4" max="4" width="5.1640625" style="2" customWidth="1"/>
    <col min="5" max="14" width="6.6640625" style="2" customWidth="1"/>
    <col min="15" max="16" width="7.6640625" style="2" customWidth="1"/>
    <col min="17" max="16384" width="8.83203125" style="2"/>
  </cols>
  <sheetData>
    <row r="1" spans="1:26" s="7" customFormat="1" ht="20.25" customHeight="1">
      <c r="A1" s="4" t="s">
        <v>50</v>
      </c>
      <c r="N1" s="114" t="s">
        <v>49</v>
      </c>
    </row>
    <row r="2" spans="1:26" s="7" customFormat="1" ht="5" customHeight="1" thickBot="1"/>
    <row r="3" spans="1:26" s="96" customFormat="1" ht="16" customHeight="1" thickBot="1">
      <c r="A3" s="27"/>
      <c r="B3" s="27"/>
      <c r="C3" s="27"/>
      <c r="D3" s="113"/>
      <c r="E3" s="27" t="s">
        <v>31</v>
      </c>
      <c r="F3" s="27" t="s">
        <v>48</v>
      </c>
      <c r="G3" s="27" t="s">
        <v>47</v>
      </c>
      <c r="H3" s="27" t="s">
        <v>46</v>
      </c>
      <c r="I3" s="27" t="s">
        <v>45</v>
      </c>
      <c r="J3" s="27" t="s">
        <v>44</v>
      </c>
      <c r="K3" s="27" t="s">
        <v>43</v>
      </c>
      <c r="L3" s="27" t="s">
        <v>42</v>
      </c>
      <c r="M3" s="27" t="s">
        <v>41</v>
      </c>
      <c r="N3" s="27" t="s">
        <v>40</v>
      </c>
      <c r="O3" s="110"/>
      <c r="P3" s="110"/>
    </row>
    <row r="4" spans="1:26" s="96" customFormat="1" ht="16" customHeight="1">
      <c r="A4" s="112"/>
      <c r="B4" s="111" t="s">
        <v>35</v>
      </c>
      <c r="C4" s="111"/>
      <c r="D4" s="102" t="s">
        <v>31</v>
      </c>
      <c r="E4" s="108">
        <f>SUM(F4:N4)</f>
        <v>83674</v>
      </c>
      <c r="F4" s="108">
        <f>SUM(F5:F6)</f>
        <v>2491</v>
      </c>
      <c r="G4" s="108">
        <f>SUM(G5:G6)</f>
        <v>3279</v>
      </c>
      <c r="H4" s="108">
        <f>SUM(H5:H6)</f>
        <v>4190</v>
      </c>
      <c r="I4" s="108">
        <f>SUM(I5:I6)</f>
        <v>4301</v>
      </c>
      <c r="J4" s="108">
        <f>SUM(J5:J6)</f>
        <v>5611</v>
      </c>
      <c r="K4" s="108">
        <f>SUM(K5:K6)</f>
        <v>9141</v>
      </c>
      <c r="L4" s="108">
        <f>SUM(L5:L6)</f>
        <v>15944</v>
      </c>
      <c r="M4" s="108">
        <f>SUM(M5:M6)</f>
        <v>16012</v>
      </c>
      <c r="N4" s="108">
        <f>SUM(N5:N6)</f>
        <v>22705</v>
      </c>
      <c r="O4" s="48"/>
      <c r="P4" s="110"/>
    </row>
    <row r="5" spans="1:26" s="96" customFormat="1" ht="16" customHeight="1">
      <c r="A5" s="49"/>
      <c r="B5" s="25"/>
      <c r="C5" s="25"/>
      <c r="D5" s="102" t="s">
        <v>30</v>
      </c>
      <c r="E5" s="108">
        <f>SUM(F5:N5)</f>
        <v>34202</v>
      </c>
      <c r="F5" s="109">
        <v>1029</v>
      </c>
      <c r="G5" s="107">
        <v>1198</v>
      </c>
      <c r="H5" s="107">
        <v>1608</v>
      </c>
      <c r="I5" s="107">
        <v>1671</v>
      </c>
      <c r="J5" s="107">
        <v>2199</v>
      </c>
      <c r="K5" s="107">
        <v>3779</v>
      </c>
      <c r="L5" s="107">
        <v>6754</v>
      </c>
      <c r="M5" s="107">
        <v>7021</v>
      </c>
      <c r="N5" s="107">
        <v>8943</v>
      </c>
      <c r="O5" s="43"/>
      <c r="P5" s="79"/>
    </row>
    <row r="6" spans="1:26" s="96" customFormat="1" ht="16" customHeight="1">
      <c r="A6" s="49"/>
      <c r="B6" s="25"/>
      <c r="C6" s="25"/>
      <c r="D6" s="102" t="s">
        <v>29</v>
      </c>
      <c r="E6" s="108">
        <f>SUM(F6:N6)</f>
        <v>49472</v>
      </c>
      <c r="F6" s="107">
        <v>1462</v>
      </c>
      <c r="G6" s="107">
        <v>2081</v>
      </c>
      <c r="H6" s="107">
        <v>2582</v>
      </c>
      <c r="I6" s="107">
        <v>2630</v>
      </c>
      <c r="J6" s="107">
        <v>3412</v>
      </c>
      <c r="K6" s="107">
        <v>5362</v>
      </c>
      <c r="L6" s="107">
        <v>9190</v>
      </c>
      <c r="M6" s="107">
        <v>8991</v>
      </c>
      <c r="N6" s="107">
        <v>13762</v>
      </c>
      <c r="O6" s="43"/>
      <c r="P6" s="79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s="96" customFormat="1" ht="16" customHeight="1">
      <c r="A7" s="49"/>
      <c r="B7" s="25"/>
      <c r="C7" s="25"/>
      <c r="D7" s="102"/>
      <c r="E7" s="106"/>
      <c r="F7" s="105"/>
      <c r="G7" s="105"/>
      <c r="H7" s="105"/>
      <c r="I7" s="105"/>
      <c r="J7" s="105"/>
      <c r="K7" s="105"/>
      <c r="L7" s="105"/>
      <c r="M7" s="105"/>
      <c r="N7" s="105"/>
      <c r="O7" s="43"/>
      <c r="P7" s="79"/>
      <c r="Q7" s="79"/>
      <c r="R7" s="71"/>
      <c r="S7" s="71"/>
      <c r="T7" s="71"/>
      <c r="U7" s="71"/>
      <c r="V7" s="71"/>
      <c r="W7" s="71"/>
      <c r="X7" s="71"/>
      <c r="Y7" s="71"/>
      <c r="Z7" s="71"/>
    </row>
    <row r="8" spans="1:26" s="96" customFormat="1" ht="16" customHeight="1">
      <c r="A8" s="49"/>
      <c r="B8" s="25" t="s">
        <v>39</v>
      </c>
      <c r="C8" s="25"/>
      <c r="D8" s="102" t="s">
        <v>31</v>
      </c>
      <c r="E8" s="101">
        <v>0.21485005892880527</v>
      </c>
      <c r="F8" s="104">
        <v>6.6992980663206303E-2</v>
      </c>
      <c r="G8" s="104">
        <v>8.5519795524490114E-2</v>
      </c>
      <c r="H8" s="104">
        <v>0.12502237870740587</v>
      </c>
      <c r="I8" s="104">
        <v>0.16049106309936939</v>
      </c>
      <c r="J8" s="104">
        <v>0.21566667947880233</v>
      </c>
      <c r="K8" s="104">
        <v>0.24206233614914069</v>
      </c>
      <c r="L8" s="104">
        <v>0.30141595931716353</v>
      </c>
      <c r="M8" s="104">
        <v>0.3230961701440736</v>
      </c>
      <c r="N8" s="104">
        <v>0.25984206912336921</v>
      </c>
      <c r="O8" s="48"/>
      <c r="P8" s="79"/>
      <c r="Q8" s="79"/>
      <c r="R8" s="71"/>
      <c r="S8" s="71"/>
      <c r="T8" s="71"/>
      <c r="U8" s="71"/>
      <c r="V8" s="71"/>
      <c r="W8" s="71"/>
      <c r="X8" s="71"/>
      <c r="Y8" s="71"/>
      <c r="Z8" s="71"/>
    </row>
    <row r="9" spans="1:26" s="96" customFormat="1" ht="16" customHeight="1">
      <c r="A9" s="49"/>
      <c r="B9" s="25"/>
      <c r="C9" s="25"/>
      <c r="D9" s="102" t="s">
        <v>30</v>
      </c>
      <c r="E9" s="101">
        <v>0.21710317510695831</v>
      </c>
      <c r="F9" s="100">
        <v>6.5015479876160992E-2</v>
      </c>
      <c r="G9" s="100">
        <v>7.3317013463892286E-2</v>
      </c>
      <c r="H9" s="100">
        <v>0.11505437893531768</v>
      </c>
      <c r="I9" s="100">
        <v>0.15508120649651971</v>
      </c>
      <c r="J9" s="100">
        <v>0.21783060921248143</v>
      </c>
      <c r="K9" s="100">
        <v>0.23664600162815455</v>
      </c>
      <c r="L9" s="100">
        <v>0.29703579910282346</v>
      </c>
      <c r="M9" s="100">
        <v>0.33492343653103085</v>
      </c>
      <c r="N9" s="100">
        <v>0.28983957219251338</v>
      </c>
      <c r="O9" s="97"/>
      <c r="P9" s="12"/>
      <c r="Q9" s="12"/>
      <c r="R9" s="71"/>
      <c r="S9" s="71"/>
      <c r="T9" s="103"/>
      <c r="U9" s="71"/>
      <c r="V9" s="71"/>
      <c r="W9" s="71"/>
      <c r="X9" s="71"/>
      <c r="Y9" s="71"/>
      <c r="Z9" s="71"/>
    </row>
    <row r="10" spans="1:26" s="96" customFormat="1" ht="16" customHeight="1">
      <c r="A10" s="49"/>
      <c r="B10" s="25"/>
      <c r="C10" s="25"/>
      <c r="D10" s="102" t="s">
        <v>29</v>
      </c>
      <c r="E10" s="101">
        <v>0.21331953517452515</v>
      </c>
      <c r="F10" s="100">
        <v>6.8458512830118001E-2</v>
      </c>
      <c r="G10" s="100">
        <v>9.4582310699027367E-2</v>
      </c>
      <c r="H10" s="100">
        <v>0.13215272801719727</v>
      </c>
      <c r="I10" s="100">
        <v>0.16412880678981528</v>
      </c>
      <c r="J10" s="100">
        <v>0.21429468659716117</v>
      </c>
      <c r="K10" s="100">
        <v>0.24603101771129668</v>
      </c>
      <c r="L10" s="100">
        <v>0.30471832620444977</v>
      </c>
      <c r="M10" s="100">
        <v>0.31442559888092325</v>
      </c>
      <c r="N10" s="100">
        <v>0.24346749226006192</v>
      </c>
      <c r="O10" s="97"/>
      <c r="P10" s="12"/>
      <c r="Q10" s="12"/>
      <c r="R10" s="71"/>
      <c r="S10" s="71"/>
      <c r="T10" s="71"/>
      <c r="U10" s="71"/>
      <c r="V10" s="71"/>
      <c r="W10" s="71"/>
      <c r="X10" s="71"/>
      <c r="Y10" s="71"/>
      <c r="Z10" s="71"/>
    </row>
    <row r="11" spans="1:26" s="96" customFormat="1" ht="16" customHeight="1">
      <c r="A11" s="71"/>
      <c r="B11" s="71"/>
      <c r="C11" s="71"/>
      <c r="D11" s="99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7"/>
      <c r="P11" s="79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s="43" customFormat="1" ht="16" customHeight="1">
      <c r="A12" s="87"/>
      <c r="B12" s="89" t="s">
        <v>38</v>
      </c>
      <c r="C12" s="89"/>
      <c r="D12" s="80" t="s">
        <v>31</v>
      </c>
      <c r="E12" s="94">
        <f>SUM(F12:N12)</f>
        <v>80667</v>
      </c>
      <c r="F12" s="94">
        <f>SUM(F13:F14)</f>
        <v>2857</v>
      </c>
      <c r="G12" s="94">
        <f>SUM(G13:G14)</f>
        <v>3429</v>
      </c>
      <c r="H12" s="94">
        <f>SUM(H13:H14)</f>
        <v>4192</v>
      </c>
      <c r="I12" s="94">
        <f>SUM(I13:I14)</f>
        <v>4169</v>
      </c>
      <c r="J12" s="94">
        <f>SUM(J13:J14)</f>
        <v>5592</v>
      </c>
      <c r="K12" s="94">
        <f>SUM(K13:K14)</f>
        <v>9260</v>
      </c>
      <c r="L12" s="94">
        <f>SUM(L13:L14)</f>
        <v>16337</v>
      </c>
      <c r="M12" s="94">
        <f>SUM(M13:M14)</f>
        <v>14295</v>
      </c>
      <c r="N12" s="94">
        <f>SUM(N13:N14)</f>
        <v>20536</v>
      </c>
      <c r="O12" s="79"/>
      <c r="P12" s="79"/>
    </row>
    <row r="13" spans="1:26" s="43" customFormat="1" ht="16" customHeight="1">
      <c r="A13" s="87"/>
      <c r="D13" s="80" t="s">
        <v>30</v>
      </c>
      <c r="E13" s="94">
        <f>SUM(F13:N13)</f>
        <v>32493</v>
      </c>
      <c r="F13" s="95">
        <v>1169</v>
      </c>
      <c r="G13" s="93">
        <v>1279</v>
      </c>
      <c r="H13" s="93">
        <v>1547</v>
      </c>
      <c r="I13" s="93">
        <v>1538</v>
      </c>
      <c r="J13" s="93">
        <v>2032</v>
      </c>
      <c r="K13" s="93">
        <v>3788</v>
      </c>
      <c r="L13" s="93">
        <v>6943</v>
      </c>
      <c r="M13" s="93">
        <v>6082</v>
      </c>
      <c r="N13" s="93">
        <v>8115</v>
      </c>
      <c r="O13" s="79"/>
      <c r="P13" s="79"/>
    </row>
    <row r="14" spans="1:26" s="43" customFormat="1" ht="16" customHeight="1">
      <c r="A14" s="87"/>
      <c r="D14" s="80" t="s">
        <v>29</v>
      </c>
      <c r="E14" s="94">
        <f>SUM(F14:N14)</f>
        <v>48174</v>
      </c>
      <c r="F14" s="93">
        <v>1688</v>
      </c>
      <c r="G14" s="93">
        <v>2150</v>
      </c>
      <c r="H14" s="93">
        <v>2645</v>
      </c>
      <c r="I14" s="93">
        <v>2631</v>
      </c>
      <c r="J14" s="93">
        <v>3560</v>
      </c>
      <c r="K14" s="93">
        <v>5472</v>
      </c>
      <c r="L14" s="93">
        <v>9394</v>
      </c>
      <c r="M14" s="93">
        <v>8213</v>
      </c>
      <c r="N14" s="93">
        <v>12421</v>
      </c>
      <c r="O14" s="79"/>
      <c r="P14" s="79"/>
    </row>
    <row r="15" spans="1:26" s="43" customFormat="1" ht="16" customHeight="1">
      <c r="D15" s="80"/>
      <c r="O15" s="17"/>
      <c r="P15" s="17"/>
      <c r="Q15" s="17"/>
      <c r="R15" s="17"/>
    </row>
    <row r="16" spans="1:26" s="43" customFormat="1" ht="16" customHeight="1">
      <c r="A16" s="87"/>
      <c r="B16" s="89" t="s">
        <v>37</v>
      </c>
      <c r="C16" s="89"/>
      <c r="D16" s="80" t="s">
        <v>31</v>
      </c>
      <c r="E16" s="86">
        <f>SUM(E17:E18)</f>
        <v>1871</v>
      </c>
      <c r="F16" s="86">
        <f>SUM(F17:F18)</f>
        <v>35</v>
      </c>
      <c r="G16" s="86">
        <f>SUM(G17:G18)</f>
        <v>44</v>
      </c>
      <c r="H16" s="86">
        <f>SUM(H17:H18)</f>
        <v>65</v>
      </c>
      <c r="I16" s="86">
        <f>SUM(I17:I18)</f>
        <v>84</v>
      </c>
      <c r="J16" s="86">
        <f>SUM(J17:J18)</f>
        <v>115</v>
      </c>
      <c r="K16" s="86">
        <f>SUM(K17:K18)</f>
        <v>195</v>
      </c>
      <c r="L16" s="86">
        <f>SUM(L17:L18)</f>
        <v>388</v>
      </c>
      <c r="M16" s="86">
        <f>SUM(M17:M18)</f>
        <v>352</v>
      </c>
      <c r="N16" s="86">
        <f>SUM(N17:N18)</f>
        <v>593</v>
      </c>
      <c r="O16" s="48"/>
      <c r="P16" s="91"/>
      <c r="Q16" s="91"/>
      <c r="R16" s="91"/>
    </row>
    <row r="17" spans="1:29" s="43" customFormat="1" ht="16" customHeight="1">
      <c r="A17" s="87"/>
      <c r="D17" s="80" t="s">
        <v>30</v>
      </c>
      <c r="E17" s="86">
        <f>SUM(F17:N17)</f>
        <v>823</v>
      </c>
      <c r="F17" s="92">
        <v>15</v>
      </c>
      <c r="G17" s="92">
        <v>17</v>
      </c>
      <c r="H17" s="92">
        <v>31</v>
      </c>
      <c r="I17" s="92">
        <v>31</v>
      </c>
      <c r="J17" s="92">
        <v>45</v>
      </c>
      <c r="K17" s="92">
        <v>84</v>
      </c>
      <c r="L17" s="92">
        <v>181</v>
      </c>
      <c r="M17" s="92">
        <v>159</v>
      </c>
      <c r="N17" s="92">
        <v>260</v>
      </c>
      <c r="P17" s="91"/>
      <c r="Q17" s="91"/>
      <c r="R17" s="91"/>
    </row>
    <row r="18" spans="1:29" s="43" customFormat="1" ht="16" customHeight="1">
      <c r="A18" s="87"/>
      <c r="D18" s="80" t="s">
        <v>29</v>
      </c>
      <c r="E18" s="86">
        <f>SUM(F18:N18)</f>
        <v>1048</v>
      </c>
      <c r="F18" s="92">
        <v>20</v>
      </c>
      <c r="G18" s="92">
        <v>27</v>
      </c>
      <c r="H18" s="92">
        <v>34</v>
      </c>
      <c r="I18" s="92">
        <v>53</v>
      </c>
      <c r="J18" s="92">
        <v>70</v>
      </c>
      <c r="K18" s="92">
        <v>111</v>
      </c>
      <c r="L18" s="92">
        <v>207</v>
      </c>
      <c r="M18" s="92">
        <v>193</v>
      </c>
      <c r="N18" s="92">
        <v>333</v>
      </c>
      <c r="P18" s="91"/>
      <c r="Q18" s="91"/>
      <c r="R18" s="91"/>
    </row>
    <row r="19" spans="1:29" s="43" customFormat="1" ht="16" customHeight="1">
      <c r="D19" s="80"/>
      <c r="E19" s="17"/>
      <c r="F19" s="17"/>
      <c r="G19" s="17"/>
      <c r="H19" s="17"/>
      <c r="I19" s="17"/>
      <c r="J19" s="17"/>
      <c r="K19" s="17"/>
      <c r="L19" s="17"/>
      <c r="M19" s="17"/>
      <c r="N19" s="17"/>
      <c r="P19" s="90"/>
      <c r="Q19" s="17"/>
      <c r="R19" s="17"/>
    </row>
    <row r="20" spans="1:29" s="43" customFormat="1" ht="16" customHeight="1">
      <c r="A20" s="87"/>
      <c r="B20" s="89" t="s">
        <v>36</v>
      </c>
      <c r="C20" s="89"/>
      <c r="D20" s="80" t="s">
        <v>31</v>
      </c>
      <c r="E20" s="83">
        <f>E16/E12</f>
        <v>2.319411903256598E-2</v>
      </c>
      <c r="F20" s="83">
        <f>F16/F12</f>
        <v>1.2250612530626532E-2</v>
      </c>
      <c r="G20" s="83">
        <f>G16/G12</f>
        <v>1.2831729367162438E-2</v>
      </c>
      <c r="H20" s="83">
        <f>H16/H12</f>
        <v>1.5505725190839694E-2</v>
      </c>
      <c r="I20" s="83">
        <f>I16/I12</f>
        <v>2.0148716718637563E-2</v>
      </c>
      <c r="J20" s="83">
        <f>J16/J12</f>
        <v>2.0565092989985694E-2</v>
      </c>
      <c r="K20" s="83">
        <f>K16/K12</f>
        <v>2.1058315334773217E-2</v>
      </c>
      <c r="L20" s="83">
        <f>L16/L12</f>
        <v>2.3749770459692721E-2</v>
      </c>
      <c r="M20" s="83">
        <f>M16/M12</f>
        <v>2.4623994403637637E-2</v>
      </c>
      <c r="N20" s="83">
        <f>N16/N12</f>
        <v>2.8876119984417609E-2</v>
      </c>
      <c r="O20" s="48"/>
      <c r="P20" s="90"/>
      <c r="Q20" s="17"/>
      <c r="R20" s="17"/>
    </row>
    <row r="21" spans="1:29" s="43" customFormat="1" ht="16" customHeight="1">
      <c r="A21" s="87"/>
      <c r="D21" s="80" t="s">
        <v>30</v>
      </c>
      <c r="E21" s="83">
        <f>E17/E13</f>
        <v>2.5328532299264458E-2</v>
      </c>
      <c r="F21" s="83">
        <f>F17/F13</f>
        <v>1.2831479897348161E-2</v>
      </c>
      <c r="G21" s="83">
        <f>G17/G13</f>
        <v>1.3291634089132134E-2</v>
      </c>
      <c r="H21" s="83">
        <f>H17/H13</f>
        <v>2.0038784744667099E-2</v>
      </c>
      <c r="I21" s="83">
        <f>I17/I13</f>
        <v>2.0156046814044214E-2</v>
      </c>
      <c r="J21" s="83">
        <f>J17/J13</f>
        <v>2.2145669291338582E-2</v>
      </c>
      <c r="K21" s="83">
        <f>K17/K13</f>
        <v>2.2175290390707498E-2</v>
      </c>
      <c r="L21" s="83">
        <f>L17/L13</f>
        <v>2.6069422439867491E-2</v>
      </c>
      <c r="M21" s="83">
        <f>M17/M13</f>
        <v>2.6142716211772443E-2</v>
      </c>
      <c r="N21" s="83">
        <f>N17/N13</f>
        <v>3.2039433148490448E-2</v>
      </c>
      <c r="O21" s="90"/>
      <c r="P21" s="90"/>
      <c r="Q21" s="17"/>
      <c r="R21" s="17"/>
    </row>
    <row r="22" spans="1:29" s="43" customFormat="1" ht="16" customHeight="1">
      <c r="A22" s="87"/>
      <c r="D22" s="80" t="s">
        <v>29</v>
      </c>
      <c r="E22" s="83">
        <f>E18/E14</f>
        <v>2.1754473367376594E-2</v>
      </c>
      <c r="F22" s="83">
        <f>F18/F14</f>
        <v>1.1848341232227487E-2</v>
      </c>
      <c r="G22" s="83">
        <f>G18/G14</f>
        <v>1.2558139534883722E-2</v>
      </c>
      <c r="H22" s="83">
        <f>H18/H14</f>
        <v>1.2854442344045369E-2</v>
      </c>
      <c r="I22" s="83">
        <f>I18/I14</f>
        <v>2.0144431774990496E-2</v>
      </c>
      <c r="J22" s="83">
        <f>J18/J14</f>
        <v>1.9662921348314606E-2</v>
      </c>
      <c r="K22" s="83">
        <f>K18/K14</f>
        <v>2.0285087719298246E-2</v>
      </c>
      <c r="L22" s="83">
        <f>L18/L14</f>
        <v>2.2035341707472855E-2</v>
      </c>
      <c r="M22" s="83">
        <f>M18/M14</f>
        <v>2.349933032996469E-2</v>
      </c>
      <c r="N22" s="83">
        <f>N18/N14</f>
        <v>2.6809435633201834E-2</v>
      </c>
      <c r="O22" s="90"/>
      <c r="P22" s="90"/>
      <c r="Q22" s="17"/>
      <c r="R22" s="17"/>
    </row>
    <row r="23" spans="1:29" s="43" customFormat="1" ht="16" customHeight="1">
      <c r="D23" s="80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44"/>
      <c r="P23" s="44"/>
    </row>
    <row r="24" spans="1:29" s="43" customFormat="1" ht="16" customHeight="1">
      <c r="A24" s="87"/>
      <c r="B24" s="89" t="s">
        <v>34</v>
      </c>
      <c r="C24" s="89"/>
      <c r="D24" s="80" t="s">
        <v>31</v>
      </c>
      <c r="E24" s="86">
        <f>SUM(E25:E26)</f>
        <v>1421</v>
      </c>
      <c r="F24" s="86">
        <f>SUM(F25:F26)</f>
        <v>28</v>
      </c>
      <c r="G24" s="86">
        <f>SUM(G25:G26)</f>
        <v>35</v>
      </c>
      <c r="H24" s="86">
        <f>SUM(H25:H26)</f>
        <v>55</v>
      </c>
      <c r="I24" s="86">
        <f>SUM(I25:I26)</f>
        <v>66</v>
      </c>
      <c r="J24" s="86">
        <f>SUM(J25:J26)</f>
        <v>98</v>
      </c>
      <c r="K24" s="86">
        <f>SUM(K25:K26)</f>
        <v>155</v>
      </c>
      <c r="L24" s="86">
        <f>SUM(L25:L26)</f>
        <v>295</v>
      </c>
      <c r="M24" s="86">
        <f>SUM(M25:M26)</f>
        <v>263</v>
      </c>
      <c r="N24" s="86">
        <f>SUM(N25:N26)</f>
        <v>426</v>
      </c>
      <c r="O24" s="48"/>
      <c r="P24" s="44"/>
    </row>
    <row r="25" spans="1:29" s="43" customFormat="1" ht="16" customHeight="1">
      <c r="A25" s="87"/>
      <c r="B25" s="88" t="s">
        <v>35</v>
      </c>
      <c r="C25" s="88"/>
      <c r="D25" s="80" t="s">
        <v>30</v>
      </c>
      <c r="E25" s="86">
        <f>SUM(F25:N25)</f>
        <v>596</v>
      </c>
      <c r="F25" s="86">
        <v>13</v>
      </c>
      <c r="G25" s="86">
        <v>13</v>
      </c>
      <c r="H25" s="86">
        <v>27</v>
      </c>
      <c r="I25" s="86">
        <v>24</v>
      </c>
      <c r="J25" s="86">
        <v>36</v>
      </c>
      <c r="K25" s="86">
        <v>62</v>
      </c>
      <c r="L25" s="86">
        <v>132</v>
      </c>
      <c r="M25" s="86">
        <v>110</v>
      </c>
      <c r="N25" s="86">
        <v>179</v>
      </c>
      <c r="P25" s="44"/>
    </row>
    <row r="26" spans="1:29" s="43" customFormat="1" ht="16" customHeight="1">
      <c r="A26" s="87"/>
      <c r="D26" s="80" t="s">
        <v>29</v>
      </c>
      <c r="E26" s="86">
        <f>SUM(F26:N26)</f>
        <v>825</v>
      </c>
      <c r="F26" s="86">
        <v>15</v>
      </c>
      <c r="G26" s="86">
        <v>22</v>
      </c>
      <c r="H26" s="86">
        <v>28</v>
      </c>
      <c r="I26" s="86">
        <v>42</v>
      </c>
      <c r="J26" s="86">
        <v>62</v>
      </c>
      <c r="K26" s="86">
        <v>93</v>
      </c>
      <c r="L26" s="86">
        <v>163</v>
      </c>
      <c r="M26" s="86">
        <v>153</v>
      </c>
      <c r="N26" s="86">
        <v>247</v>
      </c>
      <c r="P26" s="44"/>
      <c r="Q26" s="44"/>
      <c r="R26" s="44"/>
    </row>
    <row r="27" spans="1:29" s="43" customFormat="1" ht="16" customHeight="1">
      <c r="D27" s="80"/>
      <c r="E27" s="17"/>
      <c r="F27" s="17"/>
      <c r="G27" s="17"/>
      <c r="H27" s="17"/>
      <c r="I27" s="17"/>
      <c r="J27" s="17"/>
      <c r="K27" s="17"/>
      <c r="L27" s="17"/>
      <c r="M27" s="17"/>
      <c r="N27" s="17"/>
      <c r="P27" s="44"/>
      <c r="Q27" s="44"/>
      <c r="R27" s="44"/>
    </row>
    <row r="28" spans="1:29" s="43" customFormat="1" ht="16" customHeight="1">
      <c r="A28" s="85"/>
      <c r="B28" s="17" t="s">
        <v>34</v>
      </c>
      <c r="C28" s="17"/>
      <c r="D28" s="80" t="s">
        <v>31</v>
      </c>
      <c r="E28" s="83">
        <f>E24/E16</f>
        <v>0.75948690539818275</v>
      </c>
      <c r="F28" s="83">
        <f>F24/F16</f>
        <v>0.8</v>
      </c>
      <c r="G28" s="83">
        <f>G24/G16</f>
        <v>0.79545454545454541</v>
      </c>
      <c r="H28" s="83">
        <f>H24/H16</f>
        <v>0.84615384615384615</v>
      </c>
      <c r="I28" s="83">
        <f>I24/I16</f>
        <v>0.7857142857142857</v>
      </c>
      <c r="J28" s="83">
        <f>J24/J16</f>
        <v>0.85217391304347823</v>
      </c>
      <c r="K28" s="83">
        <f>K24/K16</f>
        <v>0.79487179487179482</v>
      </c>
      <c r="L28" s="83">
        <f>L24/L16</f>
        <v>0.76030927835051543</v>
      </c>
      <c r="M28" s="83">
        <f>M24/M16</f>
        <v>0.74715909090909094</v>
      </c>
      <c r="N28" s="83">
        <f>N24/N16</f>
        <v>0.71838111298482299</v>
      </c>
      <c r="O28" s="48"/>
      <c r="P28" s="44"/>
      <c r="Q28" s="44"/>
      <c r="R28" s="44"/>
    </row>
    <row r="29" spans="1:29" s="43" customFormat="1" ht="16" customHeight="1">
      <c r="A29" s="85"/>
      <c r="B29" s="17" t="s">
        <v>1</v>
      </c>
      <c r="C29" s="17"/>
      <c r="D29" s="80" t="s">
        <v>30</v>
      </c>
      <c r="E29" s="84">
        <f>E25/E17</f>
        <v>0.724179829890644</v>
      </c>
      <c r="F29" s="83">
        <f>F25/F17</f>
        <v>0.8666666666666667</v>
      </c>
      <c r="G29" s="83">
        <f>G25/G17</f>
        <v>0.76470588235294112</v>
      </c>
      <c r="H29" s="83">
        <f>H25/H17</f>
        <v>0.87096774193548387</v>
      </c>
      <c r="I29" s="83">
        <f>I25/I17</f>
        <v>0.77419354838709675</v>
      </c>
      <c r="J29" s="83">
        <f>J25/J17</f>
        <v>0.8</v>
      </c>
      <c r="K29" s="83">
        <f>K25/K17</f>
        <v>0.73809523809523814</v>
      </c>
      <c r="L29" s="83">
        <f>L25/L17</f>
        <v>0.72928176795580113</v>
      </c>
      <c r="M29" s="83">
        <f>M25/M17</f>
        <v>0.69182389937106914</v>
      </c>
      <c r="N29" s="83">
        <f>N25/N17</f>
        <v>0.68846153846153846</v>
      </c>
      <c r="O29" s="82"/>
      <c r="P29" s="44"/>
      <c r="Q29" s="44"/>
      <c r="R29" s="44"/>
    </row>
    <row r="30" spans="1:29" s="43" customFormat="1" ht="16" customHeight="1">
      <c r="A30" s="85"/>
      <c r="B30" s="17"/>
      <c r="C30" s="17"/>
      <c r="D30" s="80" t="s">
        <v>29</v>
      </c>
      <c r="E30" s="84">
        <f>E26/E18</f>
        <v>0.78721374045801529</v>
      </c>
      <c r="F30" s="83">
        <f>F26/F18</f>
        <v>0.75</v>
      </c>
      <c r="G30" s="83">
        <f>G26/G18</f>
        <v>0.81481481481481477</v>
      </c>
      <c r="H30" s="83">
        <f>H26/H18</f>
        <v>0.82352941176470584</v>
      </c>
      <c r="I30" s="83">
        <f>I26/I18</f>
        <v>0.79245283018867929</v>
      </c>
      <c r="J30" s="83">
        <f>J26/J18</f>
        <v>0.88571428571428568</v>
      </c>
      <c r="K30" s="83">
        <f>K26/K18</f>
        <v>0.83783783783783783</v>
      </c>
      <c r="L30" s="83">
        <f>L26/L18</f>
        <v>0.7874396135265701</v>
      </c>
      <c r="M30" s="83">
        <f>M26/M18</f>
        <v>0.79274611398963735</v>
      </c>
      <c r="N30" s="83">
        <f>N26/N18</f>
        <v>0.74174174174174179</v>
      </c>
      <c r="O30" s="82"/>
      <c r="P30" s="44"/>
      <c r="Q30" s="44"/>
      <c r="R30" s="44"/>
    </row>
    <row r="31" spans="1:29" s="43" customFormat="1" ht="16" customHeight="1">
      <c r="A31" s="81"/>
      <c r="B31" s="17"/>
      <c r="C31" s="17"/>
      <c r="D31" s="80"/>
      <c r="E31" s="47"/>
      <c r="F31" s="47"/>
      <c r="G31" s="47"/>
      <c r="H31" s="47"/>
      <c r="I31" s="47"/>
      <c r="J31" s="47"/>
      <c r="K31" s="47"/>
      <c r="L31" s="47"/>
      <c r="M31" s="47"/>
      <c r="N31" s="4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s="43" customFormat="1" ht="16" customHeight="1">
      <c r="A32" s="70"/>
      <c r="B32" s="69" t="s">
        <v>33</v>
      </c>
      <c r="C32" s="69"/>
      <c r="D32" s="76" t="s">
        <v>31</v>
      </c>
      <c r="E32" s="67">
        <v>2.4585783003741316E-2</v>
      </c>
      <c r="F32" s="67">
        <v>0</v>
      </c>
      <c r="G32" s="67">
        <v>0</v>
      </c>
      <c r="H32" s="67">
        <v>0</v>
      </c>
      <c r="I32" s="67">
        <v>2.3809523809523808E-2</v>
      </c>
      <c r="J32" s="67">
        <v>8.6956521739130436E-3</v>
      </c>
      <c r="K32" s="67">
        <v>1.5384615384615385E-2</v>
      </c>
      <c r="L32" s="67">
        <v>2.5773195876288658E-2</v>
      </c>
      <c r="M32" s="67">
        <v>3.4090909090909088E-2</v>
      </c>
      <c r="N32" s="67">
        <v>3.0354131534569982E-2</v>
      </c>
      <c r="O32" s="48"/>
      <c r="P32" s="79"/>
      <c r="Q32" s="79"/>
      <c r="R32" s="71"/>
      <c r="S32" s="71"/>
      <c r="T32" s="71"/>
      <c r="U32" s="71"/>
      <c r="V32" s="71"/>
      <c r="W32" s="71"/>
      <c r="X32" s="71"/>
      <c r="Y32" s="71"/>
      <c r="Z32" s="71"/>
      <c r="AA32" s="17"/>
      <c r="AB32" s="17"/>
      <c r="AC32" s="17"/>
    </row>
    <row r="33" spans="1:29" s="43" customFormat="1" ht="16" customHeight="1">
      <c r="A33" s="70"/>
      <c r="B33" s="69"/>
      <c r="C33" s="69"/>
      <c r="D33" s="76" t="s">
        <v>30</v>
      </c>
      <c r="E33" s="67">
        <v>3.1591737545565005E-2</v>
      </c>
      <c r="F33" s="67">
        <v>0</v>
      </c>
      <c r="G33" s="67">
        <v>0</v>
      </c>
      <c r="H33" s="67">
        <v>0</v>
      </c>
      <c r="I33" s="67">
        <v>3.2258064516129031E-2</v>
      </c>
      <c r="J33" s="67">
        <v>0</v>
      </c>
      <c r="K33" s="67">
        <v>2.3809523809523808E-2</v>
      </c>
      <c r="L33" s="67">
        <v>3.3149171270718231E-2</v>
      </c>
      <c r="M33" s="67">
        <v>2.5157232704402517E-2</v>
      </c>
      <c r="N33" s="67">
        <v>0.05</v>
      </c>
      <c r="O33" s="48"/>
      <c r="P33" s="79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17"/>
      <c r="AB33" s="17"/>
      <c r="AC33" s="17"/>
    </row>
    <row r="34" spans="1:29" s="43" customFormat="1" ht="16" customHeight="1">
      <c r="A34" s="70"/>
      <c r="B34" s="69"/>
      <c r="C34" s="69"/>
      <c r="D34" s="76" t="s">
        <v>29</v>
      </c>
      <c r="E34" s="67">
        <v>1.9083969465648856E-2</v>
      </c>
      <c r="F34" s="67">
        <v>0</v>
      </c>
      <c r="G34" s="67">
        <v>0</v>
      </c>
      <c r="H34" s="67">
        <v>0</v>
      </c>
      <c r="I34" s="67">
        <v>1.8867924528301886E-2</v>
      </c>
      <c r="J34" s="67">
        <v>1.4285714285714285E-2</v>
      </c>
      <c r="K34" s="67">
        <v>9.0090090090090089E-3</v>
      </c>
      <c r="L34" s="67">
        <v>1.932367149758454E-2</v>
      </c>
      <c r="M34" s="67">
        <v>4.145077720207254E-2</v>
      </c>
      <c r="N34" s="67">
        <v>1.5015015015015015E-2</v>
      </c>
      <c r="O34" s="48"/>
      <c r="P34" s="12"/>
      <c r="Q34" s="12"/>
      <c r="R34" s="73"/>
      <c r="S34" s="72"/>
      <c r="T34" s="72"/>
      <c r="U34" s="72"/>
      <c r="V34" s="72"/>
      <c r="W34" s="72"/>
      <c r="X34" s="71"/>
      <c r="Y34" s="71"/>
      <c r="Z34" s="71"/>
      <c r="AA34" s="17"/>
      <c r="AB34" s="17"/>
      <c r="AC34" s="17"/>
    </row>
    <row r="35" spans="1:29" s="43" customFormat="1" ht="16" customHeight="1">
      <c r="A35" s="77"/>
      <c r="B35" s="69"/>
      <c r="C35" s="69"/>
      <c r="D35" s="76"/>
      <c r="E35" s="75"/>
      <c r="F35" s="74"/>
      <c r="G35" s="74"/>
      <c r="H35" s="74"/>
      <c r="I35" s="74"/>
      <c r="J35" s="74"/>
      <c r="K35" s="74"/>
      <c r="L35" s="74"/>
      <c r="M35" s="74"/>
      <c r="N35" s="74"/>
      <c r="P35" s="12"/>
      <c r="Q35" s="12"/>
      <c r="R35" s="73"/>
      <c r="S35" s="72"/>
      <c r="T35" s="72"/>
      <c r="U35" s="72"/>
      <c r="V35" s="72"/>
      <c r="W35" s="72"/>
      <c r="X35" s="71"/>
      <c r="Y35" s="71"/>
      <c r="Z35" s="71"/>
      <c r="AA35" s="17"/>
      <c r="AB35" s="17"/>
      <c r="AC35" s="17"/>
    </row>
    <row r="36" spans="1:29" s="43" customFormat="1" ht="16" customHeight="1">
      <c r="A36" s="70"/>
      <c r="B36" s="69" t="s">
        <v>32</v>
      </c>
      <c r="C36" s="69"/>
      <c r="D36" s="69" t="s">
        <v>31</v>
      </c>
      <c r="E36" s="68">
        <v>5.7024557749761368E-4</v>
      </c>
      <c r="F36" s="67">
        <v>0</v>
      </c>
      <c r="G36" s="67">
        <v>0</v>
      </c>
      <c r="H36" s="67">
        <v>0</v>
      </c>
      <c r="I36" s="67">
        <v>4.797313504437515E-4</v>
      </c>
      <c r="J36" s="67">
        <v>1.7882689556509299E-4</v>
      </c>
      <c r="K36" s="67">
        <v>3.2397408207343413E-4</v>
      </c>
      <c r="L36" s="67">
        <v>6.1210748607455471E-4</v>
      </c>
      <c r="M36" s="67">
        <v>8.3945435466946481E-4</v>
      </c>
      <c r="N36" s="67">
        <v>8.76509544215037E-4</v>
      </c>
      <c r="O36" s="48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s="43" customFormat="1" ht="16" customHeight="1">
      <c r="A37" s="70"/>
      <c r="B37" s="69"/>
      <c r="C37" s="69"/>
      <c r="D37" s="69" t="s">
        <v>30</v>
      </c>
      <c r="E37" s="68">
        <v>8.0017234481272886E-4</v>
      </c>
      <c r="F37" s="67">
        <v>0</v>
      </c>
      <c r="G37" s="67">
        <v>0</v>
      </c>
      <c r="H37" s="67">
        <v>0</v>
      </c>
      <c r="I37" s="67">
        <v>6.5019505851755528E-4</v>
      </c>
      <c r="J37" s="67">
        <v>0</v>
      </c>
      <c r="K37" s="67">
        <v>5.2798310454065466E-4</v>
      </c>
      <c r="L37" s="67">
        <v>8.6417974938787269E-4</v>
      </c>
      <c r="M37" s="67">
        <v>6.5767839526471557E-4</v>
      </c>
      <c r="N37" s="67">
        <v>1.6019716574245226E-3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43" customFormat="1" ht="16" customHeight="1" thickBot="1">
      <c r="A38" s="66"/>
      <c r="B38" s="65"/>
      <c r="C38" s="65"/>
      <c r="D38" s="65" t="s">
        <v>29</v>
      </c>
      <c r="E38" s="64">
        <v>4.1516170548428611E-4</v>
      </c>
      <c r="F38" s="63">
        <v>0</v>
      </c>
      <c r="G38" s="63">
        <v>0</v>
      </c>
      <c r="H38" s="63">
        <v>0</v>
      </c>
      <c r="I38" s="63">
        <v>3.8008361839604712E-4</v>
      </c>
      <c r="J38" s="63">
        <v>2.8089887640449441E-4</v>
      </c>
      <c r="K38" s="63">
        <v>1.827485380116959E-4</v>
      </c>
      <c r="L38" s="63">
        <v>4.2580370449222908E-4</v>
      </c>
      <c r="M38" s="63">
        <v>9.7406550590527208E-4</v>
      </c>
      <c r="N38" s="63">
        <v>4.0254407857660411E-4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s="25" customFormat="1" ht="13" customHeight="1">
      <c r="A39" s="62" t="s">
        <v>28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15"/>
      <c r="O39" s="8"/>
      <c r="P39" s="61"/>
      <c r="Q39" s="61"/>
      <c r="R39" s="61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s="25" customFormat="1" ht="13" customHeight="1">
      <c r="A40" s="25" t="s">
        <v>27</v>
      </c>
      <c r="D40" s="12"/>
      <c r="E40" s="12"/>
      <c r="O40" s="8"/>
      <c r="P40" s="61"/>
      <c r="Q40" s="61"/>
      <c r="R40" s="61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ht="15" customHeight="1">
      <c r="A41" s="8"/>
    </row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</sheetData>
  <mergeCells count="13">
    <mergeCell ref="A16:A18"/>
    <mergeCell ref="A20:A22"/>
    <mergeCell ref="B24:C24"/>
    <mergeCell ref="A28:A30"/>
    <mergeCell ref="A32:A34"/>
    <mergeCell ref="A36:A38"/>
    <mergeCell ref="A39:M39"/>
    <mergeCell ref="B4:C4"/>
    <mergeCell ref="B12:C12"/>
    <mergeCell ref="B16:C16"/>
    <mergeCell ref="B20:C20"/>
    <mergeCell ref="A24:A26"/>
    <mergeCell ref="A12:A14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30798-AA9C-664F-8A04-92741409D841}">
  <dimension ref="A1:N170"/>
  <sheetViews>
    <sheetView showGridLines="0" zoomScaleNormal="100" zoomScaleSheetLayoutView="100" workbookViewId="0"/>
  </sheetViews>
  <sheetFormatPr baseColWidth="10" defaultColWidth="8.83203125" defaultRowHeight="14"/>
  <cols>
    <col min="1" max="2" width="2.6640625" style="2" customWidth="1"/>
    <col min="3" max="3" width="10.33203125" style="2" customWidth="1"/>
    <col min="4" max="4" width="5.33203125" style="2" customWidth="1"/>
    <col min="5" max="14" width="6.6640625" style="2" customWidth="1"/>
    <col min="15" max="16384" width="8.83203125" style="2"/>
  </cols>
  <sheetData>
    <row r="1" spans="1:14" s="7" customFormat="1" ht="18" customHeight="1">
      <c r="A1" s="130" t="s">
        <v>59</v>
      </c>
      <c r="N1" s="114" t="s">
        <v>49</v>
      </c>
    </row>
    <row r="2" spans="1:14" s="7" customFormat="1" ht="5" customHeight="1" thickBot="1"/>
    <row r="3" spans="1:14" s="96" customFormat="1" ht="16" customHeight="1" thickBot="1">
      <c r="A3" s="27"/>
      <c r="B3" s="27"/>
      <c r="C3" s="27"/>
      <c r="D3" s="113"/>
      <c r="E3" s="27" t="s">
        <v>31</v>
      </c>
      <c r="F3" s="27" t="s">
        <v>48</v>
      </c>
      <c r="G3" s="27" t="s">
        <v>47</v>
      </c>
      <c r="H3" s="27" t="s">
        <v>46</v>
      </c>
      <c r="I3" s="27" t="s">
        <v>45</v>
      </c>
      <c r="J3" s="27" t="s">
        <v>44</v>
      </c>
      <c r="K3" s="27" t="s">
        <v>43</v>
      </c>
      <c r="L3" s="27" t="s">
        <v>42</v>
      </c>
      <c r="M3" s="27" t="s">
        <v>41</v>
      </c>
      <c r="N3" s="27" t="s">
        <v>40</v>
      </c>
    </row>
    <row r="4" spans="1:14" s="25" customFormat="1" ht="16" customHeight="1">
      <c r="A4" s="129"/>
      <c r="B4" s="25" t="s">
        <v>58</v>
      </c>
      <c r="D4" s="102" t="s">
        <v>31</v>
      </c>
      <c r="E4" s="128">
        <f>SUM(E5:E6)</f>
        <v>627</v>
      </c>
      <c r="F4" s="128">
        <f>SUM(F5:F6)</f>
        <v>21</v>
      </c>
      <c r="G4" s="128">
        <f>SUM(G5:G6)</f>
        <v>20</v>
      </c>
      <c r="H4" s="128">
        <f>SUM(H5:H6)</f>
        <v>33</v>
      </c>
      <c r="I4" s="128">
        <f>SUM(I5:I6)</f>
        <v>37</v>
      </c>
      <c r="J4" s="128">
        <f>SUM(J5:J6)</f>
        <v>52</v>
      </c>
      <c r="K4" s="128">
        <f>SUM(K5:K6)</f>
        <v>74</v>
      </c>
      <c r="L4" s="128">
        <f>SUM(L5:L6)</f>
        <v>121</v>
      </c>
      <c r="M4" s="128">
        <f>SUM(M5:M6)</f>
        <v>116</v>
      </c>
      <c r="N4" s="128">
        <f>SUM(N5:N6)</f>
        <v>153</v>
      </c>
    </row>
    <row r="5" spans="1:14" s="43" customFormat="1" ht="16" customHeight="1">
      <c r="A5" s="127"/>
      <c r="D5" s="80" t="s">
        <v>30</v>
      </c>
      <c r="E5" s="124">
        <f>SUM(F5:N5)</f>
        <v>234</v>
      </c>
      <c r="F5" s="126">
        <v>8</v>
      </c>
      <c r="G5" s="126">
        <v>10</v>
      </c>
      <c r="H5" s="126">
        <v>14</v>
      </c>
      <c r="I5" s="126">
        <v>11</v>
      </c>
      <c r="J5" s="126">
        <v>19</v>
      </c>
      <c r="K5" s="126">
        <v>29</v>
      </c>
      <c r="L5" s="126">
        <v>43</v>
      </c>
      <c r="M5" s="126">
        <v>45</v>
      </c>
      <c r="N5" s="126">
        <v>55</v>
      </c>
    </row>
    <row r="6" spans="1:14" s="43" customFormat="1" ht="16" customHeight="1">
      <c r="A6" s="127"/>
      <c r="D6" s="80" t="s">
        <v>29</v>
      </c>
      <c r="E6" s="124">
        <f>SUM(F6:N6)</f>
        <v>393</v>
      </c>
      <c r="F6" s="126">
        <v>13</v>
      </c>
      <c r="G6" s="126">
        <v>10</v>
      </c>
      <c r="H6" s="126">
        <v>19</v>
      </c>
      <c r="I6" s="126">
        <v>26</v>
      </c>
      <c r="J6" s="126">
        <v>33</v>
      </c>
      <c r="K6" s="126">
        <v>45</v>
      </c>
      <c r="L6" s="126">
        <v>78</v>
      </c>
      <c r="M6" s="126">
        <v>71</v>
      </c>
      <c r="N6" s="126">
        <v>98</v>
      </c>
    </row>
    <row r="7" spans="1:14" s="43" customFormat="1" ht="16" customHeight="1">
      <c r="D7" s="80"/>
    </row>
    <row r="8" spans="1:14" s="43" customFormat="1" ht="16" customHeight="1">
      <c r="A8" s="87"/>
      <c r="B8" s="43" t="s">
        <v>57</v>
      </c>
      <c r="D8" s="80" t="s">
        <v>31</v>
      </c>
      <c r="E8" s="124">
        <f>SUM(E9:E10)</f>
        <v>46</v>
      </c>
      <c r="F8" s="124">
        <f>SUM(F9:F10)</f>
        <v>0</v>
      </c>
      <c r="G8" s="124">
        <f>SUM(G9:G10)</f>
        <v>0</v>
      </c>
      <c r="H8" s="124">
        <f>SUM(H9:H10)</f>
        <v>0</v>
      </c>
      <c r="I8" s="124">
        <f>SUM(I9:I10)</f>
        <v>2</v>
      </c>
      <c r="J8" s="124">
        <f>SUM(J9:J10)</f>
        <v>1</v>
      </c>
      <c r="K8" s="124">
        <f>SUM(K9:K10)</f>
        <v>3</v>
      </c>
      <c r="L8" s="124">
        <f>SUM(L9:L10)</f>
        <v>10</v>
      </c>
      <c r="M8" s="124">
        <f>SUM(M9:M10)</f>
        <v>12</v>
      </c>
      <c r="N8" s="124">
        <f>SUM(N9:N10)</f>
        <v>18</v>
      </c>
    </row>
    <row r="9" spans="1:14" s="43" customFormat="1" ht="16" customHeight="1">
      <c r="A9" s="87"/>
      <c r="D9" s="80" t="s">
        <v>30</v>
      </c>
      <c r="E9" s="124">
        <f>SUM(F9:N9)</f>
        <v>26</v>
      </c>
      <c r="F9" s="124">
        <v>0</v>
      </c>
      <c r="G9" s="124">
        <v>0</v>
      </c>
      <c r="H9" s="124">
        <v>0</v>
      </c>
      <c r="I9" s="124">
        <v>1</v>
      </c>
      <c r="J9" s="124">
        <v>0</v>
      </c>
      <c r="K9" s="124">
        <v>2</v>
      </c>
      <c r="L9" s="124">
        <v>6</v>
      </c>
      <c r="M9" s="124">
        <v>4</v>
      </c>
      <c r="N9" s="124">
        <v>13</v>
      </c>
    </row>
    <row r="10" spans="1:14" s="43" customFormat="1" ht="16" customHeight="1">
      <c r="A10" s="87"/>
      <c r="D10" s="80" t="s">
        <v>29</v>
      </c>
      <c r="E10" s="124">
        <f>SUM(F10:N10)</f>
        <v>20</v>
      </c>
      <c r="F10" s="124">
        <v>0</v>
      </c>
      <c r="G10" s="124">
        <v>0</v>
      </c>
      <c r="H10" s="124">
        <v>0</v>
      </c>
      <c r="I10" s="124">
        <v>1</v>
      </c>
      <c r="J10" s="124">
        <v>1</v>
      </c>
      <c r="K10" s="124">
        <v>1</v>
      </c>
      <c r="L10" s="124">
        <v>4</v>
      </c>
      <c r="M10" s="124">
        <v>8</v>
      </c>
      <c r="N10" s="124">
        <v>5</v>
      </c>
    </row>
    <row r="11" spans="1:14" s="43" customFormat="1" ht="16" customHeight="1">
      <c r="D11" s="80"/>
    </row>
    <row r="12" spans="1:14" s="43" customFormat="1" ht="16" customHeight="1">
      <c r="A12" s="87"/>
      <c r="B12" s="43" t="s">
        <v>56</v>
      </c>
      <c r="D12" s="80" t="s">
        <v>31</v>
      </c>
      <c r="E12" s="124">
        <f>SUM(E13:E14)</f>
        <v>10</v>
      </c>
      <c r="F12" s="124">
        <f>SUM(F13:F14)</f>
        <v>1</v>
      </c>
      <c r="G12" s="124">
        <f>SUM(G13:G14)</f>
        <v>0</v>
      </c>
      <c r="H12" s="124">
        <f>SUM(H13:H14)</f>
        <v>0</v>
      </c>
      <c r="I12" s="124">
        <f>SUM(I13:I14)</f>
        <v>0</v>
      </c>
      <c r="J12" s="124">
        <f>SUM(J13:J14)</f>
        <v>0</v>
      </c>
      <c r="K12" s="124">
        <f>SUM(K13:K14)</f>
        <v>2</v>
      </c>
      <c r="L12" s="124">
        <f>SUM(L13:L14)</f>
        <v>2</v>
      </c>
      <c r="M12" s="124">
        <f>SUM(M13:M14)</f>
        <v>2</v>
      </c>
      <c r="N12" s="124">
        <f>SUM(N13:N14)</f>
        <v>3</v>
      </c>
    </row>
    <row r="13" spans="1:14" s="43" customFormat="1" ht="16" customHeight="1">
      <c r="A13" s="87"/>
      <c r="D13" s="80" t="s">
        <v>30</v>
      </c>
      <c r="E13" s="124">
        <f>SUM(F13:N13)</f>
        <v>4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2</v>
      </c>
      <c r="L13" s="125">
        <v>0</v>
      </c>
      <c r="M13" s="124">
        <v>1</v>
      </c>
      <c r="N13" s="124">
        <v>1</v>
      </c>
    </row>
    <row r="14" spans="1:14" s="43" customFormat="1" ht="16" customHeight="1">
      <c r="A14" s="87"/>
      <c r="D14" s="80" t="s">
        <v>29</v>
      </c>
      <c r="E14" s="124">
        <f>SUM(F14:N14)</f>
        <v>6</v>
      </c>
      <c r="F14" s="124">
        <v>1</v>
      </c>
      <c r="G14" s="125">
        <v>0</v>
      </c>
      <c r="H14" s="125">
        <v>0</v>
      </c>
      <c r="I14" s="124">
        <v>0</v>
      </c>
      <c r="J14" s="125">
        <v>0</v>
      </c>
      <c r="K14" s="124">
        <v>0</v>
      </c>
      <c r="L14" s="124">
        <v>2</v>
      </c>
      <c r="M14" s="124">
        <v>1</v>
      </c>
      <c r="N14" s="124">
        <v>2</v>
      </c>
    </row>
    <row r="15" spans="1:14" s="43" customFormat="1" ht="16" customHeight="1">
      <c r="D15" s="80"/>
    </row>
    <row r="16" spans="1:14" s="43" customFormat="1" ht="16" customHeight="1">
      <c r="A16" s="87"/>
      <c r="B16" s="43" t="s">
        <v>55</v>
      </c>
      <c r="D16" s="80" t="s">
        <v>31</v>
      </c>
      <c r="E16" s="124">
        <f>SUM(E17:E18)</f>
        <v>118</v>
      </c>
      <c r="F16" s="124">
        <f>SUM(F17:F18)</f>
        <v>1</v>
      </c>
      <c r="G16" s="124">
        <f>SUM(G17:G18)</f>
        <v>1</v>
      </c>
      <c r="H16" s="124">
        <f>SUM(H17:H18)</f>
        <v>2</v>
      </c>
      <c r="I16" s="124">
        <f>SUM(I17:I18)</f>
        <v>2</v>
      </c>
      <c r="J16" s="124">
        <f>SUM(J17:J18)</f>
        <v>8</v>
      </c>
      <c r="K16" s="124">
        <f>SUM(K17:K18)</f>
        <v>10</v>
      </c>
      <c r="L16" s="124">
        <f>SUM(L17:L18)</f>
        <v>33</v>
      </c>
      <c r="M16" s="124">
        <f>SUM(M17:M18)</f>
        <v>18</v>
      </c>
      <c r="N16" s="124">
        <f>SUM(N17:N18)</f>
        <v>43</v>
      </c>
    </row>
    <row r="17" spans="1:14" s="43" customFormat="1" ht="16" customHeight="1">
      <c r="A17" s="87"/>
      <c r="B17" s="43" t="s">
        <v>54</v>
      </c>
      <c r="D17" s="80" t="s">
        <v>30</v>
      </c>
      <c r="E17" s="124">
        <f>SUM(F17:N17)</f>
        <v>51</v>
      </c>
      <c r="F17" s="124">
        <v>1</v>
      </c>
      <c r="G17" s="124">
        <v>0</v>
      </c>
      <c r="H17" s="124">
        <v>0</v>
      </c>
      <c r="I17" s="124">
        <v>1</v>
      </c>
      <c r="J17" s="124">
        <v>3</v>
      </c>
      <c r="K17" s="124">
        <v>4</v>
      </c>
      <c r="L17" s="124">
        <v>19</v>
      </c>
      <c r="M17" s="124">
        <v>9</v>
      </c>
      <c r="N17" s="124">
        <v>14</v>
      </c>
    </row>
    <row r="18" spans="1:14" s="43" customFormat="1" ht="16" customHeight="1">
      <c r="A18" s="87"/>
      <c r="D18" s="80" t="s">
        <v>29</v>
      </c>
      <c r="E18" s="124">
        <f>SUM(F18:N18)</f>
        <v>67</v>
      </c>
      <c r="F18" s="124">
        <v>0</v>
      </c>
      <c r="G18" s="124">
        <v>1</v>
      </c>
      <c r="H18" s="124">
        <v>2</v>
      </c>
      <c r="I18" s="124">
        <v>1</v>
      </c>
      <c r="J18" s="124">
        <v>5</v>
      </c>
      <c r="K18" s="124">
        <v>6</v>
      </c>
      <c r="L18" s="124">
        <v>14</v>
      </c>
      <c r="M18" s="124">
        <v>9</v>
      </c>
      <c r="N18" s="124">
        <v>29</v>
      </c>
    </row>
    <row r="19" spans="1:14" s="43" customFormat="1" ht="16" customHeight="1">
      <c r="D19" s="80"/>
    </row>
    <row r="20" spans="1:14" s="43" customFormat="1" ht="16" customHeight="1">
      <c r="A20" s="85"/>
      <c r="B20" s="17" t="s">
        <v>53</v>
      </c>
      <c r="C20" s="17"/>
      <c r="D20" s="17" t="s">
        <v>31</v>
      </c>
      <c r="E20" s="18">
        <f>SUM(E21:E22)</f>
        <v>620</v>
      </c>
      <c r="F20" s="47">
        <f>SUM(F21:F22)</f>
        <v>5</v>
      </c>
      <c r="G20" s="47">
        <f>SUM(G21:G22)</f>
        <v>14</v>
      </c>
      <c r="H20" s="47">
        <f>SUM(H21:H22)</f>
        <v>20</v>
      </c>
      <c r="I20" s="47">
        <f>SUM(I21:I22)</f>
        <v>25</v>
      </c>
      <c r="J20" s="47">
        <f>SUM(J21:J22)</f>
        <v>37</v>
      </c>
      <c r="K20" s="47">
        <f>SUM(K21:K22)</f>
        <v>66</v>
      </c>
      <c r="L20" s="47">
        <f>SUM(L21:L22)</f>
        <v>129</v>
      </c>
      <c r="M20" s="47">
        <f>SUM(M21:M22)</f>
        <v>115</v>
      </c>
      <c r="N20" s="47">
        <f>SUM(N21:N22)</f>
        <v>209</v>
      </c>
    </row>
    <row r="21" spans="1:14" s="43" customFormat="1" ht="16" customHeight="1">
      <c r="A21" s="85"/>
      <c r="B21" s="17"/>
      <c r="C21" s="17"/>
      <c r="D21" s="80" t="s">
        <v>30</v>
      </c>
      <c r="E21" s="18">
        <f>SUM(F21:N21)</f>
        <v>281</v>
      </c>
      <c r="F21" s="47">
        <v>4</v>
      </c>
      <c r="G21" s="47">
        <v>3</v>
      </c>
      <c r="H21" s="47">
        <v>13</v>
      </c>
      <c r="I21" s="47">
        <v>11</v>
      </c>
      <c r="J21" s="47">
        <v>14</v>
      </c>
      <c r="K21" s="47">
        <v>25</v>
      </c>
      <c r="L21" s="47">
        <v>64</v>
      </c>
      <c r="M21" s="47">
        <v>51</v>
      </c>
      <c r="N21" s="47">
        <v>96</v>
      </c>
    </row>
    <row r="22" spans="1:14" s="43" customFormat="1" ht="16" customHeight="1">
      <c r="A22" s="85"/>
      <c r="B22" s="17"/>
      <c r="C22" s="17"/>
      <c r="D22" s="80" t="s">
        <v>29</v>
      </c>
      <c r="E22" s="18">
        <f>SUM(F22:N22)</f>
        <v>339</v>
      </c>
      <c r="F22" s="47">
        <v>1</v>
      </c>
      <c r="G22" s="47">
        <v>11</v>
      </c>
      <c r="H22" s="47">
        <v>7</v>
      </c>
      <c r="I22" s="47">
        <v>14</v>
      </c>
      <c r="J22" s="47">
        <v>23</v>
      </c>
      <c r="K22" s="47">
        <v>41</v>
      </c>
      <c r="L22" s="47">
        <v>65</v>
      </c>
      <c r="M22" s="47">
        <v>64</v>
      </c>
      <c r="N22" s="47">
        <v>113</v>
      </c>
    </row>
    <row r="23" spans="1:14" s="43" customFormat="1" ht="16" customHeight="1">
      <c r="A23" s="81"/>
      <c r="B23" s="17"/>
      <c r="C23" s="17"/>
      <c r="D23" s="80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s="43" customFormat="1" ht="16" customHeight="1">
      <c r="A24" s="85"/>
      <c r="B24" s="17" t="s">
        <v>52</v>
      </c>
      <c r="C24" s="17"/>
      <c r="D24" s="17" t="s">
        <v>31</v>
      </c>
      <c r="E24" s="18">
        <f>SUM(E25:E26)</f>
        <v>259</v>
      </c>
      <c r="F24" s="47">
        <f>SUM(F25:F26)</f>
        <v>3</v>
      </c>
      <c r="G24" s="47">
        <f>SUM(G25:G26)</f>
        <v>5</v>
      </c>
      <c r="H24" s="47">
        <f>SUM(H25:H26)</f>
        <v>8</v>
      </c>
      <c r="I24" s="47">
        <f>SUM(I25:I26)</f>
        <v>9</v>
      </c>
      <c r="J24" s="47">
        <f>SUM(J25:J26)</f>
        <v>9</v>
      </c>
      <c r="K24" s="47">
        <f>SUM(K25:K26)</f>
        <v>19</v>
      </c>
      <c r="L24" s="47">
        <f>SUM(L25:L26)</f>
        <v>55</v>
      </c>
      <c r="M24" s="47">
        <f>SUM(M25:M26)</f>
        <v>49</v>
      </c>
      <c r="N24" s="47">
        <f>SUM(N25:N26)</f>
        <v>102</v>
      </c>
    </row>
    <row r="25" spans="1:14" s="43" customFormat="1" ht="16" customHeight="1">
      <c r="A25" s="85"/>
      <c r="B25" s="17"/>
      <c r="C25" s="17"/>
      <c r="D25" s="80" t="s">
        <v>30</v>
      </c>
      <c r="E25" s="18">
        <f>SUM(F25:N25)</f>
        <v>124</v>
      </c>
      <c r="F25" s="47">
        <v>2</v>
      </c>
      <c r="G25" s="47">
        <v>3</v>
      </c>
      <c r="H25" s="47">
        <v>3</v>
      </c>
      <c r="I25" s="47">
        <v>4</v>
      </c>
      <c r="J25" s="47">
        <v>5</v>
      </c>
      <c r="K25" s="47">
        <v>11</v>
      </c>
      <c r="L25" s="47">
        <v>32</v>
      </c>
      <c r="M25" s="47">
        <v>22</v>
      </c>
      <c r="N25" s="47">
        <v>42</v>
      </c>
    </row>
    <row r="26" spans="1:14" s="43" customFormat="1" ht="16" customHeight="1">
      <c r="A26" s="85"/>
      <c r="B26" s="17"/>
      <c r="C26" s="17"/>
      <c r="D26" s="80" t="s">
        <v>29</v>
      </c>
      <c r="E26" s="18">
        <f>SUM(F26:N26)</f>
        <v>135</v>
      </c>
      <c r="F26" s="47">
        <v>1</v>
      </c>
      <c r="G26" s="47">
        <v>2</v>
      </c>
      <c r="H26" s="47">
        <v>5</v>
      </c>
      <c r="I26" s="47">
        <v>5</v>
      </c>
      <c r="J26" s="47">
        <v>4</v>
      </c>
      <c r="K26" s="47">
        <v>8</v>
      </c>
      <c r="L26" s="47">
        <v>23</v>
      </c>
      <c r="M26" s="47">
        <v>27</v>
      </c>
      <c r="N26" s="47">
        <v>60</v>
      </c>
    </row>
    <row r="27" spans="1:14" s="43" customFormat="1" ht="16" customHeight="1">
      <c r="A27" s="81"/>
      <c r="B27" s="17"/>
      <c r="C27" s="17"/>
      <c r="D27" s="80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14" s="43" customFormat="1" ht="16" customHeight="1">
      <c r="A28" s="85"/>
      <c r="B28" s="17" t="s">
        <v>51</v>
      </c>
      <c r="C28" s="17"/>
      <c r="D28" s="80" t="s">
        <v>31</v>
      </c>
      <c r="E28" s="47">
        <f>SUM(E29:E30)</f>
        <v>191</v>
      </c>
      <c r="F28" s="47">
        <f>SUM(F29:F30)</f>
        <v>4</v>
      </c>
      <c r="G28" s="47">
        <f>SUM(G29:G30)</f>
        <v>4</v>
      </c>
      <c r="H28" s="47">
        <f>SUM(H29:H30)</f>
        <v>2</v>
      </c>
      <c r="I28" s="47">
        <f>SUM(I29:I30)</f>
        <v>9</v>
      </c>
      <c r="J28" s="47">
        <f>SUM(J29:J30)</f>
        <v>8</v>
      </c>
      <c r="K28" s="47">
        <f>SUM(K29:K30)</f>
        <v>21</v>
      </c>
      <c r="L28" s="47">
        <f>SUM(L29:L30)</f>
        <v>38</v>
      </c>
      <c r="M28" s="47">
        <f>SUM(M29:M30)</f>
        <v>40</v>
      </c>
      <c r="N28" s="47">
        <f>SUM(N29:N30)</f>
        <v>65</v>
      </c>
    </row>
    <row r="29" spans="1:14" s="43" customFormat="1" ht="16" customHeight="1">
      <c r="A29" s="85"/>
      <c r="B29" s="17"/>
      <c r="C29" s="17"/>
      <c r="D29" s="80" t="s">
        <v>30</v>
      </c>
      <c r="E29" s="47">
        <f>SUM(F29:N29)</f>
        <v>103</v>
      </c>
      <c r="F29" s="47">
        <v>0</v>
      </c>
      <c r="G29" s="47">
        <v>1</v>
      </c>
      <c r="H29" s="47">
        <v>1</v>
      </c>
      <c r="I29" s="47">
        <v>3</v>
      </c>
      <c r="J29" s="47">
        <v>4</v>
      </c>
      <c r="K29" s="47">
        <v>11</v>
      </c>
      <c r="L29" s="47">
        <v>17</v>
      </c>
      <c r="M29" s="47">
        <v>27</v>
      </c>
      <c r="N29" s="47">
        <v>39</v>
      </c>
    </row>
    <row r="30" spans="1:14" s="43" customFormat="1" ht="16" customHeight="1" thickBot="1">
      <c r="A30" s="123"/>
      <c r="B30" s="122"/>
      <c r="C30" s="122"/>
      <c r="D30" s="121" t="s">
        <v>29</v>
      </c>
      <c r="E30" s="22">
        <f>SUM(F30:N30)</f>
        <v>88</v>
      </c>
      <c r="F30" s="120">
        <v>4</v>
      </c>
      <c r="G30" s="120">
        <v>3</v>
      </c>
      <c r="H30" s="120">
        <v>1</v>
      </c>
      <c r="I30" s="120">
        <v>6</v>
      </c>
      <c r="J30" s="120">
        <v>4</v>
      </c>
      <c r="K30" s="120">
        <v>10</v>
      </c>
      <c r="L30" s="120">
        <v>21</v>
      </c>
      <c r="M30" s="120">
        <v>13</v>
      </c>
      <c r="N30" s="120">
        <v>26</v>
      </c>
    </row>
    <row r="31" spans="1:14" s="116" customFormat="1" ht="15" customHeight="1">
      <c r="A31" s="119" t="s">
        <v>28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8"/>
    </row>
    <row r="32" spans="1:14" s="116" customFormat="1" ht="15" customHeight="1">
      <c r="A32" s="116" t="s">
        <v>27</v>
      </c>
      <c r="C32" s="117"/>
      <c r="D32" s="117"/>
    </row>
    <row r="33" spans="4:5" ht="15" customHeight="1">
      <c r="D33" s="115"/>
      <c r="E33" s="61"/>
    </row>
    <row r="34" spans="4:5" ht="15" customHeight="1">
      <c r="D34" s="115"/>
      <c r="E34" s="115"/>
    </row>
    <row r="35" spans="4:5" ht="15" customHeight="1"/>
    <row r="36" spans="4:5" ht="15" customHeight="1"/>
    <row r="37" spans="4:5" ht="15" customHeight="1">
      <c r="D37" s="115"/>
      <c r="E37" s="115"/>
    </row>
    <row r="38" spans="4:5" ht="15" customHeight="1">
      <c r="D38" s="115"/>
      <c r="E38" s="115"/>
    </row>
    <row r="39" spans="4:5" ht="15" customHeight="1">
      <c r="D39" s="115"/>
      <c r="E39" s="115"/>
    </row>
    <row r="40" spans="4:5" ht="15" customHeight="1">
      <c r="D40" s="115"/>
      <c r="E40" s="115"/>
    </row>
    <row r="41" spans="4:5" ht="15" customHeight="1">
      <c r="D41" s="115"/>
      <c r="E41" s="115"/>
    </row>
    <row r="42" spans="4:5" ht="15" customHeight="1">
      <c r="D42" s="115"/>
      <c r="E42" s="115"/>
    </row>
    <row r="43" spans="4:5" ht="15" customHeight="1">
      <c r="D43" s="115"/>
      <c r="E43" s="115"/>
    </row>
    <row r="44" spans="4:5" ht="15" customHeight="1">
      <c r="D44" s="115"/>
      <c r="E44" s="115"/>
    </row>
    <row r="45" spans="4:5" ht="15" customHeight="1">
      <c r="D45" s="115"/>
      <c r="E45" s="115"/>
    </row>
    <row r="46" spans="4:5" ht="15" customHeight="1">
      <c r="D46" s="115"/>
      <c r="E46" s="115"/>
    </row>
    <row r="47" spans="4:5" ht="15" customHeight="1">
      <c r="D47" s="115"/>
      <c r="E47" s="115"/>
    </row>
    <row r="48" spans="4:5" ht="15" customHeight="1">
      <c r="D48" s="115"/>
      <c r="E48" s="115"/>
    </row>
    <row r="49" spans="4:5" ht="15" customHeight="1">
      <c r="D49" s="115"/>
      <c r="E49" s="115"/>
    </row>
    <row r="50" spans="4:5" ht="15" customHeight="1">
      <c r="D50" s="115"/>
      <c r="E50" s="115"/>
    </row>
    <row r="51" spans="4:5" ht="15" customHeight="1">
      <c r="D51" s="115"/>
      <c r="E51" s="115"/>
    </row>
    <row r="52" spans="4:5" ht="15" customHeight="1">
      <c r="D52" s="115"/>
      <c r="E52" s="115"/>
    </row>
    <row r="53" spans="4:5" ht="15" customHeight="1">
      <c r="D53" s="115"/>
      <c r="E53" s="115"/>
    </row>
    <row r="54" spans="4:5" ht="15" customHeight="1">
      <c r="D54" s="115"/>
      <c r="E54" s="115"/>
    </row>
    <row r="55" spans="4:5" ht="15" customHeight="1">
      <c r="D55" s="115"/>
      <c r="E55" s="115"/>
    </row>
    <row r="56" spans="4:5" ht="15" customHeight="1">
      <c r="D56" s="115"/>
      <c r="E56" s="115"/>
    </row>
    <row r="57" spans="4:5" ht="15" customHeight="1">
      <c r="E57" s="115"/>
    </row>
    <row r="58" spans="4:5" ht="15" customHeight="1">
      <c r="E58" s="115"/>
    </row>
    <row r="59" spans="4:5" ht="15" customHeight="1"/>
    <row r="60" spans="4:5" ht="15" customHeight="1"/>
    <row r="61" spans="4:5" ht="15" customHeight="1"/>
    <row r="62" spans="4:5" ht="15" customHeight="1"/>
    <row r="63" spans="4:5" ht="15" customHeight="1"/>
    <row r="64" spans="4: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</sheetData>
  <mergeCells count="8">
    <mergeCell ref="A31:M31"/>
    <mergeCell ref="A20:A22"/>
    <mergeCell ref="A12:A14"/>
    <mergeCell ref="A4:A6"/>
    <mergeCell ref="A8:A10"/>
    <mergeCell ref="A16:A18"/>
    <mergeCell ref="A24:A26"/>
    <mergeCell ref="A28:A30"/>
  </mergeCells>
  <phoneticPr fontId="2"/>
  <printOptions horizontalCentered="1"/>
  <pageMargins left="0.47000000000000003" right="0.47000000000000003" top="0.70866141732283472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4C80-C309-7748-8E13-BC1AC0E7E110}">
  <dimension ref="A1:AA120"/>
  <sheetViews>
    <sheetView showGridLines="0" zoomScaleSheetLayoutView="100" workbookViewId="0"/>
  </sheetViews>
  <sheetFormatPr baseColWidth="10" defaultColWidth="8.83203125" defaultRowHeight="14"/>
  <cols>
    <col min="1" max="2" width="2.6640625" style="2" customWidth="1"/>
    <col min="3" max="3" width="7.83203125" style="2" customWidth="1"/>
    <col min="4" max="4" width="4.5" style="2" customWidth="1"/>
    <col min="5" max="14" width="7" style="2" customWidth="1"/>
    <col min="15" max="16" width="7.6640625" style="2" customWidth="1"/>
    <col min="17" max="16384" width="8.83203125" style="2"/>
  </cols>
  <sheetData>
    <row r="1" spans="1:27" s="7" customFormat="1" ht="15">
      <c r="A1" s="130" t="s">
        <v>62</v>
      </c>
      <c r="N1" s="114" t="s">
        <v>49</v>
      </c>
    </row>
    <row r="2" spans="1:27" s="7" customFormat="1" ht="5" customHeight="1" thickBot="1"/>
    <row r="3" spans="1:27" s="96" customFormat="1" ht="15" customHeight="1" thickBot="1">
      <c r="A3" s="27"/>
      <c r="B3" s="27"/>
      <c r="C3" s="27"/>
      <c r="D3" s="113"/>
      <c r="E3" s="27" t="s">
        <v>31</v>
      </c>
      <c r="F3" s="27" t="s">
        <v>48</v>
      </c>
      <c r="G3" s="27" t="s">
        <v>47</v>
      </c>
      <c r="H3" s="27" t="s">
        <v>46</v>
      </c>
      <c r="I3" s="27" t="s">
        <v>45</v>
      </c>
      <c r="J3" s="27" t="s">
        <v>44</v>
      </c>
      <c r="K3" s="27" t="s">
        <v>43</v>
      </c>
      <c r="L3" s="27" t="s">
        <v>42</v>
      </c>
      <c r="M3" s="27" t="s">
        <v>41</v>
      </c>
      <c r="N3" s="27" t="s">
        <v>40</v>
      </c>
    </row>
    <row r="4" spans="1:27" s="96" customFormat="1" ht="13" customHeight="1">
      <c r="A4" s="129"/>
      <c r="B4" s="111" t="s">
        <v>35</v>
      </c>
      <c r="C4" s="111"/>
      <c r="D4" s="102" t="s">
        <v>31</v>
      </c>
      <c r="E4" s="94">
        <f>SUM(F4:N4)</f>
        <v>70276</v>
      </c>
      <c r="F4" s="94">
        <f>SUM(F5:F6)</f>
        <v>2377</v>
      </c>
      <c r="G4" s="94">
        <f>SUM(G5:G6)</f>
        <v>3174</v>
      </c>
      <c r="H4" s="94">
        <f>SUM(H5:H6)</f>
        <v>4009</v>
      </c>
      <c r="I4" s="94">
        <f>SUM(I5:I6)</f>
        <v>4075</v>
      </c>
      <c r="J4" s="94">
        <f>SUM(J5:J6)</f>
        <v>5187</v>
      </c>
      <c r="K4" s="94">
        <f>SUM(K5:K6)</f>
        <v>8151</v>
      </c>
      <c r="L4" s="94">
        <f>SUM(L5:L6)</f>
        <v>13596</v>
      </c>
      <c r="M4" s="94">
        <f>SUM(M5:M6)</f>
        <v>13361</v>
      </c>
      <c r="N4" s="94">
        <f>SUM(N5:N6)</f>
        <v>16346</v>
      </c>
    </row>
    <row r="5" spans="1:27" s="96" customFormat="1" ht="13" customHeight="1">
      <c r="A5" s="133"/>
      <c r="B5" s="25"/>
      <c r="C5" s="25"/>
      <c r="D5" s="102" t="s">
        <v>30</v>
      </c>
      <c r="E5" s="94">
        <f>SUM(F5:N5)</f>
        <v>28156</v>
      </c>
      <c r="F5" s="94">
        <v>965</v>
      </c>
      <c r="G5" s="94">
        <v>1102</v>
      </c>
      <c r="H5" s="94">
        <v>1435</v>
      </c>
      <c r="I5" s="94">
        <v>1476</v>
      </c>
      <c r="J5" s="94">
        <v>1930</v>
      </c>
      <c r="K5" s="94">
        <v>3230</v>
      </c>
      <c r="L5" s="94">
        <v>5554</v>
      </c>
      <c r="M5" s="94">
        <v>5783</v>
      </c>
      <c r="N5" s="94">
        <v>6681</v>
      </c>
      <c r="P5" s="110"/>
      <c r="Q5" s="110"/>
    </row>
    <row r="6" spans="1:27" s="96" customFormat="1" ht="13" customHeight="1">
      <c r="A6" s="133"/>
      <c r="B6" s="25"/>
      <c r="C6" s="25"/>
      <c r="D6" s="102" t="s">
        <v>29</v>
      </c>
      <c r="E6" s="94">
        <f>SUM(F6:N6)</f>
        <v>42120</v>
      </c>
      <c r="F6" s="94">
        <v>1412</v>
      </c>
      <c r="G6" s="94">
        <v>2072</v>
      </c>
      <c r="H6" s="94">
        <v>2574</v>
      </c>
      <c r="I6" s="94">
        <v>2599</v>
      </c>
      <c r="J6" s="94">
        <v>3257</v>
      </c>
      <c r="K6" s="94">
        <v>4921</v>
      </c>
      <c r="L6" s="94">
        <v>8042</v>
      </c>
      <c r="M6" s="94">
        <v>7578</v>
      </c>
      <c r="N6" s="94">
        <v>9665</v>
      </c>
      <c r="P6" s="110"/>
      <c r="Q6" s="110"/>
    </row>
    <row r="7" spans="1:27" s="96" customFormat="1" ht="13" customHeight="1">
      <c r="A7" s="135"/>
      <c r="B7" s="25"/>
      <c r="C7" s="25"/>
      <c r="D7" s="102"/>
      <c r="E7" s="94"/>
      <c r="F7" s="94"/>
      <c r="G7" s="94"/>
      <c r="H7" s="94"/>
      <c r="I7" s="94"/>
      <c r="J7" s="94"/>
      <c r="K7" s="94"/>
      <c r="L7" s="94"/>
      <c r="M7" s="94"/>
      <c r="N7" s="94"/>
      <c r="P7" s="110"/>
      <c r="Q7" s="110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s="96" customFormat="1" ht="13" customHeight="1">
      <c r="A8" s="135"/>
      <c r="B8" s="25" t="s">
        <v>39</v>
      </c>
      <c r="C8" s="25"/>
      <c r="D8" s="102" t="s">
        <v>31</v>
      </c>
      <c r="E8" s="142">
        <v>0.18044796162823243</v>
      </c>
      <c r="F8" s="142">
        <v>6.3927063442971249E-2</v>
      </c>
      <c r="G8" s="142">
        <v>8.2781284231391167E-2</v>
      </c>
      <c r="H8" s="142">
        <v>0.11962165065345826</v>
      </c>
      <c r="I8" s="142">
        <v>0.15205791260867943</v>
      </c>
      <c r="J8" s="142">
        <v>0.1993696429257793</v>
      </c>
      <c r="K8" s="142">
        <v>0.21584619866006408</v>
      </c>
      <c r="L8" s="142">
        <v>0.25702780876042119</v>
      </c>
      <c r="M8" s="142">
        <v>0.26960329311110215</v>
      </c>
      <c r="N8" s="142">
        <v>0.18706797894254978</v>
      </c>
      <c r="P8" s="110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s="96" customFormat="1" ht="13" customHeight="1">
      <c r="A9" s="135"/>
      <c r="B9" s="25"/>
      <c r="C9" s="25"/>
      <c r="D9" s="102" t="s">
        <v>30</v>
      </c>
      <c r="E9" s="142">
        <v>0.17872513298378803</v>
      </c>
      <c r="F9" s="142">
        <v>6.0971757123902195E-2</v>
      </c>
      <c r="G9" s="142">
        <v>6.7441860465116285E-2</v>
      </c>
      <c r="H9" s="142">
        <v>0.10267601602747567</v>
      </c>
      <c r="I9" s="142">
        <v>0.13698375870069607</v>
      </c>
      <c r="J9" s="142">
        <v>0.19118375433382861</v>
      </c>
      <c r="K9" s="142">
        <v>0.20226689210345045</v>
      </c>
      <c r="L9" s="142">
        <v>0.24426070894537777</v>
      </c>
      <c r="M9" s="142">
        <v>0.27586700376854456</v>
      </c>
      <c r="N9" s="142">
        <v>0.21652892561983472</v>
      </c>
      <c r="P9" s="110"/>
      <c r="Q9" s="12"/>
      <c r="R9" s="134"/>
      <c r="S9" s="134"/>
      <c r="T9" s="134"/>
      <c r="U9" s="134"/>
      <c r="V9" s="134"/>
      <c r="W9" s="134"/>
      <c r="X9" s="134"/>
      <c r="Y9" s="134"/>
      <c r="Z9" s="134"/>
      <c r="AA9" s="134"/>
    </row>
    <row r="10" spans="1:27" s="96" customFormat="1" ht="13" customHeight="1">
      <c r="A10" s="135"/>
      <c r="B10" s="25"/>
      <c r="C10" s="25"/>
      <c r="D10" s="102" t="s">
        <v>29</v>
      </c>
      <c r="E10" s="142">
        <v>0.18161826531272232</v>
      </c>
      <c r="F10" s="142">
        <v>6.6117250421427229E-2</v>
      </c>
      <c r="G10" s="142">
        <v>9.4173256976638489E-2</v>
      </c>
      <c r="H10" s="142">
        <v>0.13174326952605181</v>
      </c>
      <c r="I10" s="142">
        <v>0.16219420868696954</v>
      </c>
      <c r="J10" s="142">
        <v>0.20455972867730185</v>
      </c>
      <c r="K10" s="142">
        <v>0.22579609066715609</v>
      </c>
      <c r="L10" s="142">
        <v>0.26665340362744122</v>
      </c>
      <c r="M10" s="142">
        <v>0.26501136562336075</v>
      </c>
      <c r="N10" s="142">
        <v>0.17098628925254311</v>
      </c>
      <c r="P10" s="110"/>
      <c r="Q10" s="12"/>
      <c r="R10" s="134"/>
      <c r="S10" s="134"/>
      <c r="T10" s="134"/>
      <c r="U10" s="134"/>
      <c r="V10" s="134"/>
      <c r="W10" s="134"/>
      <c r="X10" s="134"/>
      <c r="Y10" s="134"/>
      <c r="Z10" s="134"/>
      <c r="AA10" s="134"/>
    </row>
    <row r="11" spans="1:27" s="96" customFormat="1" ht="13" customHeight="1">
      <c r="A11" s="25"/>
      <c r="B11" s="71"/>
      <c r="C11" s="71"/>
      <c r="D11" s="99"/>
      <c r="E11" s="43"/>
      <c r="F11" s="43"/>
      <c r="G11" s="43"/>
      <c r="H11" s="43"/>
      <c r="I11" s="43"/>
      <c r="J11" s="43"/>
      <c r="K11" s="43"/>
      <c r="L11" s="43"/>
      <c r="M11" s="43"/>
      <c r="N11" s="43"/>
      <c r="P11" s="110"/>
      <c r="Q11" s="12"/>
      <c r="R11" s="134"/>
      <c r="S11" s="134"/>
      <c r="T11" s="134"/>
      <c r="U11" s="134"/>
      <c r="V11" s="134"/>
      <c r="W11" s="134"/>
      <c r="X11" s="134"/>
      <c r="Y11" s="134"/>
      <c r="Z11" s="134"/>
      <c r="AA11" s="134"/>
    </row>
    <row r="12" spans="1:27" s="96" customFormat="1" ht="13" customHeight="1">
      <c r="A12" s="127"/>
      <c r="B12" s="138" t="s">
        <v>38</v>
      </c>
      <c r="C12" s="138"/>
      <c r="D12" s="102" t="s">
        <v>31</v>
      </c>
      <c r="E12" s="94">
        <f>SUM(F12:N12)</f>
        <v>69252</v>
      </c>
      <c r="F12" s="94">
        <f>SUM(F13:F14)</f>
        <v>2807</v>
      </c>
      <c r="G12" s="94">
        <f>SUM(G13:G14)</f>
        <v>3438</v>
      </c>
      <c r="H12" s="94">
        <f>SUM(H13:H14)</f>
        <v>4068</v>
      </c>
      <c r="I12" s="94">
        <f>SUM(I13:I14)</f>
        <v>4096</v>
      </c>
      <c r="J12" s="94">
        <f>SUM(J13:J14)</f>
        <v>5320</v>
      </c>
      <c r="K12" s="94">
        <f>SUM(K13:K14)</f>
        <v>8388</v>
      </c>
      <c r="L12" s="94">
        <f>SUM(L13:L14)</f>
        <v>14029</v>
      </c>
      <c r="M12" s="94">
        <f>SUM(M13:M14)</f>
        <v>11961</v>
      </c>
      <c r="N12" s="94">
        <f>SUM(N13:N14)</f>
        <v>15145</v>
      </c>
      <c r="O12" s="25"/>
      <c r="P12" s="79"/>
      <c r="Q12" s="110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s="96" customFormat="1" ht="13" customHeight="1">
      <c r="A13" s="127"/>
      <c r="B13" s="25"/>
      <c r="C13" s="25"/>
      <c r="D13" s="102" t="s">
        <v>30</v>
      </c>
      <c r="E13" s="94">
        <f>SUM(F13:N13)</f>
        <v>27349</v>
      </c>
      <c r="F13" s="94">
        <v>1106</v>
      </c>
      <c r="G13" s="94">
        <v>1188</v>
      </c>
      <c r="H13" s="94">
        <v>1404</v>
      </c>
      <c r="I13" s="94">
        <v>1429</v>
      </c>
      <c r="J13" s="94">
        <v>1879</v>
      </c>
      <c r="K13" s="94">
        <v>3350</v>
      </c>
      <c r="L13" s="94">
        <v>5742</v>
      </c>
      <c r="M13" s="94">
        <v>5059</v>
      </c>
      <c r="N13" s="94">
        <v>6192</v>
      </c>
      <c r="O13" s="25"/>
      <c r="P13" s="79"/>
      <c r="Q13" s="110"/>
    </row>
    <row r="14" spans="1:27" s="96" customFormat="1" ht="13" customHeight="1">
      <c r="A14" s="127"/>
      <c r="B14" s="25"/>
      <c r="C14" s="25"/>
      <c r="D14" s="102" t="s">
        <v>29</v>
      </c>
      <c r="E14" s="94">
        <f>SUM(F14:N14)</f>
        <v>41903</v>
      </c>
      <c r="F14" s="94">
        <v>1701</v>
      </c>
      <c r="G14" s="94">
        <v>2250</v>
      </c>
      <c r="H14" s="94">
        <v>2664</v>
      </c>
      <c r="I14" s="94">
        <v>2667</v>
      </c>
      <c r="J14" s="94">
        <v>3441</v>
      </c>
      <c r="K14" s="94">
        <v>5038</v>
      </c>
      <c r="L14" s="94">
        <v>8287</v>
      </c>
      <c r="M14" s="94">
        <v>6902</v>
      </c>
      <c r="N14" s="94">
        <v>8953</v>
      </c>
      <c r="O14" s="25"/>
      <c r="P14" s="79"/>
      <c r="Q14" s="110"/>
    </row>
    <row r="15" spans="1:27" s="25" customFormat="1" ht="13" customHeight="1">
      <c r="D15" s="102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17"/>
      <c r="P15" s="141"/>
      <c r="Q15" s="17"/>
    </row>
    <row r="16" spans="1:27" s="25" customFormat="1" ht="13" customHeight="1">
      <c r="A16" s="127"/>
      <c r="B16" s="138" t="s">
        <v>37</v>
      </c>
      <c r="C16" s="138"/>
      <c r="D16" s="102" t="s">
        <v>31</v>
      </c>
      <c r="E16" s="124">
        <f>SUM(F16:N16)</f>
        <v>6075</v>
      </c>
      <c r="F16" s="124">
        <f>SUM(F17:F18)</f>
        <v>155</v>
      </c>
      <c r="G16" s="124">
        <f>SUM(G17:G18)</f>
        <v>199</v>
      </c>
      <c r="H16" s="124">
        <f>SUM(H17:H18)</f>
        <v>259</v>
      </c>
      <c r="I16" s="124">
        <f>SUM(I17:I18)</f>
        <v>277</v>
      </c>
      <c r="J16" s="124">
        <f>SUM(J17:J18)</f>
        <v>316</v>
      </c>
      <c r="K16" s="124">
        <f>SUM(K17:K18)</f>
        <v>635</v>
      </c>
      <c r="L16" s="124">
        <f>SUM(L17:L18)</f>
        <v>1095</v>
      </c>
      <c r="M16" s="124">
        <f>SUM(M17:M18)</f>
        <v>1153</v>
      </c>
      <c r="N16" s="124">
        <f>SUM(N17:N18)</f>
        <v>1986</v>
      </c>
      <c r="O16" s="17"/>
      <c r="P16" s="91"/>
      <c r="Q16" s="91"/>
    </row>
    <row r="17" spans="1:27" s="25" customFormat="1" ht="13" customHeight="1">
      <c r="A17" s="127"/>
      <c r="D17" s="102" t="s">
        <v>30</v>
      </c>
      <c r="E17" s="124">
        <f>SUM(F17:N17)</f>
        <v>2911</v>
      </c>
      <c r="F17" s="140">
        <v>60</v>
      </c>
      <c r="G17" s="140">
        <v>75</v>
      </c>
      <c r="H17" s="140">
        <v>99</v>
      </c>
      <c r="I17" s="140">
        <v>117</v>
      </c>
      <c r="J17" s="140">
        <v>152</v>
      </c>
      <c r="K17" s="140">
        <v>326</v>
      </c>
      <c r="L17" s="140">
        <v>572</v>
      </c>
      <c r="M17" s="140">
        <v>606</v>
      </c>
      <c r="N17" s="140">
        <v>904</v>
      </c>
      <c r="O17" s="17"/>
      <c r="P17" s="91"/>
      <c r="Q17" s="91"/>
    </row>
    <row r="18" spans="1:27" s="25" customFormat="1" ht="13" customHeight="1">
      <c r="A18" s="127"/>
      <c r="D18" s="102" t="s">
        <v>29</v>
      </c>
      <c r="E18" s="124">
        <f>SUM(F18:N18)</f>
        <v>3164</v>
      </c>
      <c r="F18" s="140">
        <v>95</v>
      </c>
      <c r="G18" s="140">
        <v>124</v>
      </c>
      <c r="H18" s="140">
        <v>160</v>
      </c>
      <c r="I18" s="140">
        <v>160</v>
      </c>
      <c r="J18" s="140">
        <v>164</v>
      </c>
      <c r="K18" s="140">
        <v>309</v>
      </c>
      <c r="L18" s="140">
        <v>523</v>
      </c>
      <c r="M18" s="140">
        <v>547</v>
      </c>
      <c r="N18" s="140">
        <v>1082</v>
      </c>
      <c r="O18" s="17"/>
      <c r="P18" s="91"/>
      <c r="Q18" s="91"/>
    </row>
    <row r="19" spans="1:27" s="25" customFormat="1" ht="13" customHeight="1">
      <c r="D19" s="102"/>
      <c r="E19" s="43"/>
      <c r="F19" s="43"/>
      <c r="G19" s="43"/>
      <c r="H19" s="43"/>
      <c r="I19" s="43"/>
      <c r="J19" s="43"/>
      <c r="K19" s="43"/>
      <c r="L19" s="43"/>
      <c r="M19" s="43"/>
      <c r="N19" s="43"/>
      <c r="P19" s="90"/>
      <c r="Q19" s="17"/>
    </row>
    <row r="20" spans="1:27" s="25" customFormat="1" ht="13" customHeight="1">
      <c r="A20" s="127"/>
      <c r="B20" s="138" t="s">
        <v>36</v>
      </c>
      <c r="C20" s="138"/>
      <c r="D20" s="102" t="s">
        <v>31</v>
      </c>
      <c r="E20" s="139">
        <f>E16/E12</f>
        <v>8.7723098249870041E-2</v>
      </c>
      <c r="F20" s="139">
        <f>F16/F12</f>
        <v>5.5219095119344495E-2</v>
      </c>
      <c r="G20" s="139">
        <f>G16/G12</f>
        <v>5.7882489819662597E-2</v>
      </c>
      <c r="H20" s="139">
        <f>H16/H12</f>
        <v>6.3667649950835792E-2</v>
      </c>
      <c r="I20" s="139">
        <f>I16/I12</f>
        <v>6.7626953125E-2</v>
      </c>
      <c r="J20" s="139">
        <f>J16/J12</f>
        <v>5.9398496240601506E-2</v>
      </c>
      <c r="K20" s="139">
        <f>K16/K12</f>
        <v>7.5703385789222699E-2</v>
      </c>
      <c r="L20" s="139">
        <f>L16/L12</f>
        <v>7.8052605317556492E-2</v>
      </c>
      <c r="M20" s="139">
        <f>M16/M12</f>
        <v>9.6396622355990308E-2</v>
      </c>
      <c r="N20" s="139">
        <f>N16/N12</f>
        <v>0.13113238692637835</v>
      </c>
      <c r="P20" s="90"/>
      <c r="Q20" s="17"/>
    </row>
    <row r="21" spans="1:27" s="25" customFormat="1" ht="13" customHeight="1">
      <c r="A21" s="127"/>
      <c r="D21" s="102" t="s">
        <v>30</v>
      </c>
      <c r="E21" s="139">
        <f>E17/E13</f>
        <v>0.10643899228490987</v>
      </c>
      <c r="F21" s="139">
        <f>F17/F13</f>
        <v>5.4249547920433995E-2</v>
      </c>
      <c r="G21" s="139">
        <f>G17/G13</f>
        <v>6.3131313131313135E-2</v>
      </c>
      <c r="H21" s="139">
        <f>H17/H13</f>
        <v>7.0512820512820512E-2</v>
      </c>
      <c r="I21" s="139">
        <f>I17/I13</f>
        <v>8.1875437368789369E-2</v>
      </c>
      <c r="J21" s="139">
        <f>J17/J13</f>
        <v>8.0894092602448106E-2</v>
      </c>
      <c r="K21" s="139">
        <f>K17/K13</f>
        <v>9.731343283582089E-2</v>
      </c>
      <c r="L21" s="139">
        <f>L17/L13</f>
        <v>9.9616858237547887E-2</v>
      </c>
      <c r="M21" s="139">
        <f>M17/M13</f>
        <v>0.119786519074916</v>
      </c>
      <c r="N21" s="139">
        <f>N17/N13</f>
        <v>0.14599483204134367</v>
      </c>
      <c r="P21" s="8"/>
    </row>
    <row r="22" spans="1:27" s="25" customFormat="1" ht="13" customHeight="1">
      <c r="A22" s="127"/>
      <c r="D22" s="102" t="s">
        <v>29</v>
      </c>
      <c r="E22" s="139">
        <f>E18/E14</f>
        <v>7.5507720210963414E-2</v>
      </c>
      <c r="F22" s="139">
        <f>F18/F14</f>
        <v>5.584950029394474E-2</v>
      </c>
      <c r="G22" s="139">
        <f>G18/G14</f>
        <v>5.5111111111111111E-2</v>
      </c>
      <c r="H22" s="139">
        <f>H18/H14</f>
        <v>6.006006006006006E-2</v>
      </c>
      <c r="I22" s="139">
        <f>I18/I14</f>
        <v>5.9992500937382828E-2</v>
      </c>
      <c r="J22" s="139">
        <f>J18/J14</f>
        <v>4.7660563789596044E-2</v>
      </c>
      <c r="K22" s="139">
        <f>K18/K14</f>
        <v>6.1333862643906313E-2</v>
      </c>
      <c r="L22" s="139">
        <f>L18/L14</f>
        <v>6.3110896585012677E-2</v>
      </c>
      <c r="M22" s="139">
        <f>M18/M14</f>
        <v>7.9252390611416978E-2</v>
      </c>
      <c r="N22" s="139">
        <f>N18/N14</f>
        <v>0.1208533452474031</v>
      </c>
      <c r="P22" s="8"/>
    </row>
    <row r="23" spans="1:27" s="25" customFormat="1" ht="13" customHeight="1">
      <c r="D23" s="102"/>
      <c r="E23" s="43"/>
      <c r="F23" s="43"/>
      <c r="G23" s="43"/>
      <c r="H23" s="43"/>
      <c r="I23" s="43"/>
      <c r="J23" s="43"/>
      <c r="K23" s="43"/>
      <c r="L23" s="43"/>
      <c r="M23" s="43"/>
      <c r="N23" s="43"/>
      <c r="P23" s="8"/>
    </row>
    <row r="24" spans="1:27" s="25" customFormat="1" ht="13" customHeight="1">
      <c r="A24" s="127"/>
      <c r="B24" s="138" t="s">
        <v>34</v>
      </c>
      <c r="C24" s="138"/>
      <c r="D24" s="102" t="s">
        <v>31</v>
      </c>
      <c r="E24" s="124">
        <f>SUM(F24:N24)</f>
        <v>3717</v>
      </c>
      <c r="F24" s="124">
        <f>SUM(F25:F26)</f>
        <v>112</v>
      </c>
      <c r="G24" s="124">
        <f>SUM(G25:G26)</f>
        <v>139</v>
      </c>
      <c r="H24" s="124">
        <f>SUM(H25:H26)</f>
        <v>185</v>
      </c>
      <c r="I24" s="124">
        <f>SUM(I25:I26)</f>
        <v>180</v>
      </c>
      <c r="J24" s="124">
        <f>SUM(J25:J26)</f>
        <v>227</v>
      </c>
      <c r="K24" s="124">
        <f>SUM(K25:K26)</f>
        <v>434</v>
      </c>
      <c r="L24" s="124">
        <f>SUM(L25:L26)</f>
        <v>736</v>
      </c>
      <c r="M24" s="124">
        <f>SUM(M25:M26)</f>
        <v>750</v>
      </c>
      <c r="N24" s="124">
        <f>SUM(N25:N26)</f>
        <v>954</v>
      </c>
      <c r="P24" s="8"/>
    </row>
    <row r="25" spans="1:27" s="25" customFormat="1" ht="13" customHeight="1">
      <c r="A25" s="127"/>
      <c r="B25" s="137" t="s">
        <v>35</v>
      </c>
      <c r="C25" s="137"/>
      <c r="D25" s="102" t="s">
        <v>30</v>
      </c>
      <c r="E25" s="124">
        <f>SUM(F25:N25)</f>
        <v>1785</v>
      </c>
      <c r="F25" s="126">
        <v>53</v>
      </c>
      <c r="G25" s="126">
        <v>52</v>
      </c>
      <c r="H25" s="126">
        <v>70</v>
      </c>
      <c r="I25" s="126">
        <v>67</v>
      </c>
      <c r="J25" s="126">
        <v>107</v>
      </c>
      <c r="K25" s="126">
        <v>213</v>
      </c>
      <c r="L25" s="126">
        <v>388</v>
      </c>
      <c r="M25" s="126">
        <v>381</v>
      </c>
      <c r="N25" s="126">
        <v>454</v>
      </c>
      <c r="P25" s="8"/>
    </row>
    <row r="26" spans="1:27" s="25" customFormat="1" ht="13" customHeight="1">
      <c r="A26" s="127"/>
      <c r="D26" s="102" t="s">
        <v>29</v>
      </c>
      <c r="E26" s="124">
        <f>SUM(F26:N26)</f>
        <v>1932</v>
      </c>
      <c r="F26" s="126">
        <v>59</v>
      </c>
      <c r="G26" s="126">
        <v>87</v>
      </c>
      <c r="H26" s="126">
        <v>115</v>
      </c>
      <c r="I26" s="126">
        <v>113</v>
      </c>
      <c r="J26" s="126">
        <v>120</v>
      </c>
      <c r="K26" s="126">
        <v>221</v>
      </c>
      <c r="L26" s="126">
        <v>348</v>
      </c>
      <c r="M26" s="126">
        <v>369</v>
      </c>
      <c r="N26" s="126">
        <v>500</v>
      </c>
      <c r="P26" s="8"/>
    </row>
    <row r="27" spans="1:27" s="25" customFormat="1" ht="13" customHeight="1">
      <c r="D27" s="102"/>
      <c r="E27" s="43"/>
      <c r="F27" s="43"/>
      <c r="G27" s="43"/>
      <c r="H27" s="43"/>
      <c r="I27" s="43"/>
      <c r="J27" s="43"/>
      <c r="K27" s="43"/>
      <c r="L27" s="43"/>
      <c r="M27" s="43"/>
      <c r="N27" s="43"/>
      <c r="P27" s="8"/>
      <c r="Q27" s="8"/>
    </row>
    <row r="28" spans="1:27" s="25" customFormat="1" ht="12.75" customHeight="1">
      <c r="A28" s="133"/>
      <c r="B28" s="12" t="s">
        <v>34</v>
      </c>
      <c r="C28" s="12"/>
      <c r="D28" s="102" t="s">
        <v>31</v>
      </c>
      <c r="E28" s="136">
        <f>E24/E16</f>
        <v>0.61185185185185187</v>
      </c>
      <c r="F28" s="136">
        <f>F24/F16</f>
        <v>0.72258064516129028</v>
      </c>
      <c r="G28" s="136">
        <f>G24/G16</f>
        <v>0.69849246231155782</v>
      </c>
      <c r="H28" s="136">
        <f>H24/H16</f>
        <v>0.7142857142857143</v>
      </c>
      <c r="I28" s="136">
        <f>I24/I16</f>
        <v>0.64981949458483756</v>
      </c>
      <c r="J28" s="136">
        <f>J24/J16</f>
        <v>0.71835443037974689</v>
      </c>
      <c r="K28" s="136">
        <f>K24/K16</f>
        <v>0.68346456692913382</v>
      </c>
      <c r="L28" s="136">
        <f>L24/L16</f>
        <v>0.67214611872146124</v>
      </c>
      <c r="M28" s="136">
        <f>M24/M16</f>
        <v>0.65047701647875111</v>
      </c>
      <c r="N28" s="136">
        <f>N24/N16</f>
        <v>0.48036253776435045</v>
      </c>
      <c r="P28" s="8"/>
      <c r="Q28" s="8"/>
    </row>
    <row r="29" spans="1:27" s="25" customFormat="1" ht="12.75" customHeight="1">
      <c r="A29" s="133"/>
      <c r="B29" s="12" t="s">
        <v>1</v>
      </c>
      <c r="C29" s="12"/>
      <c r="D29" s="102" t="s">
        <v>30</v>
      </c>
      <c r="E29" s="136">
        <f>E25/E17</f>
        <v>0.61319134318103741</v>
      </c>
      <c r="F29" s="136">
        <f>F25/F17</f>
        <v>0.8833333333333333</v>
      </c>
      <c r="G29" s="136">
        <f>G25/G17</f>
        <v>0.69333333333333336</v>
      </c>
      <c r="H29" s="136">
        <f>H25/H17</f>
        <v>0.70707070707070707</v>
      </c>
      <c r="I29" s="136">
        <f>I25/I17</f>
        <v>0.57264957264957261</v>
      </c>
      <c r="J29" s="136">
        <f>J25/J17</f>
        <v>0.70394736842105265</v>
      </c>
      <c r="K29" s="136">
        <f>K25/K17</f>
        <v>0.65337423312883436</v>
      </c>
      <c r="L29" s="136">
        <f>L25/L17</f>
        <v>0.67832167832167833</v>
      </c>
      <c r="M29" s="136">
        <f>M25/M17</f>
        <v>0.62871287128712872</v>
      </c>
      <c r="N29" s="136">
        <f>N25/N17</f>
        <v>0.50221238938053092</v>
      </c>
      <c r="P29" s="8"/>
      <c r="Q29" s="8"/>
    </row>
    <row r="30" spans="1:27" s="25" customFormat="1" ht="12.75" customHeight="1">
      <c r="A30" s="133"/>
      <c r="B30" s="12"/>
      <c r="C30" s="12"/>
      <c r="D30" s="102" t="s">
        <v>29</v>
      </c>
      <c r="E30" s="136">
        <f>E26/E18</f>
        <v>0.61061946902654862</v>
      </c>
      <c r="F30" s="136">
        <f>F26/F18</f>
        <v>0.62105263157894741</v>
      </c>
      <c r="G30" s="136">
        <f>G26/G18</f>
        <v>0.70161290322580649</v>
      </c>
      <c r="H30" s="136">
        <f>H26/H18</f>
        <v>0.71875</v>
      </c>
      <c r="I30" s="136">
        <f>I26/I18</f>
        <v>0.70625000000000004</v>
      </c>
      <c r="J30" s="136">
        <f>J26/J18</f>
        <v>0.73170731707317072</v>
      </c>
      <c r="K30" s="136">
        <f>K26/K18</f>
        <v>0.71521035598705507</v>
      </c>
      <c r="L30" s="136">
        <f>L26/L18</f>
        <v>0.66539196940726575</v>
      </c>
      <c r="M30" s="136">
        <f>M26/M18</f>
        <v>0.67458866544789764</v>
      </c>
      <c r="N30" s="136">
        <f>N26/N18</f>
        <v>0.46210720887245843</v>
      </c>
      <c r="P30" s="8"/>
      <c r="Q30" s="61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25" customFormat="1" ht="12.75" customHeight="1">
      <c r="A31" s="135"/>
      <c r="B31" s="12"/>
      <c r="C31" s="12"/>
      <c r="D31" s="102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P31" s="8"/>
      <c r="Q31" s="61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25" customFormat="1" ht="12.75" customHeight="1">
      <c r="A32" s="133"/>
      <c r="B32" s="12" t="s">
        <v>61</v>
      </c>
      <c r="C32" s="12"/>
      <c r="D32" s="102" t="s">
        <v>31</v>
      </c>
      <c r="E32" s="67">
        <v>3.5061728395061727E-2</v>
      </c>
      <c r="F32" s="67">
        <v>6.4516129032258064E-3</v>
      </c>
      <c r="G32" s="67">
        <v>1.507537688442211E-2</v>
      </c>
      <c r="H32" s="67">
        <v>2.3166023166023165E-2</v>
      </c>
      <c r="I32" s="67">
        <v>2.5270758122743681E-2</v>
      </c>
      <c r="J32" s="67">
        <v>3.4810126582278479E-2</v>
      </c>
      <c r="K32" s="67">
        <v>5.0393700787401574E-2</v>
      </c>
      <c r="L32" s="67">
        <v>4.2922374429223746E-2</v>
      </c>
      <c r="M32" s="67">
        <v>3.9028620988725067E-2</v>
      </c>
      <c r="N32" s="67">
        <v>3.0715005035246726E-2</v>
      </c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s="25" customFormat="1" ht="12.75" customHeight="1">
      <c r="A33" s="133"/>
      <c r="B33" s="12" t="s">
        <v>60</v>
      </c>
      <c r="C33" s="12"/>
      <c r="D33" s="102" t="s">
        <v>30</v>
      </c>
      <c r="E33" s="67">
        <v>3.9848849192717278E-2</v>
      </c>
      <c r="F33" s="67">
        <v>0</v>
      </c>
      <c r="G33" s="67">
        <v>1.3333333333333334E-2</v>
      </c>
      <c r="H33" s="67">
        <v>3.0303030303030304E-2</v>
      </c>
      <c r="I33" s="67">
        <v>2.564102564102564E-2</v>
      </c>
      <c r="J33" s="67">
        <v>4.6052631578947366E-2</v>
      </c>
      <c r="K33" s="67">
        <v>4.6012269938650305E-2</v>
      </c>
      <c r="L33" s="67">
        <v>4.5454545454545456E-2</v>
      </c>
      <c r="M33" s="67">
        <v>4.4554455445544552E-2</v>
      </c>
      <c r="N33" s="67">
        <v>3.7610619469026552E-2</v>
      </c>
      <c r="Q33" s="12"/>
      <c r="R33" s="134"/>
      <c r="S33" s="134"/>
      <c r="T33" s="134"/>
      <c r="U33" s="134"/>
      <c r="V33" s="134"/>
      <c r="W33" s="134"/>
      <c r="X33" s="134"/>
      <c r="Y33" s="134"/>
      <c r="Z33" s="134"/>
      <c r="AA33" s="134"/>
    </row>
    <row r="34" spans="1:27" s="25" customFormat="1" ht="12.75" customHeight="1">
      <c r="A34" s="133"/>
      <c r="B34" s="12"/>
      <c r="C34" s="12"/>
      <c r="D34" s="102" t="s">
        <v>29</v>
      </c>
      <c r="E34" s="67">
        <v>3.065739570164349E-2</v>
      </c>
      <c r="F34" s="67">
        <v>1.0526315789473684E-2</v>
      </c>
      <c r="G34" s="67">
        <v>1.6129032258064516E-2</v>
      </c>
      <c r="H34" s="67">
        <v>1.8749999999999999E-2</v>
      </c>
      <c r="I34" s="67">
        <v>2.5000000000000001E-2</v>
      </c>
      <c r="J34" s="67">
        <v>2.4390243902439025E-2</v>
      </c>
      <c r="K34" s="67">
        <v>5.5016181229773461E-2</v>
      </c>
      <c r="L34" s="67">
        <v>4.0152963671128104E-2</v>
      </c>
      <c r="M34" s="67">
        <v>3.2906764168190127E-2</v>
      </c>
      <c r="N34" s="67">
        <v>2.4953789279112754E-2</v>
      </c>
      <c r="O34" s="12"/>
      <c r="Q34" s="12"/>
      <c r="R34" s="134"/>
      <c r="S34" s="134"/>
      <c r="T34" s="134"/>
      <c r="U34" s="134"/>
      <c r="V34" s="134"/>
      <c r="W34" s="134"/>
      <c r="X34" s="134"/>
      <c r="Y34" s="134"/>
      <c r="Z34" s="134"/>
      <c r="AA34" s="134"/>
    </row>
    <row r="35" spans="1:27" s="25" customFormat="1" ht="12.75" customHeight="1">
      <c r="A35" s="135"/>
      <c r="B35" s="12"/>
      <c r="C35" s="12"/>
      <c r="D35" s="102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12"/>
      <c r="Q35" s="12"/>
      <c r="R35" s="134"/>
      <c r="S35" s="134"/>
      <c r="T35" s="134"/>
      <c r="U35" s="134"/>
      <c r="V35" s="134"/>
      <c r="W35" s="134"/>
      <c r="X35" s="134"/>
      <c r="Y35" s="134"/>
      <c r="Z35" s="134"/>
      <c r="AA35" s="134"/>
    </row>
    <row r="36" spans="1:27" s="25" customFormat="1" ht="12.75" customHeight="1">
      <c r="A36" s="133"/>
      <c r="B36" s="12" t="s">
        <v>32</v>
      </c>
      <c r="C36" s="12"/>
      <c r="D36" s="12" t="s">
        <v>31</v>
      </c>
      <c r="E36" s="68">
        <v>3.0757234448102583E-3</v>
      </c>
      <c r="F36" s="67">
        <v>3.3090668431502316E-4</v>
      </c>
      <c r="G36" s="67">
        <v>8.0818965517241378E-4</v>
      </c>
      <c r="H36" s="67">
        <v>1.3556258472661546E-3</v>
      </c>
      <c r="I36" s="67">
        <v>1.5590200445434299E-3</v>
      </c>
      <c r="J36" s="67">
        <v>1.9004837595024188E-3</v>
      </c>
      <c r="K36" s="67">
        <v>3.4228259706920528E-3</v>
      </c>
      <c r="L36" s="67">
        <v>2.9943934760448521E-3</v>
      </c>
      <c r="M36" s="67">
        <v>3.2798833819241984E-3</v>
      </c>
      <c r="N36" s="67">
        <v>3.3823121707790408E-3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s="25" customFormat="1" ht="12.75" customHeight="1">
      <c r="A37" s="133"/>
      <c r="B37" s="12"/>
      <c r="C37" s="12"/>
      <c r="D37" s="12" t="s">
        <v>30</v>
      </c>
      <c r="E37" s="68">
        <v>4.2414713517861715E-3</v>
      </c>
      <c r="F37" s="67">
        <v>0</v>
      </c>
      <c r="G37" s="67">
        <v>8.4175084175084171E-4</v>
      </c>
      <c r="H37" s="67">
        <v>2.136752136752137E-3</v>
      </c>
      <c r="I37" s="67">
        <v>2.0993701889433169E-3</v>
      </c>
      <c r="J37" s="67">
        <v>3.7253858435337944E-3</v>
      </c>
      <c r="K37" s="67">
        <v>4.4776119402985077E-3</v>
      </c>
      <c r="L37" s="67">
        <v>4.5280390107976312E-3</v>
      </c>
      <c r="M37" s="67">
        <v>5.3370231271002173E-3</v>
      </c>
      <c r="N37" s="67">
        <v>5.4909560723514208E-3</v>
      </c>
    </row>
    <row r="38" spans="1:27" s="25" customFormat="1" ht="14" customHeight="1" thickBot="1">
      <c r="A38" s="132"/>
      <c r="B38" s="21"/>
      <c r="C38" s="21"/>
      <c r="D38" s="21" t="s">
        <v>29</v>
      </c>
      <c r="E38" s="64">
        <v>2.3148700570364889E-3</v>
      </c>
      <c r="F38" s="63">
        <v>1.6666666666666666E-2</v>
      </c>
      <c r="G38" s="63">
        <v>2.6666666666666668E-2</v>
      </c>
      <c r="H38" s="63">
        <v>3.0303030303030304E-2</v>
      </c>
      <c r="I38" s="63">
        <v>3.4188034188034191E-2</v>
      </c>
      <c r="J38" s="63">
        <v>2.6315789473684209E-2</v>
      </c>
      <c r="K38" s="63">
        <v>5.2147239263803678E-2</v>
      </c>
      <c r="L38" s="63">
        <v>3.6713286713286712E-2</v>
      </c>
      <c r="M38" s="63">
        <v>2.9702970297029702E-2</v>
      </c>
      <c r="N38" s="63">
        <v>2.9867256637168143E-2</v>
      </c>
      <c r="O38" s="12"/>
    </row>
    <row r="39" spans="1:27" s="25" customFormat="1" ht="15" customHeight="1">
      <c r="A39" s="62" t="s">
        <v>28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15"/>
      <c r="O39" s="8"/>
      <c r="P39" s="8"/>
      <c r="Q39" s="8"/>
      <c r="R39" s="8"/>
    </row>
    <row r="40" spans="1:27" s="25" customFormat="1" ht="15" customHeight="1">
      <c r="A40" s="25" t="s">
        <v>27</v>
      </c>
      <c r="D40" s="12"/>
      <c r="E40" s="12"/>
      <c r="O40" s="8"/>
      <c r="P40" s="8"/>
      <c r="Q40" s="8"/>
      <c r="R40" s="8"/>
    </row>
    <row r="41" spans="1:27" s="131" customFormat="1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27" s="131" customFormat="1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27" s="131" customFormat="1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27" s="131" customFormat="1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27" s="13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27" ht="15" customHeight="1"/>
    <row r="47" spans="1:27" ht="15" customHeight="1"/>
    <row r="48" spans="1:2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14">
    <mergeCell ref="A12:A14"/>
    <mergeCell ref="A16:A18"/>
    <mergeCell ref="A20:A22"/>
    <mergeCell ref="B24:C24"/>
    <mergeCell ref="A28:A30"/>
    <mergeCell ref="A32:A34"/>
    <mergeCell ref="A36:A38"/>
    <mergeCell ref="A39:M39"/>
    <mergeCell ref="B4:C4"/>
    <mergeCell ref="B12:C12"/>
    <mergeCell ref="B16:C16"/>
    <mergeCell ref="B20:C20"/>
    <mergeCell ref="A4:A6"/>
    <mergeCell ref="A24:A26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8369F-A5FB-534B-846C-3DA580FE6486}">
  <dimension ref="A1:R147"/>
  <sheetViews>
    <sheetView showGridLines="0" zoomScaleSheetLayoutView="118" workbookViewId="0"/>
  </sheetViews>
  <sheetFormatPr baseColWidth="10" defaultColWidth="8.83203125" defaultRowHeight="14"/>
  <cols>
    <col min="1" max="2" width="2.6640625" style="143" customWidth="1"/>
    <col min="3" max="3" width="10.33203125" style="143" customWidth="1"/>
    <col min="4" max="4" width="5.33203125" style="143" customWidth="1"/>
    <col min="5" max="14" width="6.6640625" style="143" customWidth="1"/>
    <col min="15" max="16" width="7.6640625" style="143" customWidth="1"/>
    <col min="17" max="16384" width="8.83203125" style="143"/>
  </cols>
  <sheetData>
    <row r="1" spans="1:14" s="152" customFormat="1" ht="15">
      <c r="A1" s="153" t="s">
        <v>73</v>
      </c>
      <c r="N1" s="114" t="s">
        <v>49</v>
      </c>
    </row>
    <row r="2" spans="1:14" s="152" customFormat="1" ht="5" customHeight="1" thickBot="1"/>
    <row r="3" spans="1:14" s="145" customFormat="1" ht="15" customHeight="1" thickBot="1">
      <c r="A3" s="27"/>
      <c r="B3" s="27"/>
      <c r="C3" s="27"/>
      <c r="D3" s="113"/>
      <c r="E3" s="27" t="s">
        <v>31</v>
      </c>
      <c r="F3" s="27" t="s">
        <v>48</v>
      </c>
      <c r="G3" s="27" t="s">
        <v>47</v>
      </c>
      <c r="H3" s="27" t="s">
        <v>46</v>
      </c>
      <c r="I3" s="27" t="s">
        <v>45</v>
      </c>
      <c r="J3" s="27" t="s">
        <v>44</v>
      </c>
      <c r="K3" s="27" t="s">
        <v>43</v>
      </c>
      <c r="L3" s="27" t="s">
        <v>42</v>
      </c>
      <c r="M3" s="27" t="s">
        <v>41</v>
      </c>
      <c r="N3" s="27" t="s">
        <v>40</v>
      </c>
    </row>
    <row r="4" spans="1:14" s="43" customFormat="1" ht="13" customHeight="1">
      <c r="A4" s="151"/>
      <c r="B4" s="43" t="s">
        <v>58</v>
      </c>
      <c r="D4" s="80" t="s">
        <v>31</v>
      </c>
      <c r="E4" s="124">
        <f>SUM(F4:N4)</f>
        <v>496</v>
      </c>
      <c r="F4" s="124">
        <f>SUM(F5:F6)</f>
        <v>38</v>
      </c>
      <c r="G4" s="124">
        <f>SUM(G5:G6)</f>
        <v>40</v>
      </c>
      <c r="H4" s="124">
        <f>SUM(H5:H6)</f>
        <v>39</v>
      </c>
      <c r="I4" s="124">
        <f>SUM(I5:I6)</f>
        <v>37</v>
      </c>
      <c r="J4" s="124">
        <f>SUM(J5:J6)</f>
        <v>33</v>
      </c>
      <c r="K4" s="124">
        <f>SUM(K5:K6)</f>
        <v>55</v>
      </c>
      <c r="L4" s="124">
        <f>SUM(L5:L6)</f>
        <v>75</v>
      </c>
      <c r="M4" s="124">
        <f>SUM(M5:M6)</f>
        <v>77</v>
      </c>
      <c r="N4" s="124">
        <f>SUM(N5:N6)</f>
        <v>102</v>
      </c>
    </row>
    <row r="5" spans="1:14" s="43" customFormat="1" ht="13" customHeight="1">
      <c r="A5" s="85"/>
      <c r="D5" s="80" t="s">
        <v>30</v>
      </c>
      <c r="E5" s="124">
        <f>SUM(F5:N5)</f>
        <v>152</v>
      </c>
      <c r="F5" s="124">
        <v>17</v>
      </c>
      <c r="G5" s="124">
        <v>10</v>
      </c>
      <c r="H5" s="124">
        <v>11</v>
      </c>
      <c r="I5" s="124">
        <v>11</v>
      </c>
      <c r="J5" s="124">
        <v>6</v>
      </c>
      <c r="K5" s="124">
        <v>14</v>
      </c>
      <c r="L5" s="124">
        <v>24</v>
      </c>
      <c r="M5" s="124">
        <v>25</v>
      </c>
      <c r="N5" s="124">
        <v>34</v>
      </c>
    </row>
    <row r="6" spans="1:14" s="43" customFormat="1" ht="13" customHeight="1">
      <c r="A6" s="85"/>
      <c r="D6" s="80" t="s">
        <v>29</v>
      </c>
      <c r="E6" s="124">
        <f>SUM(F6:N6)</f>
        <v>344</v>
      </c>
      <c r="F6" s="124">
        <v>21</v>
      </c>
      <c r="G6" s="124">
        <v>30</v>
      </c>
      <c r="H6" s="124">
        <v>28</v>
      </c>
      <c r="I6" s="124">
        <v>26</v>
      </c>
      <c r="J6" s="124">
        <v>27</v>
      </c>
      <c r="K6" s="124">
        <v>41</v>
      </c>
      <c r="L6" s="124">
        <v>51</v>
      </c>
      <c r="M6" s="124">
        <v>52</v>
      </c>
      <c r="N6" s="124">
        <v>68</v>
      </c>
    </row>
    <row r="7" spans="1:14" s="43" customFormat="1" ht="13" customHeight="1">
      <c r="D7" s="80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s="43" customFormat="1" ht="13" customHeight="1">
      <c r="A8" s="87"/>
      <c r="B8" s="43" t="s">
        <v>72</v>
      </c>
      <c r="D8" s="80" t="s">
        <v>31</v>
      </c>
      <c r="E8" s="124">
        <f>SUM(F8:N8)</f>
        <v>213</v>
      </c>
      <c r="F8" s="124">
        <f>SUM(F9:F10)</f>
        <v>1</v>
      </c>
      <c r="G8" s="124">
        <f>SUM(G9:G10)</f>
        <v>3</v>
      </c>
      <c r="H8" s="124">
        <f>SUM(H9:H10)</f>
        <v>6</v>
      </c>
      <c r="I8" s="124">
        <f>SUM(I9:I10)</f>
        <v>7</v>
      </c>
      <c r="J8" s="124">
        <f>SUM(J9:J10)</f>
        <v>11</v>
      </c>
      <c r="K8" s="124">
        <f>SUM(K9:K10)</f>
        <v>32</v>
      </c>
      <c r="L8" s="124">
        <f>SUM(L9:L10)</f>
        <v>47</v>
      </c>
      <c r="M8" s="124">
        <f>SUM(M9:M10)</f>
        <v>45</v>
      </c>
      <c r="N8" s="124">
        <f>SUM(N9:N10)</f>
        <v>61</v>
      </c>
    </row>
    <row r="9" spans="1:14" s="43" customFormat="1" ht="13" customHeight="1">
      <c r="A9" s="87"/>
      <c r="D9" s="80" t="s">
        <v>30</v>
      </c>
      <c r="E9" s="124">
        <f>SUM(F9:N9)</f>
        <v>116</v>
      </c>
      <c r="F9" s="124">
        <v>0</v>
      </c>
      <c r="G9" s="124">
        <v>1</v>
      </c>
      <c r="H9" s="124">
        <v>3</v>
      </c>
      <c r="I9" s="124">
        <v>3</v>
      </c>
      <c r="J9" s="124">
        <v>7</v>
      </c>
      <c r="K9" s="124">
        <v>15</v>
      </c>
      <c r="L9" s="124">
        <v>26</v>
      </c>
      <c r="M9" s="124">
        <v>27</v>
      </c>
      <c r="N9" s="124">
        <v>34</v>
      </c>
    </row>
    <row r="10" spans="1:14" s="43" customFormat="1" ht="13" customHeight="1">
      <c r="A10" s="87"/>
      <c r="D10" s="80" t="s">
        <v>29</v>
      </c>
      <c r="E10" s="124">
        <f>SUM(F10:N10)</f>
        <v>97</v>
      </c>
      <c r="F10" s="124">
        <v>1</v>
      </c>
      <c r="G10" s="124">
        <v>2</v>
      </c>
      <c r="H10" s="124">
        <v>3</v>
      </c>
      <c r="I10" s="124">
        <v>4</v>
      </c>
      <c r="J10" s="124">
        <v>4</v>
      </c>
      <c r="K10" s="124">
        <v>17</v>
      </c>
      <c r="L10" s="124">
        <v>21</v>
      </c>
      <c r="M10" s="124">
        <v>18</v>
      </c>
      <c r="N10" s="124">
        <v>27</v>
      </c>
    </row>
    <row r="11" spans="1:14" s="43" customFormat="1" ht="13" customHeight="1">
      <c r="D11" s="80"/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  <row r="12" spans="1:14" s="43" customFormat="1" ht="13" customHeight="1">
      <c r="A12" s="87"/>
      <c r="B12" s="43" t="s">
        <v>71</v>
      </c>
      <c r="D12" s="80" t="s">
        <v>31</v>
      </c>
      <c r="E12" s="124">
        <f>SUM(F12:N12)</f>
        <v>25</v>
      </c>
      <c r="F12" s="124">
        <f>SUM(F13:F14)</f>
        <v>0</v>
      </c>
      <c r="G12" s="124">
        <f>SUM(G13:G14)</f>
        <v>0</v>
      </c>
      <c r="H12" s="124">
        <f>SUM(H13:H14)</f>
        <v>0</v>
      </c>
      <c r="I12" s="124">
        <f>SUM(I13:I14)</f>
        <v>1</v>
      </c>
      <c r="J12" s="124">
        <f>SUM(J13:J14)</f>
        <v>0</v>
      </c>
      <c r="K12" s="124">
        <f>SUM(K13:K14)</f>
        <v>1</v>
      </c>
      <c r="L12" s="124">
        <f>SUM(L13:L14)</f>
        <v>6</v>
      </c>
      <c r="M12" s="124">
        <f>SUM(M13:M14)</f>
        <v>7</v>
      </c>
      <c r="N12" s="124">
        <f>SUM(N13:N14)</f>
        <v>10</v>
      </c>
    </row>
    <row r="13" spans="1:14" s="43" customFormat="1" ht="13" customHeight="1">
      <c r="A13" s="87"/>
      <c r="B13" s="43" t="s">
        <v>54</v>
      </c>
      <c r="D13" s="80" t="s">
        <v>30</v>
      </c>
      <c r="E13" s="124">
        <f>SUM(F13:N13)</f>
        <v>11</v>
      </c>
      <c r="F13" s="124">
        <v>0</v>
      </c>
      <c r="G13" s="124">
        <v>0</v>
      </c>
      <c r="H13" s="124">
        <v>0</v>
      </c>
      <c r="I13" s="124">
        <v>1</v>
      </c>
      <c r="J13" s="124">
        <v>0</v>
      </c>
      <c r="K13" s="124">
        <v>1</v>
      </c>
      <c r="L13" s="124">
        <v>2</v>
      </c>
      <c r="M13" s="124">
        <v>3</v>
      </c>
      <c r="N13" s="124">
        <v>4</v>
      </c>
    </row>
    <row r="14" spans="1:14" s="43" customFormat="1" ht="13" customHeight="1">
      <c r="A14" s="87"/>
      <c r="D14" s="80" t="s">
        <v>29</v>
      </c>
      <c r="E14" s="124">
        <f>SUM(F14:N14)</f>
        <v>14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4</v>
      </c>
      <c r="M14" s="124">
        <v>4</v>
      </c>
      <c r="N14" s="124">
        <v>6</v>
      </c>
    </row>
    <row r="15" spans="1:14" s="43" customFormat="1" ht="13" customHeight="1">
      <c r="A15" s="150"/>
      <c r="D15" s="80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s="43" customFormat="1" ht="13" customHeight="1">
      <c r="A16" s="133"/>
      <c r="B16" s="12" t="s">
        <v>53</v>
      </c>
      <c r="C16" s="12"/>
      <c r="D16" s="102" t="s">
        <v>31</v>
      </c>
      <c r="E16" s="124">
        <f>SUM(F16:N16)</f>
        <v>2983</v>
      </c>
      <c r="F16" s="124">
        <f>SUM(F17:F18)</f>
        <v>73</v>
      </c>
      <c r="G16" s="124">
        <f>SUM(G17:G18)</f>
        <v>96</v>
      </c>
      <c r="H16" s="124">
        <f>SUM(H17:H18)</f>
        <v>140</v>
      </c>
      <c r="I16" s="124">
        <f>SUM(I17:I18)</f>
        <v>135</v>
      </c>
      <c r="J16" s="124">
        <f>SUM(J17:J18)</f>
        <v>183</v>
      </c>
      <c r="K16" s="124">
        <f>SUM(K17:K18)</f>
        <v>346</v>
      </c>
      <c r="L16" s="124">
        <f>SUM(L17:L18)</f>
        <v>608</v>
      </c>
      <c r="M16" s="124">
        <f>SUM(M17:M18)</f>
        <v>621</v>
      </c>
      <c r="N16" s="124">
        <f>SUM(N17:N18)</f>
        <v>781</v>
      </c>
    </row>
    <row r="17" spans="1:14" s="43" customFormat="1" ht="13" customHeight="1">
      <c r="A17" s="133"/>
      <c r="B17" s="12"/>
      <c r="C17" s="12"/>
      <c r="D17" s="102" t="s">
        <v>30</v>
      </c>
      <c r="E17" s="124">
        <f>SUM(F17:N17)</f>
        <v>1506</v>
      </c>
      <c r="F17" s="124">
        <v>36</v>
      </c>
      <c r="G17" s="124">
        <v>41</v>
      </c>
      <c r="H17" s="124">
        <v>56</v>
      </c>
      <c r="I17" s="124">
        <v>52</v>
      </c>
      <c r="J17" s="124">
        <v>94</v>
      </c>
      <c r="K17" s="124">
        <v>183</v>
      </c>
      <c r="L17" s="124">
        <v>336</v>
      </c>
      <c r="M17" s="124">
        <v>326</v>
      </c>
      <c r="N17" s="124">
        <v>382</v>
      </c>
    </row>
    <row r="18" spans="1:14" s="43" customFormat="1" ht="13" customHeight="1">
      <c r="A18" s="133"/>
      <c r="B18" s="12"/>
      <c r="C18" s="12"/>
      <c r="D18" s="102" t="s">
        <v>29</v>
      </c>
      <c r="E18" s="124">
        <f>SUM(F18:N18)</f>
        <v>1477</v>
      </c>
      <c r="F18" s="124">
        <v>37</v>
      </c>
      <c r="G18" s="124">
        <v>55</v>
      </c>
      <c r="H18" s="124">
        <v>84</v>
      </c>
      <c r="I18" s="124">
        <v>83</v>
      </c>
      <c r="J18" s="124">
        <v>89</v>
      </c>
      <c r="K18" s="124">
        <v>163</v>
      </c>
      <c r="L18" s="124">
        <v>272</v>
      </c>
      <c r="M18" s="124">
        <v>295</v>
      </c>
      <c r="N18" s="124">
        <v>399</v>
      </c>
    </row>
    <row r="19" spans="1:14" s="43" customFormat="1" ht="13" customHeight="1">
      <c r="D19" s="80"/>
      <c r="E19" s="124"/>
      <c r="F19" s="124"/>
      <c r="G19" s="124"/>
      <c r="H19" s="124"/>
      <c r="I19" s="124"/>
      <c r="J19" s="124"/>
      <c r="K19" s="124"/>
      <c r="L19" s="124"/>
      <c r="M19" s="124"/>
      <c r="N19" s="124"/>
    </row>
    <row r="20" spans="1:14" ht="15" customHeight="1">
      <c r="A20" s="133"/>
      <c r="B20" s="12" t="s">
        <v>52</v>
      </c>
      <c r="C20" s="12"/>
      <c r="D20" s="102" t="s">
        <v>31</v>
      </c>
      <c r="E20" s="46">
        <f>SUM(F20:N20)</f>
        <v>1850</v>
      </c>
      <c r="F20" s="46">
        <f>SUM(F21:F22)</f>
        <v>35</v>
      </c>
      <c r="G20" s="46">
        <f>SUM(G21:G22)</f>
        <v>42</v>
      </c>
      <c r="H20" s="46">
        <f>SUM(H21:H22)</f>
        <v>67</v>
      </c>
      <c r="I20" s="46">
        <f>SUM(I21:I22)</f>
        <v>80</v>
      </c>
      <c r="J20" s="46">
        <f>SUM(J21:J22)</f>
        <v>67</v>
      </c>
      <c r="K20" s="46">
        <f>SUM(K21:K22)</f>
        <v>151</v>
      </c>
      <c r="L20" s="46">
        <f>SUM(L21:L22)</f>
        <v>270</v>
      </c>
      <c r="M20" s="46">
        <f>SUM(M21:M22)</f>
        <v>299</v>
      </c>
      <c r="N20" s="46">
        <f>SUM(N21:N22)</f>
        <v>839</v>
      </c>
    </row>
    <row r="21" spans="1:14" ht="15" customHeight="1">
      <c r="A21" s="133"/>
      <c r="B21" s="12"/>
      <c r="C21" s="12"/>
      <c r="D21" s="102" t="s">
        <v>30</v>
      </c>
      <c r="E21" s="46">
        <f>SUM(F21:N21)</f>
        <v>886</v>
      </c>
      <c r="F21" s="46">
        <v>6</v>
      </c>
      <c r="G21" s="46">
        <v>15</v>
      </c>
      <c r="H21" s="46">
        <v>26</v>
      </c>
      <c r="I21" s="46">
        <v>40</v>
      </c>
      <c r="J21" s="46">
        <v>34</v>
      </c>
      <c r="K21" s="46">
        <v>90</v>
      </c>
      <c r="L21" s="46">
        <v>137</v>
      </c>
      <c r="M21" s="46">
        <v>170</v>
      </c>
      <c r="N21" s="46">
        <v>368</v>
      </c>
    </row>
    <row r="22" spans="1:14" ht="15" customHeight="1">
      <c r="A22" s="133"/>
      <c r="B22" s="12"/>
      <c r="C22" s="12"/>
      <c r="D22" s="102" t="s">
        <v>29</v>
      </c>
      <c r="E22" s="46">
        <f>SUM(F22:N22)</f>
        <v>964</v>
      </c>
      <c r="F22" s="46">
        <v>29</v>
      </c>
      <c r="G22" s="46">
        <v>27</v>
      </c>
      <c r="H22" s="46">
        <v>41</v>
      </c>
      <c r="I22" s="46">
        <v>40</v>
      </c>
      <c r="J22" s="46">
        <v>33</v>
      </c>
      <c r="K22" s="46">
        <v>61</v>
      </c>
      <c r="L22" s="46">
        <v>133</v>
      </c>
      <c r="M22" s="46">
        <v>129</v>
      </c>
      <c r="N22" s="46">
        <v>471</v>
      </c>
    </row>
    <row r="23" spans="1:14" ht="15" customHeight="1">
      <c r="A23" s="135"/>
      <c r="B23" s="12"/>
      <c r="C23" s="12"/>
      <c r="D23" s="102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 ht="15" customHeight="1">
      <c r="A24" s="133"/>
      <c r="B24" s="12" t="s">
        <v>51</v>
      </c>
      <c r="C24" s="12"/>
      <c r="D24" s="102" t="s">
        <v>31</v>
      </c>
      <c r="E24" s="46">
        <f>SUM(F24:O24)</f>
        <v>508</v>
      </c>
      <c r="F24" s="46">
        <f>SUM(F25:F26)</f>
        <v>8</v>
      </c>
      <c r="G24" s="46">
        <f>SUM(G25:G26)</f>
        <v>18</v>
      </c>
      <c r="H24" s="46">
        <f>SUM(H25:H26)</f>
        <v>7</v>
      </c>
      <c r="I24" s="46">
        <f>SUM(I25:I26)</f>
        <v>17</v>
      </c>
      <c r="J24" s="46">
        <f>SUM(J25:J26)</f>
        <v>22</v>
      </c>
      <c r="K24" s="46">
        <f>SUM(K25:K26)</f>
        <v>50</v>
      </c>
      <c r="L24" s="46">
        <f>SUM(L25:L26)</f>
        <v>89</v>
      </c>
      <c r="M24" s="46">
        <f>SUM(M25:M26)</f>
        <v>104</v>
      </c>
      <c r="N24" s="46">
        <f>SUM(N25:N26)</f>
        <v>193</v>
      </c>
    </row>
    <row r="25" spans="1:14" ht="15" customHeight="1">
      <c r="A25" s="133"/>
      <c r="B25" s="12"/>
      <c r="C25" s="12"/>
      <c r="D25" s="102" t="s">
        <v>30</v>
      </c>
      <c r="E25" s="46">
        <f>SUM(F25:O25)</f>
        <v>240</v>
      </c>
      <c r="F25" s="46">
        <v>1</v>
      </c>
      <c r="G25" s="46">
        <v>8</v>
      </c>
      <c r="H25" s="46">
        <v>3</v>
      </c>
      <c r="I25" s="46">
        <v>10</v>
      </c>
      <c r="J25" s="46">
        <v>11</v>
      </c>
      <c r="K25" s="46">
        <v>23</v>
      </c>
      <c r="L25" s="46">
        <v>47</v>
      </c>
      <c r="M25" s="46">
        <v>55</v>
      </c>
      <c r="N25" s="46">
        <v>82</v>
      </c>
    </row>
    <row r="26" spans="1:14" ht="15" customHeight="1" thickBot="1">
      <c r="A26" s="132"/>
      <c r="B26" s="21"/>
      <c r="C26" s="21"/>
      <c r="D26" s="33" t="s">
        <v>29</v>
      </c>
      <c r="E26" s="144">
        <f>SUM(F26:O26)</f>
        <v>268</v>
      </c>
      <c r="F26" s="144">
        <v>7</v>
      </c>
      <c r="G26" s="144">
        <v>10</v>
      </c>
      <c r="H26" s="144">
        <v>4</v>
      </c>
      <c r="I26" s="144">
        <v>7</v>
      </c>
      <c r="J26" s="144">
        <v>11</v>
      </c>
      <c r="K26" s="144">
        <v>27</v>
      </c>
      <c r="L26" s="144">
        <v>42</v>
      </c>
      <c r="M26" s="144">
        <v>49</v>
      </c>
      <c r="N26" s="144">
        <v>111</v>
      </c>
    </row>
    <row r="27" spans="1:14" ht="15" customHeight="1">
      <c r="D27" s="149"/>
    </row>
    <row r="28" spans="1:14" s="146" customFormat="1" ht="14" customHeight="1" thickBot="1">
      <c r="A28" s="148" t="s">
        <v>70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</row>
    <row r="29" spans="1:14" s="145" customFormat="1" ht="15" customHeight="1" thickBot="1">
      <c r="A29" s="27"/>
      <c r="B29" s="27"/>
      <c r="C29" s="27"/>
      <c r="D29" s="113"/>
      <c r="E29" s="27" t="s">
        <v>31</v>
      </c>
      <c r="F29" s="27" t="s">
        <v>48</v>
      </c>
      <c r="G29" s="27" t="s">
        <v>47</v>
      </c>
      <c r="H29" s="27" t="s">
        <v>46</v>
      </c>
      <c r="I29" s="27" t="s">
        <v>45</v>
      </c>
      <c r="J29" s="27" t="s">
        <v>44</v>
      </c>
      <c r="K29" s="27" t="s">
        <v>43</v>
      </c>
      <c r="L29" s="27" t="s">
        <v>42</v>
      </c>
      <c r="M29" s="27" t="s">
        <v>41</v>
      </c>
      <c r="N29" s="27" t="s">
        <v>40</v>
      </c>
    </row>
    <row r="30" spans="1:14" s="43" customFormat="1" ht="13" customHeight="1">
      <c r="B30" s="43" t="s">
        <v>69</v>
      </c>
      <c r="D30" s="80" t="s">
        <v>31</v>
      </c>
      <c r="E30" s="43">
        <f>SUM(F30:N30)</f>
        <v>1750</v>
      </c>
      <c r="F30" s="124">
        <f>SUM(F31:F32)</f>
        <v>27</v>
      </c>
      <c r="G30" s="124">
        <f>SUM(G31:G32)</f>
        <v>50</v>
      </c>
      <c r="H30" s="124">
        <f>SUM(H31:H32)</f>
        <v>57</v>
      </c>
      <c r="I30" s="124">
        <f>SUM(I31:I32)</f>
        <v>76</v>
      </c>
      <c r="J30" s="124">
        <f>SUM(J31:J32)</f>
        <v>109</v>
      </c>
      <c r="K30" s="124">
        <f>SUM(K31:K32)</f>
        <v>196</v>
      </c>
      <c r="L30" s="124">
        <f>SUM(L31:L32)</f>
        <v>391</v>
      </c>
      <c r="M30" s="124">
        <f>SUM(M31:M32)</f>
        <v>360</v>
      </c>
      <c r="N30" s="124">
        <f>SUM(N31:N32)</f>
        <v>484</v>
      </c>
    </row>
    <row r="31" spans="1:14" s="43" customFormat="1" ht="13" customHeight="1">
      <c r="D31" s="80" t="s">
        <v>30</v>
      </c>
      <c r="E31" s="43">
        <f>SUM(F31:N31)</f>
        <v>954</v>
      </c>
      <c r="F31" s="124">
        <v>11</v>
      </c>
      <c r="G31" s="124">
        <v>24</v>
      </c>
      <c r="H31" s="124">
        <v>29</v>
      </c>
      <c r="I31" s="124">
        <v>34</v>
      </c>
      <c r="J31" s="124">
        <v>60</v>
      </c>
      <c r="K31" s="124">
        <v>117</v>
      </c>
      <c r="L31" s="124">
        <v>219</v>
      </c>
      <c r="M31" s="124">
        <v>207</v>
      </c>
      <c r="N31" s="124">
        <v>253</v>
      </c>
    </row>
    <row r="32" spans="1:14" s="43" customFormat="1" ht="13" customHeight="1">
      <c r="D32" s="80" t="s">
        <v>29</v>
      </c>
      <c r="E32" s="43">
        <f>SUM(F32:N32)</f>
        <v>796</v>
      </c>
      <c r="F32" s="124">
        <v>16</v>
      </c>
      <c r="G32" s="124">
        <v>26</v>
      </c>
      <c r="H32" s="124">
        <v>28</v>
      </c>
      <c r="I32" s="124">
        <v>42</v>
      </c>
      <c r="J32" s="124">
        <v>49</v>
      </c>
      <c r="K32" s="124">
        <v>79</v>
      </c>
      <c r="L32" s="124">
        <v>172</v>
      </c>
      <c r="M32" s="124">
        <v>153</v>
      </c>
      <c r="N32" s="124">
        <v>231</v>
      </c>
    </row>
    <row r="33" spans="1:18" s="43" customFormat="1" ht="13" customHeight="1">
      <c r="D33" s="80"/>
      <c r="E33" s="124"/>
      <c r="F33" s="124"/>
      <c r="G33" s="124"/>
      <c r="H33" s="124"/>
      <c r="I33" s="124"/>
      <c r="J33" s="124"/>
      <c r="K33" s="124"/>
      <c r="L33" s="124"/>
      <c r="M33" s="124"/>
      <c r="N33" s="124"/>
    </row>
    <row r="34" spans="1:18" s="43" customFormat="1" ht="13" customHeight="1">
      <c r="A34" s="87"/>
      <c r="B34" s="43" t="s">
        <v>68</v>
      </c>
      <c r="D34" s="80" t="s">
        <v>31</v>
      </c>
      <c r="E34" s="124">
        <f>SUM(F34:N34)</f>
        <v>895</v>
      </c>
      <c r="F34" s="124">
        <f>SUM(F35:F36)</f>
        <v>24</v>
      </c>
      <c r="G34" s="124">
        <f>SUM(G35:G36)</f>
        <v>32</v>
      </c>
      <c r="H34" s="124">
        <f>SUM(H35:H36)</f>
        <v>42</v>
      </c>
      <c r="I34" s="124">
        <f>SUM(I35:I36)</f>
        <v>41</v>
      </c>
      <c r="J34" s="124">
        <f>SUM(J35:J36)</f>
        <v>58</v>
      </c>
      <c r="K34" s="124">
        <f>SUM(K35:K36)</f>
        <v>108</v>
      </c>
      <c r="L34" s="124">
        <f>SUM(L35:L36)</f>
        <v>192</v>
      </c>
      <c r="M34" s="124">
        <f>SUM(M35:M36)</f>
        <v>185</v>
      </c>
      <c r="N34" s="124">
        <f>SUM(N35:N36)</f>
        <v>213</v>
      </c>
    </row>
    <row r="35" spans="1:18" s="43" customFormat="1" ht="13" customHeight="1">
      <c r="A35" s="87"/>
      <c r="D35" s="80" t="s">
        <v>30</v>
      </c>
      <c r="E35" s="124">
        <f>SUM(F35:N35)</f>
        <v>464</v>
      </c>
      <c r="F35" s="124">
        <v>15</v>
      </c>
      <c r="G35" s="124">
        <v>14</v>
      </c>
      <c r="H35" s="124">
        <v>19</v>
      </c>
      <c r="I35" s="124">
        <v>13</v>
      </c>
      <c r="J35" s="124">
        <v>29</v>
      </c>
      <c r="K35" s="124">
        <v>50</v>
      </c>
      <c r="L35" s="124">
        <v>118</v>
      </c>
      <c r="M35" s="124">
        <v>98</v>
      </c>
      <c r="N35" s="124">
        <v>108</v>
      </c>
    </row>
    <row r="36" spans="1:18" s="43" customFormat="1" ht="13" customHeight="1">
      <c r="A36" s="87"/>
      <c r="D36" s="80" t="s">
        <v>29</v>
      </c>
      <c r="E36" s="124">
        <f>SUM(F36:N36)</f>
        <v>431</v>
      </c>
      <c r="F36" s="124">
        <v>9</v>
      </c>
      <c r="G36" s="124">
        <v>18</v>
      </c>
      <c r="H36" s="124">
        <v>23</v>
      </c>
      <c r="I36" s="124">
        <v>28</v>
      </c>
      <c r="J36" s="124">
        <v>29</v>
      </c>
      <c r="K36" s="124">
        <v>58</v>
      </c>
      <c r="L36" s="124">
        <v>74</v>
      </c>
      <c r="M36" s="124">
        <v>87</v>
      </c>
      <c r="N36" s="124">
        <v>105</v>
      </c>
    </row>
    <row r="37" spans="1:18" s="43" customFormat="1" ht="13" customHeight="1">
      <c r="D37" s="80"/>
      <c r="E37" s="124"/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8" s="43" customFormat="1" ht="13" customHeight="1">
      <c r="A38" s="87"/>
      <c r="B38" s="43" t="s">
        <v>67</v>
      </c>
      <c r="D38" s="80" t="s">
        <v>31</v>
      </c>
      <c r="E38" s="124">
        <f>SUM(F38:N38)</f>
        <v>744</v>
      </c>
      <c r="F38" s="124">
        <f>SUM(F39:F40)</f>
        <v>11</v>
      </c>
      <c r="G38" s="124">
        <f>SUM(G39:G40)</f>
        <v>11</v>
      </c>
      <c r="H38" s="124">
        <f>SUM(H39:H40)</f>
        <v>28</v>
      </c>
      <c r="I38" s="124">
        <f>SUM(I39:I40)</f>
        <v>14</v>
      </c>
      <c r="J38" s="124">
        <f>SUM(J39:J40)</f>
        <v>44</v>
      </c>
      <c r="K38" s="124">
        <f>SUM(K39:K40)</f>
        <v>79</v>
      </c>
      <c r="L38" s="124">
        <f>SUM(L39:L40)</f>
        <v>139</v>
      </c>
      <c r="M38" s="124">
        <f>SUM(M39:M40)</f>
        <v>176</v>
      </c>
      <c r="N38" s="124">
        <f>SUM(N39:N40)</f>
        <v>242</v>
      </c>
    </row>
    <row r="39" spans="1:18" s="43" customFormat="1" ht="13" customHeight="1">
      <c r="A39" s="87"/>
      <c r="D39" s="80" t="s">
        <v>30</v>
      </c>
      <c r="E39" s="124">
        <f>SUM(F39:N39)</f>
        <v>386</v>
      </c>
      <c r="F39" s="124">
        <v>5</v>
      </c>
      <c r="G39" s="124">
        <v>6</v>
      </c>
      <c r="H39" s="124">
        <v>10</v>
      </c>
      <c r="I39" s="124">
        <v>7</v>
      </c>
      <c r="J39" s="124">
        <v>26</v>
      </c>
      <c r="K39" s="124">
        <v>48</v>
      </c>
      <c r="L39" s="124">
        <v>83</v>
      </c>
      <c r="M39" s="124">
        <v>85</v>
      </c>
      <c r="N39" s="124">
        <v>116</v>
      </c>
    </row>
    <row r="40" spans="1:18" s="43" customFormat="1" ht="13" customHeight="1">
      <c r="A40" s="87"/>
      <c r="D40" s="80" t="s">
        <v>29</v>
      </c>
      <c r="E40" s="124">
        <f>SUM(F40:N40)</f>
        <v>358</v>
      </c>
      <c r="F40" s="124">
        <v>6</v>
      </c>
      <c r="G40" s="124">
        <v>5</v>
      </c>
      <c r="H40" s="124">
        <v>18</v>
      </c>
      <c r="I40" s="124">
        <v>7</v>
      </c>
      <c r="J40" s="124">
        <v>18</v>
      </c>
      <c r="K40" s="124">
        <v>31</v>
      </c>
      <c r="L40" s="124">
        <v>56</v>
      </c>
      <c r="M40" s="124">
        <v>91</v>
      </c>
      <c r="N40" s="124">
        <v>126</v>
      </c>
    </row>
    <row r="41" spans="1:18" s="43" customFormat="1" ht="15" customHeight="1">
      <c r="D41" s="80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7"/>
    </row>
    <row r="42" spans="1:18" s="43" customFormat="1" ht="15" customHeight="1">
      <c r="A42" s="133"/>
      <c r="B42" s="12" t="s">
        <v>66</v>
      </c>
      <c r="C42" s="12"/>
      <c r="D42" s="102" t="s">
        <v>31</v>
      </c>
      <c r="E42" s="46">
        <f>SUM(F42:N42)</f>
        <v>824</v>
      </c>
      <c r="F42" s="46">
        <f>SUM(F43:F44)</f>
        <v>24</v>
      </c>
      <c r="G42" s="46">
        <f>SUM(G43:G44)</f>
        <v>37</v>
      </c>
      <c r="H42" s="46">
        <f>SUM(H43:H44)</f>
        <v>50</v>
      </c>
      <c r="I42" s="46">
        <f>SUM(I43:I44)</f>
        <v>42</v>
      </c>
      <c r="J42" s="46">
        <f>SUM(J43:J44)</f>
        <v>53</v>
      </c>
      <c r="K42" s="46">
        <f>SUM(K43:K44)</f>
        <v>103</v>
      </c>
      <c r="L42" s="46">
        <f>SUM(L43:L44)</f>
        <v>158</v>
      </c>
      <c r="M42" s="46">
        <f>SUM(M43:M44)</f>
        <v>156</v>
      </c>
      <c r="N42" s="46">
        <f>SUM(N43:N44)</f>
        <v>201</v>
      </c>
      <c r="O42" s="44"/>
      <c r="P42" s="44"/>
      <c r="Q42" s="44"/>
      <c r="R42" s="44"/>
    </row>
    <row r="43" spans="1:18" s="43" customFormat="1" ht="15" customHeight="1">
      <c r="A43" s="133"/>
      <c r="B43" s="12"/>
      <c r="C43" s="12"/>
      <c r="D43" s="102" t="s">
        <v>30</v>
      </c>
      <c r="E43" s="46">
        <f>SUM(F43:N43)</f>
        <v>393</v>
      </c>
      <c r="F43" s="46">
        <v>10</v>
      </c>
      <c r="G43" s="46">
        <v>14</v>
      </c>
      <c r="H43" s="46">
        <v>17</v>
      </c>
      <c r="I43" s="46">
        <v>15</v>
      </c>
      <c r="J43" s="46">
        <v>29</v>
      </c>
      <c r="K43" s="46">
        <v>52</v>
      </c>
      <c r="L43" s="46">
        <v>87</v>
      </c>
      <c r="M43" s="46">
        <v>75</v>
      </c>
      <c r="N43" s="46">
        <v>94</v>
      </c>
      <c r="O43" s="44"/>
      <c r="P43" s="44"/>
      <c r="Q43" s="44"/>
      <c r="R43" s="44"/>
    </row>
    <row r="44" spans="1:18" ht="15" customHeight="1" thickBot="1">
      <c r="A44" s="132"/>
      <c r="B44" s="21"/>
      <c r="C44" s="21"/>
      <c r="D44" s="33" t="s">
        <v>29</v>
      </c>
      <c r="E44" s="144">
        <f>SUM(F44:N44)</f>
        <v>431</v>
      </c>
      <c r="F44" s="144">
        <v>14</v>
      </c>
      <c r="G44" s="144">
        <v>23</v>
      </c>
      <c r="H44" s="144">
        <v>33</v>
      </c>
      <c r="I44" s="144">
        <v>27</v>
      </c>
      <c r="J44" s="144">
        <v>24</v>
      </c>
      <c r="K44" s="144">
        <v>51</v>
      </c>
      <c r="L44" s="144">
        <v>71</v>
      </c>
      <c r="M44" s="144">
        <v>81</v>
      </c>
      <c r="N44" s="144">
        <v>107</v>
      </c>
    </row>
    <row r="45" spans="1:18" ht="15" customHeight="1">
      <c r="A45" s="119" t="s">
        <v>28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5"/>
    </row>
    <row r="46" spans="1:18" ht="15" customHeight="1">
      <c r="A46" s="116" t="s">
        <v>65</v>
      </c>
      <c r="B46" s="116"/>
      <c r="C46" s="116"/>
      <c r="D46" s="117"/>
      <c r="E46" s="117"/>
      <c r="F46" s="116"/>
      <c r="G46" s="116"/>
      <c r="H46" s="116"/>
      <c r="I46" s="116"/>
      <c r="J46" s="116"/>
      <c r="K46" s="116"/>
      <c r="L46" s="116"/>
      <c r="M46" s="116"/>
      <c r="N46" s="25"/>
    </row>
    <row r="47" spans="1:18" s="43" customFormat="1" ht="15" customHeight="1">
      <c r="A47" s="43" t="s">
        <v>64</v>
      </c>
    </row>
    <row r="48" spans="1:18" s="43" customFormat="1" ht="15" customHeight="1">
      <c r="A48" s="43" t="s">
        <v>63</v>
      </c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</sheetData>
  <mergeCells count="10">
    <mergeCell ref="A24:A26"/>
    <mergeCell ref="A45:M45"/>
    <mergeCell ref="A34:A36"/>
    <mergeCell ref="A12:A14"/>
    <mergeCell ref="A4:A6"/>
    <mergeCell ref="A8:A10"/>
    <mergeCell ref="A38:A40"/>
    <mergeCell ref="A42:A44"/>
    <mergeCell ref="A20:A22"/>
    <mergeCell ref="A16:A18"/>
  </mergeCells>
  <phoneticPr fontId="2"/>
  <printOptions horizontalCentered="1"/>
  <pageMargins left="0.47000000000000003" right="0.47000000000000003" top="0.70866141732283472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3FA52-3F10-8F44-AF9E-6A3567A06BC8}">
  <dimension ref="A1:AA178"/>
  <sheetViews>
    <sheetView showGridLines="0" zoomScaleNormal="100" zoomScaleSheetLayoutView="100" workbookViewId="0"/>
  </sheetViews>
  <sheetFormatPr baseColWidth="10" defaultColWidth="8.83203125" defaultRowHeight="14"/>
  <cols>
    <col min="1" max="2" width="2.6640625" style="2" customWidth="1"/>
    <col min="3" max="3" width="10.1640625" style="2" customWidth="1"/>
    <col min="4" max="4" width="5.5" style="2" customWidth="1"/>
    <col min="5" max="14" width="6.6640625" style="2" customWidth="1"/>
    <col min="15" max="16" width="7.6640625" style="2" customWidth="1"/>
    <col min="17" max="16384" width="8.83203125" style="2"/>
  </cols>
  <sheetData>
    <row r="1" spans="1:27" s="206" customFormat="1" ht="18" customHeight="1" thickBot="1">
      <c r="A1" s="130" t="s">
        <v>83</v>
      </c>
      <c r="E1" s="208"/>
      <c r="F1" s="208"/>
      <c r="G1" s="208"/>
      <c r="H1" s="208"/>
      <c r="I1" s="208"/>
      <c r="J1" s="208"/>
      <c r="K1" s="208"/>
      <c r="L1" s="208"/>
      <c r="M1" s="208"/>
      <c r="N1" s="114" t="s">
        <v>49</v>
      </c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</row>
    <row r="2" spans="1:27" s="194" customFormat="1" ht="15" customHeight="1" thickBot="1">
      <c r="A2" s="205"/>
      <c r="B2" s="205"/>
      <c r="C2" s="205"/>
      <c r="D2" s="204"/>
      <c r="E2" s="203" t="s">
        <v>31</v>
      </c>
      <c r="F2" s="203" t="s">
        <v>48</v>
      </c>
      <c r="G2" s="203" t="s">
        <v>47</v>
      </c>
      <c r="H2" s="203" t="s">
        <v>46</v>
      </c>
      <c r="I2" s="203" t="s">
        <v>45</v>
      </c>
      <c r="J2" s="203" t="s">
        <v>44</v>
      </c>
      <c r="K2" s="203" t="s">
        <v>43</v>
      </c>
      <c r="L2" s="203" t="s">
        <v>42</v>
      </c>
      <c r="M2" s="203" t="s">
        <v>41</v>
      </c>
      <c r="N2" s="203" t="s">
        <v>40</v>
      </c>
      <c r="O2" s="183"/>
      <c r="P2" s="201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201"/>
    </row>
    <row r="3" spans="1:27" s="194" customFormat="1" ht="11" customHeight="1">
      <c r="A3" s="202" t="s">
        <v>35</v>
      </c>
      <c r="B3" s="179"/>
      <c r="C3" s="192" t="s">
        <v>77</v>
      </c>
      <c r="D3" s="190" t="s">
        <v>31</v>
      </c>
      <c r="E3" s="193">
        <f>SUM(F3:N3)</f>
        <v>8228</v>
      </c>
      <c r="F3" s="193">
        <f>SUM(F4:F5)</f>
        <v>1166</v>
      </c>
      <c r="G3" s="193">
        <f>SUM(G4:G5)</f>
        <v>1381</v>
      </c>
      <c r="H3" s="193">
        <f>SUM(H4:H5)</f>
        <v>789</v>
      </c>
      <c r="I3" s="193">
        <f>SUM(I4:I5)</f>
        <v>670</v>
      </c>
      <c r="J3" s="193">
        <f>SUM(J4:J5)</f>
        <v>844</v>
      </c>
      <c r="K3" s="193">
        <f>SUM(K4:K5)</f>
        <v>970</v>
      </c>
      <c r="L3" s="193">
        <f>SUM(L4:L5)</f>
        <v>1052</v>
      </c>
      <c r="M3" s="193">
        <f>SUM(M4:M5)</f>
        <v>759</v>
      </c>
      <c r="N3" s="193">
        <f>SUM(N4:N5)</f>
        <v>597</v>
      </c>
      <c r="O3" s="183"/>
      <c r="P3" s="155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201"/>
    </row>
    <row r="4" spans="1:27" s="194" customFormat="1" ht="11" customHeight="1">
      <c r="A4" s="191"/>
      <c r="B4" s="179"/>
      <c r="C4" s="179"/>
      <c r="D4" s="190" t="s">
        <v>30</v>
      </c>
      <c r="E4" s="193">
        <f>SUM(F4:N4)</f>
        <v>3645</v>
      </c>
      <c r="F4" s="193">
        <v>485</v>
      </c>
      <c r="G4" s="193">
        <v>492</v>
      </c>
      <c r="H4" s="193">
        <v>279</v>
      </c>
      <c r="I4" s="193">
        <v>265</v>
      </c>
      <c r="J4" s="193">
        <v>356</v>
      </c>
      <c r="K4" s="193">
        <v>471</v>
      </c>
      <c r="L4" s="193">
        <v>571</v>
      </c>
      <c r="M4" s="193">
        <v>402</v>
      </c>
      <c r="N4" s="193">
        <v>324</v>
      </c>
      <c r="O4" s="183"/>
      <c r="P4" s="155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201"/>
    </row>
    <row r="5" spans="1:27" s="194" customFormat="1" ht="11" customHeight="1">
      <c r="A5" s="191"/>
      <c r="B5" s="179"/>
      <c r="C5" s="179"/>
      <c r="D5" s="190" t="s">
        <v>29</v>
      </c>
      <c r="E5" s="193">
        <f>SUM(F5:N5)</f>
        <v>4583</v>
      </c>
      <c r="F5" s="193">
        <v>681</v>
      </c>
      <c r="G5" s="193">
        <v>889</v>
      </c>
      <c r="H5" s="193">
        <v>510</v>
      </c>
      <c r="I5" s="193">
        <v>405</v>
      </c>
      <c r="J5" s="193">
        <v>488</v>
      </c>
      <c r="K5" s="193">
        <v>499</v>
      </c>
      <c r="L5" s="193">
        <v>481</v>
      </c>
      <c r="M5" s="193">
        <v>357</v>
      </c>
      <c r="N5" s="193">
        <v>273</v>
      </c>
      <c r="O5" s="183"/>
      <c r="P5" s="155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201"/>
    </row>
    <row r="6" spans="1:27" s="194" customFormat="1" ht="11" customHeight="1">
      <c r="A6" s="191"/>
      <c r="B6" s="179"/>
      <c r="C6" s="192" t="s">
        <v>76</v>
      </c>
      <c r="D6" s="190" t="s">
        <v>31</v>
      </c>
      <c r="E6" s="193">
        <f>SUM(F6:N6)</f>
        <v>25885</v>
      </c>
      <c r="F6" s="193">
        <f>SUM(F7:F8)</f>
        <v>0</v>
      </c>
      <c r="G6" s="193">
        <f>SUM(G7:G8)</f>
        <v>0</v>
      </c>
      <c r="H6" s="193">
        <f>SUM(H7:H8)</f>
        <v>2686</v>
      </c>
      <c r="I6" s="193">
        <f>SUM(I7:I8)</f>
        <v>2535</v>
      </c>
      <c r="J6" s="193">
        <f>SUM(J7:J8)</f>
        <v>2704</v>
      </c>
      <c r="K6" s="193">
        <f>SUM(K7:K8)</f>
        <v>3397</v>
      </c>
      <c r="L6" s="193">
        <f>SUM(L7:L8)</f>
        <v>4952</v>
      </c>
      <c r="M6" s="193">
        <f>SUM(M7:M8)</f>
        <v>4796</v>
      </c>
      <c r="N6" s="193">
        <f>SUM(N7:N8)</f>
        <v>4815</v>
      </c>
      <c r="O6" s="183"/>
      <c r="P6" s="183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</row>
    <row r="7" spans="1:27" s="194" customFormat="1" ht="11" customHeight="1">
      <c r="A7" s="191"/>
      <c r="B7" s="179"/>
      <c r="C7" s="179"/>
      <c r="D7" s="190" t="s">
        <v>30</v>
      </c>
      <c r="E7" s="193">
        <f>SUM(F7:N7)</f>
        <v>11167</v>
      </c>
      <c r="F7" s="193">
        <v>0</v>
      </c>
      <c r="G7" s="193">
        <v>0</v>
      </c>
      <c r="H7" s="193">
        <v>925</v>
      </c>
      <c r="I7" s="193">
        <v>944</v>
      </c>
      <c r="J7" s="193">
        <v>1056</v>
      </c>
      <c r="K7" s="193">
        <v>1473</v>
      </c>
      <c r="L7" s="193">
        <v>2229</v>
      </c>
      <c r="M7" s="193">
        <v>2281</v>
      </c>
      <c r="N7" s="193">
        <v>2259</v>
      </c>
      <c r="O7" s="183"/>
      <c r="P7" s="183"/>
    </row>
    <row r="8" spans="1:27" s="194" customFormat="1" ht="11" customHeight="1">
      <c r="A8" s="191"/>
      <c r="B8" s="179"/>
      <c r="C8" s="179"/>
      <c r="D8" s="190" t="s">
        <v>29</v>
      </c>
      <c r="E8" s="193">
        <f>SUM(F8:N8)</f>
        <v>14718</v>
      </c>
      <c r="F8" s="193">
        <v>0</v>
      </c>
      <c r="G8" s="193">
        <v>0</v>
      </c>
      <c r="H8" s="193">
        <v>1761</v>
      </c>
      <c r="I8" s="193">
        <v>1591</v>
      </c>
      <c r="J8" s="193">
        <v>1648</v>
      </c>
      <c r="K8" s="193">
        <v>1924</v>
      </c>
      <c r="L8" s="193">
        <v>2723</v>
      </c>
      <c r="M8" s="193">
        <v>2515</v>
      </c>
      <c r="N8" s="193">
        <v>2556</v>
      </c>
      <c r="O8" s="183"/>
      <c r="P8" s="183"/>
    </row>
    <row r="9" spans="1:27" s="194" customFormat="1" ht="11" customHeight="1">
      <c r="A9" s="191"/>
      <c r="B9" s="179"/>
      <c r="C9" s="179" t="s">
        <v>75</v>
      </c>
      <c r="D9" s="190" t="s">
        <v>31</v>
      </c>
      <c r="E9" s="193">
        <f>SUM(F9:N9)</f>
        <v>34113</v>
      </c>
      <c r="F9" s="193">
        <f>F3+F6</f>
        <v>1166</v>
      </c>
      <c r="G9" s="193">
        <f>G3+G6</f>
        <v>1381</v>
      </c>
      <c r="H9" s="193">
        <f>H3+H6</f>
        <v>3475</v>
      </c>
      <c r="I9" s="193">
        <f>I3+I6</f>
        <v>3205</v>
      </c>
      <c r="J9" s="193">
        <f>J3+J6</f>
        <v>3548</v>
      </c>
      <c r="K9" s="193">
        <f>K3+K6</f>
        <v>4367</v>
      </c>
      <c r="L9" s="193">
        <f>L3+L6</f>
        <v>6004</v>
      </c>
      <c r="M9" s="193">
        <f>M3+M6</f>
        <v>5555</v>
      </c>
      <c r="N9" s="193">
        <f>N3+N6</f>
        <v>5412</v>
      </c>
      <c r="O9" s="183"/>
      <c r="P9" s="183"/>
    </row>
    <row r="10" spans="1:27" s="194" customFormat="1" ht="11" customHeight="1">
      <c r="A10" s="191"/>
      <c r="B10" s="179"/>
      <c r="C10" s="179"/>
      <c r="D10" s="190" t="s">
        <v>30</v>
      </c>
      <c r="E10" s="193">
        <f>SUM(F10:N10)</f>
        <v>14812</v>
      </c>
      <c r="F10" s="193">
        <f>F4+F7</f>
        <v>485</v>
      </c>
      <c r="G10" s="193">
        <f>G4+G7</f>
        <v>492</v>
      </c>
      <c r="H10" s="193">
        <f>H4+H7</f>
        <v>1204</v>
      </c>
      <c r="I10" s="193">
        <f>I4+I7</f>
        <v>1209</v>
      </c>
      <c r="J10" s="193">
        <f>J4+J7</f>
        <v>1412</v>
      </c>
      <c r="K10" s="193">
        <f>K4+K7</f>
        <v>1944</v>
      </c>
      <c r="L10" s="193">
        <f>L4+L7</f>
        <v>2800</v>
      </c>
      <c r="M10" s="193">
        <f>M4+M7</f>
        <v>2683</v>
      </c>
      <c r="N10" s="193">
        <f>N4+N7</f>
        <v>2583</v>
      </c>
      <c r="O10" s="183"/>
      <c r="P10" s="183"/>
    </row>
    <row r="11" spans="1:27" s="194" customFormat="1" ht="11" customHeight="1">
      <c r="A11" s="191"/>
      <c r="B11" s="179"/>
      <c r="C11" s="179"/>
      <c r="D11" s="190" t="s">
        <v>29</v>
      </c>
      <c r="E11" s="193">
        <f>SUM(F11:N11)</f>
        <v>19301</v>
      </c>
      <c r="F11" s="193">
        <f>F5+F8</f>
        <v>681</v>
      </c>
      <c r="G11" s="193">
        <f>G5+G8</f>
        <v>889</v>
      </c>
      <c r="H11" s="193">
        <f>H5+H8</f>
        <v>2271</v>
      </c>
      <c r="I11" s="193">
        <f>I5+I8</f>
        <v>1996</v>
      </c>
      <c r="J11" s="193">
        <f>J5+J8</f>
        <v>2136</v>
      </c>
      <c r="K11" s="193">
        <f>K5+K8</f>
        <v>2423</v>
      </c>
      <c r="L11" s="193">
        <f>L5+L8</f>
        <v>3204</v>
      </c>
      <c r="M11" s="193">
        <f>M5+M8</f>
        <v>2872</v>
      </c>
      <c r="N11" s="193">
        <f>N5+N8</f>
        <v>2829</v>
      </c>
      <c r="O11" s="183"/>
      <c r="P11" s="183"/>
    </row>
    <row r="12" spans="1:27" s="194" customFormat="1" ht="11" customHeight="1">
      <c r="A12" s="200"/>
      <c r="B12" s="179"/>
      <c r="C12" s="179"/>
      <c r="D12" s="190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83"/>
      <c r="P12" s="183"/>
    </row>
    <row r="13" spans="1:27" s="194" customFormat="1" ht="13" customHeight="1">
      <c r="A13" s="166" t="s">
        <v>39</v>
      </c>
      <c r="B13" s="179"/>
      <c r="C13" s="179"/>
      <c r="D13" s="190" t="s">
        <v>31</v>
      </c>
      <c r="E13" s="199">
        <v>0.14470038746652356</v>
      </c>
      <c r="F13" s="199">
        <v>3.1358416480649756E-2</v>
      </c>
      <c r="G13" s="199">
        <v>3.6017943769234784E-2</v>
      </c>
      <c r="H13" s="199">
        <v>0.18628036044638061</v>
      </c>
      <c r="I13" s="199">
        <v>0.20870181723198628</v>
      </c>
      <c r="J13" s="199">
        <v>0.23669139408848061</v>
      </c>
      <c r="K13" s="199">
        <v>0.20226147287026985</v>
      </c>
      <c r="L13" s="199">
        <v>0.19651397999886572</v>
      </c>
      <c r="M13" s="199">
        <v>0.18295734291133622</v>
      </c>
      <c r="N13" s="199">
        <v>9.9713893339436949E-2</v>
      </c>
      <c r="O13" s="183"/>
      <c r="P13" s="183"/>
    </row>
    <row r="14" spans="1:27" s="194" customFormat="1" ht="13" customHeight="1">
      <c r="A14" s="166"/>
      <c r="B14" s="179"/>
      <c r="C14" s="179"/>
      <c r="D14" s="190" t="s">
        <v>30</v>
      </c>
      <c r="E14" s="199">
        <v>0.15181733930861124</v>
      </c>
      <c r="F14" s="199">
        <v>3.0643836481961204E-2</v>
      </c>
      <c r="G14" s="199">
        <v>3.011015911872705E-2</v>
      </c>
      <c r="H14" s="199">
        <v>0.15505151688609045</v>
      </c>
      <c r="I14" s="199">
        <v>0.18877030162412994</v>
      </c>
      <c r="J14" s="199">
        <v>0.2328875681030213</v>
      </c>
      <c r="K14" s="199">
        <v>0.20902999561650698</v>
      </c>
      <c r="L14" s="199">
        <v>0.20788987597853814</v>
      </c>
      <c r="M14" s="199">
        <v>0.20221342365119496</v>
      </c>
      <c r="N14" s="199">
        <v>0.1323610435909901</v>
      </c>
      <c r="O14" s="183"/>
      <c r="P14" s="183"/>
    </row>
    <row r="15" spans="1:27" s="194" customFormat="1" ht="13" customHeight="1">
      <c r="A15" s="166"/>
      <c r="B15" s="179"/>
      <c r="C15" s="179"/>
      <c r="D15" s="190" t="s">
        <v>29</v>
      </c>
      <c r="E15" s="199">
        <v>0.13986589914408296</v>
      </c>
      <c r="F15" s="199">
        <v>3.1887994006368235E-2</v>
      </c>
      <c r="G15" s="199">
        <v>4.0405417689300969E-2</v>
      </c>
      <c r="H15" s="199">
        <v>0.20861910123861194</v>
      </c>
      <c r="I15" s="199">
        <v>0.22210434348477284</v>
      </c>
      <c r="J15" s="199">
        <v>0.23910312774777037</v>
      </c>
      <c r="K15" s="199">
        <v>0.19730200972744791</v>
      </c>
      <c r="L15" s="199">
        <v>0.18793726582446368</v>
      </c>
      <c r="M15" s="199">
        <v>0.1688407064172058</v>
      </c>
      <c r="N15" s="199">
        <v>8.1892967713401155E-2</v>
      </c>
      <c r="O15" s="183"/>
      <c r="P15" s="183"/>
    </row>
    <row r="16" spans="1:27" s="194" customFormat="1" ht="11" customHeight="1">
      <c r="A16" s="174"/>
      <c r="B16" s="174"/>
      <c r="C16" s="174"/>
      <c r="D16" s="198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83"/>
      <c r="P16" s="183"/>
    </row>
    <row r="17" spans="1:16" s="194" customFormat="1" ht="11" customHeight="1">
      <c r="A17" s="191" t="s">
        <v>38</v>
      </c>
      <c r="B17" s="179"/>
      <c r="C17" s="192" t="s">
        <v>77</v>
      </c>
      <c r="D17" s="190" t="s">
        <v>31</v>
      </c>
      <c r="E17" s="196">
        <f>SUM(F17:N17)</f>
        <v>8705</v>
      </c>
      <c r="F17" s="196">
        <f>SUM(F18:F19)</f>
        <v>1372</v>
      </c>
      <c r="G17" s="196">
        <f>SUM(G18:G19)</f>
        <v>1413</v>
      </c>
      <c r="H17" s="196">
        <f>SUM(H18:H19)</f>
        <v>764</v>
      </c>
      <c r="I17" s="196">
        <f>SUM(I18:I19)</f>
        <v>696</v>
      </c>
      <c r="J17" s="196">
        <f>SUM(J18:J19)</f>
        <v>867</v>
      </c>
      <c r="K17" s="196">
        <f>SUM(K18:K19)</f>
        <v>1093</v>
      </c>
      <c r="L17" s="196">
        <f>SUM(L18:L19)</f>
        <v>1197</v>
      </c>
      <c r="M17" s="196">
        <f>SUM(M18:M19)</f>
        <v>671</v>
      </c>
      <c r="N17" s="196">
        <f>SUM(N18:N19)</f>
        <v>632</v>
      </c>
      <c r="O17" s="183"/>
      <c r="P17" s="183"/>
    </row>
    <row r="18" spans="1:16" s="194" customFormat="1" ht="11" customHeight="1">
      <c r="A18" s="191"/>
      <c r="B18" s="179"/>
      <c r="C18" s="179"/>
      <c r="D18" s="190" t="s">
        <v>30</v>
      </c>
      <c r="E18" s="196">
        <f>SUM(F18:N18)</f>
        <v>3731</v>
      </c>
      <c r="F18" s="196">
        <v>547</v>
      </c>
      <c r="G18" s="196">
        <v>504</v>
      </c>
      <c r="H18" s="196">
        <v>263</v>
      </c>
      <c r="I18" s="196">
        <v>265</v>
      </c>
      <c r="J18" s="196">
        <v>339</v>
      </c>
      <c r="K18" s="196">
        <v>522</v>
      </c>
      <c r="L18" s="196">
        <v>628</v>
      </c>
      <c r="M18" s="196">
        <v>338</v>
      </c>
      <c r="N18" s="196">
        <v>325</v>
      </c>
      <c r="O18" s="183"/>
      <c r="P18" s="183"/>
    </row>
    <row r="19" spans="1:16" s="194" customFormat="1" ht="11" customHeight="1">
      <c r="A19" s="191"/>
      <c r="B19" s="179"/>
      <c r="C19" s="179"/>
      <c r="D19" s="190" t="s">
        <v>29</v>
      </c>
      <c r="E19" s="196">
        <f>SUM(F19:N19)</f>
        <v>4974</v>
      </c>
      <c r="F19" s="196">
        <v>825</v>
      </c>
      <c r="G19" s="196">
        <v>909</v>
      </c>
      <c r="H19" s="196">
        <v>501</v>
      </c>
      <c r="I19" s="196">
        <v>431</v>
      </c>
      <c r="J19" s="196">
        <v>528</v>
      </c>
      <c r="K19" s="196">
        <v>571</v>
      </c>
      <c r="L19" s="196">
        <v>569</v>
      </c>
      <c r="M19" s="196">
        <v>333</v>
      </c>
      <c r="N19" s="196">
        <v>307</v>
      </c>
      <c r="O19" s="183"/>
      <c r="P19" s="183"/>
    </row>
    <row r="20" spans="1:16" s="194" customFormat="1" ht="11" customHeight="1">
      <c r="A20" s="191"/>
      <c r="B20" s="179"/>
      <c r="C20" s="192" t="s">
        <v>76</v>
      </c>
      <c r="D20" s="190" t="s">
        <v>31</v>
      </c>
      <c r="E20" s="196">
        <f>SUM(F20:N20)</f>
        <v>22241</v>
      </c>
      <c r="F20" s="196">
        <f>SUM(F21:F22)</f>
        <v>0</v>
      </c>
      <c r="G20" s="196">
        <f>SUM(G21:G22)</f>
        <v>0</v>
      </c>
      <c r="H20" s="196">
        <f>SUM(H21:H22)</f>
        <v>2768</v>
      </c>
      <c r="I20" s="196">
        <f>SUM(I21:I22)</f>
        <v>2388</v>
      </c>
      <c r="J20" s="196">
        <f>SUM(J21:J22)</f>
        <v>2610</v>
      </c>
      <c r="K20" s="196">
        <f>SUM(K21:K22)</f>
        <v>3271</v>
      </c>
      <c r="L20" s="196">
        <f>SUM(L21:L22)</f>
        <v>4391</v>
      </c>
      <c r="M20" s="196">
        <f>SUM(M21:M22)</f>
        <v>3512</v>
      </c>
      <c r="N20" s="196">
        <f>SUM(N21:N22)</f>
        <v>3301</v>
      </c>
      <c r="O20" s="183"/>
      <c r="P20" s="183"/>
    </row>
    <row r="21" spans="1:16" s="194" customFormat="1" ht="11" customHeight="1">
      <c r="A21" s="191"/>
      <c r="B21" s="179"/>
      <c r="C21" s="179"/>
      <c r="D21" s="190" t="s">
        <v>30</v>
      </c>
      <c r="E21" s="196">
        <f>SUM(F21:N21)</f>
        <v>9105</v>
      </c>
      <c r="F21" s="196">
        <v>0</v>
      </c>
      <c r="G21" s="196">
        <v>0</v>
      </c>
      <c r="H21" s="196">
        <v>963</v>
      </c>
      <c r="I21" s="196">
        <v>825</v>
      </c>
      <c r="J21" s="196">
        <v>939</v>
      </c>
      <c r="K21" s="196">
        <v>1394</v>
      </c>
      <c r="L21" s="196">
        <v>1927</v>
      </c>
      <c r="M21" s="196">
        <v>1556</v>
      </c>
      <c r="N21" s="196">
        <v>1501</v>
      </c>
      <c r="O21" s="183"/>
      <c r="P21" s="183"/>
    </row>
    <row r="22" spans="1:16" s="194" customFormat="1" ht="11" customHeight="1">
      <c r="A22" s="191"/>
      <c r="B22" s="179"/>
      <c r="C22" s="179"/>
      <c r="D22" s="190" t="s">
        <v>29</v>
      </c>
      <c r="E22" s="196">
        <f>SUM(F22:N22)</f>
        <v>13136</v>
      </c>
      <c r="F22" s="196">
        <v>0</v>
      </c>
      <c r="G22" s="196">
        <v>0</v>
      </c>
      <c r="H22" s="196">
        <v>1805</v>
      </c>
      <c r="I22" s="196">
        <v>1563</v>
      </c>
      <c r="J22" s="196">
        <v>1671</v>
      </c>
      <c r="K22" s="196">
        <v>1877</v>
      </c>
      <c r="L22" s="196">
        <v>2464</v>
      </c>
      <c r="M22" s="196">
        <v>1956</v>
      </c>
      <c r="N22" s="196">
        <v>1800</v>
      </c>
      <c r="O22" s="183"/>
      <c r="P22" s="183"/>
    </row>
    <row r="23" spans="1:16" s="194" customFormat="1" ht="11" customHeight="1">
      <c r="A23" s="191"/>
      <c r="B23" s="179"/>
      <c r="C23" s="179" t="s">
        <v>75</v>
      </c>
      <c r="D23" s="190" t="s">
        <v>31</v>
      </c>
      <c r="E23" s="196">
        <f>SUM(F23:N23)</f>
        <v>30946</v>
      </c>
      <c r="F23" s="196">
        <f>F17+F20</f>
        <v>1372</v>
      </c>
      <c r="G23" s="196">
        <f>G17+G20</f>
        <v>1413</v>
      </c>
      <c r="H23" s="196">
        <f>H17+H20</f>
        <v>3532</v>
      </c>
      <c r="I23" s="196">
        <f>I17+I20</f>
        <v>3084</v>
      </c>
      <c r="J23" s="196">
        <f>J17+J20</f>
        <v>3477</v>
      </c>
      <c r="K23" s="196">
        <f>K17+K20</f>
        <v>4364</v>
      </c>
      <c r="L23" s="196">
        <f>L17+L20</f>
        <v>5588</v>
      </c>
      <c r="M23" s="196">
        <f>M17+M20</f>
        <v>4183</v>
      </c>
      <c r="N23" s="196">
        <f>N17+N20</f>
        <v>3933</v>
      </c>
      <c r="O23" s="183"/>
      <c r="P23" s="183"/>
    </row>
    <row r="24" spans="1:16" s="194" customFormat="1" ht="11" customHeight="1">
      <c r="A24" s="191"/>
      <c r="B24" s="179"/>
      <c r="C24" s="179"/>
      <c r="D24" s="190" t="s">
        <v>30</v>
      </c>
      <c r="E24" s="196">
        <f>SUM(F24:N24)</f>
        <v>12836</v>
      </c>
      <c r="F24" s="196">
        <f>F18+F21</f>
        <v>547</v>
      </c>
      <c r="G24" s="196">
        <f>G18+G21</f>
        <v>504</v>
      </c>
      <c r="H24" s="196">
        <f>H18+H21</f>
        <v>1226</v>
      </c>
      <c r="I24" s="196">
        <f>I18+I21</f>
        <v>1090</v>
      </c>
      <c r="J24" s="196">
        <f>J18+J21</f>
        <v>1278</v>
      </c>
      <c r="K24" s="196">
        <f>K18+K21</f>
        <v>1916</v>
      </c>
      <c r="L24" s="196">
        <f>L18+L21</f>
        <v>2555</v>
      </c>
      <c r="M24" s="196">
        <f>M18+M21</f>
        <v>1894</v>
      </c>
      <c r="N24" s="196">
        <f>N18+N21</f>
        <v>1826</v>
      </c>
      <c r="O24" s="183"/>
      <c r="P24" s="183"/>
    </row>
    <row r="25" spans="1:16" s="194" customFormat="1" ht="11" customHeight="1">
      <c r="A25" s="191"/>
      <c r="B25" s="179"/>
      <c r="C25" s="179"/>
      <c r="D25" s="190" t="s">
        <v>29</v>
      </c>
      <c r="E25" s="196">
        <f>SUM(F25:N25)</f>
        <v>18110</v>
      </c>
      <c r="F25" s="196">
        <f>F19+F22</f>
        <v>825</v>
      </c>
      <c r="G25" s="196">
        <f>G19+G22</f>
        <v>909</v>
      </c>
      <c r="H25" s="196">
        <f>H19+H22</f>
        <v>2306</v>
      </c>
      <c r="I25" s="196">
        <f>I19+I22</f>
        <v>1994</v>
      </c>
      <c r="J25" s="196">
        <f>J19+J22</f>
        <v>2199</v>
      </c>
      <c r="K25" s="196">
        <f>K19+K22</f>
        <v>2448</v>
      </c>
      <c r="L25" s="196">
        <f>L19+L22</f>
        <v>3033</v>
      </c>
      <c r="M25" s="196">
        <f>M19+M22</f>
        <v>2289</v>
      </c>
      <c r="N25" s="196">
        <f>N19+N22</f>
        <v>2107</v>
      </c>
      <c r="O25" s="183"/>
      <c r="P25" s="183"/>
    </row>
    <row r="26" spans="1:16" s="154" customFormat="1" ht="11" customHeight="1">
      <c r="A26" s="179"/>
      <c r="B26" s="179"/>
      <c r="C26" s="179"/>
      <c r="D26" s="190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</row>
    <row r="27" spans="1:16" s="194" customFormat="1" ht="11" customHeight="1">
      <c r="A27" s="191" t="s">
        <v>37</v>
      </c>
      <c r="B27" s="179"/>
      <c r="C27" s="192" t="s">
        <v>77</v>
      </c>
      <c r="D27" s="190" t="s">
        <v>31</v>
      </c>
      <c r="E27" s="193">
        <f>SUM(F27:N27)</f>
        <v>699</v>
      </c>
      <c r="F27" s="193">
        <f>SUM(F28:F29)</f>
        <v>102</v>
      </c>
      <c r="G27" s="193">
        <f>SUM(G28:G29)</f>
        <v>119</v>
      </c>
      <c r="H27" s="193">
        <f>SUM(H28:H29)</f>
        <v>54</v>
      </c>
      <c r="I27" s="193">
        <f>SUM(I28:I29)</f>
        <v>60</v>
      </c>
      <c r="J27" s="193">
        <f>SUM(J28:J29)</f>
        <v>75</v>
      </c>
      <c r="K27" s="193">
        <f>SUM(K28:K29)</f>
        <v>108</v>
      </c>
      <c r="L27" s="193">
        <f>SUM(L28:L29)</f>
        <v>100</v>
      </c>
      <c r="M27" s="193">
        <f>SUM(M28:M29)</f>
        <v>38</v>
      </c>
      <c r="N27" s="193">
        <f>SUM(N28:N29)</f>
        <v>43</v>
      </c>
      <c r="O27" s="183"/>
      <c r="P27" s="183"/>
    </row>
    <row r="28" spans="1:16" s="194" customFormat="1" ht="11" customHeight="1">
      <c r="A28" s="191"/>
      <c r="B28" s="179"/>
      <c r="C28" s="179"/>
      <c r="D28" s="190" t="s">
        <v>30</v>
      </c>
      <c r="E28" s="193">
        <f>SUM(F28:N28)</f>
        <v>315</v>
      </c>
      <c r="F28" s="193">
        <v>33</v>
      </c>
      <c r="G28" s="193">
        <v>42</v>
      </c>
      <c r="H28" s="193">
        <v>20</v>
      </c>
      <c r="I28" s="193">
        <v>28</v>
      </c>
      <c r="J28" s="193">
        <v>32</v>
      </c>
      <c r="K28" s="193">
        <v>57</v>
      </c>
      <c r="L28" s="193">
        <v>54</v>
      </c>
      <c r="M28" s="193">
        <v>23</v>
      </c>
      <c r="N28" s="193">
        <v>26</v>
      </c>
      <c r="O28" s="183"/>
      <c r="P28" s="183"/>
    </row>
    <row r="29" spans="1:16" s="194" customFormat="1" ht="11" customHeight="1">
      <c r="A29" s="191"/>
      <c r="B29" s="179"/>
      <c r="C29" s="179"/>
      <c r="D29" s="190" t="s">
        <v>29</v>
      </c>
      <c r="E29" s="193">
        <f>SUM(F29:N29)</f>
        <v>384</v>
      </c>
      <c r="F29" s="193">
        <v>69</v>
      </c>
      <c r="G29" s="193">
        <v>77</v>
      </c>
      <c r="H29" s="193">
        <v>34</v>
      </c>
      <c r="I29" s="193">
        <v>32</v>
      </c>
      <c r="J29" s="193">
        <v>43</v>
      </c>
      <c r="K29" s="193">
        <v>51</v>
      </c>
      <c r="L29" s="193">
        <v>46</v>
      </c>
      <c r="M29" s="193">
        <v>15</v>
      </c>
      <c r="N29" s="193">
        <v>17</v>
      </c>
      <c r="O29" s="183"/>
      <c r="P29" s="183"/>
    </row>
    <row r="30" spans="1:16" s="194" customFormat="1" ht="11" customHeight="1">
      <c r="A30" s="191"/>
      <c r="B30" s="179"/>
      <c r="C30" s="192" t="s">
        <v>76</v>
      </c>
      <c r="D30" s="190" t="s">
        <v>31</v>
      </c>
      <c r="E30" s="193">
        <f>SUM(F30:N30)</f>
        <v>3092</v>
      </c>
      <c r="F30" s="193">
        <f>SUM(F31:F32)</f>
        <v>0</v>
      </c>
      <c r="G30" s="193">
        <f>SUM(G31:G32)</f>
        <v>0</v>
      </c>
      <c r="H30" s="193">
        <f>SUM(H31:H32)</f>
        <v>322</v>
      </c>
      <c r="I30" s="193">
        <f>SUM(I31:I32)</f>
        <v>334</v>
      </c>
      <c r="J30" s="193">
        <f>SUM(J31:J32)</f>
        <v>339</v>
      </c>
      <c r="K30" s="193">
        <f>SUM(K31:K32)</f>
        <v>434</v>
      </c>
      <c r="L30" s="193">
        <f>SUM(L31:L32)</f>
        <v>648</v>
      </c>
      <c r="M30" s="193">
        <f>SUM(M31:M32)</f>
        <v>544</v>
      </c>
      <c r="N30" s="193">
        <f>SUM(N31:N32)</f>
        <v>471</v>
      </c>
      <c r="O30" s="183"/>
      <c r="P30" s="183"/>
    </row>
    <row r="31" spans="1:16" s="194" customFormat="1" ht="11" customHeight="1">
      <c r="A31" s="191"/>
      <c r="B31" s="179"/>
      <c r="C31" s="179"/>
      <c r="D31" s="190" t="s">
        <v>30</v>
      </c>
      <c r="E31" s="193">
        <f>SUM(F31:N31)</f>
        <v>1468</v>
      </c>
      <c r="F31" s="193">
        <v>0</v>
      </c>
      <c r="G31" s="193">
        <v>0</v>
      </c>
      <c r="H31" s="193">
        <v>129</v>
      </c>
      <c r="I31" s="193">
        <v>134</v>
      </c>
      <c r="J31" s="193">
        <v>158</v>
      </c>
      <c r="K31" s="193">
        <v>205</v>
      </c>
      <c r="L31" s="193">
        <v>312</v>
      </c>
      <c r="M31" s="193">
        <v>277</v>
      </c>
      <c r="N31" s="193">
        <v>253</v>
      </c>
      <c r="O31" s="183"/>
      <c r="P31" s="183"/>
    </row>
    <row r="32" spans="1:16" s="194" customFormat="1" ht="11" customHeight="1">
      <c r="A32" s="191"/>
      <c r="B32" s="179"/>
      <c r="C32" s="179"/>
      <c r="D32" s="190" t="s">
        <v>29</v>
      </c>
      <c r="E32" s="193">
        <f>SUM(F32:N32)</f>
        <v>1624</v>
      </c>
      <c r="F32" s="193">
        <v>0</v>
      </c>
      <c r="G32" s="193">
        <v>0</v>
      </c>
      <c r="H32" s="193">
        <v>193</v>
      </c>
      <c r="I32" s="193">
        <v>200</v>
      </c>
      <c r="J32" s="193">
        <v>181</v>
      </c>
      <c r="K32" s="193">
        <v>229</v>
      </c>
      <c r="L32" s="193">
        <v>336</v>
      </c>
      <c r="M32" s="193">
        <v>267</v>
      </c>
      <c r="N32" s="193">
        <v>218</v>
      </c>
      <c r="O32" s="183"/>
      <c r="P32" s="183"/>
    </row>
    <row r="33" spans="1:16" s="194" customFormat="1" ht="11" customHeight="1">
      <c r="A33" s="191"/>
      <c r="B33" s="179"/>
      <c r="C33" s="179" t="s">
        <v>75</v>
      </c>
      <c r="D33" s="190" t="s">
        <v>31</v>
      </c>
      <c r="E33" s="193">
        <f>SUM(F33:N33)</f>
        <v>3791</v>
      </c>
      <c r="F33" s="193">
        <f>F27+F30</f>
        <v>102</v>
      </c>
      <c r="G33" s="193">
        <f>G27+G30</f>
        <v>119</v>
      </c>
      <c r="H33" s="193">
        <f>H27+H30</f>
        <v>376</v>
      </c>
      <c r="I33" s="193">
        <f>I27+I30</f>
        <v>394</v>
      </c>
      <c r="J33" s="193">
        <f>J27+J30</f>
        <v>414</v>
      </c>
      <c r="K33" s="193">
        <f>K27+K30</f>
        <v>542</v>
      </c>
      <c r="L33" s="193">
        <f>L27+L30</f>
        <v>748</v>
      </c>
      <c r="M33" s="193">
        <f>M27+M30</f>
        <v>582</v>
      </c>
      <c r="N33" s="193">
        <f>N27+N30</f>
        <v>514</v>
      </c>
      <c r="O33" s="183"/>
      <c r="P33" s="183"/>
    </row>
    <row r="34" spans="1:16" s="194" customFormat="1" ht="11" customHeight="1">
      <c r="A34" s="191"/>
      <c r="B34" s="179"/>
      <c r="C34" s="179"/>
      <c r="D34" s="190" t="s">
        <v>30</v>
      </c>
      <c r="E34" s="193">
        <f>SUM(F34:N34)</f>
        <v>1783</v>
      </c>
      <c r="F34" s="193">
        <f>F28+F31</f>
        <v>33</v>
      </c>
      <c r="G34" s="193">
        <f>G28+G31</f>
        <v>42</v>
      </c>
      <c r="H34" s="193">
        <f>H28+H31</f>
        <v>149</v>
      </c>
      <c r="I34" s="193">
        <f>I28+I31</f>
        <v>162</v>
      </c>
      <c r="J34" s="193">
        <f>J28+J31</f>
        <v>190</v>
      </c>
      <c r="K34" s="193">
        <f>K28+K31</f>
        <v>262</v>
      </c>
      <c r="L34" s="193">
        <f>L28+L31</f>
        <v>366</v>
      </c>
      <c r="M34" s="193">
        <f>M28+M31</f>
        <v>300</v>
      </c>
      <c r="N34" s="193">
        <f>N28+N31</f>
        <v>279</v>
      </c>
      <c r="O34" s="183"/>
      <c r="P34" s="183"/>
    </row>
    <row r="35" spans="1:16" s="194" customFormat="1" ht="11" customHeight="1">
      <c r="A35" s="191"/>
      <c r="B35" s="179"/>
      <c r="C35" s="179"/>
      <c r="D35" s="190" t="s">
        <v>29</v>
      </c>
      <c r="E35" s="193">
        <f>SUM(F35:N35)</f>
        <v>2008</v>
      </c>
      <c r="F35" s="193">
        <f>F29+F32</f>
        <v>69</v>
      </c>
      <c r="G35" s="193">
        <f>G29+G32</f>
        <v>77</v>
      </c>
      <c r="H35" s="193">
        <f>H29+H32</f>
        <v>227</v>
      </c>
      <c r="I35" s="193">
        <f>I29+I32</f>
        <v>232</v>
      </c>
      <c r="J35" s="193">
        <f>J29+J32</f>
        <v>224</v>
      </c>
      <c r="K35" s="193">
        <f>K29+K32</f>
        <v>280</v>
      </c>
      <c r="L35" s="193">
        <f>L29+L32</f>
        <v>382</v>
      </c>
      <c r="M35" s="193">
        <f>M29+M32</f>
        <v>282</v>
      </c>
      <c r="N35" s="193">
        <f>N29+N32</f>
        <v>235</v>
      </c>
      <c r="O35" s="183"/>
      <c r="P35" s="183"/>
    </row>
    <row r="36" spans="1:16" s="154" customFormat="1" ht="11" customHeight="1">
      <c r="A36" s="179"/>
      <c r="B36" s="179"/>
      <c r="C36" s="179"/>
      <c r="D36" s="190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8"/>
      <c r="P36" s="146"/>
    </row>
    <row r="37" spans="1:16" s="194" customFormat="1" ht="11" customHeight="1">
      <c r="A37" s="191" t="s">
        <v>36</v>
      </c>
      <c r="B37" s="179"/>
      <c r="C37" s="192" t="s">
        <v>77</v>
      </c>
      <c r="D37" s="190" t="s">
        <v>31</v>
      </c>
      <c r="E37" s="195">
        <f>E27/E17</f>
        <v>8.0298678920160821E-2</v>
      </c>
      <c r="F37" s="195">
        <f>F27/F17</f>
        <v>7.4344023323615158E-2</v>
      </c>
      <c r="G37" s="195">
        <f>G27/G17</f>
        <v>8.4217975937721165E-2</v>
      </c>
      <c r="H37" s="195">
        <f>H27/H17</f>
        <v>7.0680628272251314E-2</v>
      </c>
      <c r="I37" s="195">
        <f>I27/I17</f>
        <v>8.6206896551724144E-2</v>
      </c>
      <c r="J37" s="195">
        <f>J27/J17</f>
        <v>8.6505190311418678E-2</v>
      </c>
      <c r="K37" s="195">
        <f>K27/K17</f>
        <v>9.8810612991765787E-2</v>
      </c>
      <c r="L37" s="195">
        <f>L27/L17</f>
        <v>8.3542188805346695E-2</v>
      </c>
      <c r="M37" s="195">
        <f>M27/M17</f>
        <v>5.663189269746647E-2</v>
      </c>
      <c r="N37" s="195">
        <f>N27/N17</f>
        <v>6.8037974683544306E-2</v>
      </c>
      <c r="O37" s="183"/>
      <c r="P37" s="183"/>
    </row>
    <row r="38" spans="1:16" s="194" customFormat="1" ht="11" customHeight="1">
      <c r="A38" s="191"/>
      <c r="B38" s="179"/>
      <c r="C38" s="179"/>
      <c r="D38" s="190" t="s">
        <v>30</v>
      </c>
      <c r="E38" s="195">
        <f>E28/E18</f>
        <v>8.4427767354596617E-2</v>
      </c>
      <c r="F38" s="195">
        <f>F28/F18</f>
        <v>6.0329067641681902E-2</v>
      </c>
      <c r="G38" s="195">
        <f>G28/G18</f>
        <v>8.3333333333333329E-2</v>
      </c>
      <c r="H38" s="195">
        <f>H28/H18</f>
        <v>7.6045627376425853E-2</v>
      </c>
      <c r="I38" s="195">
        <f>I28/I18</f>
        <v>0.10566037735849057</v>
      </c>
      <c r="J38" s="195">
        <f>J28/J18</f>
        <v>9.4395280235988199E-2</v>
      </c>
      <c r="K38" s="195">
        <f>K28/K18</f>
        <v>0.10919540229885058</v>
      </c>
      <c r="L38" s="195">
        <f>L28/L18</f>
        <v>8.598726114649681E-2</v>
      </c>
      <c r="M38" s="195">
        <f>M28/M18</f>
        <v>6.8047337278106509E-2</v>
      </c>
      <c r="N38" s="195">
        <f>N28/N18</f>
        <v>0.08</v>
      </c>
      <c r="O38" s="183"/>
      <c r="P38" s="183"/>
    </row>
    <row r="39" spans="1:16" s="194" customFormat="1" ht="11" customHeight="1">
      <c r="A39" s="191"/>
      <c r="B39" s="179"/>
      <c r="C39" s="179"/>
      <c r="D39" s="190" t="s">
        <v>29</v>
      </c>
      <c r="E39" s="195">
        <f>E29/E19</f>
        <v>7.7201447527141129E-2</v>
      </c>
      <c r="F39" s="195">
        <f>F29/F19</f>
        <v>8.3636363636363634E-2</v>
      </c>
      <c r="G39" s="195">
        <f>G29/G19</f>
        <v>8.4708470847084702E-2</v>
      </c>
      <c r="H39" s="195">
        <f>H29/H19</f>
        <v>6.7864271457085831E-2</v>
      </c>
      <c r="I39" s="195">
        <f>I29/I19</f>
        <v>7.4245939675174011E-2</v>
      </c>
      <c r="J39" s="195">
        <f>J29/J19</f>
        <v>8.1439393939393936E-2</v>
      </c>
      <c r="K39" s="195">
        <f>K29/K19</f>
        <v>8.9316987740805598E-2</v>
      </c>
      <c r="L39" s="195">
        <f>L29/L19</f>
        <v>8.0843585237258347E-2</v>
      </c>
      <c r="M39" s="195">
        <f>M29/M19</f>
        <v>4.5045045045045043E-2</v>
      </c>
      <c r="N39" s="195">
        <f>N29/N19</f>
        <v>5.5374592833876218E-2</v>
      </c>
      <c r="O39" s="183"/>
      <c r="P39" s="183"/>
    </row>
    <row r="40" spans="1:16" s="194" customFormat="1" ht="11" customHeight="1">
      <c r="A40" s="191"/>
      <c r="B40" s="179"/>
      <c r="C40" s="192" t="s">
        <v>76</v>
      </c>
      <c r="D40" s="190" t="s">
        <v>31</v>
      </c>
      <c r="E40" s="195">
        <f>E30/E20</f>
        <v>0.13902252596555911</v>
      </c>
      <c r="F40" s="195"/>
      <c r="G40" s="195"/>
      <c r="H40" s="195">
        <f>H30/H20</f>
        <v>0.11632947976878613</v>
      </c>
      <c r="I40" s="195">
        <f>I30/I20</f>
        <v>0.13986599664991625</v>
      </c>
      <c r="J40" s="195">
        <f>J30/J20</f>
        <v>0.12988505747126436</v>
      </c>
      <c r="K40" s="195">
        <f>K30/K20</f>
        <v>0.13268113726689085</v>
      </c>
      <c r="L40" s="195">
        <f>L30/L20</f>
        <v>0.14757458437713505</v>
      </c>
      <c r="M40" s="195">
        <f>M30/M20</f>
        <v>0.15489749430523919</v>
      </c>
      <c r="N40" s="195">
        <f>N30/N20</f>
        <v>0.14268403514086642</v>
      </c>
      <c r="O40" s="183"/>
      <c r="P40" s="183"/>
    </row>
    <row r="41" spans="1:16" s="194" customFormat="1" ht="11" customHeight="1">
      <c r="A41" s="191"/>
      <c r="B41" s="179"/>
      <c r="C41" s="179"/>
      <c r="D41" s="190" t="s">
        <v>30</v>
      </c>
      <c r="E41" s="195">
        <f>E31/E21</f>
        <v>0.16123009335529928</v>
      </c>
      <c r="F41" s="195"/>
      <c r="G41" s="195"/>
      <c r="H41" s="195">
        <f>H31/H21</f>
        <v>0.13395638629283488</v>
      </c>
      <c r="I41" s="195">
        <f>I31/I21</f>
        <v>0.16242424242424242</v>
      </c>
      <c r="J41" s="195">
        <f>J31/J21</f>
        <v>0.16826411075612355</v>
      </c>
      <c r="K41" s="195">
        <f>K31/K21</f>
        <v>0.14705882352941177</v>
      </c>
      <c r="L41" s="195">
        <f>L31/L21</f>
        <v>0.16190970420342501</v>
      </c>
      <c r="M41" s="195">
        <f>M31/M21</f>
        <v>0.17802056555269924</v>
      </c>
      <c r="N41" s="195">
        <f>N31/N21</f>
        <v>0.16855429713524317</v>
      </c>
      <c r="O41" s="183"/>
      <c r="P41" s="183"/>
    </row>
    <row r="42" spans="1:16" s="194" customFormat="1" ht="11" customHeight="1">
      <c r="A42" s="191"/>
      <c r="B42" s="179"/>
      <c r="C42" s="179"/>
      <c r="D42" s="190" t="s">
        <v>29</v>
      </c>
      <c r="E42" s="195">
        <f>E32/E22</f>
        <v>0.12362971985383678</v>
      </c>
      <c r="F42" s="195"/>
      <c r="G42" s="195"/>
      <c r="H42" s="195">
        <f>H32/H22</f>
        <v>0.10692520775623268</v>
      </c>
      <c r="I42" s="195">
        <f>I32/I22</f>
        <v>0.12795905310300704</v>
      </c>
      <c r="J42" s="195">
        <f>J32/J22</f>
        <v>0.10831837223219629</v>
      </c>
      <c r="K42" s="195">
        <f>K32/K22</f>
        <v>0.12200319659030368</v>
      </c>
      <c r="L42" s="195">
        <f>L32/L22</f>
        <v>0.13636363636363635</v>
      </c>
      <c r="M42" s="195">
        <f>M32/M22</f>
        <v>0.13650306748466257</v>
      </c>
      <c r="N42" s="195">
        <f>N32/N22</f>
        <v>0.12111111111111111</v>
      </c>
      <c r="O42" s="183"/>
      <c r="P42" s="183"/>
    </row>
    <row r="43" spans="1:16" s="194" customFormat="1" ht="11" customHeight="1">
      <c r="A43" s="191"/>
      <c r="B43" s="179"/>
      <c r="C43" s="179" t="s">
        <v>75</v>
      </c>
      <c r="D43" s="190" t="s">
        <v>31</v>
      </c>
      <c r="E43" s="195">
        <f>E33/E23</f>
        <v>0.12250371615071415</v>
      </c>
      <c r="F43" s="195">
        <f>F33/F23</f>
        <v>7.4344023323615158E-2</v>
      </c>
      <c r="G43" s="195">
        <f>G33/G23</f>
        <v>8.4217975937721165E-2</v>
      </c>
      <c r="H43" s="195">
        <f>H33/H23</f>
        <v>0.10645526613816535</v>
      </c>
      <c r="I43" s="195">
        <f>I33/I23</f>
        <v>0.12775616083009078</v>
      </c>
      <c r="J43" s="195">
        <f>J33/J23</f>
        <v>0.11906816220880069</v>
      </c>
      <c r="K43" s="195">
        <f>K33/K23</f>
        <v>0.12419798350137488</v>
      </c>
      <c r="L43" s="195">
        <f>L33/L23</f>
        <v>0.13385826771653545</v>
      </c>
      <c r="M43" s="195">
        <f>M33/M23</f>
        <v>0.13913459239780063</v>
      </c>
      <c r="N43" s="195">
        <f>N33/N23</f>
        <v>0.13068904144419019</v>
      </c>
      <c r="O43" s="183"/>
      <c r="P43" s="183"/>
    </row>
    <row r="44" spans="1:16" s="194" customFormat="1" ht="11" customHeight="1">
      <c r="A44" s="191"/>
      <c r="B44" s="179"/>
      <c r="C44" s="179"/>
      <c r="D44" s="190" t="s">
        <v>30</v>
      </c>
      <c r="E44" s="195">
        <f>E34/E24</f>
        <v>0.13890620130881895</v>
      </c>
      <c r="F44" s="195">
        <f>F34/F24</f>
        <v>6.0329067641681902E-2</v>
      </c>
      <c r="G44" s="195">
        <f>G34/G24</f>
        <v>8.3333333333333329E-2</v>
      </c>
      <c r="H44" s="195">
        <f>H34/H24</f>
        <v>0.12153344208809136</v>
      </c>
      <c r="I44" s="195">
        <f>I34/I24</f>
        <v>0.14862385321100918</v>
      </c>
      <c r="J44" s="195">
        <f>J34/J24</f>
        <v>0.14866979655712051</v>
      </c>
      <c r="K44" s="195">
        <f>K34/K24</f>
        <v>0.13674321503131523</v>
      </c>
      <c r="L44" s="195">
        <f>L34/L24</f>
        <v>0.14324853228962817</v>
      </c>
      <c r="M44" s="195">
        <f>M34/M24</f>
        <v>0.1583949313621964</v>
      </c>
      <c r="N44" s="195">
        <f>N34/N24</f>
        <v>0.15279299014238773</v>
      </c>
      <c r="O44" s="183"/>
      <c r="P44" s="183"/>
    </row>
    <row r="45" spans="1:16" s="194" customFormat="1" ht="11" customHeight="1">
      <c r="A45" s="191"/>
      <c r="B45" s="179"/>
      <c r="C45" s="179"/>
      <c r="D45" s="190" t="s">
        <v>29</v>
      </c>
      <c r="E45" s="195">
        <f>E35/E25</f>
        <v>0.11087796797349531</v>
      </c>
      <c r="F45" s="195">
        <f>F35/F25</f>
        <v>8.3636363636363634E-2</v>
      </c>
      <c r="G45" s="195">
        <f>G35/G25</f>
        <v>8.4708470847084702E-2</v>
      </c>
      <c r="H45" s="195">
        <f>H35/H25</f>
        <v>9.8438855160450991E-2</v>
      </c>
      <c r="I45" s="195">
        <f>I35/I25</f>
        <v>0.11634904714142427</v>
      </c>
      <c r="J45" s="195">
        <f>J35/J25</f>
        <v>0.10186448385629832</v>
      </c>
      <c r="K45" s="195">
        <f>K35/K25</f>
        <v>0.11437908496732026</v>
      </c>
      <c r="L45" s="195">
        <f>L35/L25</f>
        <v>0.12594790636333664</v>
      </c>
      <c r="M45" s="195">
        <f>M35/M25</f>
        <v>0.12319790301441677</v>
      </c>
      <c r="N45" s="195">
        <f>N35/N25</f>
        <v>0.11153298528713811</v>
      </c>
      <c r="O45" s="183"/>
      <c r="P45" s="183"/>
    </row>
    <row r="46" spans="1:16" s="179" customFormat="1" ht="11" customHeight="1">
      <c r="D46" s="190"/>
      <c r="O46" s="178"/>
      <c r="P46" s="178"/>
    </row>
    <row r="47" spans="1:16" s="182" customFormat="1" ht="11" customHeight="1">
      <c r="A47" s="191" t="s">
        <v>82</v>
      </c>
      <c r="B47" s="179"/>
      <c r="C47" s="192" t="s">
        <v>77</v>
      </c>
      <c r="D47" s="190" t="s">
        <v>31</v>
      </c>
      <c r="E47" s="193">
        <f>SUM(F47:N47)</f>
        <v>512</v>
      </c>
      <c r="F47" s="193">
        <f>SUM(F48:F49)</f>
        <v>76</v>
      </c>
      <c r="G47" s="193">
        <f>SUM(G48:G49)</f>
        <v>84</v>
      </c>
      <c r="H47" s="193">
        <f>SUM(H48:H49)</f>
        <v>41</v>
      </c>
      <c r="I47" s="193">
        <f>SUM(I48:I49)</f>
        <v>43</v>
      </c>
      <c r="J47" s="193">
        <f>SUM(J48:J49)</f>
        <v>53</v>
      </c>
      <c r="K47" s="193">
        <f>SUM(K48:K49)</f>
        <v>87</v>
      </c>
      <c r="L47" s="193">
        <f>SUM(L48:L49)</f>
        <v>72</v>
      </c>
      <c r="M47" s="193">
        <f>SUM(M48:M49)</f>
        <v>28</v>
      </c>
      <c r="N47" s="193">
        <f>SUM(N48:N49)</f>
        <v>28</v>
      </c>
      <c r="O47" s="183"/>
      <c r="P47" s="183"/>
    </row>
    <row r="48" spans="1:16" s="182" customFormat="1" ht="11" customHeight="1">
      <c r="A48" s="191"/>
      <c r="B48" s="179"/>
      <c r="C48" s="179"/>
      <c r="D48" s="190" t="s">
        <v>30</v>
      </c>
      <c r="E48" s="193">
        <f>SUM(F48:N48)</f>
        <v>226</v>
      </c>
      <c r="F48" s="193">
        <v>24</v>
      </c>
      <c r="G48" s="193">
        <v>29</v>
      </c>
      <c r="H48" s="193">
        <v>14</v>
      </c>
      <c r="I48" s="193">
        <v>17</v>
      </c>
      <c r="J48" s="193">
        <v>23</v>
      </c>
      <c r="K48" s="193">
        <v>43</v>
      </c>
      <c r="L48" s="193">
        <v>39</v>
      </c>
      <c r="M48" s="193">
        <v>16</v>
      </c>
      <c r="N48" s="193">
        <v>21</v>
      </c>
      <c r="O48" s="183"/>
      <c r="P48" s="183"/>
    </row>
    <row r="49" spans="1:18" s="182" customFormat="1" ht="11" customHeight="1">
      <c r="A49" s="191"/>
      <c r="B49" s="179"/>
      <c r="C49" s="179"/>
      <c r="D49" s="190" t="s">
        <v>29</v>
      </c>
      <c r="E49" s="193">
        <f>SUM(F49:N49)</f>
        <v>286</v>
      </c>
      <c r="F49" s="193">
        <v>52</v>
      </c>
      <c r="G49" s="193">
        <v>55</v>
      </c>
      <c r="H49" s="193">
        <v>27</v>
      </c>
      <c r="I49" s="193">
        <v>26</v>
      </c>
      <c r="J49" s="193">
        <v>30</v>
      </c>
      <c r="K49" s="193">
        <v>44</v>
      </c>
      <c r="L49" s="193">
        <v>33</v>
      </c>
      <c r="M49" s="193">
        <v>12</v>
      </c>
      <c r="N49" s="193">
        <v>7</v>
      </c>
      <c r="O49" s="183"/>
      <c r="P49" s="183"/>
    </row>
    <row r="50" spans="1:18" s="182" customFormat="1" ht="11" customHeight="1">
      <c r="A50" s="191"/>
      <c r="B50" s="179"/>
      <c r="C50" s="192" t="s">
        <v>76</v>
      </c>
      <c r="D50" s="190" t="s">
        <v>31</v>
      </c>
      <c r="E50" s="193">
        <f>SUM(F50:N50)</f>
        <v>2951</v>
      </c>
      <c r="F50" s="193">
        <f>SUM(F51:F52)</f>
        <v>0</v>
      </c>
      <c r="G50" s="193">
        <f>SUM(G51:G52)</f>
        <v>0</v>
      </c>
      <c r="H50" s="193">
        <f>SUM(H51:H52)</f>
        <v>314</v>
      </c>
      <c r="I50" s="193">
        <f>SUM(I51:I52)</f>
        <v>323</v>
      </c>
      <c r="J50" s="193">
        <f>SUM(J51:J52)</f>
        <v>316</v>
      </c>
      <c r="K50" s="193">
        <f>SUM(K51:K52)</f>
        <v>410</v>
      </c>
      <c r="L50" s="193">
        <f>SUM(L51:L52)</f>
        <v>621</v>
      </c>
      <c r="M50" s="193">
        <f>SUM(M51:M52)</f>
        <v>515</v>
      </c>
      <c r="N50" s="193">
        <f>SUM(N51:N52)</f>
        <v>452</v>
      </c>
      <c r="O50" s="183"/>
      <c r="P50" s="183"/>
    </row>
    <row r="51" spans="1:18" s="182" customFormat="1" ht="11" customHeight="1">
      <c r="A51" s="191"/>
      <c r="B51" s="179"/>
      <c r="C51" s="179"/>
      <c r="D51" s="190" t="s">
        <v>30</v>
      </c>
      <c r="E51" s="193">
        <f>SUM(F51:N51)</f>
        <v>1407</v>
      </c>
      <c r="F51" s="193">
        <v>0</v>
      </c>
      <c r="G51" s="193">
        <v>0</v>
      </c>
      <c r="H51" s="193">
        <v>127</v>
      </c>
      <c r="I51" s="193">
        <v>129</v>
      </c>
      <c r="J51" s="193">
        <v>150</v>
      </c>
      <c r="K51" s="193">
        <v>194</v>
      </c>
      <c r="L51" s="193">
        <v>306</v>
      </c>
      <c r="M51" s="193">
        <v>259</v>
      </c>
      <c r="N51" s="193">
        <v>242</v>
      </c>
      <c r="O51" s="183"/>
      <c r="P51" s="183"/>
    </row>
    <row r="52" spans="1:18" s="182" customFormat="1" ht="11" customHeight="1">
      <c r="A52" s="191"/>
      <c r="B52" s="179"/>
      <c r="C52" s="179"/>
      <c r="D52" s="190" t="s">
        <v>29</v>
      </c>
      <c r="E52" s="193">
        <f>SUM(F52:N52)</f>
        <v>1544</v>
      </c>
      <c r="F52" s="193">
        <v>0</v>
      </c>
      <c r="G52" s="193">
        <v>0</v>
      </c>
      <c r="H52" s="193">
        <v>187</v>
      </c>
      <c r="I52" s="193">
        <v>194</v>
      </c>
      <c r="J52" s="193">
        <v>166</v>
      </c>
      <c r="K52" s="193">
        <v>216</v>
      </c>
      <c r="L52" s="193">
        <v>315</v>
      </c>
      <c r="M52" s="193">
        <v>256</v>
      </c>
      <c r="N52" s="193">
        <v>210</v>
      </c>
      <c r="O52" s="183"/>
      <c r="P52" s="183"/>
    </row>
    <row r="53" spans="1:18" s="182" customFormat="1" ht="11" customHeight="1">
      <c r="A53" s="191"/>
      <c r="B53" s="179"/>
      <c r="C53" s="179" t="s">
        <v>75</v>
      </c>
      <c r="D53" s="190" t="s">
        <v>31</v>
      </c>
      <c r="E53" s="193">
        <f>SUM(F53:N53)</f>
        <v>3463</v>
      </c>
      <c r="F53" s="193">
        <f>F47+F50</f>
        <v>76</v>
      </c>
      <c r="G53" s="193">
        <f>G47+G50</f>
        <v>84</v>
      </c>
      <c r="H53" s="193">
        <f>H47+H50</f>
        <v>355</v>
      </c>
      <c r="I53" s="193">
        <f>I47+I50</f>
        <v>366</v>
      </c>
      <c r="J53" s="193">
        <f>J47+J50</f>
        <v>369</v>
      </c>
      <c r="K53" s="193">
        <f>K47+K50</f>
        <v>497</v>
      </c>
      <c r="L53" s="193">
        <f>L47+L50</f>
        <v>693</v>
      </c>
      <c r="M53" s="193">
        <f>M47+M50</f>
        <v>543</v>
      </c>
      <c r="N53" s="193">
        <f>N47+N50</f>
        <v>480</v>
      </c>
      <c r="O53" s="193"/>
      <c r="P53" s="183"/>
    </row>
    <row r="54" spans="1:18" s="182" customFormat="1" ht="11" customHeight="1">
      <c r="A54" s="191"/>
      <c r="B54" s="179"/>
      <c r="C54" s="179"/>
      <c r="D54" s="190" t="s">
        <v>30</v>
      </c>
      <c r="E54" s="193">
        <f>SUM(F54:N54)</f>
        <v>1633</v>
      </c>
      <c r="F54" s="193">
        <f>F48+F51</f>
        <v>24</v>
      </c>
      <c r="G54" s="193">
        <f>G48+G51</f>
        <v>29</v>
      </c>
      <c r="H54" s="193">
        <f>H48+H51</f>
        <v>141</v>
      </c>
      <c r="I54" s="193">
        <f>I48+I51</f>
        <v>146</v>
      </c>
      <c r="J54" s="193">
        <f>J48+J51</f>
        <v>173</v>
      </c>
      <c r="K54" s="193">
        <f>K48+K51</f>
        <v>237</v>
      </c>
      <c r="L54" s="193">
        <f>L48+L51</f>
        <v>345</v>
      </c>
      <c r="M54" s="193">
        <f>M48+M51</f>
        <v>275</v>
      </c>
      <c r="N54" s="193">
        <f>N48+N51</f>
        <v>263</v>
      </c>
      <c r="O54" s="183"/>
      <c r="P54" s="183"/>
    </row>
    <row r="55" spans="1:18" s="182" customFormat="1" ht="11" customHeight="1">
      <c r="A55" s="191"/>
      <c r="B55" s="179"/>
      <c r="C55" s="179"/>
      <c r="D55" s="190" t="s">
        <v>29</v>
      </c>
      <c r="E55" s="193">
        <f>SUM(F55:N55)</f>
        <v>1830</v>
      </c>
      <c r="F55" s="193">
        <f>F49+F52</f>
        <v>52</v>
      </c>
      <c r="G55" s="193">
        <f>G49+G52</f>
        <v>55</v>
      </c>
      <c r="H55" s="193">
        <f>H49+H52</f>
        <v>214</v>
      </c>
      <c r="I55" s="193">
        <f>I49+I52</f>
        <v>220</v>
      </c>
      <c r="J55" s="193">
        <f>J49+J52</f>
        <v>196</v>
      </c>
      <c r="K55" s="193">
        <f>K49+K52</f>
        <v>260</v>
      </c>
      <c r="L55" s="193">
        <f>L49+L52</f>
        <v>348</v>
      </c>
      <c r="M55" s="193">
        <f>M49+M52</f>
        <v>268</v>
      </c>
      <c r="N55" s="193">
        <f>N49+N52</f>
        <v>217</v>
      </c>
      <c r="O55" s="183"/>
      <c r="P55" s="183"/>
    </row>
    <row r="56" spans="1:18" s="179" customFormat="1" ht="11" customHeight="1">
      <c r="D56" s="190"/>
      <c r="O56" s="178"/>
      <c r="P56" s="178"/>
      <c r="Q56" s="178"/>
      <c r="R56" s="178"/>
    </row>
    <row r="57" spans="1:18" s="182" customFormat="1" ht="11" customHeight="1">
      <c r="A57" s="191" t="s">
        <v>81</v>
      </c>
      <c r="B57" s="179"/>
      <c r="C57" s="192" t="s">
        <v>77</v>
      </c>
      <c r="D57" s="190" t="s">
        <v>31</v>
      </c>
      <c r="E57" s="189">
        <f>E47/E27</f>
        <v>0.73247496423462088</v>
      </c>
      <c r="F57" s="180">
        <f>F47/F27</f>
        <v>0.74509803921568629</v>
      </c>
      <c r="G57" s="180">
        <f>G47/G27</f>
        <v>0.70588235294117652</v>
      </c>
      <c r="H57" s="180">
        <f>H47/H27</f>
        <v>0.7592592592592593</v>
      </c>
      <c r="I57" s="180">
        <f>I47/I27</f>
        <v>0.71666666666666667</v>
      </c>
      <c r="J57" s="180">
        <f>J47/J27</f>
        <v>0.70666666666666667</v>
      </c>
      <c r="K57" s="180">
        <f>K47/K27</f>
        <v>0.80555555555555558</v>
      </c>
      <c r="L57" s="180">
        <f>L47/L27</f>
        <v>0.72</v>
      </c>
      <c r="M57" s="180">
        <f>M47/M27</f>
        <v>0.73684210526315785</v>
      </c>
      <c r="N57" s="180">
        <f>N47/N27</f>
        <v>0.65116279069767447</v>
      </c>
      <c r="O57" s="183"/>
      <c r="P57" s="183"/>
    </row>
    <row r="58" spans="1:18" s="182" customFormat="1" ht="11" customHeight="1">
      <c r="A58" s="191"/>
      <c r="B58" s="179"/>
      <c r="C58" s="179"/>
      <c r="D58" s="190" t="s">
        <v>30</v>
      </c>
      <c r="E58" s="189">
        <f>E48/E28</f>
        <v>0.71746031746031746</v>
      </c>
      <c r="F58" s="180">
        <f>F48/F28</f>
        <v>0.72727272727272729</v>
      </c>
      <c r="G58" s="180">
        <f>G48/G28</f>
        <v>0.69047619047619047</v>
      </c>
      <c r="H58" s="180">
        <f>H48/H28</f>
        <v>0.7</v>
      </c>
      <c r="I58" s="180">
        <f>I48/I28</f>
        <v>0.6071428571428571</v>
      </c>
      <c r="J58" s="180">
        <f>J48/J28</f>
        <v>0.71875</v>
      </c>
      <c r="K58" s="180">
        <f>K48/K28</f>
        <v>0.75438596491228072</v>
      </c>
      <c r="L58" s="180">
        <f>L48/L28</f>
        <v>0.72222222222222221</v>
      </c>
      <c r="M58" s="180">
        <f>M48/M28</f>
        <v>0.69565217391304346</v>
      </c>
      <c r="N58" s="180">
        <f>N48/N28</f>
        <v>0.80769230769230771</v>
      </c>
      <c r="O58" s="183"/>
      <c r="P58" s="183"/>
    </row>
    <row r="59" spans="1:18" s="182" customFormat="1" ht="11" customHeight="1">
      <c r="A59" s="191"/>
      <c r="B59" s="179"/>
      <c r="C59" s="179"/>
      <c r="D59" s="190" t="s">
        <v>29</v>
      </c>
      <c r="E59" s="189">
        <f>E49/E29</f>
        <v>0.74479166666666663</v>
      </c>
      <c r="F59" s="180">
        <f>F49/F29</f>
        <v>0.75362318840579712</v>
      </c>
      <c r="G59" s="180">
        <f>G49/G29</f>
        <v>0.7142857142857143</v>
      </c>
      <c r="H59" s="180">
        <f>H49/H29</f>
        <v>0.79411764705882348</v>
      </c>
      <c r="I59" s="180">
        <f>I49/I29</f>
        <v>0.8125</v>
      </c>
      <c r="J59" s="180">
        <f>J49/J29</f>
        <v>0.69767441860465118</v>
      </c>
      <c r="K59" s="180">
        <f>K49/K29</f>
        <v>0.86274509803921573</v>
      </c>
      <c r="L59" s="180">
        <f>L49/L29</f>
        <v>0.71739130434782605</v>
      </c>
      <c r="M59" s="180">
        <f>M49/M29</f>
        <v>0.8</v>
      </c>
      <c r="N59" s="180">
        <f>N49/N29</f>
        <v>0.41176470588235292</v>
      </c>
      <c r="O59" s="183"/>
      <c r="P59" s="183"/>
    </row>
    <row r="60" spans="1:18" s="182" customFormat="1" ht="11" customHeight="1">
      <c r="A60" s="191"/>
      <c r="B60" s="179"/>
      <c r="C60" s="192" t="s">
        <v>76</v>
      </c>
      <c r="D60" s="190" t="s">
        <v>31</v>
      </c>
      <c r="E60" s="189">
        <f>E50/E30</f>
        <v>0.95439844760672699</v>
      </c>
      <c r="F60" s="180"/>
      <c r="G60" s="180"/>
      <c r="H60" s="180">
        <f>H50/H30</f>
        <v>0.97515527950310554</v>
      </c>
      <c r="I60" s="180">
        <f>I50/I30</f>
        <v>0.96706586826347307</v>
      </c>
      <c r="J60" s="180">
        <f>J50/J30</f>
        <v>0.93215339233038352</v>
      </c>
      <c r="K60" s="180">
        <f>K50/K30</f>
        <v>0.9447004608294931</v>
      </c>
      <c r="L60" s="180">
        <f>L50/L30</f>
        <v>0.95833333333333337</v>
      </c>
      <c r="M60" s="180">
        <f>M50/M30</f>
        <v>0.9466911764705882</v>
      </c>
      <c r="N60" s="180">
        <f>N50/N30</f>
        <v>0.95966029723991508</v>
      </c>
      <c r="O60" s="183"/>
      <c r="P60" s="183"/>
    </row>
    <row r="61" spans="1:18" s="182" customFormat="1" ht="11" customHeight="1">
      <c r="A61" s="191"/>
      <c r="B61" s="179"/>
      <c r="C61" s="179"/>
      <c r="D61" s="190" t="s">
        <v>30</v>
      </c>
      <c r="E61" s="189">
        <f>E51/E31</f>
        <v>0.95844686648501365</v>
      </c>
      <c r="F61" s="180"/>
      <c r="G61" s="180"/>
      <c r="H61" s="180">
        <f>H51/H31</f>
        <v>0.98449612403100772</v>
      </c>
      <c r="I61" s="180">
        <f>I51/I31</f>
        <v>0.96268656716417911</v>
      </c>
      <c r="J61" s="180">
        <f>J51/J31</f>
        <v>0.94936708860759489</v>
      </c>
      <c r="K61" s="180">
        <f>K51/K31</f>
        <v>0.9463414634146341</v>
      </c>
      <c r="L61" s="180">
        <f>L51/L31</f>
        <v>0.98076923076923073</v>
      </c>
      <c r="M61" s="180">
        <f>M51/M31</f>
        <v>0.93501805054151621</v>
      </c>
      <c r="N61" s="180">
        <f>N51/N31</f>
        <v>0.95652173913043481</v>
      </c>
      <c r="O61" s="183"/>
      <c r="P61" s="183"/>
    </row>
    <row r="62" spans="1:18" s="182" customFormat="1" ht="11" customHeight="1">
      <c r="A62" s="191"/>
      <c r="B62" s="179"/>
      <c r="C62" s="179"/>
      <c r="D62" s="190" t="s">
        <v>29</v>
      </c>
      <c r="E62" s="189">
        <f>E52/E32</f>
        <v>0.95073891625615758</v>
      </c>
      <c r="F62" s="180"/>
      <c r="G62" s="180"/>
      <c r="H62" s="180">
        <f>H52/H32</f>
        <v>0.9689119170984456</v>
      </c>
      <c r="I62" s="180">
        <f>I52/I32</f>
        <v>0.97</v>
      </c>
      <c r="J62" s="180">
        <f>J52/J32</f>
        <v>0.91712707182320441</v>
      </c>
      <c r="K62" s="180">
        <f>K52/K32</f>
        <v>0.94323144104803491</v>
      </c>
      <c r="L62" s="180">
        <f>L52/L32</f>
        <v>0.9375</v>
      </c>
      <c r="M62" s="180">
        <f>M52/M32</f>
        <v>0.95880149812734083</v>
      </c>
      <c r="N62" s="180">
        <f>N52/N32</f>
        <v>0.96330275229357798</v>
      </c>
      <c r="O62" s="183"/>
      <c r="P62" s="183"/>
    </row>
    <row r="63" spans="1:18" s="182" customFormat="1" ht="11" customHeight="1">
      <c r="A63" s="191"/>
      <c r="B63" s="179"/>
      <c r="C63" s="179" t="s">
        <v>75</v>
      </c>
      <c r="D63" s="190" t="s">
        <v>31</v>
      </c>
      <c r="E63" s="189">
        <f>E53/E33</f>
        <v>0.91347929306251652</v>
      </c>
      <c r="F63" s="180">
        <f>F53/F33</f>
        <v>0.74509803921568629</v>
      </c>
      <c r="G63" s="180">
        <f>G53/G33</f>
        <v>0.70588235294117652</v>
      </c>
      <c r="H63" s="180">
        <f>H53/H33</f>
        <v>0.94414893617021278</v>
      </c>
      <c r="I63" s="180">
        <f>I53/I33</f>
        <v>0.92893401015228427</v>
      </c>
      <c r="J63" s="180">
        <f>J53/J33</f>
        <v>0.89130434782608692</v>
      </c>
      <c r="K63" s="180">
        <f>K53/K33</f>
        <v>0.91697416974169743</v>
      </c>
      <c r="L63" s="180">
        <f>L53/L33</f>
        <v>0.92647058823529416</v>
      </c>
      <c r="M63" s="180">
        <f>M53/M33</f>
        <v>0.9329896907216495</v>
      </c>
      <c r="N63" s="180">
        <f>N53/N33</f>
        <v>0.93385214007782102</v>
      </c>
      <c r="O63" s="183"/>
      <c r="P63" s="183"/>
    </row>
    <row r="64" spans="1:18" s="182" customFormat="1" ht="11" customHeight="1">
      <c r="A64" s="191"/>
      <c r="B64" s="179"/>
      <c r="C64" s="179"/>
      <c r="D64" s="190" t="s">
        <v>30</v>
      </c>
      <c r="E64" s="189">
        <f>E54/E34</f>
        <v>0.9158721256309591</v>
      </c>
      <c r="F64" s="180">
        <f>F54/F34</f>
        <v>0.72727272727272729</v>
      </c>
      <c r="G64" s="180">
        <f>G54/G34</f>
        <v>0.69047619047619047</v>
      </c>
      <c r="H64" s="180">
        <f>H54/H34</f>
        <v>0.94630872483221473</v>
      </c>
      <c r="I64" s="180">
        <f>I54/I34</f>
        <v>0.90123456790123457</v>
      </c>
      <c r="J64" s="180">
        <f>J54/J34</f>
        <v>0.91052631578947374</v>
      </c>
      <c r="K64" s="180">
        <f>K54/K34</f>
        <v>0.90458015267175573</v>
      </c>
      <c r="L64" s="180">
        <f>L54/L34</f>
        <v>0.94262295081967218</v>
      </c>
      <c r="M64" s="180">
        <f>M54/M34</f>
        <v>0.91666666666666663</v>
      </c>
      <c r="N64" s="180">
        <f>N54/N34</f>
        <v>0.94265232974910396</v>
      </c>
      <c r="O64" s="183"/>
      <c r="P64" s="183"/>
    </row>
    <row r="65" spans="1:27" s="182" customFormat="1" ht="11" customHeight="1" thickBot="1">
      <c r="A65" s="188"/>
      <c r="B65" s="187"/>
      <c r="C65" s="187"/>
      <c r="D65" s="186" t="s">
        <v>29</v>
      </c>
      <c r="E65" s="185">
        <f>E55/E35</f>
        <v>0.91135458167330674</v>
      </c>
      <c r="F65" s="184">
        <f>F55/F35</f>
        <v>0.75362318840579712</v>
      </c>
      <c r="G65" s="184">
        <f>G55/G35</f>
        <v>0.7142857142857143</v>
      </c>
      <c r="H65" s="184">
        <f>H55/H35</f>
        <v>0.94273127753303965</v>
      </c>
      <c r="I65" s="184">
        <f>I55/I35</f>
        <v>0.94827586206896552</v>
      </c>
      <c r="J65" s="184">
        <f>J55/J35</f>
        <v>0.875</v>
      </c>
      <c r="K65" s="184">
        <f>K55/K35</f>
        <v>0.9285714285714286</v>
      </c>
      <c r="L65" s="184">
        <f>L55/L35</f>
        <v>0.91099476439790572</v>
      </c>
      <c r="M65" s="184">
        <f>M55/M35</f>
        <v>0.95035460992907805</v>
      </c>
      <c r="N65" s="184">
        <f>N55/N35</f>
        <v>0.92340425531914894</v>
      </c>
      <c r="O65" s="183"/>
      <c r="P65" s="183"/>
    </row>
    <row r="66" spans="1:27" s="179" customFormat="1" ht="15" customHeight="1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80"/>
      <c r="O66" s="178"/>
      <c r="P66" s="178"/>
      <c r="Q66" s="178"/>
      <c r="R66" s="178"/>
    </row>
    <row r="67" spans="1:27" s="179" customFormat="1" ht="15" customHeight="1">
      <c r="A67" s="181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0"/>
      <c r="O67" s="178"/>
      <c r="P67" s="178"/>
      <c r="Q67" s="178"/>
      <c r="R67" s="178"/>
    </row>
    <row r="68" spans="1:27" s="179" customFormat="1" ht="15" customHeight="1">
      <c r="A68" s="181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0"/>
      <c r="O68" s="178"/>
      <c r="P68" s="178"/>
      <c r="Q68" s="178"/>
      <c r="R68" s="178"/>
    </row>
    <row r="69" spans="1:27" s="143" customFormat="1" ht="15" thickBot="1">
      <c r="A69" s="179" t="s">
        <v>80</v>
      </c>
      <c r="D69" s="178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</row>
    <row r="70" spans="1:27" s="143" customFormat="1" ht="15" customHeight="1" thickBot="1">
      <c r="A70" s="177"/>
      <c r="B70" s="177"/>
      <c r="C70" s="177"/>
      <c r="D70" s="177"/>
      <c r="E70" s="176" t="s">
        <v>31</v>
      </c>
      <c r="F70" s="175" t="s">
        <v>48</v>
      </c>
      <c r="G70" s="175" t="s">
        <v>47</v>
      </c>
      <c r="H70" s="175" t="s">
        <v>46</v>
      </c>
      <c r="I70" s="175" t="s">
        <v>45</v>
      </c>
      <c r="J70" s="175" t="s">
        <v>44</v>
      </c>
      <c r="K70" s="175" t="s">
        <v>43</v>
      </c>
      <c r="L70" s="175" t="s">
        <v>42</v>
      </c>
      <c r="M70" s="175" t="s">
        <v>41</v>
      </c>
      <c r="N70" s="175" t="s">
        <v>40</v>
      </c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</row>
    <row r="71" spans="1:27" s="143" customFormat="1" ht="10.5" customHeight="1">
      <c r="A71" s="166" t="s">
        <v>79</v>
      </c>
      <c r="B71" s="165"/>
      <c r="C71" s="167" t="s">
        <v>77</v>
      </c>
      <c r="D71" s="165" t="s">
        <v>31</v>
      </c>
      <c r="E71" s="173">
        <v>1.1444921316165951E-2</v>
      </c>
      <c r="F71" s="156">
        <v>0</v>
      </c>
      <c r="G71" s="156">
        <v>0</v>
      </c>
      <c r="H71" s="156">
        <v>0</v>
      </c>
      <c r="I71" s="156">
        <v>1.6666666666666666E-2</v>
      </c>
      <c r="J71" s="156">
        <v>0</v>
      </c>
      <c r="K71" s="156">
        <v>9.2592592592592587E-3</v>
      </c>
      <c r="L71" s="156">
        <v>0.04</v>
      </c>
      <c r="M71" s="156">
        <v>5.2631578947368418E-2</v>
      </c>
      <c r="N71" s="156">
        <v>0</v>
      </c>
      <c r="P71" s="167"/>
      <c r="Q71" s="165"/>
      <c r="R71" s="172"/>
      <c r="S71" s="172"/>
      <c r="T71" s="172"/>
      <c r="U71" s="172"/>
      <c r="V71" s="172"/>
      <c r="W71" s="172"/>
      <c r="X71" s="172"/>
      <c r="Y71" s="172"/>
      <c r="Z71" s="172"/>
      <c r="AA71" s="172"/>
    </row>
    <row r="72" spans="1:27" s="143" customFormat="1" ht="10.5" customHeight="1">
      <c r="A72" s="166"/>
      <c r="B72" s="165"/>
      <c r="C72" s="165"/>
      <c r="D72" s="165" t="s">
        <v>30</v>
      </c>
      <c r="E72" s="173">
        <v>1.2698412698412698E-2</v>
      </c>
      <c r="F72" s="156">
        <v>0</v>
      </c>
      <c r="G72" s="156">
        <v>0</v>
      </c>
      <c r="H72" s="156">
        <v>0</v>
      </c>
      <c r="I72" s="156">
        <v>0</v>
      </c>
      <c r="J72" s="156">
        <v>0</v>
      </c>
      <c r="K72" s="156">
        <v>1.7543859649122806E-2</v>
      </c>
      <c r="L72" s="156">
        <v>3.7037037037037035E-2</v>
      </c>
      <c r="M72" s="156">
        <v>4.3478260869565216E-2</v>
      </c>
      <c r="N72" s="156">
        <v>0</v>
      </c>
      <c r="P72" s="165"/>
      <c r="Q72" s="165"/>
      <c r="R72" s="172"/>
      <c r="S72" s="172"/>
      <c r="T72" s="172"/>
      <c r="U72" s="172"/>
      <c r="V72" s="172"/>
      <c r="W72" s="172"/>
      <c r="X72" s="172"/>
      <c r="Y72" s="172"/>
      <c r="Z72" s="172"/>
      <c r="AA72" s="172"/>
    </row>
    <row r="73" spans="1:27" s="143" customFormat="1" ht="10.5" customHeight="1">
      <c r="A73" s="166"/>
      <c r="B73" s="165"/>
      <c r="C73" s="165"/>
      <c r="D73" s="165" t="s">
        <v>29</v>
      </c>
      <c r="E73" s="173">
        <v>1.0416666666666666E-2</v>
      </c>
      <c r="F73" s="156">
        <v>0</v>
      </c>
      <c r="G73" s="156">
        <v>0</v>
      </c>
      <c r="H73" s="156">
        <v>0</v>
      </c>
      <c r="I73" s="156">
        <v>3.125E-2</v>
      </c>
      <c r="J73" s="156">
        <v>0</v>
      </c>
      <c r="K73" s="156">
        <v>0</v>
      </c>
      <c r="L73" s="156">
        <v>4.3478260869565216E-2</v>
      </c>
      <c r="M73" s="156">
        <v>6.6666666666666666E-2</v>
      </c>
      <c r="N73" s="156">
        <v>0</v>
      </c>
      <c r="P73" s="165"/>
      <c r="Q73" s="165"/>
      <c r="R73" s="172"/>
      <c r="S73" s="172"/>
      <c r="T73" s="172"/>
      <c r="U73" s="172"/>
      <c r="V73" s="172"/>
      <c r="W73" s="172"/>
      <c r="X73" s="172"/>
      <c r="Y73" s="172"/>
      <c r="Z73" s="172"/>
      <c r="AA73" s="172"/>
    </row>
    <row r="74" spans="1:27" s="143" customFormat="1" ht="10.5" customHeight="1">
      <c r="A74" s="166"/>
      <c r="B74" s="165"/>
      <c r="C74" s="167" t="s">
        <v>76</v>
      </c>
      <c r="D74" s="165" t="s">
        <v>31</v>
      </c>
      <c r="E74" s="173">
        <v>2.1021992238033634E-2</v>
      </c>
      <c r="F74" s="156"/>
      <c r="G74" s="156"/>
      <c r="H74" s="156">
        <v>3.105590062111801E-3</v>
      </c>
      <c r="I74" s="156">
        <v>1.4970059880239521E-2</v>
      </c>
      <c r="J74" s="156">
        <v>5.8997050147492625E-3</v>
      </c>
      <c r="K74" s="156">
        <v>2.5345622119815669E-2</v>
      </c>
      <c r="L74" s="156">
        <v>2.7777777777777776E-2</v>
      </c>
      <c r="M74" s="156">
        <v>1.8382352941176471E-2</v>
      </c>
      <c r="N74" s="156">
        <v>3.8216560509554139E-2</v>
      </c>
      <c r="P74" s="167"/>
      <c r="Q74" s="165"/>
      <c r="R74" s="172"/>
      <c r="S74" s="172"/>
      <c r="T74" s="172"/>
      <c r="U74" s="172"/>
      <c r="V74" s="172"/>
      <c r="W74" s="172"/>
      <c r="X74" s="172"/>
      <c r="Y74" s="172"/>
      <c r="Z74" s="172"/>
      <c r="AA74" s="172"/>
    </row>
    <row r="75" spans="1:27" s="143" customFormat="1" ht="10.5" customHeight="1">
      <c r="A75" s="166"/>
      <c r="B75" s="165"/>
      <c r="C75" s="165"/>
      <c r="D75" s="165" t="s">
        <v>30</v>
      </c>
      <c r="E75" s="173">
        <v>3.4059945504087197E-2</v>
      </c>
      <c r="F75" s="156"/>
      <c r="G75" s="156"/>
      <c r="H75" s="156">
        <v>7.7519379844961239E-3</v>
      </c>
      <c r="I75" s="156">
        <v>2.2388059701492536E-2</v>
      </c>
      <c r="J75" s="156">
        <v>1.2658227848101266E-2</v>
      </c>
      <c r="K75" s="156">
        <v>3.4146341463414637E-2</v>
      </c>
      <c r="L75" s="156">
        <v>4.1666666666666664E-2</v>
      </c>
      <c r="M75" s="156">
        <v>2.5270758122743681E-2</v>
      </c>
      <c r="N75" s="156">
        <v>6.7193675889328064E-2</v>
      </c>
      <c r="P75" s="165"/>
      <c r="Q75" s="165"/>
      <c r="R75" s="172"/>
      <c r="S75" s="172"/>
      <c r="T75" s="172"/>
      <c r="U75" s="172"/>
      <c r="V75" s="172"/>
      <c r="W75" s="172"/>
      <c r="X75" s="172"/>
      <c r="Y75" s="172"/>
      <c r="Z75" s="172"/>
      <c r="AA75" s="172"/>
    </row>
    <row r="76" spans="1:27" s="143" customFormat="1" ht="10.5" customHeight="1">
      <c r="A76" s="166"/>
      <c r="B76" s="165"/>
      <c r="C76" s="165"/>
      <c r="D76" s="165" t="s">
        <v>29</v>
      </c>
      <c r="E76" s="173">
        <v>9.2364532019704442E-3</v>
      </c>
      <c r="F76" s="156"/>
      <c r="G76" s="156"/>
      <c r="H76" s="156">
        <v>0</v>
      </c>
      <c r="I76" s="156">
        <v>0.01</v>
      </c>
      <c r="J76" s="156">
        <v>0</v>
      </c>
      <c r="K76" s="156">
        <v>1.7467248908296942E-2</v>
      </c>
      <c r="L76" s="156">
        <v>1.488095238095238E-2</v>
      </c>
      <c r="M76" s="156">
        <v>1.1235955056179775E-2</v>
      </c>
      <c r="N76" s="156">
        <v>4.5871559633027525E-3</v>
      </c>
      <c r="P76" s="165"/>
      <c r="Q76" s="165"/>
      <c r="R76" s="172"/>
      <c r="S76" s="172"/>
      <c r="T76" s="172"/>
      <c r="U76" s="172"/>
      <c r="V76" s="172"/>
      <c r="W76" s="172"/>
      <c r="X76" s="172"/>
      <c r="Y76" s="172"/>
      <c r="Z76" s="172"/>
      <c r="AA76" s="172"/>
    </row>
    <row r="77" spans="1:27" s="143" customFormat="1" ht="10.5" customHeight="1">
      <c r="A77" s="166"/>
      <c r="B77" s="165"/>
      <c r="C77" s="165" t="s">
        <v>75</v>
      </c>
      <c r="D77" s="165" t="s">
        <v>31</v>
      </c>
      <c r="E77" s="164">
        <v>1.9256132946452124E-2</v>
      </c>
      <c r="F77" s="163">
        <v>0</v>
      </c>
      <c r="G77" s="163">
        <v>0</v>
      </c>
      <c r="H77" s="163">
        <v>2.6595744680851063E-3</v>
      </c>
      <c r="I77" s="163">
        <v>1.5228426395939087E-2</v>
      </c>
      <c r="J77" s="163">
        <v>4.830917874396135E-3</v>
      </c>
      <c r="K77" s="163">
        <v>2.2140221402214021E-2</v>
      </c>
      <c r="L77" s="163">
        <v>2.9411764705882353E-2</v>
      </c>
      <c r="M77" s="163">
        <v>2.0618556701030927E-2</v>
      </c>
      <c r="N77" s="163">
        <v>3.5019455252918288E-2</v>
      </c>
      <c r="P77" s="165"/>
      <c r="Q77" s="165"/>
      <c r="R77" s="172"/>
      <c r="S77" s="172"/>
      <c r="T77" s="172"/>
      <c r="U77" s="172"/>
      <c r="V77" s="172"/>
      <c r="W77" s="172"/>
      <c r="X77" s="172"/>
      <c r="Y77" s="172"/>
      <c r="Z77" s="172"/>
      <c r="AA77" s="172"/>
    </row>
    <row r="78" spans="1:27" s="143" customFormat="1" ht="10.5" customHeight="1">
      <c r="A78" s="166"/>
      <c r="B78" s="165"/>
      <c r="C78" s="165"/>
      <c r="D78" s="165" t="s">
        <v>30</v>
      </c>
      <c r="E78" s="164">
        <v>3.0286034772854738E-2</v>
      </c>
      <c r="F78" s="163">
        <v>0</v>
      </c>
      <c r="G78" s="163">
        <v>0</v>
      </c>
      <c r="H78" s="163">
        <v>6.7114093959731542E-3</v>
      </c>
      <c r="I78" s="163">
        <v>1.8518518518518517E-2</v>
      </c>
      <c r="J78" s="163">
        <v>1.0526315789473684E-2</v>
      </c>
      <c r="K78" s="163">
        <v>3.0534351145038167E-2</v>
      </c>
      <c r="L78" s="163">
        <v>4.0983606557377046E-2</v>
      </c>
      <c r="M78" s="163">
        <v>2.6666666666666668E-2</v>
      </c>
      <c r="N78" s="163">
        <v>6.093189964157706E-2</v>
      </c>
      <c r="P78" s="165"/>
      <c r="Q78" s="165"/>
      <c r="R78" s="172"/>
      <c r="S78" s="172"/>
      <c r="T78" s="172"/>
      <c r="U78" s="172"/>
      <c r="V78" s="172"/>
      <c r="W78" s="172"/>
      <c r="X78" s="172"/>
      <c r="Y78" s="172"/>
      <c r="Z78" s="172"/>
      <c r="AA78" s="172"/>
    </row>
    <row r="79" spans="1:27" s="143" customFormat="1" ht="10.5" customHeight="1">
      <c r="A79" s="166"/>
      <c r="B79" s="165"/>
      <c r="C79" s="165"/>
      <c r="D79" s="165" t="s">
        <v>29</v>
      </c>
      <c r="E79" s="164">
        <v>9.462151394422311E-3</v>
      </c>
      <c r="F79" s="163">
        <v>0</v>
      </c>
      <c r="G79" s="163">
        <v>0</v>
      </c>
      <c r="H79" s="163">
        <v>0</v>
      </c>
      <c r="I79" s="163">
        <v>1.2931034482758621E-2</v>
      </c>
      <c r="J79" s="163">
        <v>0</v>
      </c>
      <c r="K79" s="163">
        <v>1.4285714285714285E-2</v>
      </c>
      <c r="L79" s="163">
        <v>1.832460732984293E-2</v>
      </c>
      <c r="M79" s="163">
        <v>1.4184397163120567E-2</v>
      </c>
      <c r="N79" s="163">
        <v>4.2553191489361703E-3</v>
      </c>
      <c r="P79" s="165"/>
      <c r="Q79" s="165"/>
      <c r="R79" s="172"/>
      <c r="S79" s="172"/>
      <c r="T79" s="172"/>
      <c r="U79" s="172"/>
      <c r="V79" s="172"/>
      <c r="W79" s="172"/>
      <c r="X79" s="172"/>
      <c r="Y79" s="172"/>
      <c r="Z79" s="172"/>
      <c r="AA79" s="172"/>
    </row>
    <row r="80" spans="1:27" s="143" customFormat="1" ht="10.5" customHeight="1">
      <c r="A80" s="171"/>
      <c r="B80" s="165"/>
      <c r="C80" s="165"/>
      <c r="D80" s="165"/>
      <c r="E80" s="170"/>
      <c r="F80" s="163"/>
      <c r="G80" s="163"/>
      <c r="H80" s="163"/>
      <c r="I80" s="163"/>
      <c r="J80" s="163"/>
      <c r="K80" s="163"/>
      <c r="L80" s="163"/>
      <c r="M80" s="163"/>
      <c r="N80" s="163"/>
      <c r="P80" s="149"/>
      <c r="Q80" s="14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</row>
    <row r="81" spans="1:27" s="143" customFormat="1" ht="10" customHeight="1">
      <c r="A81" s="166" t="s">
        <v>78</v>
      </c>
      <c r="B81" s="165"/>
      <c r="C81" s="167" t="s">
        <v>77</v>
      </c>
      <c r="D81" s="165" t="s">
        <v>31</v>
      </c>
      <c r="E81" s="164">
        <v>9.1901206203331422E-4</v>
      </c>
      <c r="F81" s="163">
        <v>0</v>
      </c>
      <c r="G81" s="163">
        <v>0</v>
      </c>
      <c r="H81" s="163">
        <v>0</v>
      </c>
      <c r="I81" s="163">
        <v>1.4367816091954023E-3</v>
      </c>
      <c r="J81" s="163">
        <v>0</v>
      </c>
      <c r="K81" s="163">
        <v>9.1491308325709062E-4</v>
      </c>
      <c r="L81" s="163">
        <v>3.3416875522138678E-3</v>
      </c>
      <c r="M81" s="163">
        <v>2.9806259314456036E-3</v>
      </c>
      <c r="N81" s="163">
        <v>0</v>
      </c>
      <c r="R81" s="168"/>
      <c r="S81" s="168"/>
      <c r="T81" s="168"/>
      <c r="U81" s="168"/>
      <c r="V81" s="168"/>
      <c r="W81" s="168"/>
      <c r="X81" s="168"/>
      <c r="Y81" s="168"/>
      <c r="Z81" s="168"/>
      <c r="AA81" s="168"/>
    </row>
    <row r="82" spans="1:27" s="143" customFormat="1" ht="10" customHeight="1">
      <c r="A82" s="166"/>
      <c r="B82" s="165"/>
      <c r="C82" s="165"/>
      <c r="D82" s="165" t="s">
        <v>30</v>
      </c>
      <c r="E82" s="164">
        <v>1.0720986330742428E-3</v>
      </c>
      <c r="F82" s="163">
        <v>0</v>
      </c>
      <c r="G82" s="163">
        <v>0</v>
      </c>
      <c r="H82" s="163">
        <v>0</v>
      </c>
      <c r="I82" s="163">
        <v>0</v>
      </c>
      <c r="J82" s="163">
        <v>0</v>
      </c>
      <c r="K82" s="163">
        <v>1.9157088122605363E-3</v>
      </c>
      <c r="L82" s="163">
        <v>3.1847133757961785E-3</v>
      </c>
      <c r="M82" s="163">
        <v>2.9585798816568047E-3</v>
      </c>
      <c r="N82" s="163">
        <v>0</v>
      </c>
      <c r="R82" s="168"/>
      <c r="S82" s="168"/>
      <c r="T82" s="168"/>
      <c r="U82" s="168"/>
      <c r="V82" s="168"/>
      <c r="W82" s="168"/>
      <c r="X82" s="168"/>
      <c r="Y82" s="168"/>
      <c r="Z82" s="168"/>
      <c r="AA82" s="168"/>
    </row>
    <row r="83" spans="1:27" s="143" customFormat="1" ht="10" customHeight="1">
      <c r="A83" s="166"/>
      <c r="B83" s="165"/>
      <c r="C83" s="165"/>
      <c r="D83" s="165" t="s">
        <v>29</v>
      </c>
      <c r="E83" s="164">
        <v>8.0418174507438679E-4</v>
      </c>
      <c r="F83" s="163">
        <v>0</v>
      </c>
      <c r="G83" s="163">
        <v>0</v>
      </c>
      <c r="H83" s="163">
        <v>0</v>
      </c>
      <c r="I83" s="163">
        <v>2.3201856148491878E-3</v>
      </c>
      <c r="J83" s="163">
        <v>0</v>
      </c>
      <c r="K83" s="163">
        <v>0</v>
      </c>
      <c r="L83" s="163">
        <v>3.5149384885764497E-3</v>
      </c>
      <c r="M83" s="163">
        <v>3.003003003003003E-3</v>
      </c>
      <c r="N83" s="163">
        <v>0</v>
      </c>
      <c r="R83" s="168"/>
      <c r="S83" s="168"/>
      <c r="T83" s="168"/>
      <c r="U83" s="168"/>
      <c r="V83" s="168"/>
      <c r="W83" s="168"/>
      <c r="X83" s="168"/>
      <c r="Y83" s="168"/>
      <c r="Z83" s="168"/>
      <c r="AA83" s="168"/>
    </row>
    <row r="84" spans="1:27" s="143" customFormat="1" ht="10" customHeight="1">
      <c r="A84" s="166"/>
      <c r="B84" s="165"/>
      <c r="C84" s="167" t="s">
        <v>76</v>
      </c>
      <c r="D84" s="165" t="s">
        <v>31</v>
      </c>
      <c r="E84" s="164">
        <v>2.9225304617598131E-3</v>
      </c>
      <c r="F84" s="163"/>
      <c r="G84" s="163"/>
      <c r="H84" s="163">
        <v>3.6127167630057802E-4</v>
      </c>
      <c r="I84" s="163">
        <v>2.0938023450586263E-3</v>
      </c>
      <c r="J84" s="163">
        <v>7.6628352490421458E-4</v>
      </c>
      <c r="K84" s="163">
        <v>3.3628859675940079E-3</v>
      </c>
      <c r="L84" s="163">
        <v>4.0992940104759732E-3</v>
      </c>
      <c r="M84" s="163">
        <v>2.8473804100227792E-3</v>
      </c>
      <c r="N84" s="163">
        <v>5.4528930627082703E-3</v>
      </c>
    </row>
    <row r="85" spans="1:27" s="143" customFormat="1" ht="10" customHeight="1">
      <c r="A85" s="166"/>
      <c r="B85" s="165"/>
      <c r="C85" s="165"/>
      <c r="D85" s="165" t="s">
        <v>30</v>
      </c>
      <c r="E85" s="164">
        <v>5.4914881933003845E-3</v>
      </c>
      <c r="F85" s="163"/>
      <c r="G85" s="163"/>
      <c r="H85" s="163">
        <v>1.0384215991692627E-3</v>
      </c>
      <c r="I85" s="163">
        <v>3.6363636363636364E-3</v>
      </c>
      <c r="J85" s="163">
        <v>2.1299254526091589E-3</v>
      </c>
      <c r="K85" s="163">
        <v>5.0215208034433282E-3</v>
      </c>
      <c r="L85" s="163">
        <v>6.7462376751427086E-3</v>
      </c>
      <c r="M85" s="163">
        <v>4.4987146529562984E-3</v>
      </c>
      <c r="N85" s="163">
        <v>1.1325782811459028E-2</v>
      </c>
    </row>
    <row r="86" spans="1:27" s="143" customFormat="1" ht="10" customHeight="1">
      <c r="A86" s="166"/>
      <c r="B86" s="165"/>
      <c r="C86" s="165"/>
      <c r="D86" s="165" t="s">
        <v>29</v>
      </c>
      <c r="E86" s="164">
        <v>1.1419001218026797E-3</v>
      </c>
      <c r="F86" s="163"/>
      <c r="G86" s="163"/>
      <c r="H86" s="163">
        <v>0</v>
      </c>
      <c r="I86" s="163">
        <v>1.2795905310300703E-3</v>
      </c>
      <c r="J86" s="163">
        <v>0</v>
      </c>
      <c r="K86" s="163">
        <v>2.1310602024507191E-3</v>
      </c>
      <c r="L86" s="163">
        <v>2.029220779220779E-3</v>
      </c>
      <c r="M86" s="163">
        <v>1.5337423312883436E-3</v>
      </c>
      <c r="N86" s="163">
        <v>5.5555555555555556E-4</v>
      </c>
    </row>
    <row r="87" spans="1:27" s="143" customFormat="1" ht="10" customHeight="1">
      <c r="A87" s="166"/>
      <c r="B87" s="165"/>
      <c r="C87" s="165" t="s">
        <v>75</v>
      </c>
      <c r="D87" s="165" t="s">
        <v>31</v>
      </c>
      <c r="E87" s="164">
        <v>2.3589478446325858E-3</v>
      </c>
      <c r="F87" s="163">
        <v>0</v>
      </c>
      <c r="G87" s="163">
        <v>0</v>
      </c>
      <c r="H87" s="163">
        <v>2.8312570781426955E-4</v>
      </c>
      <c r="I87" s="163">
        <v>1.9455252918287938E-3</v>
      </c>
      <c r="J87" s="163">
        <v>5.7520851308599363E-4</v>
      </c>
      <c r="K87" s="163">
        <v>2.7497708524289641E-3</v>
      </c>
      <c r="L87" s="163">
        <v>3.937007874015748E-3</v>
      </c>
      <c r="M87" s="163">
        <v>2.8687544824288788E-3</v>
      </c>
      <c r="N87" s="163">
        <v>4.5766590389016018E-3</v>
      </c>
    </row>
    <row r="88" spans="1:27" s="143" customFormat="1" ht="10" customHeight="1">
      <c r="A88" s="166"/>
      <c r="B88" s="165"/>
      <c r="C88" s="165"/>
      <c r="D88" s="165" t="s">
        <v>30</v>
      </c>
      <c r="E88" s="164">
        <v>4.2069180430040513E-3</v>
      </c>
      <c r="F88" s="163">
        <v>0</v>
      </c>
      <c r="G88" s="163">
        <v>0</v>
      </c>
      <c r="H88" s="163">
        <v>8.1566068515497557E-4</v>
      </c>
      <c r="I88" s="163">
        <v>2.7522935779816515E-3</v>
      </c>
      <c r="J88" s="163">
        <v>1.5649452269170579E-3</v>
      </c>
      <c r="K88" s="163">
        <v>4.1753653444676405E-3</v>
      </c>
      <c r="L88" s="163">
        <v>5.8708414872798431E-3</v>
      </c>
      <c r="M88" s="163">
        <v>4.2238648363252373E-3</v>
      </c>
      <c r="N88" s="163">
        <v>9.3099671412924419E-3</v>
      </c>
    </row>
    <row r="89" spans="1:27" s="158" customFormat="1" ht="12" customHeight="1" thickBot="1">
      <c r="A89" s="162"/>
      <c r="B89" s="161"/>
      <c r="C89" s="161"/>
      <c r="D89" s="161" t="s">
        <v>29</v>
      </c>
      <c r="E89" s="160">
        <v>1.0491441192711209E-3</v>
      </c>
      <c r="F89" s="159">
        <v>0</v>
      </c>
      <c r="G89" s="159">
        <v>0</v>
      </c>
      <c r="H89" s="159">
        <v>0</v>
      </c>
      <c r="I89" s="159">
        <v>1.5045135406218655E-3</v>
      </c>
      <c r="J89" s="159">
        <v>0</v>
      </c>
      <c r="K89" s="159">
        <v>1.6339869281045752E-3</v>
      </c>
      <c r="L89" s="159">
        <v>2.3079459281239697E-3</v>
      </c>
      <c r="M89" s="159">
        <v>1.7474879860200961E-3</v>
      </c>
      <c r="N89" s="159">
        <v>4.7460844803037496E-4</v>
      </c>
    </row>
    <row r="90" spans="1:27" s="143" customFormat="1" ht="13" customHeight="1">
      <c r="A90" s="157" t="s">
        <v>28</v>
      </c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6"/>
    </row>
    <row r="91" spans="1:27" ht="13" customHeight="1">
      <c r="A91" s="154" t="s">
        <v>74</v>
      </c>
      <c r="B91" s="154"/>
      <c r="C91" s="154"/>
      <c r="D91" s="155"/>
      <c r="E91" s="155"/>
      <c r="F91" s="154"/>
      <c r="G91" s="154"/>
      <c r="H91" s="154"/>
      <c r="I91" s="154"/>
      <c r="J91" s="154"/>
      <c r="K91" s="154"/>
      <c r="L91" s="154"/>
      <c r="M91" s="154"/>
    </row>
    <row r="92" spans="1:27" ht="15" customHeight="1"/>
    <row r="93" spans="1:27" ht="15" customHeight="1"/>
    <row r="94" spans="1:27" ht="15" customHeight="1"/>
    <row r="95" spans="1:27" ht="15" customHeight="1"/>
    <row r="96" spans="1:27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</sheetData>
  <mergeCells count="11">
    <mergeCell ref="A57:A65"/>
    <mergeCell ref="A66:M66"/>
    <mergeCell ref="A71:A79"/>
    <mergeCell ref="A81:A89"/>
    <mergeCell ref="A90:M90"/>
    <mergeCell ref="A3:A11"/>
    <mergeCell ref="A13:A15"/>
    <mergeCell ref="A17:A25"/>
    <mergeCell ref="A27:A35"/>
    <mergeCell ref="A37:A45"/>
    <mergeCell ref="A47:A55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rowBreaks count="1" manualBreakCount="1">
    <brk id="6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4016-0B73-924A-87D3-57A8387CE01E}">
  <dimension ref="A1:R161"/>
  <sheetViews>
    <sheetView showGridLines="0" zoomScaleNormal="100" zoomScaleSheetLayoutView="112" workbookViewId="0">
      <selection activeCell="S86" sqref="S86"/>
    </sheetView>
  </sheetViews>
  <sheetFormatPr baseColWidth="10" defaultColWidth="8.83203125" defaultRowHeight="14"/>
  <cols>
    <col min="1" max="1" width="5.6640625" style="2" customWidth="1"/>
    <col min="2" max="2" width="2.6640625" style="2" customWidth="1"/>
    <col min="3" max="3" width="8.83203125" style="2" customWidth="1"/>
    <col min="4" max="4" width="5.5" style="2" customWidth="1"/>
    <col min="5" max="14" width="6.5" style="2" customWidth="1"/>
    <col min="15" max="16" width="7.6640625" style="2" customWidth="1"/>
    <col min="17" max="16384" width="8.83203125" style="2"/>
  </cols>
  <sheetData>
    <row r="1" spans="1:14" s="147" customFormat="1" ht="16" customHeight="1">
      <c r="A1" s="130" t="s">
        <v>102</v>
      </c>
    </row>
    <row r="2" spans="1:14" s="194" customFormat="1" ht="14" customHeight="1" thickBot="1">
      <c r="A2" s="148" t="s">
        <v>101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14" t="s">
        <v>49</v>
      </c>
    </row>
    <row r="3" spans="1:14" s="154" customFormat="1" ht="11" customHeight="1" thickBot="1">
      <c r="A3" s="205"/>
      <c r="B3" s="205"/>
      <c r="C3" s="205"/>
      <c r="D3" s="204"/>
      <c r="E3" s="205" t="s">
        <v>31</v>
      </c>
      <c r="F3" s="205" t="s">
        <v>48</v>
      </c>
      <c r="G3" s="205" t="s">
        <v>47</v>
      </c>
      <c r="H3" s="205" t="s">
        <v>46</v>
      </c>
      <c r="I3" s="205" t="s">
        <v>45</v>
      </c>
      <c r="J3" s="205" t="s">
        <v>44</v>
      </c>
      <c r="K3" s="205" t="s">
        <v>43</v>
      </c>
      <c r="L3" s="205" t="s">
        <v>42</v>
      </c>
      <c r="M3" s="205" t="s">
        <v>41</v>
      </c>
      <c r="N3" s="205" t="s">
        <v>40</v>
      </c>
    </row>
    <row r="4" spans="1:14" s="154" customFormat="1" ht="9" customHeight="1">
      <c r="A4" s="238" t="s">
        <v>100</v>
      </c>
      <c r="C4" s="215" t="s">
        <v>77</v>
      </c>
      <c r="D4" s="219" t="s">
        <v>31</v>
      </c>
      <c r="E4" s="210">
        <f>SUM(F4:N4)</f>
        <v>52</v>
      </c>
      <c r="F4" s="210">
        <f>SUM(F5:F6)</f>
        <v>16</v>
      </c>
      <c r="G4" s="210">
        <f>SUM(G5:G6)</f>
        <v>8</v>
      </c>
      <c r="H4" s="210">
        <f>SUM(H5:H6)</f>
        <v>2</v>
      </c>
      <c r="I4" s="210">
        <f>SUM(I5:I6)</f>
        <v>7</v>
      </c>
      <c r="J4" s="210">
        <f>SUM(J5:J6)</f>
        <v>2</v>
      </c>
      <c r="K4" s="210">
        <f>SUM(K5:K6)</f>
        <v>10</v>
      </c>
      <c r="L4" s="210">
        <f>SUM(L5:L6)</f>
        <v>3</v>
      </c>
      <c r="M4" s="210">
        <f>SUM(M5:M6)</f>
        <v>2</v>
      </c>
      <c r="N4" s="210">
        <f>SUM(N5:N6)</f>
        <v>2</v>
      </c>
    </row>
    <row r="5" spans="1:14" s="154" customFormat="1" ht="9" customHeight="1">
      <c r="A5" s="220"/>
      <c r="D5" s="219" t="s">
        <v>30</v>
      </c>
      <c r="E5" s="210">
        <f>SUM(F5:N5)</f>
        <v>28</v>
      </c>
      <c r="F5" s="210">
        <v>6</v>
      </c>
      <c r="G5" s="210">
        <v>6</v>
      </c>
      <c r="H5" s="210">
        <v>2</v>
      </c>
      <c r="I5" s="210">
        <v>4</v>
      </c>
      <c r="J5" s="210">
        <v>0</v>
      </c>
      <c r="K5" s="210">
        <v>4</v>
      </c>
      <c r="L5" s="210">
        <v>3</v>
      </c>
      <c r="M5" s="210">
        <v>2</v>
      </c>
      <c r="N5" s="210">
        <v>1</v>
      </c>
    </row>
    <row r="6" spans="1:14" s="154" customFormat="1" ht="9" customHeight="1">
      <c r="A6" s="220"/>
      <c r="D6" s="219" t="s">
        <v>29</v>
      </c>
      <c r="E6" s="210">
        <f>SUM(F6:N6)</f>
        <v>24</v>
      </c>
      <c r="F6" s="210">
        <v>10</v>
      </c>
      <c r="G6" s="210">
        <v>2</v>
      </c>
      <c r="H6" s="210">
        <v>0</v>
      </c>
      <c r="I6" s="210">
        <v>3</v>
      </c>
      <c r="J6" s="210">
        <v>2</v>
      </c>
      <c r="K6" s="210">
        <v>6</v>
      </c>
      <c r="L6" s="210">
        <v>0</v>
      </c>
      <c r="M6" s="210">
        <v>0</v>
      </c>
      <c r="N6" s="210">
        <v>1</v>
      </c>
    </row>
    <row r="7" spans="1:14" s="154" customFormat="1" ht="9" customHeight="1">
      <c r="A7" s="220"/>
      <c r="C7" s="215" t="s">
        <v>76</v>
      </c>
      <c r="D7" s="219" t="s">
        <v>31</v>
      </c>
      <c r="E7" s="210">
        <f>SUM(F7:N7)</f>
        <v>2465</v>
      </c>
      <c r="F7" s="210">
        <f>SUM(F8:F9)</f>
        <v>0</v>
      </c>
      <c r="G7" s="210">
        <f>SUM(G8:G9)</f>
        <v>0</v>
      </c>
      <c r="H7" s="210">
        <f>SUM(H8:H9)</f>
        <v>283</v>
      </c>
      <c r="I7" s="210">
        <f>SUM(I8:I9)</f>
        <v>282</v>
      </c>
      <c r="J7" s="210">
        <f>SUM(J8:J9)</f>
        <v>276</v>
      </c>
      <c r="K7" s="210">
        <f>SUM(K8:K9)</f>
        <v>331</v>
      </c>
      <c r="L7" s="210">
        <f>SUM(L8:L9)</f>
        <v>515</v>
      </c>
      <c r="M7" s="210">
        <f>SUM(M8:M9)</f>
        <v>415</v>
      </c>
      <c r="N7" s="210">
        <f>SUM(N8:N9)</f>
        <v>363</v>
      </c>
    </row>
    <row r="8" spans="1:14" s="154" customFormat="1" ht="9" customHeight="1">
      <c r="A8" s="220"/>
      <c r="D8" s="219" t="s">
        <v>30</v>
      </c>
      <c r="E8" s="210">
        <f>SUM(F8:N8)</f>
        <v>1144</v>
      </c>
      <c r="F8" s="210">
        <v>0</v>
      </c>
      <c r="G8" s="210">
        <v>0</v>
      </c>
      <c r="H8" s="210">
        <v>119</v>
      </c>
      <c r="I8" s="210">
        <v>116</v>
      </c>
      <c r="J8" s="210">
        <v>126</v>
      </c>
      <c r="K8" s="210">
        <v>155</v>
      </c>
      <c r="L8" s="210">
        <v>252</v>
      </c>
      <c r="M8" s="210">
        <v>200</v>
      </c>
      <c r="N8" s="210">
        <v>176</v>
      </c>
    </row>
    <row r="9" spans="1:14" s="154" customFormat="1" ht="9" customHeight="1">
      <c r="A9" s="220"/>
      <c r="D9" s="219" t="s">
        <v>29</v>
      </c>
      <c r="E9" s="210">
        <f>SUM(F9:N9)</f>
        <v>1321</v>
      </c>
      <c r="F9" s="210">
        <v>0</v>
      </c>
      <c r="G9" s="210">
        <v>0</v>
      </c>
      <c r="H9" s="210">
        <v>164</v>
      </c>
      <c r="I9" s="210">
        <v>166</v>
      </c>
      <c r="J9" s="210">
        <v>150</v>
      </c>
      <c r="K9" s="210">
        <v>176</v>
      </c>
      <c r="L9" s="210">
        <v>263</v>
      </c>
      <c r="M9" s="210">
        <v>215</v>
      </c>
      <c r="N9" s="210">
        <v>187</v>
      </c>
    </row>
    <row r="10" spans="1:14" s="154" customFormat="1" ht="9" customHeight="1">
      <c r="A10" s="220"/>
      <c r="C10" s="154" t="s">
        <v>75</v>
      </c>
      <c r="D10" s="219" t="s">
        <v>31</v>
      </c>
      <c r="E10" s="210">
        <f>E4+E7</f>
        <v>2517</v>
      </c>
      <c r="F10" s="210">
        <f>F4+F7</f>
        <v>16</v>
      </c>
      <c r="G10" s="210">
        <f>G4+G7</f>
        <v>8</v>
      </c>
      <c r="H10" s="210">
        <f>H4+H7</f>
        <v>285</v>
      </c>
      <c r="I10" s="210">
        <f>I4+I7</f>
        <v>289</v>
      </c>
      <c r="J10" s="210">
        <f>J4+J7</f>
        <v>278</v>
      </c>
      <c r="K10" s="210">
        <f>K4+K7</f>
        <v>341</v>
      </c>
      <c r="L10" s="210">
        <f>L4+L7</f>
        <v>518</v>
      </c>
      <c r="M10" s="210">
        <f>M4+M7</f>
        <v>417</v>
      </c>
      <c r="N10" s="210">
        <f>N4+N7</f>
        <v>365</v>
      </c>
    </row>
    <row r="11" spans="1:14" s="154" customFormat="1" ht="9" customHeight="1">
      <c r="A11" s="220"/>
      <c r="D11" s="219" t="s">
        <v>30</v>
      </c>
      <c r="E11" s="210">
        <f>E5+E8</f>
        <v>1172</v>
      </c>
      <c r="F11" s="210">
        <f>F5+F8</f>
        <v>6</v>
      </c>
      <c r="G11" s="210">
        <f>G5+G8</f>
        <v>6</v>
      </c>
      <c r="H11" s="210">
        <f>H5+H8</f>
        <v>121</v>
      </c>
      <c r="I11" s="210">
        <f>I5+I8</f>
        <v>120</v>
      </c>
      <c r="J11" s="210">
        <f>J5+J8</f>
        <v>126</v>
      </c>
      <c r="K11" s="210">
        <f>K5+K8</f>
        <v>159</v>
      </c>
      <c r="L11" s="210">
        <f>L5+L8</f>
        <v>255</v>
      </c>
      <c r="M11" s="210">
        <f>M5+M8</f>
        <v>202</v>
      </c>
      <c r="N11" s="210">
        <f>N5+N8</f>
        <v>177</v>
      </c>
    </row>
    <row r="12" spans="1:14" s="154" customFormat="1" ht="7" customHeight="1">
      <c r="A12" s="220"/>
      <c r="C12" s="155"/>
      <c r="D12" s="219" t="s">
        <v>29</v>
      </c>
      <c r="E12" s="210">
        <f>E6+E9</f>
        <v>1345</v>
      </c>
      <c r="F12" s="210">
        <f>F6+F9</f>
        <v>10</v>
      </c>
      <c r="G12" s="210">
        <f>G6+G9</f>
        <v>2</v>
      </c>
      <c r="H12" s="210">
        <f>H6+H9</f>
        <v>164</v>
      </c>
      <c r="I12" s="210">
        <f>I6+I9</f>
        <v>169</v>
      </c>
      <c r="J12" s="210">
        <f>J6+J9</f>
        <v>152</v>
      </c>
      <c r="K12" s="210">
        <f>K6+K9</f>
        <v>182</v>
      </c>
      <c r="L12" s="210">
        <f>L6+L9</f>
        <v>263</v>
      </c>
      <c r="M12" s="210">
        <f>M6+M9</f>
        <v>215</v>
      </c>
      <c r="N12" s="210">
        <f>N6+N9</f>
        <v>188</v>
      </c>
    </row>
    <row r="13" spans="1:14" s="154" customFormat="1" ht="5" customHeight="1">
      <c r="A13" s="237"/>
      <c r="C13" s="155"/>
      <c r="D13" s="219"/>
      <c r="E13" s="210"/>
      <c r="F13" s="210"/>
      <c r="G13" s="210"/>
      <c r="H13" s="210"/>
      <c r="I13" s="210"/>
      <c r="J13" s="210"/>
      <c r="K13" s="210"/>
      <c r="L13" s="210"/>
      <c r="M13" s="210"/>
      <c r="N13" s="210"/>
    </row>
    <row r="14" spans="1:14" s="154" customFormat="1" ht="5" customHeight="1">
      <c r="A14" s="218"/>
      <c r="D14" s="219"/>
      <c r="E14" s="210"/>
      <c r="F14" s="210"/>
      <c r="G14" s="210"/>
      <c r="H14" s="210"/>
      <c r="I14" s="210"/>
      <c r="J14" s="210"/>
      <c r="K14" s="210"/>
      <c r="L14" s="210"/>
      <c r="M14" s="210"/>
      <c r="N14" s="210"/>
    </row>
    <row r="15" spans="1:14" s="154" customFormat="1" ht="9" customHeight="1">
      <c r="A15" s="214" t="s">
        <v>99</v>
      </c>
      <c r="C15" s="215" t="s">
        <v>77</v>
      </c>
      <c r="D15" s="219" t="s">
        <v>31</v>
      </c>
      <c r="E15" s="210">
        <f>SUM(F15:N15)</f>
        <v>8</v>
      </c>
      <c r="F15" s="210">
        <f>SUM(F16:F17)</f>
        <v>0</v>
      </c>
      <c r="G15" s="210">
        <f>SUM(G16:G17)</f>
        <v>0</v>
      </c>
      <c r="H15" s="210">
        <f>SUM(H16:H17)</f>
        <v>0</v>
      </c>
      <c r="I15" s="210">
        <f>SUM(I16:I17)</f>
        <v>1</v>
      </c>
      <c r="J15" s="210">
        <f>SUM(J16:J17)</f>
        <v>0</v>
      </c>
      <c r="K15" s="210">
        <f>SUM(K16:K17)</f>
        <v>1</v>
      </c>
      <c r="L15" s="210">
        <f>SUM(L16:L17)</f>
        <v>4</v>
      </c>
      <c r="M15" s="210">
        <f>SUM(M16:M17)</f>
        <v>2</v>
      </c>
      <c r="N15" s="210">
        <f>SUM(N16:N17)</f>
        <v>0</v>
      </c>
    </row>
    <row r="16" spans="1:14" s="154" customFormat="1" ht="9" customHeight="1">
      <c r="A16" s="214"/>
      <c r="D16" s="219" t="s">
        <v>30</v>
      </c>
      <c r="E16" s="210">
        <f>SUM(F16:N16)</f>
        <v>4</v>
      </c>
      <c r="F16" s="210">
        <v>0</v>
      </c>
      <c r="G16" s="210">
        <v>0</v>
      </c>
      <c r="H16" s="210">
        <v>0</v>
      </c>
      <c r="I16" s="210">
        <v>0</v>
      </c>
      <c r="J16" s="210">
        <v>0</v>
      </c>
      <c r="K16" s="210">
        <v>1</v>
      </c>
      <c r="L16" s="210">
        <v>2</v>
      </c>
      <c r="M16" s="210">
        <v>1</v>
      </c>
      <c r="N16" s="210">
        <v>0</v>
      </c>
    </row>
    <row r="17" spans="1:14" s="154" customFormat="1" ht="9" customHeight="1">
      <c r="A17" s="214"/>
      <c r="D17" s="219" t="s">
        <v>29</v>
      </c>
      <c r="E17" s="210">
        <f>SUM(F17:N17)</f>
        <v>4</v>
      </c>
      <c r="F17" s="210">
        <v>0</v>
      </c>
      <c r="G17" s="210">
        <v>0</v>
      </c>
      <c r="H17" s="210">
        <v>0</v>
      </c>
      <c r="I17" s="210">
        <v>1</v>
      </c>
      <c r="J17" s="210">
        <v>0</v>
      </c>
      <c r="K17" s="210">
        <v>0</v>
      </c>
      <c r="L17" s="210">
        <v>2</v>
      </c>
      <c r="M17" s="210">
        <v>1</v>
      </c>
      <c r="N17" s="210">
        <v>0</v>
      </c>
    </row>
    <row r="18" spans="1:14" s="154" customFormat="1" ht="9" customHeight="1">
      <c r="A18" s="214"/>
      <c r="C18" s="215" t="s">
        <v>76</v>
      </c>
      <c r="D18" s="219" t="s">
        <v>31</v>
      </c>
      <c r="E18" s="210">
        <f>SUM(F18:N18)</f>
        <v>65</v>
      </c>
      <c r="F18" s="210">
        <f>SUM(F19:F20)</f>
        <v>0</v>
      </c>
      <c r="G18" s="210">
        <f>SUM(G19:G20)</f>
        <v>0</v>
      </c>
      <c r="H18" s="210">
        <f>SUM(H19:H20)</f>
        <v>1</v>
      </c>
      <c r="I18" s="210">
        <f>SUM(I19:I20)</f>
        <v>5</v>
      </c>
      <c r="J18" s="210">
        <f>SUM(J19:J20)</f>
        <v>2</v>
      </c>
      <c r="K18" s="210">
        <f>SUM(K19:K20)</f>
        <v>11</v>
      </c>
      <c r="L18" s="210">
        <f>SUM(L19:L20)</f>
        <v>18</v>
      </c>
      <c r="M18" s="210">
        <f>SUM(M19:M20)</f>
        <v>10</v>
      </c>
      <c r="N18" s="210">
        <f>SUM(N19:N20)</f>
        <v>18</v>
      </c>
    </row>
    <row r="19" spans="1:14" s="154" customFormat="1" ht="9" customHeight="1">
      <c r="A19" s="214"/>
      <c r="D19" s="219" t="s">
        <v>30</v>
      </c>
      <c r="E19" s="210">
        <f>SUM(F19:N19)</f>
        <v>50</v>
      </c>
      <c r="F19" s="210">
        <v>0</v>
      </c>
      <c r="G19" s="210">
        <v>0</v>
      </c>
      <c r="H19" s="210">
        <v>1</v>
      </c>
      <c r="I19" s="210">
        <v>3</v>
      </c>
      <c r="J19" s="210">
        <v>2</v>
      </c>
      <c r="K19" s="210">
        <v>7</v>
      </c>
      <c r="L19" s="210">
        <v>13</v>
      </c>
      <c r="M19" s="210">
        <v>7</v>
      </c>
      <c r="N19" s="210">
        <v>17</v>
      </c>
    </row>
    <row r="20" spans="1:14" s="154" customFormat="1" ht="9" customHeight="1">
      <c r="A20" s="214"/>
      <c r="D20" s="219" t="s">
        <v>29</v>
      </c>
      <c r="E20" s="210">
        <f>SUM(F20:N20)</f>
        <v>15</v>
      </c>
      <c r="F20" s="210">
        <v>0</v>
      </c>
      <c r="G20" s="210">
        <v>0</v>
      </c>
      <c r="H20" s="210">
        <v>0</v>
      </c>
      <c r="I20" s="210">
        <v>2</v>
      </c>
      <c r="J20" s="210">
        <v>0</v>
      </c>
      <c r="K20" s="210">
        <v>4</v>
      </c>
      <c r="L20" s="210">
        <v>5</v>
      </c>
      <c r="M20" s="210">
        <v>3</v>
      </c>
      <c r="N20" s="210">
        <v>1</v>
      </c>
    </row>
    <row r="21" spans="1:14" s="154" customFormat="1" ht="9" customHeight="1">
      <c r="A21" s="214"/>
      <c r="C21" s="154" t="s">
        <v>75</v>
      </c>
      <c r="D21" s="219" t="s">
        <v>31</v>
      </c>
      <c r="E21" s="210">
        <f>E15+E18</f>
        <v>73</v>
      </c>
      <c r="F21" s="225">
        <f>F15+F18</f>
        <v>0</v>
      </c>
      <c r="G21" s="225">
        <f>G15+G18</f>
        <v>0</v>
      </c>
      <c r="H21" s="225">
        <f>H15+H18</f>
        <v>1</v>
      </c>
      <c r="I21" s="225">
        <f>I15+I18</f>
        <v>6</v>
      </c>
      <c r="J21" s="225">
        <f>J15+J18</f>
        <v>2</v>
      </c>
      <c r="K21" s="225">
        <f>K15+K18</f>
        <v>12</v>
      </c>
      <c r="L21" s="225">
        <f>L15+L18</f>
        <v>22</v>
      </c>
      <c r="M21" s="225">
        <f>M15+M18</f>
        <v>12</v>
      </c>
      <c r="N21" s="225">
        <f>N15+N18</f>
        <v>18</v>
      </c>
    </row>
    <row r="22" spans="1:14" s="154" customFormat="1" ht="9" customHeight="1">
      <c r="A22" s="214"/>
      <c r="D22" s="219" t="s">
        <v>30</v>
      </c>
      <c r="E22" s="210">
        <f>E16+E19</f>
        <v>54</v>
      </c>
      <c r="F22" s="225">
        <f>F16+F19</f>
        <v>0</v>
      </c>
      <c r="G22" s="225">
        <f>G16+G19</f>
        <v>0</v>
      </c>
      <c r="H22" s="225">
        <f>H16+H19</f>
        <v>1</v>
      </c>
      <c r="I22" s="225">
        <f>I16+I19</f>
        <v>3</v>
      </c>
      <c r="J22" s="225">
        <f>J16+J19</f>
        <v>2</v>
      </c>
      <c r="K22" s="225">
        <f>K16+K19</f>
        <v>8</v>
      </c>
      <c r="L22" s="225">
        <f>L16+L19</f>
        <v>15</v>
      </c>
      <c r="M22" s="225">
        <f>M16+M19</f>
        <v>8</v>
      </c>
      <c r="N22" s="225">
        <f>N16+N19</f>
        <v>17</v>
      </c>
    </row>
    <row r="23" spans="1:14" s="154" customFormat="1" ht="9" customHeight="1">
      <c r="A23" s="214"/>
      <c r="C23" s="155"/>
      <c r="D23" s="219" t="s">
        <v>29</v>
      </c>
      <c r="E23" s="210">
        <f>E17+E20</f>
        <v>19</v>
      </c>
      <c r="F23" s="225">
        <f>F17+F20</f>
        <v>0</v>
      </c>
      <c r="G23" s="225">
        <f>G17+G20</f>
        <v>0</v>
      </c>
      <c r="H23" s="225">
        <f>H17+H20</f>
        <v>0</v>
      </c>
      <c r="I23" s="225">
        <f>I17+I20</f>
        <v>3</v>
      </c>
      <c r="J23" s="225">
        <f>J17+J20</f>
        <v>0</v>
      </c>
      <c r="K23" s="225">
        <f>K17+K20</f>
        <v>4</v>
      </c>
      <c r="L23" s="225">
        <f>L17+L20</f>
        <v>7</v>
      </c>
      <c r="M23" s="225">
        <f>M17+M20</f>
        <v>4</v>
      </c>
      <c r="N23" s="225">
        <f>N17+N20</f>
        <v>1</v>
      </c>
    </row>
    <row r="24" spans="1:14" s="154" customFormat="1" ht="7" customHeight="1">
      <c r="A24" s="237"/>
      <c r="B24" s="155"/>
      <c r="C24" s="155"/>
      <c r="D24" s="219"/>
      <c r="E24" s="225"/>
      <c r="F24" s="225"/>
      <c r="G24" s="225"/>
      <c r="H24" s="225"/>
      <c r="I24" s="225"/>
      <c r="J24" s="225"/>
      <c r="K24" s="225"/>
      <c r="L24" s="225"/>
      <c r="M24" s="225"/>
      <c r="N24" s="225"/>
    </row>
    <row r="25" spans="1:14" s="154" customFormat="1" ht="5" customHeight="1">
      <c r="A25" s="218"/>
      <c r="D25" s="219"/>
      <c r="E25" s="210"/>
      <c r="F25" s="210"/>
      <c r="G25" s="210"/>
      <c r="H25" s="210"/>
      <c r="I25" s="210"/>
      <c r="J25" s="210"/>
      <c r="K25" s="210"/>
      <c r="L25" s="210"/>
      <c r="M25" s="210"/>
      <c r="N25" s="210"/>
    </row>
    <row r="26" spans="1:14" s="154" customFormat="1" ht="9" customHeight="1">
      <c r="A26" s="214" t="s">
        <v>98</v>
      </c>
      <c r="C26" s="215" t="s">
        <v>77</v>
      </c>
      <c r="D26" s="219" t="s">
        <v>31</v>
      </c>
      <c r="E26" s="210">
        <f>SUM(F26:N26)</f>
        <v>3</v>
      </c>
      <c r="F26" s="210">
        <f>SUM(F27:F28)</f>
        <v>0</v>
      </c>
      <c r="G26" s="210">
        <f>SUM(G27:G28)</f>
        <v>0</v>
      </c>
      <c r="H26" s="210">
        <f>SUM(H27:H28)</f>
        <v>1</v>
      </c>
      <c r="I26" s="210">
        <f>SUM(I27:I28)</f>
        <v>0</v>
      </c>
      <c r="J26" s="210">
        <f>SUM(J27:J28)</f>
        <v>1</v>
      </c>
      <c r="K26" s="210">
        <f>SUM(K27:K28)</f>
        <v>1</v>
      </c>
      <c r="L26" s="210">
        <f>SUM(L27:L28)</f>
        <v>0</v>
      </c>
      <c r="M26" s="210">
        <f>SUM(M27:M28)</f>
        <v>0</v>
      </c>
      <c r="N26" s="210">
        <f>SUM(N27:N28)</f>
        <v>0</v>
      </c>
    </row>
    <row r="27" spans="1:14" s="154" customFormat="1" ht="9" customHeight="1">
      <c r="A27" s="214"/>
      <c r="D27" s="219" t="s">
        <v>30</v>
      </c>
      <c r="E27" s="210">
        <f>SUM(F27:N27)</f>
        <v>2</v>
      </c>
      <c r="F27" s="210">
        <v>0</v>
      </c>
      <c r="G27" s="210">
        <v>0</v>
      </c>
      <c r="H27" s="210">
        <v>1</v>
      </c>
      <c r="I27" s="210">
        <v>0</v>
      </c>
      <c r="J27" s="210">
        <v>0</v>
      </c>
      <c r="K27" s="210">
        <v>1</v>
      </c>
      <c r="L27" s="210">
        <v>0</v>
      </c>
      <c r="M27" s="210">
        <v>0</v>
      </c>
      <c r="N27" s="210">
        <v>0</v>
      </c>
    </row>
    <row r="28" spans="1:14" s="154" customFormat="1" ht="9" customHeight="1">
      <c r="A28" s="214"/>
      <c r="D28" s="219" t="s">
        <v>29</v>
      </c>
      <c r="E28" s="210">
        <f>SUM(F28:N28)</f>
        <v>1</v>
      </c>
      <c r="F28" s="210">
        <v>0</v>
      </c>
      <c r="G28" s="210">
        <v>0</v>
      </c>
      <c r="H28" s="210">
        <v>0</v>
      </c>
      <c r="I28" s="210">
        <v>0</v>
      </c>
      <c r="J28" s="210">
        <v>1</v>
      </c>
      <c r="K28" s="210">
        <v>0</v>
      </c>
      <c r="L28" s="210">
        <v>0</v>
      </c>
      <c r="M28" s="210">
        <v>0</v>
      </c>
      <c r="N28" s="210">
        <v>0</v>
      </c>
    </row>
    <row r="29" spans="1:14" s="154" customFormat="1" ht="9" customHeight="1">
      <c r="A29" s="214"/>
      <c r="C29" s="215" t="s">
        <v>76</v>
      </c>
      <c r="D29" s="219" t="s">
        <v>31</v>
      </c>
      <c r="E29" s="210">
        <f>SUM(F29:N29)</f>
        <v>25</v>
      </c>
      <c r="F29" s="210">
        <f>SUM(F30:F31)</f>
        <v>0</v>
      </c>
      <c r="G29" s="210">
        <f>SUM(G30:G31)</f>
        <v>0</v>
      </c>
      <c r="H29" s="210">
        <f>SUM(H30:H31)</f>
        <v>0</v>
      </c>
      <c r="I29" s="210">
        <f>SUM(I30:I31)</f>
        <v>0</v>
      </c>
      <c r="J29" s="210">
        <f>SUM(J30:J31)</f>
        <v>1</v>
      </c>
      <c r="K29" s="210">
        <f>SUM(K30:K31)</f>
        <v>4</v>
      </c>
      <c r="L29" s="210">
        <f>SUM(L30:L31)</f>
        <v>5</v>
      </c>
      <c r="M29" s="210">
        <f>SUM(M30:M31)</f>
        <v>8</v>
      </c>
      <c r="N29" s="210">
        <f>SUM(N30:N31)</f>
        <v>7</v>
      </c>
    </row>
    <row r="30" spans="1:14" s="154" customFormat="1" ht="9" customHeight="1">
      <c r="A30" s="214"/>
      <c r="D30" s="219" t="s">
        <v>30</v>
      </c>
      <c r="E30" s="210">
        <f>SUM(F30:N30)</f>
        <v>18</v>
      </c>
      <c r="F30" s="210">
        <v>0</v>
      </c>
      <c r="G30" s="210">
        <v>0</v>
      </c>
      <c r="H30" s="210">
        <v>0</v>
      </c>
      <c r="I30" s="210">
        <v>0</v>
      </c>
      <c r="J30" s="210">
        <v>0</v>
      </c>
      <c r="K30" s="210">
        <v>4</v>
      </c>
      <c r="L30" s="210">
        <v>2</v>
      </c>
      <c r="M30" s="210">
        <v>6</v>
      </c>
      <c r="N30" s="210">
        <v>6</v>
      </c>
    </row>
    <row r="31" spans="1:14" s="154" customFormat="1" ht="9" customHeight="1">
      <c r="A31" s="214"/>
      <c r="D31" s="219" t="s">
        <v>29</v>
      </c>
      <c r="E31" s="210">
        <f>SUM(F31:N31)</f>
        <v>7</v>
      </c>
      <c r="F31" s="210">
        <v>0</v>
      </c>
      <c r="G31" s="210">
        <v>0</v>
      </c>
      <c r="H31" s="210">
        <v>0</v>
      </c>
      <c r="I31" s="210">
        <v>0</v>
      </c>
      <c r="J31" s="210">
        <v>1</v>
      </c>
      <c r="K31" s="210">
        <v>0</v>
      </c>
      <c r="L31" s="210">
        <v>3</v>
      </c>
      <c r="M31" s="210">
        <v>2</v>
      </c>
      <c r="N31" s="210">
        <v>1</v>
      </c>
    </row>
    <row r="32" spans="1:14" s="154" customFormat="1" ht="9" customHeight="1">
      <c r="A32" s="214"/>
      <c r="C32" s="154" t="s">
        <v>75</v>
      </c>
      <c r="D32" s="219" t="s">
        <v>31</v>
      </c>
      <c r="E32" s="210">
        <f>E26+E29</f>
        <v>28</v>
      </c>
      <c r="F32" s="225">
        <f>F26+F29</f>
        <v>0</v>
      </c>
      <c r="G32" s="225">
        <f>G26+G29</f>
        <v>0</v>
      </c>
      <c r="H32" s="225">
        <f>H26+H29</f>
        <v>1</v>
      </c>
      <c r="I32" s="225">
        <f>I26+I29</f>
        <v>0</v>
      </c>
      <c r="J32" s="225">
        <f>J26+J29</f>
        <v>2</v>
      </c>
      <c r="K32" s="225">
        <f>K26+K29</f>
        <v>5</v>
      </c>
      <c r="L32" s="225">
        <f>L26+L29</f>
        <v>5</v>
      </c>
      <c r="M32" s="225">
        <f>M26+M29</f>
        <v>8</v>
      </c>
      <c r="N32" s="225">
        <f>N26+N29</f>
        <v>7</v>
      </c>
    </row>
    <row r="33" spans="1:18" s="154" customFormat="1" ht="9" customHeight="1">
      <c r="A33" s="214"/>
      <c r="D33" s="219" t="s">
        <v>30</v>
      </c>
      <c r="E33" s="210">
        <f>E27+E30</f>
        <v>20</v>
      </c>
      <c r="F33" s="225">
        <f>F27+F30</f>
        <v>0</v>
      </c>
      <c r="G33" s="225">
        <f>G27+G30</f>
        <v>0</v>
      </c>
      <c r="H33" s="225">
        <f>H27+H30</f>
        <v>1</v>
      </c>
      <c r="I33" s="225">
        <f>I27+I30</f>
        <v>0</v>
      </c>
      <c r="J33" s="225">
        <f>J27+J30</f>
        <v>0</v>
      </c>
      <c r="K33" s="225">
        <f>K27+K30</f>
        <v>5</v>
      </c>
      <c r="L33" s="225">
        <f>L27+L30</f>
        <v>2</v>
      </c>
      <c r="M33" s="225">
        <f>M27+M30</f>
        <v>6</v>
      </c>
      <c r="N33" s="225">
        <f>N27+N30</f>
        <v>6</v>
      </c>
    </row>
    <row r="34" spans="1:18" s="154" customFormat="1" ht="9" customHeight="1">
      <c r="A34" s="214"/>
      <c r="C34" s="155"/>
      <c r="D34" s="219" t="s">
        <v>29</v>
      </c>
      <c r="E34" s="210">
        <f>E28+E31</f>
        <v>8</v>
      </c>
      <c r="F34" s="225">
        <f>F28+F31</f>
        <v>0</v>
      </c>
      <c r="G34" s="225">
        <f>G28+G31</f>
        <v>0</v>
      </c>
      <c r="H34" s="225">
        <f>H28+H31</f>
        <v>0</v>
      </c>
      <c r="I34" s="225">
        <f>I28+I31</f>
        <v>0</v>
      </c>
      <c r="J34" s="225">
        <f>J28+J31</f>
        <v>2</v>
      </c>
      <c r="K34" s="225">
        <f>K28+K31</f>
        <v>0</v>
      </c>
      <c r="L34" s="225">
        <f>L28+L31</f>
        <v>3</v>
      </c>
      <c r="M34" s="225">
        <f>M28+M31</f>
        <v>2</v>
      </c>
      <c r="N34" s="225">
        <f>N28+N31</f>
        <v>1</v>
      </c>
    </row>
    <row r="35" spans="1:18" s="154" customFormat="1" ht="9" customHeight="1">
      <c r="A35" s="237"/>
      <c r="C35" s="155"/>
      <c r="D35" s="219"/>
      <c r="E35" s="210"/>
      <c r="F35" s="210"/>
      <c r="G35" s="210"/>
      <c r="H35" s="210"/>
      <c r="I35" s="210"/>
      <c r="J35" s="210"/>
      <c r="K35" s="210"/>
      <c r="L35" s="210"/>
      <c r="M35" s="210"/>
      <c r="N35" s="210"/>
    </row>
    <row r="36" spans="1:18" s="154" customFormat="1" ht="5" customHeight="1">
      <c r="A36" s="218"/>
      <c r="C36" s="155"/>
      <c r="D36" s="219"/>
      <c r="E36" s="210"/>
      <c r="F36" s="210"/>
      <c r="G36" s="210"/>
      <c r="H36" s="210"/>
      <c r="I36" s="210"/>
      <c r="J36" s="210"/>
      <c r="K36" s="210"/>
      <c r="L36" s="210"/>
      <c r="M36" s="210"/>
      <c r="N36" s="210"/>
    </row>
    <row r="37" spans="1:18" s="154" customFormat="1" ht="9" customHeight="1">
      <c r="A37" s="220" t="s">
        <v>97</v>
      </c>
      <c r="B37" s="155"/>
      <c r="C37" s="215" t="s">
        <v>77</v>
      </c>
      <c r="D37" s="219" t="s">
        <v>31</v>
      </c>
      <c r="E37" s="210">
        <f>SUM(F37:N37)</f>
        <v>449</v>
      </c>
      <c r="F37" s="210">
        <f>SUM(F38:F39)</f>
        <v>60</v>
      </c>
      <c r="G37" s="210">
        <f>SUM(G38:G39)</f>
        <v>76</v>
      </c>
      <c r="H37" s="210">
        <f>SUM(H38:H39)</f>
        <v>38</v>
      </c>
      <c r="I37" s="210">
        <f>SUM(I38:I39)</f>
        <v>35</v>
      </c>
      <c r="J37" s="210">
        <f>SUM(J38:J39)</f>
        <v>50</v>
      </c>
      <c r="K37" s="210">
        <f>SUM(K38:K39)</f>
        <v>75</v>
      </c>
      <c r="L37" s="210">
        <f>SUM(L38:L39)</f>
        <v>65</v>
      </c>
      <c r="M37" s="210">
        <f>SUM(M38:M39)</f>
        <v>24</v>
      </c>
      <c r="N37" s="210">
        <f>SUM(N38:N39)</f>
        <v>26</v>
      </c>
    </row>
    <row r="38" spans="1:18" s="154" customFormat="1" ht="9" customHeight="1">
      <c r="A38" s="220"/>
      <c r="B38" s="155"/>
      <c r="D38" s="219" t="s">
        <v>30</v>
      </c>
      <c r="E38" s="217">
        <f>SUM(F38:N38)</f>
        <v>192</v>
      </c>
      <c r="F38" s="217">
        <v>18</v>
      </c>
      <c r="G38" s="217">
        <v>23</v>
      </c>
      <c r="H38" s="217">
        <v>11</v>
      </c>
      <c r="I38" s="217">
        <v>13</v>
      </c>
      <c r="J38" s="217">
        <v>23</v>
      </c>
      <c r="K38" s="217">
        <v>37</v>
      </c>
      <c r="L38" s="217">
        <v>34</v>
      </c>
      <c r="M38" s="217">
        <v>13</v>
      </c>
      <c r="N38" s="217">
        <v>20</v>
      </c>
      <c r="O38" s="146"/>
      <c r="P38" s="146"/>
      <c r="Q38" s="146"/>
      <c r="R38" s="146"/>
    </row>
    <row r="39" spans="1:18" s="154" customFormat="1" ht="9" customHeight="1">
      <c r="A39" s="220"/>
      <c r="B39" s="155"/>
      <c r="D39" s="219" t="s">
        <v>29</v>
      </c>
      <c r="E39" s="217">
        <f>SUM(F39:N39)</f>
        <v>257</v>
      </c>
      <c r="F39" s="217">
        <v>42</v>
      </c>
      <c r="G39" s="217">
        <v>53</v>
      </c>
      <c r="H39" s="217">
        <v>27</v>
      </c>
      <c r="I39" s="217">
        <v>22</v>
      </c>
      <c r="J39" s="217">
        <v>27</v>
      </c>
      <c r="K39" s="217">
        <v>38</v>
      </c>
      <c r="L39" s="217">
        <v>31</v>
      </c>
      <c r="M39" s="217">
        <v>11</v>
      </c>
      <c r="N39" s="217">
        <v>6</v>
      </c>
      <c r="O39" s="146"/>
      <c r="P39" s="146"/>
      <c r="Q39" s="146"/>
      <c r="R39" s="146"/>
    </row>
    <row r="40" spans="1:18" s="154" customFormat="1" ht="9" customHeight="1">
      <c r="A40" s="220"/>
      <c r="B40" s="155"/>
      <c r="C40" s="215" t="s">
        <v>76</v>
      </c>
      <c r="D40" s="219" t="s">
        <v>31</v>
      </c>
      <c r="E40" s="210">
        <f>SUM(F40:N40)</f>
        <v>396</v>
      </c>
      <c r="F40" s="210">
        <f>SUM(F41:F42)</f>
        <v>0</v>
      </c>
      <c r="G40" s="210">
        <f>SUM(G41:G42)</f>
        <v>0</v>
      </c>
      <c r="H40" s="210">
        <f>SUM(H41:H42)</f>
        <v>30</v>
      </c>
      <c r="I40" s="210">
        <f>SUM(I41:I42)</f>
        <v>36</v>
      </c>
      <c r="J40" s="210">
        <f>SUM(J41:J42)</f>
        <v>37</v>
      </c>
      <c r="K40" s="210">
        <f>SUM(K41:K42)</f>
        <v>64</v>
      </c>
      <c r="L40" s="210">
        <f>SUM(L41:L42)</f>
        <v>83</v>
      </c>
      <c r="M40" s="210">
        <f>SUM(M41:M42)</f>
        <v>82</v>
      </c>
      <c r="N40" s="210">
        <f>SUM(N41:N42)</f>
        <v>64</v>
      </c>
      <c r="O40" s="146"/>
      <c r="P40" s="146"/>
      <c r="Q40" s="146"/>
      <c r="R40" s="146"/>
    </row>
    <row r="41" spans="1:18" s="146" customFormat="1" ht="9" customHeight="1">
      <c r="A41" s="220"/>
      <c r="B41" s="155"/>
      <c r="C41" s="154"/>
      <c r="D41" s="219" t="s">
        <v>30</v>
      </c>
      <c r="E41" s="210">
        <f>SUM(F41:N41)</f>
        <v>195</v>
      </c>
      <c r="F41" s="217">
        <v>0</v>
      </c>
      <c r="G41" s="217">
        <v>0</v>
      </c>
      <c r="H41" s="217">
        <v>7</v>
      </c>
      <c r="I41" s="217">
        <v>10</v>
      </c>
      <c r="J41" s="217">
        <v>22</v>
      </c>
      <c r="K41" s="217">
        <v>28</v>
      </c>
      <c r="L41" s="217">
        <v>39</v>
      </c>
      <c r="M41" s="217">
        <v>46</v>
      </c>
      <c r="N41" s="217">
        <v>43</v>
      </c>
    </row>
    <row r="42" spans="1:18" s="146" customFormat="1" ht="9" customHeight="1">
      <c r="A42" s="220"/>
      <c r="B42" s="155"/>
      <c r="C42" s="154"/>
      <c r="D42" s="219" t="s">
        <v>29</v>
      </c>
      <c r="E42" s="217">
        <f>SUM(F42:N42)</f>
        <v>201</v>
      </c>
      <c r="F42" s="217">
        <v>0</v>
      </c>
      <c r="G42" s="217">
        <v>0</v>
      </c>
      <c r="H42" s="217">
        <v>23</v>
      </c>
      <c r="I42" s="217">
        <v>26</v>
      </c>
      <c r="J42" s="217">
        <v>15</v>
      </c>
      <c r="K42" s="217">
        <v>36</v>
      </c>
      <c r="L42" s="217">
        <v>44</v>
      </c>
      <c r="M42" s="217">
        <v>36</v>
      </c>
      <c r="N42" s="217">
        <v>21</v>
      </c>
    </row>
    <row r="43" spans="1:18" s="146" customFormat="1" ht="9" customHeight="1">
      <c r="A43" s="220"/>
      <c r="B43" s="155"/>
      <c r="C43" s="154" t="s">
        <v>75</v>
      </c>
      <c r="D43" s="219" t="s">
        <v>31</v>
      </c>
      <c r="E43" s="210">
        <f>E37+E40</f>
        <v>845</v>
      </c>
      <c r="F43" s="225">
        <f>F37+F40</f>
        <v>60</v>
      </c>
      <c r="G43" s="225">
        <f>G37+G40</f>
        <v>76</v>
      </c>
      <c r="H43" s="225">
        <f>H37+H40</f>
        <v>68</v>
      </c>
      <c r="I43" s="225">
        <f>I37+I40</f>
        <v>71</v>
      </c>
      <c r="J43" s="225">
        <f>J37+J40</f>
        <v>87</v>
      </c>
      <c r="K43" s="225">
        <f>K37+K40</f>
        <v>139</v>
      </c>
      <c r="L43" s="225">
        <f>L37+L40</f>
        <v>148</v>
      </c>
      <c r="M43" s="225">
        <f>M37+M40</f>
        <v>106</v>
      </c>
      <c r="N43" s="225">
        <f>N37+N40</f>
        <v>90</v>
      </c>
    </row>
    <row r="44" spans="1:18" s="146" customFormat="1" ht="9" customHeight="1">
      <c r="A44" s="220"/>
      <c r="B44" s="155"/>
      <c r="C44" s="154"/>
      <c r="D44" s="219" t="s">
        <v>30</v>
      </c>
      <c r="E44" s="210">
        <f>E38+E41</f>
        <v>387</v>
      </c>
      <c r="F44" s="225">
        <f>F38+F41</f>
        <v>18</v>
      </c>
      <c r="G44" s="225">
        <f>G38+G41</f>
        <v>23</v>
      </c>
      <c r="H44" s="225">
        <f>H38+H41</f>
        <v>18</v>
      </c>
      <c r="I44" s="225">
        <f>I38+I41</f>
        <v>23</v>
      </c>
      <c r="J44" s="225">
        <f>J38+J41</f>
        <v>45</v>
      </c>
      <c r="K44" s="225">
        <f>K38+K41</f>
        <v>65</v>
      </c>
      <c r="L44" s="225">
        <f>L38+L41</f>
        <v>73</v>
      </c>
      <c r="M44" s="225">
        <f>M38+M41</f>
        <v>59</v>
      </c>
      <c r="N44" s="225">
        <f>N38+N41</f>
        <v>63</v>
      </c>
    </row>
    <row r="45" spans="1:18" s="146" customFormat="1" ht="9" customHeight="1">
      <c r="A45" s="220"/>
      <c r="B45" s="155"/>
      <c r="C45" s="155"/>
      <c r="D45" s="219" t="s">
        <v>29</v>
      </c>
      <c r="E45" s="210">
        <f>E39+E42</f>
        <v>458</v>
      </c>
      <c r="F45" s="225">
        <f>F39+F42</f>
        <v>42</v>
      </c>
      <c r="G45" s="225">
        <f>G39+G42</f>
        <v>53</v>
      </c>
      <c r="H45" s="225">
        <f>H39+H42</f>
        <v>50</v>
      </c>
      <c r="I45" s="225">
        <f>I39+I42</f>
        <v>48</v>
      </c>
      <c r="J45" s="225">
        <f>J39+J42</f>
        <v>42</v>
      </c>
      <c r="K45" s="225">
        <f>K39+K42</f>
        <v>74</v>
      </c>
      <c r="L45" s="225">
        <f>L39+L42</f>
        <v>75</v>
      </c>
      <c r="M45" s="225">
        <f>M39+M42</f>
        <v>47</v>
      </c>
      <c r="N45" s="225">
        <f>N39+N42</f>
        <v>27</v>
      </c>
    </row>
    <row r="46" spans="1:18" s="146" customFormat="1" ht="5" customHeight="1">
      <c r="A46" s="226"/>
      <c r="B46" s="155"/>
      <c r="C46" s="155"/>
      <c r="D46" s="219"/>
      <c r="E46" s="225"/>
      <c r="F46" s="225"/>
      <c r="G46" s="225"/>
      <c r="H46" s="225"/>
      <c r="I46" s="225"/>
      <c r="J46" s="225"/>
      <c r="K46" s="225"/>
      <c r="L46" s="225"/>
      <c r="M46" s="225"/>
      <c r="N46" s="225"/>
    </row>
    <row r="47" spans="1:18" s="146" customFormat="1" ht="9" customHeight="1">
      <c r="A47" s="214" t="s">
        <v>96</v>
      </c>
      <c r="B47" s="154"/>
      <c r="C47" s="215" t="s">
        <v>77</v>
      </c>
      <c r="D47" s="219" t="s">
        <v>31</v>
      </c>
      <c r="E47" s="210">
        <f>SUM(F47:N47)</f>
        <v>136</v>
      </c>
      <c r="F47" s="210">
        <f>SUM(F48:F49)</f>
        <v>20</v>
      </c>
      <c r="G47" s="210">
        <f>SUM(G48:G49)</f>
        <v>23</v>
      </c>
      <c r="H47" s="210">
        <f>SUM(H48:H49)</f>
        <v>11</v>
      </c>
      <c r="I47" s="210">
        <f>SUM(I48:I49)</f>
        <v>11</v>
      </c>
      <c r="J47" s="210">
        <f>SUM(J48:J49)</f>
        <v>15</v>
      </c>
      <c r="K47" s="210">
        <f>SUM(K48:K49)</f>
        <v>12</v>
      </c>
      <c r="L47" s="210">
        <f>SUM(L48:L49)</f>
        <v>24</v>
      </c>
      <c r="M47" s="210">
        <f>SUM(M48:M49)</f>
        <v>8</v>
      </c>
      <c r="N47" s="210">
        <f>SUM(N48:N49)</f>
        <v>12</v>
      </c>
    </row>
    <row r="48" spans="1:18" s="146" customFormat="1" ht="9" customHeight="1">
      <c r="A48" s="214"/>
      <c r="B48" s="154"/>
      <c r="C48" s="154"/>
      <c r="D48" s="219" t="s">
        <v>30</v>
      </c>
      <c r="E48" s="210">
        <f>SUM(F48:N48)</f>
        <v>69</v>
      </c>
      <c r="F48" s="210">
        <v>8</v>
      </c>
      <c r="G48" s="210">
        <v>9</v>
      </c>
      <c r="H48" s="210">
        <v>5</v>
      </c>
      <c r="I48" s="210">
        <v>8</v>
      </c>
      <c r="J48" s="210">
        <v>6</v>
      </c>
      <c r="K48" s="210">
        <v>9</v>
      </c>
      <c r="L48" s="210">
        <v>14</v>
      </c>
      <c r="M48" s="210">
        <v>6</v>
      </c>
      <c r="N48" s="210">
        <v>4</v>
      </c>
    </row>
    <row r="49" spans="1:14" s="146" customFormat="1" ht="9" customHeight="1">
      <c r="A49" s="214"/>
      <c r="B49" s="154"/>
      <c r="C49" s="154"/>
      <c r="D49" s="219" t="s">
        <v>29</v>
      </c>
      <c r="E49" s="210">
        <f>SUM(F49:N49)</f>
        <v>67</v>
      </c>
      <c r="F49" s="210">
        <v>12</v>
      </c>
      <c r="G49" s="210">
        <v>14</v>
      </c>
      <c r="H49" s="210">
        <v>6</v>
      </c>
      <c r="I49" s="210">
        <v>3</v>
      </c>
      <c r="J49" s="210">
        <v>9</v>
      </c>
      <c r="K49" s="210">
        <v>3</v>
      </c>
      <c r="L49" s="210">
        <v>10</v>
      </c>
      <c r="M49" s="210">
        <v>2</v>
      </c>
      <c r="N49" s="210">
        <v>8</v>
      </c>
    </row>
    <row r="50" spans="1:14" s="146" customFormat="1" ht="9" customHeight="1">
      <c r="A50" s="214"/>
      <c r="B50" s="154"/>
      <c r="C50" s="215" t="s">
        <v>76</v>
      </c>
      <c r="D50" s="219" t="s">
        <v>31</v>
      </c>
      <c r="E50" s="210">
        <f>SUM(F50:N50)</f>
        <v>49</v>
      </c>
      <c r="F50" s="210">
        <f>SUM(F51:F52)</f>
        <v>0</v>
      </c>
      <c r="G50" s="210">
        <f>SUM(G51:G52)</f>
        <v>0</v>
      </c>
      <c r="H50" s="210">
        <f>SUM(H51:H52)</f>
        <v>2</v>
      </c>
      <c r="I50" s="210">
        <f>SUM(I51:I52)</f>
        <v>2</v>
      </c>
      <c r="J50" s="210">
        <f>SUM(J51:J52)</f>
        <v>9</v>
      </c>
      <c r="K50" s="210">
        <f>SUM(K51:K52)</f>
        <v>8</v>
      </c>
      <c r="L50" s="210">
        <f>SUM(L51:L52)</f>
        <v>10</v>
      </c>
      <c r="M50" s="210">
        <f>SUM(M51:M52)</f>
        <v>12</v>
      </c>
      <c r="N50" s="210">
        <f>SUM(N51:N52)</f>
        <v>6</v>
      </c>
    </row>
    <row r="51" spans="1:14" s="146" customFormat="1" ht="9" customHeight="1">
      <c r="A51" s="214"/>
      <c r="B51" s="154"/>
      <c r="C51" s="154"/>
      <c r="D51" s="219" t="s">
        <v>30</v>
      </c>
      <c r="E51" s="210">
        <f>SUM(F51:N51)</f>
        <v>20</v>
      </c>
      <c r="F51" s="210">
        <v>0</v>
      </c>
      <c r="G51" s="210">
        <v>0</v>
      </c>
      <c r="H51" s="210">
        <v>1</v>
      </c>
      <c r="I51" s="210">
        <v>0</v>
      </c>
      <c r="J51" s="210">
        <v>0</v>
      </c>
      <c r="K51" s="210">
        <v>6</v>
      </c>
      <c r="L51" s="210">
        <v>4</v>
      </c>
      <c r="M51" s="210">
        <v>5</v>
      </c>
      <c r="N51" s="210">
        <v>4</v>
      </c>
    </row>
    <row r="52" spans="1:14" s="146" customFormat="1" ht="9" customHeight="1">
      <c r="A52" s="214"/>
      <c r="B52" s="154"/>
      <c r="C52" s="154"/>
      <c r="D52" s="219" t="s">
        <v>29</v>
      </c>
      <c r="E52" s="210">
        <f>SUM(F52:N52)</f>
        <v>29</v>
      </c>
      <c r="F52" s="210">
        <v>0</v>
      </c>
      <c r="G52" s="210">
        <v>0</v>
      </c>
      <c r="H52" s="210">
        <v>1</v>
      </c>
      <c r="I52" s="210">
        <v>2</v>
      </c>
      <c r="J52" s="210">
        <v>9</v>
      </c>
      <c r="K52" s="210">
        <v>2</v>
      </c>
      <c r="L52" s="210">
        <v>6</v>
      </c>
      <c r="M52" s="210">
        <v>7</v>
      </c>
      <c r="N52" s="210">
        <v>2</v>
      </c>
    </row>
    <row r="53" spans="1:14" s="146" customFormat="1" ht="9" customHeight="1">
      <c r="A53" s="214"/>
      <c r="B53" s="154"/>
      <c r="C53" s="154" t="s">
        <v>75</v>
      </c>
      <c r="D53" s="219" t="s">
        <v>31</v>
      </c>
      <c r="E53" s="210">
        <f>E47+E50</f>
        <v>185</v>
      </c>
      <c r="F53" s="225">
        <f>F47+F50</f>
        <v>20</v>
      </c>
      <c r="G53" s="225">
        <f>G47+G50</f>
        <v>23</v>
      </c>
      <c r="H53" s="225">
        <f>H47+H50</f>
        <v>13</v>
      </c>
      <c r="I53" s="225">
        <f>I47+I50</f>
        <v>13</v>
      </c>
      <c r="J53" s="225">
        <f>J47+J50</f>
        <v>24</v>
      </c>
      <c r="K53" s="225">
        <f>K47+K50</f>
        <v>20</v>
      </c>
      <c r="L53" s="225">
        <f>L47+L50</f>
        <v>34</v>
      </c>
      <c r="M53" s="225">
        <f>M47+M50</f>
        <v>20</v>
      </c>
      <c r="N53" s="225">
        <f>N47+N50</f>
        <v>18</v>
      </c>
    </row>
    <row r="54" spans="1:14" s="146" customFormat="1" ht="9" customHeight="1">
      <c r="A54" s="214"/>
      <c r="B54" s="154"/>
      <c r="C54" s="154"/>
      <c r="D54" s="219" t="s">
        <v>30</v>
      </c>
      <c r="E54" s="210">
        <f>E48+E51</f>
        <v>89</v>
      </c>
      <c r="F54" s="225">
        <f>F48+F51</f>
        <v>8</v>
      </c>
      <c r="G54" s="225">
        <f>G48+G51</f>
        <v>9</v>
      </c>
      <c r="H54" s="225">
        <f>H48+H51</f>
        <v>6</v>
      </c>
      <c r="I54" s="225">
        <f>I48+I51</f>
        <v>8</v>
      </c>
      <c r="J54" s="225">
        <f>J48+J51</f>
        <v>6</v>
      </c>
      <c r="K54" s="225">
        <f>K48+K51</f>
        <v>15</v>
      </c>
      <c r="L54" s="225">
        <f>L48+L51</f>
        <v>18</v>
      </c>
      <c r="M54" s="225">
        <f>M48+M51</f>
        <v>11</v>
      </c>
      <c r="N54" s="225">
        <f>N48+N51</f>
        <v>8</v>
      </c>
    </row>
    <row r="55" spans="1:14" s="146" customFormat="1" ht="9" customHeight="1">
      <c r="A55" s="214"/>
      <c r="B55" s="154"/>
      <c r="C55" s="155"/>
      <c r="D55" s="219" t="s">
        <v>29</v>
      </c>
      <c r="E55" s="210">
        <f>E49+E52</f>
        <v>96</v>
      </c>
      <c r="F55" s="225">
        <f>F49+F52</f>
        <v>12</v>
      </c>
      <c r="G55" s="225">
        <f>G49+G52</f>
        <v>14</v>
      </c>
      <c r="H55" s="225">
        <f>H49+H52</f>
        <v>7</v>
      </c>
      <c r="I55" s="225">
        <f>I49+I52</f>
        <v>5</v>
      </c>
      <c r="J55" s="225">
        <f>J49+J52</f>
        <v>18</v>
      </c>
      <c r="K55" s="225">
        <f>K49+K52</f>
        <v>5</v>
      </c>
      <c r="L55" s="225">
        <f>L49+L52</f>
        <v>16</v>
      </c>
      <c r="M55" s="225">
        <f>M49+M52</f>
        <v>9</v>
      </c>
      <c r="N55" s="225">
        <f>N49+N52</f>
        <v>10</v>
      </c>
    </row>
    <row r="56" spans="1:14" s="146" customFormat="1" ht="5" customHeight="1">
      <c r="A56" s="218"/>
      <c r="B56" s="154"/>
      <c r="C56" s="154"/>
      <c r="D56" s="219"/>
      <c r="E56" s="210"/>
      <c r="F56" s="210"/>
      <c r="G56" s="210"/>
      <c r="H56" s="210"/>
      <c r="I56" s="210"/>
      <c r="J56" s="210"/>
      <c r="K56" s="210"/>
      <c r="L56" s="210"/>
      <c r="M56" s="210"/>
      <c r="N56" s="210"/>
    </row>
    <row r="57" spans="1:14" s="146" customFormat="1" ht="9" customHeight="1">
      <c r="A57" s="220" t="s">
        <v>51</v>
      </c>
      <c r="B57" s="155"/>
      <c r="C57" s="236" t="s">
        <v>77</v>
      </c>
      <c r="D57" s="219" t="s">
        <v>31</v>
      </c>
      <c r="E57" s="210">
        <f>SUM(F57:N57)</f>
        <v>51</v>
      </c>
      <c r="F57" s="210">
        <f>SUM(F58:F59)</f>
        <v>6</v>
      </c>
      <c r="G57" s="210">
        <f>SUM(G58:G59)</f>
        <v>12</v>
      </c>
      <c r="H57" s="210">
        <f>SUM(H58:H59)</f>
        <v>2</v>
      </c>
      <c r="I57" s="210">
        <f>SUM(I58:I59)</f>
        <v>6</v>
      </c>
      <c r="J57" s="210">
        <f>SUM(J58:J59)</f>
        <v>7</v>
      </c>
      <c r="K57" s="210">
        <f>SUM(K58:K59)</f>
        <v>9</v>
      </c>
      <c r="L57" s="210">
        <f>SUM(L58:L59)</f>
        <v>4</v>
      </c>
      <c r="M57" s="210">
        <f>SUM(M58:M59)</f>
        <v>2</v>
      </c>
      <c r="N57" s="210">
        <f>SUM(N58:N59)</f>
        <v>3</v>
      </c>
    </row>
    <row r="58" spans="1:14" s="146" customFormat="1" ht="9" customHeight="1">
      <c r="A58" s="220"/>
      <c r="B58" s="155"/>
      <c r="C58" s="155"/>
      <c r="D58" s="219" t="s">
        <v>30</v>
      </c>
      <c r="E58" s="210">
        <f>SUM(F58:N58)</f>
        <v>20</v>
      </c>
      <c r="F58" s="210">
        <v>1</v>
      </c>
      <c r="G58" s="210">
        <v>4</v>
      </c>
      <c r="H58" s="210">
        <v>1</v>
      </c>
      <c r="I58" s="210">
        <v>3</v>
      </c>
      <c r="J58" s="210">
        <v>3</v>
      </c>
      <c r="K58" s="210">
        <v>5</v>
      </c>
      <c r="L58" s="210">
        <v>1</v>
      </c>
      <c r="M58" s="210">
        <v>1</v>
      </c>
      <c r="N58" s="210">
        <v>1</v>
      </c>
    </row>
    <row r="59" spans="1:14" s="146" customFormat="1" ht="9" customHeight="1">
      <c r="A59" s="220"/>
      <c r="B59" s="155"/>
      <c r="C59" s="155"/>
      <c r="D59" s="219" t="s">
        <v>29</v>
      </c>
      <c r="E59" s="210">
        <f>SUM(F59:N59)</f>
        <v>31</v>
      </c>
      <c r="F59" s="210">
        <v>5</v>
      </c>
      <c r="G59" s="210">
        <v>8</v>
      </c>
      <c r="H59" s="210">
        <v>1</v>
      </c>
      <c r="I59" s="210">
        <v>3</v>
      </c>
      <c r="J59" s="210">
        <v>4</v>
      </c>
      <c r="K59" s="210">
        <v>4</v>
      </c>
      <c r="L59" s="210">
        <v>3</v>
      </c>
      <c r="M59" s="210">
        <v>1</v>
      </c>
      <c r="N59" s="210">
        <v>2</v>
      </c>
    </row>
    <row r="60" spans="1:14" s="146" customFormat="1" ht="9" customHeight="1">
      <c r="A60" s="220"/>
      <c r="B60" s="155"/>
      <c r="C60" s="236" t="s">
        <v>76</v>
      </c>
      <c r="D60" s="219" t="s">
        <v>31</v>
      </c>
      <c r="E60" s="210">
        <f>SUM(F60:N60)</f>
        <v>92</v>
      </c>
      <c r="F60" s="210">
        <f>SUM(F61:F62)</f>
        <v>0</v>
      </c>
      <c r="G60" s="210">
        <f>SUM(G61:G62)</f>
        <v>0</v>
      </c>
      <c r="H60" s="210">
        <f>SUM(H61:H62)</f>
        <v>6</v>
      </c>
      <c r="I60" s="210">
        <f>SUM(I61:I62)</f>
        <v>9</v>
      </c>
      <c r="J60" s="210">
        <f>SUM(J61:J62)</f>
        <v>14</v>
      </c>
      <c r="K60" s="210">
        <f>SUM(K61:K62)</f>
        <v>16</v>
      </c>
      <c r="L60" s="210">
        <f>SUM(L61:L62)</f>
        <v>17</v>
      </c>
      <c r="M60" s="210">
        <f>SUM(M61:M62)</f>
        <v>17</v>
      </c>
      <c r="N60" s="210">
        <f>SUM(N61:N62)</f>
        <v>13</v>
      </c>
    </row>
    <row r="61" spans="1:14" s="146" customFormat="1" ht="9" customHeight="1">
      <c r="A61" s="220"/>
      <c r="B61" s="155"/>
      <c r="C61" s="155"/>
      <c r="D61" s="219" t="s">
        <v>30</v>
      </c>
      <c r="E61" s="210">
        <f>SUM(F61:N61)</f>
        <v>41</v>
      </c>
      <c r="F61" s="210">
        <v>0</v>
      </c>
      <c r="G61" s="210">
        <v>0</v>
      </c>
      <c r="H61" s="210">
        <v>1</v>
      </c>
      <c r="I61" s="210">
        <v>5</v>
      </c>
      <c r="J61" s="210">
        <v>8</v>
      </c>
      <c r="K61" s="210">
        <v>5</v>
      </c>
      <c r="L61" s="210">
        <v>2</v>
      </c>
      <c r="M61" s="210">
        <v>13</v>
      </c>
      <c r="N61" s="210">
        <v>7</v>
      </c>
    </row>
    <row r="62" spans="1:14" s="146" customFormat="1" ht="9" customHeight="1">
      <c r="A62" s="220"/>
      <c r="B62" s="155"/>
      <c r="C62" s="155"/>
      <c r="D62" s="219" t="s">
        <v>29</v>
      </c>
      <c r="E62" s="210">
        <f>SUM(F62:N62)</f>
        <v>51</v>
      </c>
      <c r="F62" s="210">
        <v>0</v>
      </c>
      <c r="G62" s="210">
        <v>0</v>
      </c>
      <c r="H62" s="210">
        <v>5</v>
      </c>
      <c r="I62" s="210">
        <v>4</v>
      </c>
      <c r="J62" s="210">
        <v>6</v>
      </c>
      <c r="K62" s="210">
        <v>11</v>
      </c>
      <c r="L62" s="210">
        <v>15</v>
      </c>
      <c r="M62" s="210">
        <v>4</v>
      </c>
      <c r="N62" s="210">
        <v>6</v>
      </c>
    </row>
    <row r="63" spans="1:14" s="146" customFormat="1" ht="9" customHeight="1">
      <c r="A63" s="220"/>
      <c r="B63" s="155"/>
      <c r="C63" s="155" t="s">
        <v>75</v>
      </c>
      <c r="D63" s="219" t="s">
        <v>31</v>
      </c>
      <c r="E63" s="210">
        <f>E57+E60</f>
        <v>143</v>
      </c>
      <c r="F63" s="225">
        <f>F57+F60</f>
        <v>6</v>
      </c>
      <c r="G63" s="225">
        <f>G57+G60</f>
        <v>12</v>
      </c>
      <c r="H63" s="225">
        <f>H57+H60</f>
        <v>8</v>
      </c>
      <c r="I63" s="225">
        <f>I57+I60</f>
        <v>15</v>
      </c>
      <c r="J63" s="225">
        <f>J57+J60</f>
        <v>21</v>
      </c>
      <c r="K63" s="225">
        <f>K57+K60</f>
        <v>25</v>
      </c>
      <c r="L63" s="225">
        <f>L57+L60</f>
        <v>21</v>
      </c>
      <c r="M63" s="225">
        <f>M57+M60</f>
        <v>19</v>
      </c>
      <c r="N63" s="225">
        <f>N57+N60</f>
        <v>16</v>
      </c>
    </row>
    <row r="64" spans="1:14" s="146" customFormat="1" ht="9" customHeight="1">
      <c r="A64" s="220"/>
      <c r="B64" s="155"/>
      <c r="C64" s="155"/>
      <c r="D64" s="219" t="s">
        <v>30</v>
      </c>
      <c r="E64" s="210">
        <f>E58+E61</f>
        <v>61</v>
      </c>
      <c r="F64" s="225">
        <f>F58+F61</f>
        <v>1</v>
      </c>
      <c r="G64" s="225">
        <f>G58+G61</f>
        <v>4</v>
      </c>
      <c r="H64" s="225">
        <f>H58+H61</f>
        <v>2</v>
      </c>
      <c r="I64" s="225">
        <f>I58+I61</f>
        <v>8</v>
      </c>
      <c r="J64" s="225">
        <f>J58+J61</f>
        <v>11</v>
      </c>
      <c r="K64" s="225">
        <f>K58+K61</f>
        <v>10</v>
      </c>
      <c r="L64" s="225">
        <f>L58+L61</f>
        <v>3</v>
      </c>
      <c r="M64" s="225">
        <f>M58+M61</f>
        <v>14</v>
      </c>
      <c r="N64" s="225">
        <f>N58+N61</f>
        <v>8</v>
      </c>
    </row>
    <row r="65" spans="1:15" s="146" customFormat="1" ht="11" customHeight="1" thickBot="1">
      <c r="A65" s="213"/>
      <c r="B65" s="212"/>
      <c r="C65" s="212"/>
      <c r="D65" s="229" t="s">
        <v>29</v>
      </c>
      <c r="E65" s="235">
        <f>E59+E62</f>
        <v>82</v>
      </c>
      <c r="F65" s="228">
        <f>F59+F62</f>
        <v>5</v>
      </c>
      <c r="G65" s="228">
        <f>G59+G62</f>
        <v>8</v>
      </c>
      <c r="H65" s="228">
        <f>H59+H62</f>
        <v>6</v>
      </c>
      <c r="I65" s="228">
        <f>I59+I62</f>
        <v>7</v>
      </c>
      <c r="J65" s="228">
        <f>J59+J62</f>
        <v>10</v>
      </c>
      <c r="K65" s="228">
        <f>K59+K62</f>
        <v>15</v>
      </c>
      <c r="L65" s="228">
        <f>L59+L62</f>
        <v>18</v>
      </c>
      <c r="M65" s="228">
        <f>M59+M62</f>
        <v>5</v>
      </c>
      <c r="N65" s="228">
        <f>N59+N62</f>
        <v>8</v>
      </c>
      <c r="O65" s="225"/>
    </row>
    <row r="66" spans="1:15" s="146" customFormat="1" ht="9" customHeight="1">
      <c r="A66" s="226"/>
      <c r="B66" s="155"/>
      <c r="C66" s="155"/>
      <c r="D66" s="155"/>
      <c r="E66" s="225"/>
      <c r="F66" s="225"/>
      <c r="G66" s="225"/>
      <c r="H66" s="225"/>
      <c r="I66" s="225"/>
      <c r="J66" s="225"/>
      <c r="K66" s="225"/>
      <c r="L66" s="225"/>
      <c r="M66" s="225"/>
      <c r="N66" s="225"/>
    </row>
    <row r="67" spans="1:15" s="146" customFormat="1" ht="9" customHeight="1" thickBot="1">
      <c r="A67" s="226"/>
      <c r="B67" s="155"/>
      <c r="C67" s="155"/>
      <c r="D67" s="155"/>
      <c r="E67" s="225"/>
      <c r="F67" s="225"/>
      <c r="G67" s="225"/>
      <c r="H67" s="225"/>
      <c r="I67" s="225"/>
      <c r="J67" s="225"/>
      <c r="K67" s="225"/>
      <c r="L67" s="225"/>
      <c r="M67" s="225"/>
      <c r="N67" s="225"/>
    </row>
    <row r="68" spans="1:15" s="154" customFormat="1" ht="11" customHeight="1" thickBot="1">
      <c r="A68" s="205"/>
      <c r="B68" s="205"/>
      <c r="C68" s="205"/>
      <c r="D68" s="204"/>
      <c r="E68" s="205" t="s">
        <v>31</v>
      </c>
      <c r="F68" s="205" t="s">
        <v>48</v>
      </c>
      <c r="G68" s="205" t="s">
        <v>47</v>
      </c>
      <c r="H68" s="205" t="s">
        <v>46</v>
      </c>
      <c r="I68" s="205" t="s">
        <v>45</v>
      </c>
      <c r="J68" s="205" t="s">
        <v>44</v>
      </c>
      <c r="K68" s="205" t="s">
        <v>43</v>
      </c>
      <c r="L68" s="205" t="s">
        <v>42</v>
      </c>
      <c r="M68" s="205" t="s">
        <v>41</v>
      </c>
      <c r="N68" s="205" t="s">
        <v>40</v>
      </c>
    </row>
    <row r="69" spans="1:15" s="146" customFormat="1" ht="12" customHeight="1">
      <c r="A69" s="234" t="s">
        <v>95</v>
      </c>
      <c r="B69" s="155"/>
      <c r="C69" s="155" t="s">
        <v>76</v>
      </c>
      <c r="D69" s="233" t="s">
        <v>31</v>
      </c>
      <c r="E69" s="231">
        <f>SUM(F69:N69)</f>
        <v>2403</v>
      </c>
      <c r="F69" s="231">
        <f>SUM(F70:F71)</f>
        <v>0</v>
      </c>
      <c r="G69" s="231">
        <f>SUM(G70:G71)</f>
        <v>0</v>
      </c>
      <c r="H69" s="231">
        <f>SUM(H70:H71)</f>
        <v>278</v>
      </c>
      <c r="I69" s="231">
        <f>SUM(I70:I71)</f>
        <v>279</v>
      </c>
      <c r="J69" s="231">
        <f>SUM(J70:J71)</f>
        <v>271</v>
      </c>
      <c r="K69" s="231">
        <f>SUM(K70:K71)</f>
        <v>328</v>
      </c>
      <c r="L69" s="231">
        <f>SUM(L70:L71)</f>
        <v>481</v>
      </c>
      <c r="M69" s="231">
        <f>SUM(M70:M71)</f>
        <v>405</v>
      </c>
      <c r="N69" s="231">
        <f>SUM(N70:N71)</f>
        <v>361</v>
      </c>
      <c r="O69" s="227"/>
    </row>
    <row r="70" spans="1:15" s="146" customFormat="1" ht="12" customHeight="1">
      <c r="A70" s="232"/>
      <c r="B70" s="155"/>
      <c r="C70" s="155"/>
      <c r="D70" s="219" t="s">
        <v>30</v>
      </c>
      <c r="E70" s="231">
        <f>SUM(F70:N70)</f>
        <v>1099</v>
      </c>
      <c r="F70" s="225">
        <v>0</v>
      </c>
      <c r="G70" s="225">
        <v>0</v>
      </c>
      <c r="H70" s="225">
        <v>117</v>
      </c>
      <c r="I70" s="225">
        <v>116</v>
      </c>
      <c r="J70" s="225">
        <v>123</v>
      </c>
      <c r="K70" s="225">
        <v>155</v>
      </c>
      <c r="L70" s="225">
        <v>221</v>
      </c>
      <c r="M70" s="225">
        <v>192</v>
      </c>
      <c r="N70" s="225">
        <v>175</v>
      </c>
      <c r="O70" s="227"/>
    </row>
    <row r="71" spans="1:15" s="146" customFormat="1" ht="12" customHeight="1">
      <c r="A71" s="232"/>
      <c r="B71" s="155"/>
      <c r="C71" s="155"/>
      <c r="D71" s="219" t="s">
        <v>29</v>
      </c>
      <c r="E71" s="231">
        <f>SUM(F71:N71)</f>
        <v>1304</v>
      </c>
      <c r="F71" s="225">
        <v>0</v>
      </c>
      <c r="G71" s="225">
        <v>0</v>
      </c>
      <c r="H71" s="225">
        <v>161</v>
      </c>
      <c r="I71" s="225">
        <v>163</v>
      </c>
      <c r="J71" s="225">
        <v>148</v>
      </c>
      <c r="K71" s="225">
        <v>173</v>
      </c>
      <c r="L71" s="225">
        <v>260</v>
      </c>
      <c r="M71" s="225">
        <v>213</v>
      </c>
      <c r="N71" s="225">
        <v>186</v>
      </c>
      <c r="O71" s="227"/>
    </row>
    <row r="72" spans="1:15" s="146" customFormat="1" ht="9" customHeight="1" thickBot="1">
      <c r="A72" s="230"/>
      <c r="B72" s="212"/>
      <c r="C72" s="212"/>
      <c r="D72" s="229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7"/>
    </row>
    <row r="73" spans="1:15" s="146" customFormat="1" ht="9" customHeight="1">
      <c r="A73" s="226"/>
      <c r="B73" s="155"/>
      <c r="C73" s="155"/>
      <c r="D73" s="155"/>
      <c r="E73" s="225"/>
      <c r="F73" s="225"/>
      <c r="G73" s="225"/>
      <c r="H73" s="225"/>
      <c r="I73" s="225"/>
      <c r="J73" s="225"/>
      <c r="K73" s="225"/>
      <c r="L73" s="225"/>
      <c r="M73" s="225"/>
      <c r="N73" s="225"/>
    </row>
    <row r="74" spans="1:15" s="146" customFormat="1" ht="9" customHeight="1">
      <c r="A74" s="226"/>
      <c r="B74" s="155"/>
      <c r="C74" s="155"/>
      <c r="D74" s="155"/>
      <c r="E74" s="225"/>
      <c r="F74" s="225"/>
      <c r="G74" s="225"/>
      <c r="H74" s="225"/>
      <c r="I74" s="225"/>
      <c r="J74" s="225"/>
      <c r="K74" s="225"/>
      <c r="L74" s="225"/>
      <c r="M74" s="225"/>
      <c r="N74" s="225"/>
    </row>
    <row r="75" spans="1:15" s="146" customFormat="1" ht="9" customHeight="1">
      <c r="A75" s="226"/>
      <c r="B75" s="155"/>
      <c r="C75" s="155"/>
      <c r="D75" s="155"/>
      <c r="E75" s="225"/>
      <c r="F75" s="225"/>
      <c r="G75" s="225"/>
      <c r="H75" s="225"/>
      <c r="I75" s="225"/>
      <c r="J75" s="225"/>
      <c r="K75" s="225"/>
      <c r="L75" s="225"/>
      <c r="M75" s="225"/>
      <c r="N75" s="225"/>
    </row>
    <row r="76" spans="1:15" s="146" customFormat="1" ht="9" customHeight="1">
      <c r="A76" s="226"/>
      <c r="B76" s="155"/>
      <c r="C76" s="155"/>
      <c r="D76" s="155"/>
      <c r="E76" s="225"/>
      <c r="F76" s="225"/>
      <c r="G76" s="225"/>
      <c r="H76" s="225"/>
      <c r="I76" s="225"/>
      <c r="J76" s="225"/>
      <c r="K76" s="225"/>
      <c r="L76" s="225"/>
      <c r="M76" s="225"/>
      <c r="N76" s="225"/>
    </row>
    <row r="77" spans="1:15" s="146" customFormat="1" ht="9" customHeight="1">
      <c r="A77" s="226"/>
      <c r="B77" s="155"/>
      <c r="C77" s="155"/>
      <c r="D77" s="155"/>
      <c r="E77" s="225"/>
      <c r="F77" s="225"/>
      <c r="G77" s="225"/>
      <c r="H77" s="225"/>
      <c r="I77" s="225"/>
      <c r="J77" s="225"/>
      <c r="K77" s="225"/>
      <c r="L77" s="225"/>
      <c r="M77" s="225"/>
      <c r="N77" s="225"/>
    </row>
    <row r="78" spans="1:15" s="146" customFormat="1" ht="9" customHeight="1">
      <c r="A78" s="226"/>
      <c r="B78" s="155"/>
      <c r="C78" s="155"/>
      <c r="D78" s="155"/>
      <c r="E78" s="225"/>
      <c r="F78" s="225"/>
      <c r="G78" s="225"/>
      <c r="H78" s="225"/>
      <c r="I78" s="225"/>
      <c r="J78" s="225"/>
      <c r="K78" s="225"/>
      <c r="L78" s="225"/>
      <c r="M78" s="225"/>
      <c r="N78" s="225"/>
    </row>
    <row r="79" spans="1:15" s="146" customFormat="1" ht="9" customHeight="1">
      <c r="A79" s="226"/>
      <c r="B79" s="155"/>
      <c r="C79" s="155"/>
      <c r="D79" s="155"/>
      <c r="E79" s="225"/>
      <c r="F79" s="225"/>
      <c r="G79" s="225"/>
      <c r="H79" s="225"/>
      <c r="I79" s="225"/>
      <c r="J79" s="225"/>
      <c r="K79" s="225"/>
      <c r="L79" s="225"/>
      <c r="M79" s="225"/>
      <c r="N79" s="225"/>
    </row>
    <row r="80" spans="1:15" s="146" customFormat="1" ht="9" customHeight="1">
      <c r="A80" s="226"/>
      <c r="B80" s="155"/>
      <c r="C80" s="155"/>
      <c r="D80" s="155"/>
      <c r="E80" s="225"/>
      <c r="F80" s="225"/>
      <c r="G80" s="225"/>
      <c r="H80" s="225"/>
      <c r="I80" s="225"/>
      <c r="J80" s="225"/>
      <c r="K80" s="225"/>
      <c r="L80" s="225"/>
      <c r="M80" s="225"/>
      <c r="N80" s="225"/>
    </row>
    <row r="81" spans="1:14" s="146" customFormat="1" ht="9" customHeight="1">
      <c r="A81" s="226"/>
      <c r="B81" s="155"/>
      <c r="C81" s="155"/>
      <c r="D81" s="155"/>
      <c r="E81" s="225"/>
      <c r="F81" s="225"/>
      <c r="G81" s="225"/>
      <c r="H81" s="225"/>
      <c r="I81" s="225"/>
      <c r="J81" s="225"/>
      <c r="K81" s="225"/>
      <c r="L81" s="225"/>
      <c r="M81" s="225"/>
      <c r="N81" s="225"/>
    </row>
    <row r="82" spans="1:14" s="146" customFormat="1" ht="9" customHeight="1">
      <c r="A82" s="226"/>
      <c r="B82" s="155"/>
      <c r="C82" s="155"/>
      <c r="D82" s="155"/>
      <c r="E82" s="225"/>
      <c r="F82" s="225"/>
      <c r="G82" s="225"/>
      <c r="H82" s="225"/>
      <c r="I82" s="225"/>
      <c r="J82" s="225"/>
      <c r="K82" s="225"/>
      <c r="L82" s="225"/>
      <c r="M82" s="225"/>
      <c r="N82" s="225"/>
    </row>
    <row r="83" spans="1:14" s="146" customFormat="1" ht="9" customHeight="1">
      <c r="A83" s="226"/>
      <c r="B83" s="155"/>
      <c r="C83" s="155"/>
      <c r="D83" s="155"/>
      <c r="E83" s="225"/>
      <c r="F83" s="225"/>
      <c r="G83" s="225"/>
      <c r="H83" s="225"/>
      <c r="I83" s="225"/>
      <c r="J83" s="225"/>
      <c r="K83" s="225"/>
      <c r="L83" s="225"/>
      <c r="M83" s="225"/>
      <c r="N83" s="225"/>
    </row>
    <row r="84" spans="1:14" s="146" customFormat="1" ht="9" customHeight="1">
      <c r="A84" s="226"/>
      <c r="B84" s="155"/>
      <c r="C84" s="155"/>
      <c r="D84" s="155"/>
      <c r="E84" s="225"/>
      <c r="F84" s="225"/>
      <c r="G84" s="225"/>
      <c r="H84" s="225"/>
      <c r="I84" s="225"/>
      <c r="J84" s="225"/>
      <c r="K84" s="225"/>
      <c r="L84" s="225"/>
      <c r="M84" s="225"/>
      <c r="N84" s="225"/>
    </row>
    <row r="85" spans="1:14" s="146" customFormat="1" ht="9" customHeight="1">
      <c r="A85" s="226"/>
      <c r="B85" s="155"/>
      <c r="C85" s="155"/>
      <c r="D85" s="155"/>
      <c r="E85" s="225"/>
      <c r="F85" s="225"/>
      <c r="G85" s="225"/>
      <c r="H85" s="225"/>
      <c r="I85" s="225"/>
      <c r="J85" s="225"/>
      <c r="K85" s="225"/>
      <c r="L85" s="225"/>
      <c r="M85" s="225"/>
      <c r="N85" s="225"/>
    </row>
    <row r="86" spans="1:14" s="146" customFormat="1" ht="1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146" customFormat="1" ht="30" customHeight="1" thickBot="1">
      <c r="A87" s="224" t="s">
        <v>94</v>
      </c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</row>
    <row r="88" spans="1:14" s="146" customFormat="1" ht="11" customHeight="1" thickBot="1">
      <c r="A88" s="222"/>
      <c r="B88" s="222"/>
      <c r="C88" s="222"/>
      <c r="D88" s="222"/>
      <c r="E88" s="223" t="s">
        <v>31</v>
      </c>
      <c r="F88" s="222" t="s">
        <v>48</v>
      </c>
      <c r="G88" s="222" t="s">
        <v>47</v>
      </c>
      <c r="H88" s="222" t="s">
        <v>46</v>
      </c>
      <c r="I88" s="222" t="s">
        <v>45</v>
      </c>
      <c r="J88" s="222" t="s">
        <v>44</v>
      </c>
      <c r="K88" s="222" t="s">
        <v>43</v>
      </c>
      <c r="L88" s="222" t="s">
        <v>42</v>
      </c>
      <c r="M88" s="222" t="s">
        <v>41</v>
      </c>
      <c r="N88" s="222" t="s">
        <v>40</v>
      </c>
    </row>
    <row r="89" spans="1:14" s="146" customFormat="1" ht="9" customHeight="1">
      <c r="A89" s="221" t="s">
        <v>93</v>
      </c>
      <c r="B89" s="154"/>
      <c r="C89" s="215" t="s">
        <v>77</v>
      </c>
      <c r="D89" s="155" t="s">
        <v>31</v>
      </c>
      <c r="E89" s="211">
        <f>SUM(F89:N89)</f>
        <v>151</v>
      </c>
      <c r="F89" s="210">
        <f>SUM(F90:F91)</f>
        <v>30</v>
      </c>
      <c r="G89" s="210">
        <f>SUM(G90:G91)</f>
        <v>33</v>
      </c>
      <c r="H89" s="210">
        <f>SUM(H90:H91)</f>
        <v>17</v>
      </c>
      <c r="I89" s="210">
        <f>SUM(I90:I91)</f>
        <v>15</v>
      </c>
      <c r="J89" s="210">
        <f>SUM(J90:J91)</f>
        <v>15</v>
      </c>
      <c r="K89" s="210">
        <f>SUM(K90:K91)</f>
        <v>18</v>
      </c>
      <c r="L89" s="210">
        <f>SUM(L90:L91)</f>
        <v>14</v>
      </c>
      <c r="M89" s="210">
        <f>SUM(M90:M91)</f>
        <v>6</v>
      </c>
      <c r="N89" s="210">
        <f>SUM(N90:N91)</f>
        <v>3</v>
      </c>
    </row>
    <row r="90" spans="1:14" s="146" customFormat="1" ht="9" customHeight="1">
      <c r="A90" s="220"/>
      <c r="B90" s="154"/>
      <c r="C90" s="154"/>
      <c r="D90" s="155" t="s">
        <v>30</v>
      </c>
      <c r="E90" s="211">
        <f>SUM(F90:N90)</f>
        <v>50</v>
      </c>
      <c r="F90" s="210">
        <v>11</v>
      </c>
      <c r="G90" s="210">
        <v>6</v>
      </c>
      <c r="H90" s="210">
        <v>3</v>
      </c>
      <c r="I90" s="210">
        <v>6</v>
      </c>
      <c r="J90" s="210">
        <v>7</v>
      </c>
      <c r="K90" s="210">
        <v>7</v>
      </c>
      <c r="L90" s="210">
        <v>5</v>
      </c>
      <c r="M90" s="210">
        <v>3</v>
      </c>
      <c r="N90" s="210">
        <v>2</v>
      </c>
    </row>
    <row r="91" spans="1:14" s="146" customFormat="1" ht="9" customHeight="1">
      <c r="A91" s="220"/>
      <c r="B91" s="154"/>
      <c r="C91" s="154"/>
      <c r="D91" s="155" t="s">
        <v>29</v>
      </c>
      <c r="E91" s="211">
        <f>SUM(F91:N91)</f>
        <v>101</v>
      </c>
      <c r="F91" s="210">
        <v>19</v>
      </c>
      <c r="G91" s="210">
        <v>27</v>
      </c>
      <c r="H91" s="210">
        <v>14</v>
      </c>
      <c r="I91" s="210">
        <v>9</v>
      </c>
      <c r="J91" s="210">
        <v>8</v>
      </c>
      <c r="K91" s="210">
        <v>11</v>
      </c>
      <c r="L91" s="210">
        <v>9</v>
      </c>
      <c r="M91" s="210">
        <v>3</v>
      </c>
      <c r="N91" s="210">
        <v>1</v>
      </c>
    </row>
    <row r="92" spans="1:14" s="146" customFormat="1" ht="9" customHeight="1">
      <c r="A92" s="220"/>
      <c r="B92" s="154"/>
      <c r="C92" s="215" t="s">
        <v>76</v>
      </c>
      <c r="D92" s="155" t="s">
        <v>31</v>
      </c>
      <c r="E92" s="211">
        <f>SUM(F92:N92)</f>
        <v>102</v>
      </c>
      <c r="F92" s="210"/>
      <c r="G92" s="210"/>
      <c r="H92" s="210">
        <f>SUM(H93:H94)</f>
        <v>8</v>
      </c>
      <c r="I92" s="210">
        <f>SUM(I93:I94)</f>
        <v>14</v>
      </c>
      <c r="J92" s="210">
        <f>SUM(J93:J94)</f>
        <v>12</v>
      </c>
      <c r="K92" s="210">
        <f>SUM(K93:K94)</f>
        <v>14</v>
      </c>
      <c r="L92" s="210">
        <f>SUM(L93:L94)</f>
        <v>13</v>
      </c>
      <c r="M92" s="210">
        <f>SUM(M93:M94)</f>
        <v>18</v>
      </c>
      <c r="N92" s="210">
        <f>SUM(N93:N94)</f>
        <v>23</v>
      </c>
    </row>
    <row r="93" spans="1:14" s="146" customFormat="1" ht="9" customHeight="1">
      <c r="A93" s="220"/>
      <c r="B93" s="154"/>
      <c r="C93" s="154"/>
      <c r="D93" s="155" t="s">
        <v>30</v>
      </c>
      <c r="E93" s="211">
        <f>SUM(F93:N93)</f>
        <v>42</v>
      </c>
      <c r="F93" s="210"/>
      <c r="G93" s="210"/>
      <c r="H93" s="210">
        <v>2</v>
      </c>
      <c r="I93" s="210">
        <v>4</v>
      </c>
      <c r="J93" s="210">
        <v>4</v>
      </c>
      <c r="K93" s="210">
        <v>7</v>
      </c>
      <c r="L93" s="210">
        <v>7</v>
      </c>
      <c r="M93" s="210">
        <v>6</v>
      </c>
      <c r="N93" s="210">
        <v>12</v>
      </c>
    </row>
    <row r="94" spans="1:14" s="146" customFormat="1" ht="9" customHeight="1">
      <c r="A94" s="220"/>
      <c r="B94" s="154"/>
      <c r="C94" s="154"/>
      <c r="D94" s="155" t="s">
        <v>29</v>
      </c>
      <c r="E94" s="211">
        <f>SUM(F94:N94)</f>
        <v>60</v>
      </c>
      <c r="F94" s="210"/>
      <c r="G94" s="210"/>
      <c r="H94" s="210">
        <v>6</v>
      </c>
      <c r="I94" s="210">
        <v>10</v>
      </c>
      <c r="J94" s="210">
        <v>8</v>
      </c>
      <c r="K94" s="210">
        <v>7</v>
      </c>
      <c r="L94" s="210">
        <v>6</v>
      </c>
      <c r="M94" s="210">
        <v>12</v>
      </c>
      <c r="N94" s="210">
        <v>11</v>
      </c>
    </row>
    <row r="95" spans="1:14" s="146" customFormat="1" ht="9" customHeight="1">
      <c r="A95" s="220"/>
      <c r="B95" s="154"/>
      <c r="C95" s="154" t="s">
        <v>75</v>
      </c>
      <c r="D95" s="155" t="s">
        <v>31</v>
      </c>
      <c r="E95" s="211">
        <f>E89+E92</f>
        <v>253</v>
      </c>
      <c r="F95" s="210">
        <f>F89+F92</f>
        <v>30</v>
      </c>
      <c r="G95" s="210">
        <f>G89+G92</f>
        <v>33</v>
      </c>
      <c r="H95" s="210">
        <f>H89+H92</f>
        <v>25</v>
      </c>
      <c r="I95" s="210">
        <f>I89+I92</f>
        <v>29</v>
      </c>
      <c r="J95" s="210">
        <f>J89+J92</f>
        <v>27</v>
      </c>
      <c r="K95" s="210">
        <f>K89+K92</f>
        <v>32</v>
      </c>
      <c r="L95" s="210">
        <f>L89+L92</f>
        <v>27</v>
      </c>
      <c r="M95" s="210">
        <f>M89+M92</f>
        <v>24</v>
      </c>
      <c r="N95" s="210">
        <f>N89+N92</f>
        <v>26</v>
      </c>
    </row>
    <row r="96" spans="1:14" s="146" customFormat="1" ht="9" customHeight="1">
      <c r="A96" s="220"/>
      <c r="B96" s="154"/>
      <c r="C96" s="154"/>
      <c r="D96" s="155" t="s">
        <v>30</v>
      </c>
      <c r="E96" s="211">
        <f>E90+E93</f>
        <v>92</v>
      </c>
      <c r="F96" s="210">
        <f>F90+F93</f>
        <v>11</v>
      </c>
      <c r="G96" s="210">
        <f>G90+G93</f>
        <v>6</v>
      </c>
      <c r="H96" s="210">
        <f>H90+H93</f>
        <v>5</v>
      </c>
      <c r="I96" s="210">
        <f>I90+I93</f>
        <v>10</v>
      </c>
      <c r="J96" s="210">
        <f>J90+J93</f>
        <v>11</v>
      </c>
      <c r="K96" s="210">
        <f>K90+K93</f>
        <v>14</v>
      </c>
      <c r="L96" s="210">
        <f>L90+L93</f>
        <v>12</v>
      </c>
      <c r="M96" s="210">
        <f>M90+M93</f>
        <v>9</v>
      </c>
      <c r="N96" s="210">
        <f>N90+N93</f>
        <v>14</v>
      </c>
    </row>
    <row r="97" spans="1:14" s="146" customFormat="1" ht="9" customHeight="1">
      <c r="A97" s="220"/>
      <c r="B97" s="154"/>
      <c r="C97" s="155"/>
      <c r="D97" s="155" t="s">
        <v>29</v>
      </c>
      <c r="E97" s="211">
        <f>E91+E94</f>
        <v>161</v>
      </c>
      <c r="F97" s="210">
        <f>F91+F94</f>
        <v>19</v>
      </c>
      <c r="G97" s="210">
        <f>G91+G94</f>
        <v>27</v>
      </c>
      <c r="H97" s="210">
        <f>H91+H94</f>
        <v>20</v>
      </c>
      <c r="I97" s="210">
        <f>I91+I94</f>
        <v>19</v>
      </c>
      <c r="J97" s="210">
        <f>J91+J94</f>
        <v>16</v>
      </c>
      <c r="K97" s="210">
        <f>K91+K94</f>
        <v>18</v>
      </c>
      <c r="L97" s="210">
        <f>L91+L94</f>
        <v>15</v>
      </c>
      <c r="M97" s="210">
        <f>M91+M94</f>
        <v>15</v>
      </c>
      <c r="N97" s="210">
        <f>N91+N94</f>
        <v>12</v>
      </c>
    </row>
    <row r="98" spans="1:14" s="146" customFormat="1" ht="7" customHeight="1">
      <c r="A98" s="218"/>
      <c r="B98" s="154"/>
      <c r="C98" s="154"/>
      <c r="D98" s="155"/>
      <c r="E98" s="211"/>
      <c r="F98" s="210"/>
      <c r="G98" s="210"/>
      <c r="H98" s="210"/>
      <c r="I98" s="210"/>
      <c r="J98" s="210"/>
      <c r="K98" s="210"/>
      <c r="L98" s="210"/>
      <c r="M98" s="210"/>
      <c r="N98" s="210"/>
    </row>
    <row r="99" spans="1:14" s="146" customFormat="1" ht="9" customHeight="1">
      <c r="A99" s="214" t="s">
        <v>92</v>
      </c>
      <c r="B99" s="154"/>
      <c r="C99" s="215" t="s">
        <v>77</v>
      </c>
      <c r="D99" s="219" t="s">
        <v>31</v>
      </c>
      <c r="E99" s="211">
        <f>SUM(F99:N99)</f>
        <v>29</v>
      </c>
      <c r="F99" s="210">
        <f>SUM(F100:F101)</f>
        <v>3</v>
      </c>
      <c r="G99" s="210">
        <f>SUM(G100:G101)</f>
        <v>1</v>
      </c>
      <c r="H99" s="210">
        <f>SUM(H100:H101)</f>
        <v>0</v>
      </c>
      <c r="I99" s="210">
        <f>SUM(I100:I101)</f>
        <v>1</v>
      </c>
      <c r="J99" s="210">
        <f>SUM(J100:J101)</f>
        <v>3</v>
      </c>
      <c r="K99" s="210">
        <f>SUM(K100:K101)</f>
        <v>4</v>
      </c>
      <c r="L99" s="210">
        <f>SUM(L100:L101)</f>
        <v>11</v>
      </c>
      <c r="M99" s="210">
        <f>SUM(M100:M101)</f>
        <v>3</v>
      </c>
      <c r="N99" s="210">
        <f>SUM(N100:N101)</f>
        <v>3</v>
      </c>
    </row>
    <row r="100" spans="1:14" s="146" customFormat="1" ht="9" customHeight="1">
      <c r="A100" s="214"/>
      <c r="B100" s="154"/>
      <c r="C100" s="154"/>
      <c r="D100" s="155" t="s">
        <v>30</v>
      </c>
      <c r="E100" s="211">
        <f>SUM(F100:N100)</f>
        <v>25</v>
      </c>
      <c r="F100" s="210">
        <v>3</v>
      </c>
      <c r="G100" s="210">
        <v>0</v>
      </c>
      <c r="H100" s="210">
        <v>0</v>
      </c>
      <c r="I100" s="210">
        <v>1</v>
      </c>
      <c r="J100" s="210">
        <v>3</v>
      </c>
      <c r="K100" s="210">
        <v>3</v>
      </c>
      <c r="L100" s="210">
        <v>11</v>
      </c>
      <c r="M100" s="210">
        <v>2</v>
      </c>
      <c r="N100" s="210">
        <v>2</v>
      </c>
    </row>
    <row r="101" spans="1:14" s="146" customFormat="1" ht="9" customHeight="1">
      <c r="A101" s="214"/>
      <c r="B101" s="154"/>
      <c r="C101" s="154"/>
      <c r="D101" s="155" t="s">
        <v>29</v>
      </c>
      <c r="E101" s="211">
        <f>SUM(F101:N101)</f>
        <v>4</v>
      </c>
      <c r="F101" s="210">
        <v>0</v>
      </c>
      <c r="G101" s="210">
        <v>1</v>
      </c>
      <c r="H101" s="210">
        <v>0</v>
      </c>
      <c r="I101" s="210">
        <v>0</v>
      </c>
      <c r="J101" s="210">
        <v>0</v>
      </c>
      <c r="K101" s="210">
        <v>1</v>
      </c>
      <c r="L101" s="210">
        <v>0</v>
      </c>
      <c r="M101" s="210">
        <v>1</v>
      </c>
      <c r="N101" s="210">
        <v>1</v>
      </c>
    </row>
    <row r="102" spans="1:14" s="146" customFormat="1" ht="9" customHeight="1">
      <c r="A102" s="214"/>
      <c r="B102" s="154"/>
      <c r="C102" s="215" t="s">
        <v>76</v>
      </c>
      <c r="D102" s="155" t="s">
        <v>31</v>
      </c>
      <c r="E102" s="211">
        <f>SUM(F102:N102)</f>
        <v>18</v>
      </c>
      <c r="F102" s="210">
        <f>SUM(F103:F104)</f>
        <v>0</v>
      </c>
      <c r="G102" s="210">
        <f>SUM(G103:G104)</f>
        <v>0</v>
      </c>
      <c r="H102" s="210">
        <f>SUM(H103:H104)</f>
        <v>1</v>
      </c>
      <c r="I102" s="210">
        <f>SUM(I103:I104)</f>
        <v>1</v>
      </c>
      <c r="J102" s="210">
        <f>SUM(J103:J104)</f>
        <v>0</v>
      </c>
      <c r="K102" s="210">
        <f>SUM(K103:K104)</f>
        <v>2</v>
      </c>
      <c r="L102" s="210">
        <f>SUM(L103:L104)</f>
        <v>5</v>
      </c>
      <c r="M102" s="210">
        <f>SUM(M103:M104)</f>
        <v>3</v>
      </c>
      <c r="N102" s="210">
        <f>SUM(N103:N104)</f>
        <v>6</v>
      </c>
    </row>
    <row r="103" spans="1:14" s="146" customFormat="1" ht="9" customHeight="1">
      <c r="A103" s="214"/>
      <c r="B103" s="154"/>
      <c r="C103" s="154"/>
      <c r="D103" s="155" t="s">
        <v>30</v>
      </c>
      <c r="E103" s="211">
        <f>SUM(F103:N103)</f>
        <v>7</v>
      </c>
      <c r="F103" s="210">
        <v>0</v>
      </c>
      <c r="G103" s="210">
        <v>0</v>
      </c>
      <c r="H103" s="210">
        <v>0</v>
      </c>
      <c r="I103" s="210">
        <v>0</v>
      </c>
      <c r="J103" s="210">
        <v>0</v>
      </c>
      <c r="K103" s="210">
        <v>2</v>
      </c>
      <c r="L103" s="210">
        <v>1</v>
      </c>
      <c r="M103" s="210">
        <v>1</v>
      </c>
      <c r="N103" s="210">
        <v>3</v>
      </c>
    </row>
    <row r="104" spans="1:14" s="146" customFormat="1" ht="9" customHeight="1">
      <c r="A104" s="214"/>
      <c r="B104" s="154"/>
      <c r="C104" s="154"/>
      <c r="D104" s="155" t="s">
        <v>29</v>
      </c>
      <c r="E104" s="211">
        <f>SUM(F104:N104)</f>
        <v>11</v>
      </c>
      <c r="F104" s="210">
        <v>0</v>
      </c>
      <c r="G104" s="210">
        <v>0</v>
      </c>
      <c r="H104" s="210">
        <v>1</v>
      </c>
      <c r="I104" s="210">
        <v>1</v>
      </c>
      <c r="J104" s="210">
        <v>0</v>
      </c>
      <c r="K104" s="210">
        <v>0</v>
      </c>
      <c r="L104" s="210">
        <v>4</v>
      </c>
      <c r="M104" s="210">
        <v>2</v>
      </c>
      <c r="N104" s="210">
        <v>3</v>
      </c>
    </row>
    <row r="105" spans="1:14" s="146" customFormat="1" ht="9" customHeight="1">
      <c r="A105" s="214"/>
      <c r="B105" s="154"/>
      <c r="C105" s="154" t="s">
        <v>75</v>
      </c>
      <c r="D105" s="155" t="s">
        <v>31</v>
      </c>
      <c r="E105" s="211">
        <f>E99+E102</f>
        <v>47</v>
      </c>
      <c r="F105" s="210">
        <f>F99+F102</f>
        <v>3</v>
      </c>
      <c r="G105" s="210">
        <f>G99+G102</f>
        <v>1</v>
      </c>
      <c r="H105" s="210">
        <f>H99+H102</f>
        <v>1</v>
      </c>
      <c r="I105" s="210">
        <f>I99+I102</f>
        <v>2</v>
      </c>
      <c r="J105" s="210">
        <f>J99+J102</f>
        <v>3</v>
      </c>
      <c r="K105" s="210">
        <f>K99+K102</f>
        <v>6</v>
      </c>
      <c r="L105" s="210">
        <f>L99+L102</f>
        <v>16</v>
      </c>
      <c r="M105" s="210">
        <f>M99+M102</f>
        <v>6</v>
      </c>
      <c r="N105" s="210">
        <f>N99+N102</f>
        <v>9</v>
      </c>
    </row>
    <row r="106" spans="1:14" s="146" customFormat="1" ht="9" customHeight="1">
      <c r="A106" s="214"/>
      <c r="B106" s="154"/>
      <c r="C106" s="154"/>
      <c r="D106" s="155" t="s">
        <v>30</v>
      </c>
      <c r="E106" s="211">
        <f>E100+E103</f>
        <v>32</v>
      </c>
      <c r="F106" s="210">
        <f>F100+F103</f>
        <v>3</v>
      </c>
      <c r="G106" s="210">
        <f>G100+G103</f>
        <v>0</v>
      </c>
      <c r="H106" s="210">
        <f>H100+H103</f>
        <v>0</v>
      </c>
      <c r="I106" s="210">
        <f>I100+I103</f>
        <v>1</v>
      </c>
      <c r="J106" s="210">
        <f>J100+J103</f>
        <v>3</v>
      </c>
      <c r="K106" s="210">
        <f>K100+K103</f>
        <v>5</v>
      </c>
      <c r="L106" s="210">
        <f>L100+L103</f>
        <v>12</v>
      </c>
      <c r="M106" s="210">
        <f>M100+M103</f>
        <v>3</v>
      </c>
      <c r="N106" s="210">
        <f>N100+N103</f>
        <v>5</v>
      </c>
    </row>
    <row r="107" spans="1:14" ht="9" customHeight="1">
      <c r="A107" s="214"/>
      <c r="B107" s="154"/>
      <c r="C107" s="155"/>
      <c r="D107" s="155" t="s">
        <v>29</v>
      </c>
      <c r="E107" s="211">
        <f>E101+E104</f>
        <v>15</v>
      </c>
      <c r="F107" s="210">
        <f>F101+F104</f>
        <v>0</v>
      </c>
      <c r="G107" s="210">
        <f>G101+G104</f>
        <v>1</v>
      </c>
      <c r="H107" s="210">
        <f>H101+H104</f>
        <v>1</v>
      </c>
      <c r="I107" s="210">
        <f>I101+I104</f>
        <v>1</v>
      </c>
      <c r="J107" s="210">
        <f>J101+J104</f>
        <v>0</v>
      </c>
      <c r="K107" s="210">
        <f>K101+K104</f>
        <v>1</v>
      </c>
      <c r="L107" s="210">
        <f>L101+L104</f>
        <v>4</v>
      </c>
      <c r="M107" s="210">
        <f>M101+M104</f>
        <v>3</v>
      </c>
      <c r="N107" s="210">
        <f>N101+N104</f>
        <v>4</v>
      </c>
    </row>
    <row r="108" spans="1:14" ht="7" customHeight="1">
      <c r="A108" s="218"/>
      <c r="B108" s="154"/>
      <c r="C108" s="154"/>
      <c r="D108" s="155"/>
      <c r="E108" s="211"/>
      <c r="F108" s="210"/>
      <c r="G108" s="210"/>
      <c r="H108" s="210"/>
      <c r="I108" s="210"/>
      <c r="J108" s="210"/>
      <c r="K108" s="210"/>
      <c r="L108" s="210"/>
      <c r="M108" s="210"/>
      <c r="N108" s="210"/>
    </row>
    <row r="109" spans="1:14" ht="9" customHeight="1">
      <c r="A109" s="214" t="s">
        <v>91</v>
      </c>
      <c r="B109" s="154"/>
      <c r="C109" s="215" t="s">
        <v>77</v>
      </c>
      <c r="D109" s="155" t="s">
        <v>31</v>
      </c>
      <c r="E109" s="211">
        <f>SUM(F109:N109)</f>
        <v>15</v>
      </c>
      <c r="F109" s="210">
        <f>SUM(F110:F111)</f>
        <v>5</v>
      </c>
      <c r="G109" s="210">
        <f>SUM(G110:G111)</f>
        <v>1</v>
      </c>
      <c r="H109" s="210">
        <f>SUM(H110:H111)</f>
        <v>0</v>
      </c>
      <c r="I109" s="210">
        <f>SUM(I110:I111)</f>
        <v>1</v>
      </c>
      <c r="J109" s="210">
        <f>SUM(J110:J111)</f>
        <v>1</v>
      </c>
      <c r="K109" s="210">
        <f>SUM(K110:K111)</f>
        <v>1</v>
      </c>
      <c r="L109" s="210">
        <f>SUM(L110:L111)</f>
        <v>4</v>
      </c>
      <c r="M109" s="210">
        <f>SUM(M110:M111)</f>
        <v>1</v>
      </c>
      <c r="N109" s="210">
        <f>SUM(N110:N111)</f>
        <v>1</v>
      </c>
    </row>
    <row r="110" spans="1:14" ht="9" customHeight="1">
      <c r="A110" s="214"/>
      <c r="B110" s="154"/>
      <c r="C110" s="154"/>
      <c r="D110" s="155" t="s">
        <v>30</v>
      </c>
      <c r="E110" s="211">
        <f>SUM(F110:N110)</f>
        <v>13</v>
      </c>
      <c r="F110" s="210">
        <v>5</v>
      </c>
      <c r="G110" s="210">
        <v>1</v>
      </c>
      <c r="H110" s="210">
        <v>0</v>
      </c>
      <c r="I110" s="210">
        <v>1</v>
      </c>
      <c r="J110" s="210">
        <v>0</v>
      </c>
      <c r="K110" s="210">
        <v>0</v>
      </c>
      <c r="L110" s="210">
        <v>4</v>
      </c>
      <c r="M110" s="210">
        <v>1</v>
      </c>
      <c r="N110" s="210">
        <v>1</v>
      </c>
    </row>
    <row r="111" spans="1:14" ht="9" customHeight="1">
      <c r="A111" s="214"/>
      <c r="B111" s="154"/>
      <c r="C111" s="154"/>
      <c r="D111" s="155" t="s">
        <v>29</v>
      </c>
      <c r="E111" s="211">
        <f>SUM(F111:N111)</f>
        <v>2</v>
      </c>
      <c r="F111" s="210">
        <v>0</v>
      </c>
      <c r="G111" s="210">
        <v>0</v>
      </c>
      <c r="H111" s="210">
        <v>0</v>
      </c>
      <c r="I111" s="210">
        <v>0</v>
      </c>
      <c r="J111" s="210">
        <v>1</v>
      </c>
      <c r="K111" s="210">
        <v>1</v>
      </c>
      <c r="L111" s="210">
        <v>0</v>
      </c>
      <c r="M111" s="210">
        <v>0</v>
      </c>
      <c r="N111" s="210">
        <v>0</v>
      </c>
    </row>
    <row r="112" spans="1:14" ht="9" customHeight="1">
      <c r="A112" s="214"/>
      <c r="B112" s="154"/>
      <c r="C112" s="215" t="s">
        <v>76</v>
      </c>
      <c r="D112" s="155" t="s">
        <v>31</v>
      </c>
      <c r="E112" s="211">
        <f>SUM(F112:N112)</f>
        <v>10</v>
      </c>
      <c r="F112" s="210">
        <f>SUM(F113:F114)</f>
        <v>0</v>
      </c>
      <c r="G112" s="210">
        <f>SUM(G113:G114)</f>
        <v>0</v>
      </c>
      <c r="H112" s="210">
        <f>SUM(H113:H114)</f>
        <v>0</v>
      </c>
      <c r="I112" s="210">
        <f>SUM(I113:I114)</f>
        <v>1</v>
      </c>
      <c r="J112" s="210">
        <f>SUM(J113:J114)</f>
        <v>0</v>
      </c>
      <c r="K112" s="210">
        <f>SUM(K113:K114)</f>
        <v>4</v>
      </c>
      <c r="L112" s="210">
        <f>SUM(L113:L114)</f>
        <v>1</v>
      </c>
      <c r="M112" s="210">
        <f>SUM(M113:M114)</f>
        <v>3</v>
      </c>
      <c r="N112" s="210">
        <f>SUM(N113:N114)</f>
        <v>1</v>
      </c>
    </row>
    <row r="113" spans="1:14" ht="9" customHeight="1">
      <c r="A113" s="214"/>
      <c r="B113" s="154"/>
      <c r="C113" s="154"/>
      <c r="D113" s="155" t="s">
        <v>30</v>
      </c>
      <c r="E113" s="211">
        <f>SUM(F113:N113)</f>
        <v>8</v>
      </c>
      <c r="F113" s="210">
        <v>0</v>
      </c>
      <c r="G113" s="210">
        <v>0</v>
      </c>
      <c r="H113" s="217">
        <v>0</v>
      </c>
      <c r="I113" s="217">
        <v>0</v>
      </c>
      <c r="J113" s="217">
        <v>0</v>
      </c>
      <c r="K113" s="217">
        <v>4</v>
      </c>
      <c r="L113" s="217">
        <v>1</v>
      </c>
      <c r="M113" s="217">
        <v>2</v>
      </c>
      <c r="N113" s="217">
        <v>1</v>
      </c>
    </row>
    <row r="114" spans="1:14" ht="9" customHeight="1">
      <c r="A114" s="214"/>
      <c r="B114" s="154"/>
      <c r="C114" s="154"/>
      <c r="D114" s="155" t="s">
        <v>29</v>
      </c>
      <c r="E114" s="211">
        <f>SUM(F114:N114)</f>
        <v>2</v>
      </c>
      <c r="F114" s="210">
        <v>0</v>
      </c>
      <c r="G114" s="210">
        <v>0</v>
      </c>
      <c r="H114" s="217">
        <v>0</v>
      </c>
      <c r="I114" s="217">
        <v>1</v>
      </c>
      <c r="J114" s="217">
        <v>0</v>
      </c>
      <c r="K114" s="217">
        <v>0</v>
      </c>
      <c r="L114" s="217">
        <v>0</v>
      </c>
      <c r="M114" s="217">
        <v>1</v>
      </c>
      <c r="N114" s="217">
        <v>0</v>
      </c>
    </row>
    <row r="115" spans="1:14" ht="9" customHeight="1">
      <c r="A115" s="214"/>
      <c r="B115" s="154"/>
      <c r="C115" s="154" t="s">
        <v>75</v>
      </c>
      <c r="D115" s="155" t="s">
        <v>31</v>
      </c>
      <c r="E115" s="211">
        <f>E109+E112</f>
        <v>25</v>
      </c>
      <c r="F115" s="210">
        <f>F109+F112</f>
        <v>5</v>
      </c>
      <c r="G115" s="210">
        <f>G109+G112</f>
        <v>1</v>
      </c>
      <c r="H115" s="210">
        <f>H109+H112</f>
        <v>0</v>
      </c>
      <c r="I115" s="210">
        <f>I109+I112</f>
        <v>2</v>
      </c>
      <c r="J115" s="210">
        <f>J109+J112</f>
        <v>1</v>
      </c>
      <c r="K115" s="210">
        <f>K109+K112</f>
        <v>5</v>
      </c>
      <c r="L115" s="210">
        <f>L109+L112</f>
        <v>5</v>
      </c>
      <c r="M115" s="210">
        <f>M109+M112</f>
        <v>4</v>
      </c>
      <c r="N115" s="210">
        <f>N109+N112</f>
        <v>2</v>
      </c>
    </row>
    <row r="116" spans="1:14" ht="9" customHeight="1">
      <c r="A116" s="214"/>
      <c r="B116" s="154"/>
      <c r="C116" s="154"/>
      <c r="D116" s="155" t="s">
        <v>30</v>
      </c>
      <c r="E116" s="211">
        <f>E110+E113</f>
        <v>21</v>
      </c>
      <c r="F116" s="210">
        <f>F110+F113</f>
        <v>5</v>
      </c>
      <c r="G116" s="210">
        <f>G110+G113</f>
        <v>1</v>
      </c>
      <c r="H116" s="210">
        <f>H110+H113</f>
        <v>0</v>
      </c>
      <c r="I116" s="210">
        <f>I110+I113</f>
        <v>1</v>
      </c>
      <c r="J116" s="210">
        <f>J110+J113</f>
        <v>0</v>
      </c>
      <c r="K116" s="210">
        <f>K110+K113</f>
        <v>4</v>
      </c>
      <c r="L116" s="210">
        <f>L110+L113</f>
        <v>5</v>
      </c>
      <c r="M116" s="210">
        <f>M110+M113</f>
        <v>3</v>
      </c>
      <c r="N116" s="210">
        <f>N110+N113</f>
        <v>2</v>
      </c>
    </row>
    <row r="117" spans="1:14" ht="9" customHeight="1">
      <c r="A117" s="214"/>
      <c r="B117" s="154"/>
      <c r="C117" s="155"/>
      <c r="D117" s="155" t="s">
        <v>29</v>
      </c>
      <c r="E117" s="211">
        <f>E111+E114</f>
        <v>4</v>
      </c>
      <c r="F117" s="210">
        <f>F111+F114</f>
        <v>0</v>
      </c>
      <c r="G117" s="210">
        <f>G111+G114</f>
        <v>0</v>
      </c>
      <c r="H117" s="210">
        <f>H111+H114</f>
        <v>0</v>
      </c>
      <c r="I117" s="210">
        <f>I111+I114</f>
        <v>1</v>
      </c>
      <c r="J117" s="210">
        <f>J111+J114</f>
        <v>1</v>
      </c>
      <c r="K117" s="210">
        <f>K111+K114</f>
        <v>1</v>
      </c>
      <c r="L117" s="210">
        <f>L111+L114</f>
        <v>0</v>
      </c>
      <c r="M117" s="210">
        <f>M111+M114</f>
        <v>1</v>
      </c>
      <c r="N117" s="210">
        <f>N111+N114</f>
        <v>0</v>
      </c>
    </row>
    <row r="118" spans="1:14" ht="15" customHeight="1">
      <c r="A118" s="218"/>
      <c r="B118" s="154"/>
      <c r="C118" s="154"/>
      <c r="D118" s="155"/>
      <c r="E118" s="211"/>
      <c r="F118" s="210"/>
      <c r="G118" s="210"/>
      <c r="H118" s="210"/>
      <c r="I118" s="210"/>
      <c r="J118" s="210"/>
      <c r="K118" s="210"/>
      <c r="L118" s="210"/>
      <c r="M118" s="210"/>
      <c r="N118" s="210"/>
    </row>
    <row r="119" spans="1:14" ht="9" customHeight="1">
      <c r="A119" s="214" t="s">
        <v>90</v>
      </c>
      <c r="B119" s="154"/>
      <c r="C119" s="215" t="s">
        <v>77</v>
      </c>
      <c r="D119" s="155" t="s">
        <v>31</v>
      </c>
      <c r="E119" s="211">
        <f>SUM(F119:N119)</f>
        <v>245</v>
      </c>
      <c r="F119" s="210">
        <f>SUM(F120:F121)</f>
        <v>40</v>
      </c>
      <c r="G119" s="210">
        <f>SUM(G120:G121)</f>
        <v>38</v>
      </c>
      <c r="H119" s="210">
        <f>SUM(H120:H121)</f>
        <v>18</v>
      </c>
      <c r="I119" s="210">
        <f>SUM(I120:I121)</f>
        <v>14</v>
      </c>
      <c r="J119" s="210">
        <f>SUM(J120:J121)</f>
        <v>24</v>
      </c>
      <c r="K119" s="210">
        <f>SUM(K120:K121)</f>
        <v>35</v>
      </c>
      <c r="L119" s="210">
        <f>SUM(L120:L121)</f>
        <v>41</v>
      </c>
      <c r="M119" s="210">
        <f>SUM(M120:M121)</f>
        <v>16</v>
      </c>
      <c r="N119" s="210">
        <f>SUM(N120:N121)</f>
        <v>19</v>
      </c>
    </row>
    <row r="120" spans="1:14" ht="9" customHeight="1">
      <c r="A120" s="214"/>
      <c r="B120" s="154"/>
      <c r="C120" s="154"/>
      <c r="D120" s="155" t="s">
        <v>30</v>
      </c>
      <c r="E120" s="211">
        <f>SUM(F120:N120)</f>
        <v>126</v>
      </c>
      <c r="F120" s="210">
        <v>18</v>
      </c>
      <c r="G120" s="210">
        <v>12</v>
      </c>
      <c r="H120" s="210">
        <v>8</v>
      </c>
      <c r="I120" s="210">
        <v>5</v>
      </c>
      <c r="J120" s="210">
        <v>14</v>
      </c>
      <c r="K120" s="210">
        <v>18</v>
      </c>
      <c r="L120" s="210">
        <v>27</v>
      </c>
      <c r="M120" s="210">
        <v>11</v>
      </c>
      <c r="N120" s="210">
        <v>13</v>
      </c>
    </row>
    <row r="121" spans="1:14" ht="9" customHeight="1">
      <c r="A121" s="214"/>
      <c r="B121" s="154"/>
      <c r="C121" s="154"/>
      <c r="D121" s="155" t="s">
        <v>29</v>
      </c>
      <c r="E121" s="211">
        <f>SUM(F121:N121)</f>
        <v>119</v>
      </c>
      <c r="F121" s="210">
        <v>22</v>
      </c>
      <c r="G121" s="210">
        <v>26</v>
      </c>
      <c r="H121" s="210">
        <v>10</v>
      </c>
      <c r="I121" s="210">
        <v>9</v>
      </c>
      <c r="J121" s="210">
        <v>10</v>
      </c>
      <c r="K121" s="210">
        <v>17</v>
      </c>
      <c r="L121" s="210">
        <v>14</v>
      </c>
      <c r="M121" s="210">
        <v>5</v>
      </c>
      <c r="N121" s="210">
        <v>6</v>
      </c>
    </row>
    <row r="122" spans="1:14" ht="9" customHeight="1">
      <c r="A122" s="214"/>
      <c r="B122" s="154"/>
      <c r="C122" s="215" t="s">
        <v>76</v>
      </c>
      <c r="D122" s="155" t="s">
        <v>31</v>
      </c>
      <c r="E122" s="211">
        <f>SUM(F122:N122)</f>
        <v>237</v>
      </c>
      <c r="F122" s="210">
        <f>SUM(F123:F124)</f>
        <v>0</v>
      </c>
      <c r="G122" s="210">
        <f>SUM(G123:G124)</f>
        <v>0</v>
      </c>
      <c r="H122" s="210">
        <f>SUM(H123:H124)</f>
        <v>15</v>
      </c>
      <c r="I122" s="210">
        <f>SUM(I123:I124)</f>
        <v>23</v>
      </c>
      <c r="J122" s="210">
        <f>SUM(J123:J124)</f>
        <v>24</v>
      </c>
      <c r="K122" s="210">
        <f>SUM(K123:K124)</f>
        <v>40</v>
      </c>
      <c r="L122" s="210">
        <f>SUM(L123:L124)</f>
        <v>49</v>
      </c>
      <c r="M122" s="210">
        <f>SUM(M123:M124)</f>
        <v>36</v>
      </c>
      <c r="N122" s="210">
        <f>SUM(N123:N124)</f>
        <v>50</v>
      </c>
    </row>
    <row r="123" spans="1:14" ht="9" customHeight="1">
      <c r="A123" s="214"/>
      <c r="B123" s="154"/>
      <c r="C123" s="154"/>
      <c r="D123" s="155" t="s">
        <v>30</v>
      </c>
      <c r="E123" s="211">
        <f>SUM(F123:N123)</f>
        <v>117</v>
      </c>
      <c r="F123" s="210">
        <v>0</v>
      </c>
      <c r="G123" s="210">
        <v>0</v>
      </c>
      <c r="H123" s="210">
        <v>7</v>
      </c>
      <c r="I123" s="210">
        <v>7</v>
      </c>
      <c r="J123" s="210">
        <v>9</v>
      </c>
      <c r="K123" s="210">
        <v>19</v>
      </c>
      <c r="L123" s="210">
        <v>27</v>
      </c>
      <c r="M123" s="210">
        <v>18</v>
      </c>
      <c r="N123" s="210">
        <v>30</v>
      </c>
    </row>
    <row r="124" spans="1:14" ht="9" customHeight="1">
      <c r="A124" s="214"/>
      <c r="B124" s="154"/>
      <c r="C124" s="154"/>
      <c r="D124" s="155" t="s">
        <v>29</v>
      </c>
      <c r="E124" s="211">
        <f>SUM(F124:N124)</f>
        <v>120</v>
      </c>
      <c r="F124" s="210">
        <v>0</v>
      </c>
      <c r="G124" s="210">
        <v>0</v>
      </c>
      <c r="H124" s="210">
        <v>8</v>
      </c>
      <c r="I124" s="210">
        <v>16</v>
      </c>
      <c r="J124" s="210">
        <v>15</v>
      </c>
      <c r="K124" s="210">
        <v>21</v>
      </c>
      <c r="L124" s="210">
        <v>22</v>
      </c>
      <c r="M124" s="210">
        <v>18</v>
      </c>
      <c r="N124" s="210">
        <v>20</v>
      </c>
    </row>
    <row r="125" spans="1:14" ht="9" customHeight="1">
      <c r="A125" s="214"/>
      <c r="B125" s="154"/>
      <c r="C125" s="154" t="s">
        <v>75</v>
      </c>
      <c r="D125" s="155" t="s">
        <v>31</v>
      </c>
      <c r="E125" s="211">
        <f>E119+E122</f>
        <v>482</v>
      </c>
      <c r="F125" s="210">
        <f>F119+F122</f>
        <v>40</v>
      </c>
      <c r="G125" s="210">
        <f>G119+G122</f>
        <v>38</v>
      </c>
      <c r="H125" s="210">
        <f>H119+H122</f>
        <v>33</v>
      </c>
      <c r="I125" s="210">
        <f>I119+I122</f>
        <v>37</v>
      </c>
      <c r="J125" s="210">
        <f>J119+J122</f>
        <v>48</v>
      </c>
      <c r="K125" s="210">
        <f>K119+K122</f>
        <v>75</v>
      </c>
      <c r="L125" s="210">
        <f>L119+L122</f>
        <v>90</v>
      </c>
      <c r="M125" s="210">
        <f>M119+M122</f>
        <v>52</v>
      </c>
      <c r="N125" s="210">
        <f>N119+N122</f>
        <v>69</v>
      </c>
    </row>
    <row r="126" spans="1:14" ht="9" customHeight="1">
      <c r="A126" s="214"/>
      <c r="B126" s="154"/>
      <c r="C126" s="154"/>
      <c r="D126" s="155" t="s">
        <v>30</v>
      </c>
      <c r="E126" s="211">
        <f>E120+E123</f>
        <v>243</v>
      </c>
      <c r="F126" s="210">
        <f>F120+F123</f>
        <v>18</v>
      </c>
      <c r="G126" s="210">
        <f>G120+G123</f>
        <v>12</v>
      </c>
      <c r="H126" s="210">
        <f>H120+H123</f>
        <v>15</v>
      </c>
      <c r="I126" s="210">
        <f>I120+I123</f>
        <v>12</v>
      </c>
      <c r="J126" s="210">
        <f>J120+J123</f>
        <v>23</v>
      </c>
      <c r="K126" s="210">
        <f>K120+K123</f>
        <v>37</v>
      </c>
      <c r="L126" s="210">
        <f>L120+L123</f>
        <v>54</v>
      </c>
      <c r="M126" s="210">
        <f>M120+M123</f>
        <v>29</v>
      </c>
      <c r="N126" s="210">
        <f>N120+N123</f>
        <v>43</v>
      </c>
    </row>
    <row r="127" spans="1:14" ht="9" customHeight="1">
      <c r="A127" s="214"/>
      <c r="B127" s="154"/>
      <c r="C127" s="155"/>
      <c r="D127" s="155" t="s">
        <v>29</v>
      </c>
      <c r="E127" s="211">
        <f>E121+E124</f>
        <v>239</v>
      </c>
      <c r="F127" s="210">
        <f>F121+F124</f>
        <v>22</v>
      </c>
      <c r="G127" s="210">
        <f>G121+G124</f>
        <v>26</v>
      </c>
      <c r="H127" s="210">
        <f>H121+H124</f>
        <v>18</v>
      </c>
      <c r="I127" s="210">
        <f>I121+I124</f>
        <v>25</v>
      </c>
      <c r="J127" s="210">
        <f>J121+J124</f>
        <v>25</v>
      </c>
      <c r="K127" s="210">
        <f>K121+K124</f>
        <v>38</v>
      </c>
      <c r="L127" s="210">
        <f>L121+L124</f>
        <v>36</v>
      </c>
      <c r="M127" s="210">
        <f>M121+M124</f>
        <v>23</v>
      </c>
      <c r="N127" s="210">
        <f>N121+N124</f>
        <v>26</v>
      </c>
    </row>
    <row r="128" spans="1:14">
      <c r="A128" s="218"/>
      <c r="B128" s="154"/>
      <c r="C128" s="154"/>
      <c r="D128" s="155"/>
      <c r="E128" s="211"/>
      <c r="F128" s="210"/>
      <c r="G128" s="210"/>
      <c r="H128" s="210"/>
      <c r="I128" s="210"/>
      <c r="J128" s="210"/>
      <c r="K128" s="210"/>
      <c r="L128" s="210"/>
      <c r="M128" s="210"/>
      <c r="N128" s="210"/>
    </row>
    <row r="129" spans="1:14" ht="9" customHeight="1">
      <c r="A129" s="214" t="s">
        <v>89</v>
      </c>
      <c r="B129" s="154"/>
      <c r="C129" s="215" t="s">
        <v>77</v>
      </c>
      <c r="D129" s="155" t="s">
        <v>31</v>
      </c>
      <c r="E129" s="211">
        <f>SUM(F129:N129)</f>
        <v>3</v>
      </c>
      <c r="F129" s="210">
        <f>SUM(F130:F131)</f>
        <v>1</v>
      </c>
      <c r="G129" s="210">
        <f>SUM(G130:G131)</f>
        <v>0</v>
      </c>
      <c r="H129" s="210">
        <f>SUM(H130:H131)</f>
        <v>0</v>
      </c>
      <c r="I129" s="210">
        <f>SUM(I130:I131)</f>
        <v>0</v>
      </c>
      <c r="J129" s="210">
        <f>SUM(J130:J131)</f>
        <v>0</v>
      </c>
      <c r="K129" s="210">
        <f>SUM(K130:K131)</f>
        <v>0</v>
      </c>
      <c r="L129" s="210">
        <f>SUM(L130:L131)</f>
        <v>1</v>
      </c>
      <c r="M129" s="210">
        <f>SUM(M130:M131)</f>
        <v>0</v>
      </c>
      <c r="N129" s="210">
        <f>SUM(N130:N131)</f>
        <v>1</v>
      </c>
    </row>
    <row r="130" spans="1:14" ht="9" customHeight="1">
      <c r="A130" s="214"/>
      <c r="B130" s="154"/>
      <c r="C130" s="154"/>
      <c r="D130" s="155" t="s">
        <v>30</v>
      </c>
      <c r="E130" s="211">
        <f>SUM(F130:N130)</f>
        <v>3</v>
      </c>
      <c r="F130" s="210">
        <v>1</v>
      </c>
      <c r="G130" s="210">
        <v>0</v>
      </c>
      <c r="H130" s="210">
        <v>0</v>
      </c>
      <c r="I130" s="210">
        <v>0</v>
      </c>
      <c r="J130" s="210">
        <v>0</v>
      </c>
      <c r="K130" s="210">
        <v>0</v>
      </c>
      <c r="L130" s="210">
        <v>1</v>
      </c>
      <c r="M130" s="210">
        <v>0</v>
      </c>
      <c r="N130" s="210">
        <v>1</v>
      </c>
    </row>
    <row r="131" spans="1:14" ht="9" customHeight="1">
      <c r="A131" s="214"/>
      <c r="B131" s="154"/>
      <c r="C131" s="154"/>
      <c r="D131" s="155" t="s">
        <v>29</v>
      </c>
      <c r="E131" s="211">
        <f>SUM(F131:N131)</f>
        <v>0</v>
      </c>
      <c r="F131" s="210">
        <v>0</v>
      </c>
      <c r="G131" s="210">
        <v>0</v>
      </c>
      <c r="H131" s="210">
        <v>0</v>
      </c>
      <c r="I131" s="210">
        <v>0</v>
      </c>
      <c r="J131" s="210">
        <v>0</v>
      </c>
      <c r="K131" s="210">
        <v>0</v>
      </c>
      <c r="L131" s="210">
        <v>0</v>
      </c>
      <c r="M131" s="210">
        <v>0</v>
      </c>
      <c r="N131" s="210">
        <v>0</v>
      </c>
    </row>
    <row r="132" spans="1:14" ht="9" customHeight="1">
      <c r="A132" s="214"/>
      <c r="B132" s="154"/>
      <c r="C132" s="215" t="s">
        <v>76</v>
      </c>
      <c r="D132" s="155" t="s">
        <v>31</v>
      </c>
      <c r="E132" s="211">
        <f>SUM(F132:N132)</f>
        <v>28</v>
      </c>
      <c r="F132" s="210">
        <f>SUM(F133:F134)</f>
        <v>0</v>
      </c>
      <c r="G132" s="210">
        <f>SUM(G133:G134)</f>
        <v>0</v>
      </c>
      <c r="H132" s="210">
        <f>SUM(H133:H134)</f>
        <v>0</v>
      </c>
      <c r="I132" s="210">
        <f>SUM(I133:I134)</f>
        <v>1</v>
      </c>
      <c r="J132" s="210">
        <f>SUM(J133:J134)</f>
        <v>2</v>
      </c>
      <c r="K132" s="210">
        <f>SUM(K133:K134)</f>
        <v>6</v>
      </c>
      <c r="L132" s="210">
        <f>SUM(L133:L134)</f>
        <v>8</v>
      </c>
      <c r="M132" s="210">
        <f>SUM(M133:M134)</f>
        <v>4</v>
      </c>
      <c r="N132" s="210">
        <f>SUM(N133:N134)</f>
        <v>7</v>
      </c>
    </row>
    <row r="133" spans="1:14" ht="9" customHeight="1">
      <c r="A133" s="214"/>
      <c r="B133" s="154"/>
      <c r="C133" s="154"/>
      <c r="D133" s="155" t="s">
        <v>30</v>
      </c>
      <c r="E133" s="211">
        <f>SUM(F133:N133)</f>
        <v>14</v>
      </c>
      <c r="F133" s="210">
        <v>0</v>
      </c>
      <c r="G133" s="210">
        <v>0</v>
      </c>
      <c r="H133" s="210">
        <v>0</v>
      </c>
      <c r="I133" s="210">
        <v>1</v>
      </c>
      <c r="J133" s="210">
        <v>0</v>
      </c>
      <c r="K133" s="210">
        <v>1</v>
      </c>
      <c r="L133" s="210">
        <v>6</v>
      </c>
      <c r="M133" s="210">
        <v>3</v>
      </c>
      <c r="N133" s="210">
        <v>3</v>
      </c>
    </row>
    <row r="134" spans="1:14" ht="9" customHeight="1">
      <c r="A134" s="214"/>
      <c r="B134" s="154"/>
      <c r="C134" s="154"/>
      <c r="D134" s="155" t="s">
        <v>29</v>
      </c>
      <c r="E134" s="211">
        <f>SUM(F134:N134)</f>
        <v>14</v>
      </c>
      <c r="F134" s="210">
        <v>0</v>
      </c>
      <c r="G134" s="210">
        <v>0</v>
      </c>
      <c r="H134" s="210">
        <v>0</v>
      </c>
      <c r="I134" s="210">
        <v>0</v>
      </c>
      <c r="J134" s="210">
        <v>2</v>
      </c>
      <c r="K134" s="210">
        <v>5</v>
      </c>
      <c r="L134" s="210">
        <v>2</v>
      </c>
      <c r="M134" s="210">
        <v>1</v>
      </c>
      <c r="N134" s="210">
        <v>4</v>
      </c>
    </row>
    <row r="135" spans="1:14" ht="9" customHeight="1">
      <c r="A135" s="214"/>
      <c r="B135" s="154"/>
      <c r="C135" s="154" t="s">
        <v>75</v>
      </c>
      <c r="D135" s="155" t="s">
        <v>31</v>
      </c>
      <c r="E135" s="211">
        <f>E129+E132</f>
        <v>31</v>
      </c>
      <c r="F135" s="210">
        <f>F129+F132</f>
        <v>1</v>
      </c>
      <c r="G135" s="210">
        <f>G129+G132</f>
        <v>0</v>
      </c>
      <c r="H135" s="210">
        <f>H129+H132</f>
        <v>0</v>
      </c>
      <c r="I135" s="210">
        <f>I129+I132</f>
        <v>1</v>
      </c>
      <c r="J135" s="210">
        <f>J129+J132</f>
        <v>2</v>
      </c>
      <c r="K135" s="210">
        <f>K129+K132</f>
        <v>6</v>
      </c>
      <c r="L135" s="210">
        <f>L129+L132</f>
        <v>9</v>
      </c>
      <c r="M135" s="210">
        <f>M129+M132</f>
        <v>4</v>
      </c>
      <c r="N135" s="210">
        <f>N129+N132</f>
        <v>8</v>
      </c>
    </row>
    <row r="136" spans="1:14" ht="9" customHeight="1">
      <c r="A136" s="214"/>
      <c r="B136" s="154"/>
      <c r="C136" s="154"/>
      <c r="D136" s="155" t="s">
        <v>30</v>
      </c>
      <c r="E136" s="211">
        <f>E130+E133</f>
        <v>17</v>
      </c>
      <c r="F136" s="210">
        <f>F130+F133</f>
        <v>1</v>
      </c>
      <c r="G136" s="210">
        <f>G130+G133</f>
        <v>0</v>
      </c>
      <c r="H136" s="210">
        <f>H130+H133</f>
        <v>0</v>
      </c>
      <c r="I136" s="210">
        <f>I130+I133</f>
        <v>1</v>
      </c>
      <c r="J136" s="210">
        <f>J130+J133</f>
        <v>0</v>
      </c>
      <c r="K136" s="210">
        <f>K130+K133</f>
        <v>1</v>
      </c>
      <c r="L136" s="210">
        <f>L130+L133</f>
        <v>7</v>
      </c>
      <c r="M136" s="210">
        <f>M130+M133</f>
        <v>3</v>
      </c>
      <c r="N136" s="210">
        <f>N130+N133</f>
        <v>4</v>
      </c>
    </row>
    <row r="137" spans="1:14" ht="9" customHeight="1">
      <c r="A137" s="214"/>
      <c r="B137" s="154"/>
      <c r="C137" s="155"/>
      <c r="D137" s="155" t="s">
        <v>29</v>
      </c>
      <c r="E137" s="211">
        <f>E131+E134</f>
        <v>14</v>
      </c>
      <c r="F137" s="210">
        <f>F131+F134</f>
        <v>0</v>
      </c>
      <c r="G137" s="210">
        <f>G131+G134</f>
        <v>0</v>
      </c>
      <c r="H137" s="210">
        <f>H131+H134</f>
        <v>0</v>
      </c>
      <c r="I137" s="210">
        <f>I131+I134</f>
        <v>0</v>
      </c>
      <c r="J137" s="210">
        <f>J131+J134</f>
        <v>2</v>
      </c>
      <c r="K137" s="210">
        <f>K131+K134</f>
        <v>5</v>
      </c>
      <c r="L137" s="210">
        <f>L131+L134</f>
        <v>2</v>
      </c>
      <c r="M137" s="210">
        <f>M131+M134</f>
        <v>1</v>
      </c>
      <c r="N137" s="210">
        <f>N131+N134</f>
        <v>4</v>
      </c>
    </row>
    <row r="138" spans="1:14">
      <c r="D138" s="115"/>
      <c r="E138" s="216"/>
      <c r="F138" s="146"/>
      <c r="G138" s="146"/>
      <c r="H138" s="146"/>
      <c r="I138" s="146"/>
      <c r="J138" s="146"/>
      <c r="K138" s="146"/>
      <c r="L138" s="146"/>
      <c r="M138" s="146"/>
      <c r="N138" s="146"/>
    </row>
    <row r="139" spans="1:14" ht="9" customHeight="1">
      <c r="A139" s="214" t="s">
        <v>88</v>
      </c>
      <c r="B139" s="154"/>
      <c r="C139" s="215" t="s">
        <v>77</v>
      </c>
      <c r="D139" s="155" t="s">
        <v>31</v>
      </c>
      <c r="E139" s="211">
        <f>SUM(F139:N139)</f>
        <v>18</v>
      </c>
      <c r="F139" s="210">
        <f>SUM(F140:F141)</f>
        <v>2</v>
      </c>
      <c r="G139" s="210">
        <f>SUM(G140:G141)</f>
        <v>1</v>
      </c>
      <c r="H139" s="210">
        <f>SUM(H140:H141)</f>
        <v>0</v>
      </c>
      <c r="I139" s="210">
        <f>SUM(I140:I141)</f>
        <v>0</v>
      </c>
      <c r="J139" s="210">
        <f>SUM(J140:J141)</f>
        <v>0</v>
      </c>
      <c r="K139" s="210">
        <f>SUM(K140:K141)</f>
        <v>8</v>
      </c>
      <c r="L139" s="210">
        <f>SUM(L140:L141)</f>
        <v>4</v>
      </c>
      <c r="M139" s="210">
        <f>SUM(M140:M141)</f>
        <v>2</v>
      </c>
      <c r="N139" s="210">
        <f>SUM(N140:N141)</f>
        <v>1</v>
      </c>
    </row>
    <row r="140" spans="1:14" ht="9" customHeight="1">
      <c r="A140" s="214"/>
      <c r="B140" s="154"/>
      <c r="C140" s="154"/>
      <c r="D140" s="155" t="s">
        <v>30</v>
      </c>
      <c r="E140" s="211">
        <f>SUM(F140:N140)</f>
        <v>5</v>
      </c>
      <c r="F140" s="217">
        <v>1</v>
      </c>
      <c r="G140" s="217">
        <v>1</v>
      </c>
      <c r="H140" s="217">
        <v>0</v>
      </c>
      <c r="I140" s="217">
        <v>0</v>
      </c>
      <c r="J140" s="217">
        <v>0</v>
      </c>
      <c r="K140" s="217">
        <v>0</v>
      </c>
      <c r="L140" s="217">
        <v>0</v>
      </c>
      <c r="M140" s="217">
        <v>2</v>
      </c>
      <c r="N140" s="217">
        <v>1</v>
      </c>
    </row>
    <row r="141" spans="1:14" ht="9" customHeight="1">
      <c r="A141" s="214"/>
      <c r="B141" s="154"/>
      <c r="C141" s="154"/>
      <c r="D141" s="155" t="s">
        <v>29</v>
      </c>
      <c r="E141" s="211">
        <f>SUM(F141:N141)</f>
        <v>13</v>
      </c>
      <c r="F141" s="217">
        <v>1</v>
      </c>
      <c r="G141" s="217">
        <v>0</v>
      </c>
      <c r="H141" s="217">
        <v>0</v>
      </c>
      <c r="I141" s="217">
        <v>0</v>
      </c>
      <c r="J141" s="217">
        <v>0</v>
      </c>
      <c r="K141" s="217">
        <v>8</v>
      </c>
      <c r="L141" s="217">
        <v>4</v>
      </c>
      <c r="M141" s="217">
        <v>0</v>
      </c>
      <c r="N141" s="217">
        <v>0</v>
      </c>
    </row>
    <row r="142" spans="1:14" ht="9" customHeight="1">
      <c r="A142" s="214"/>
      <c r="B142" s="154"/>
      <c r="C142" s="215" t="s">
        <v>76</v>
      </c>
      <c r="D142" s="155" t="s">
        <v>31</v>
      </c>
      <c r="E142" s="211">
        <f>SUM(F142:N142)</f>
        <v>18</v>
      </c>
      <c r="F142" s="210">
        <f>SUM(F143:F144)</f>
        <v>0</v>
      </c>
      <c r="G142" s="210">
        <f>SUM(G143:G144)</f>
        <v>0</v>
      </c>
      <c r="H142" s="210">
        <f>SUM(H143:H144)</f>
        <v>2</v>
      </c>
      <c r="I142" s="210">
        <f>SUM(I143:I144)</f>
        <v>0</v>
      </c>
      <c r="J142" s="210">
        <f>SUM(J143:J144)</f>
        <v>1</v>
      </c>
      <c r="K142" s="210">
        <f>SUM(K143:K144)</f>
        <v>2</v>
      </c>
      <c r="L142" s="210">
        <f>SUM(L143:L144)</f>
        <v>6</v>
      </c>
      <c r="M142" s="210">
        <f>SUM(M143:M144)</f>
        <v>5</v>
      </c>
      <c r="N142" s="210">
        <f>SUM(N143:N144)</f>
        <v>2</v>
      </c>
    </row>
    <row r="143" spans="1:14" ht="9" customHeight="1">
      <c r="A143" s="214"/>
      <c r="B143" s="154"/>
      <c r="C143" s="154"/>
      <c r="D143" s="155" t="s">
        <v>30</v>
      </c>
      <c r="E143" s="211">
        <f>SUM(F143:N143)</f>
        <v>5</v>
      </c>
      <c r="F143" s="210">
        <v>0</v>
      </c>
      <c r="G143" s="210">
        <v>0</v>
      </c>
      <c r="H143" s="217">
        <v>0</v>
      </c>
      <c r="I143" s="217">
        <v>0</v>
      </c>
      <c r="J143" s="217">
        <v>1</v>
      </c>
      <c r="K143" s="217">
        <v>1</v>
      </c>
      <c r="L143" s="217">
        <v>2</v>
      </c>
      <c r="M143" s="217">
        <v>1</v>
      </c>
      <c r="N143" s="217">
        <v>0</v>
      </c>
    </row>
    <row r="144" spans="1:14" ht="9" customHeight="1">
      <c r="A144" s="214"/>
      <c r="B144" s="154"/>
      <c r="C144" s="154"/>
      <c r="D144" s="155" t="s">
        <v>29</v>
      </c>
      <c r="E144" s="211">
        <f>SUM(F144:N144)</f>
        <v>13</v>
      </c>
      <c r="F144" s="210">
        <v>0</v>
      </c>
      <c r="G144" s="210">
        <v>0</v>
      </c>
      <c r="H144" s="217">
        <v>2</v>
      </c>
      <c r="I144" s="217">
        <v>0</v>
      </c>
      <c r="J144" s="217">
        <v>0</v>
      </c>
      <c r="K144" s="217">
        <v>1</v>
      </c>
      <c r="L144" s="217">
        <v>4</v>
      </c>
      <c r="M144" s="217">
        <v>4</v>
      </c>
      <c r="N144" s="217">
        <v>2</v>
      </c>
    </row>
    <row r="145" spans="1:14" ht="9" customHeight="1">
      <c r="A145" s="214"/>
      <c r="B145" s="154"/>
      <c r="C145" s="154" t="s">
        <v>75</v>
      </c>
      <c r="D145" s="155" t="s">
        <v>31</v>
      </c>
      <c r="E145" s="211">
        <f>E139+E142</f>
        <v>36</v>
      </c>
      <c r="F145" s="210">
        <f>F139+F142</f>
        <v>2</v>
      </c>
      <c r="G145" s="210">
        <f>G139+G142</f>
        <v>1</v>
      </c>
      <c r="H145" s="210">
        <f>H139+H142</f>
        <v>2</v>
      </c>
      <c r="I145" s="210">
        <f>I139+I142</f>
        <v>0</v>
      </c>
      <c r="J145" s="210">
        <f>J139+J142</f>
        <v>1</v>
      </c>
      <c r="K145" s="210">
        <f>K139+K142</f>
        <v>10</v>
      </c>
      <c r="L145" s="210">
        <f>L139+L142</f>
        <v>10</v>
      </c>
      <c r="M145" s="210">
        <f>M139+M142</f>
        <v>7</v>
      </c>
      <c r="N145" s="210">
        <f>N139+N142</f>
        <v>3</v>
      </c>
    </row>
    <row r="146" spans="1:14" ht="9" customHeight="1">
      <c r="A146" s="214"/>
      <c r="B146" s="154"/>
      <c r="C146" s="154"/>
      <c r="D146" s="155" t="s">
        <v>30</v>
      </c>
      <c r="E146" s="211">
        <f>E140+E143</f>
        <v>10</v>
      </c>
      <c r="F146" s="210">
        <f>F140+F143</f>
        <v>1</v>
      </c>
      <c r="G146" s="210">
        <f>G140+G143</f>
        <v>1</v>
      </c>
      <c r="H146" s="210">
        <f>H140+H143</f>
        <v>0</v>
      </c>
      <c r="I146" s="210">
        <f>I140+I143</f>
        <v>0</v>
      </c>
      <c r="J146" s="210">
        <f>J140+J143</f>
        <v>1</v>
      </c>
      <c r="K146" s="210">
        <f>K140+K143</f>
        <v>1</v>
      </c>
      <c r="L146" s="210">
        <f>L140+L143</f>
        <v>2</v>
      </c>
      <c r="M146" s="210">
        <f>M140+M143</f>
        <v>3</v>
      </c>
      <c r="N146" s="210">
        <f>N140+N143</f>
        <v>1</v>
      </c>
    </row>
    <row r="147" spans="1:14" ht="9" customHeight="1">
      <c r="A147" s="214"/>
      <c r="B147" s="154"/>
      <c r="C147" s="155"/>
      <c r="D147" s="155" t="s">
        <v>29</v>
      </c>
      <c r="E147" s="211">
        <f>E141+E144</f>
        <v>26</v>
      </c>
      <c r="F147" s="210">
        <f>F141+F144</f>
        <v>1</v>
      </c>
      <c r="G147" s="210">
        <f>G141+G144</f>
        <v>0</v>
      </c>
      <c r="H147" s="210">
        <f>H141+H144</f>
        <v>2</v>
      </c>
      <c r="I147" s="210">
        <f>I141+I144</f>
        <v>0</v>
      </c>
      <c r="J147" s="210">
        <f>J141+J144</f>
        <v>0</v>
      </c>
      <c r="K147" s="210">
        <f>K141+K144</f>
        <v>9</v>
      </c>
      <c r="L147" s="210">
        <f>L141+L144</f>
        <v>8</v>
      </c>
      <c r="M147" s="210">
        <f>M141+M144</f>
        <v>4</v>
      </c>
      <c r="N147" s="210">
        <f>N141+N144</f>
        <v>2</v>
      </c>
    </row>
    <row r="148" spans="1:14">
      <c r="D148" s="115"/>
      <c r="E148" s="216"/>
      <c r="F148" s="146"/>
      <c r="G148" s="146"/>
      <c r="H148" s="146"/>
      <c r="I148" s="146"/>
      <c r="J148" s="146"/>
      <c r="K148" s="146"/>
      <c r="L148" s="146"/>
      <c r="M148" s="146"/>
      <c r="N148" s="146"/>
    </row>
    <row r="149" spans="1:14" ht="10" customHeight="1">
      <c r="A149" s="214" t="s">
        <v>87</v>
      </c>
      <c r="B149" s="154"/>
      <c r="C149" s="215" t="s">
        <v>77</v>
      </c>
      <c r="D149" s="155" t="s">
        <v>31</v>
      </c>
      <c r="E149" s="211">
        <f>SUM(F149:N149)</f>
        <v>77</v>
      </c>
      <c r="F149" s="210">
        <f>SUM(F150:F151)</f>
        <v>12</v>
      </c>
      <c r="G149" s="210">
        <f>SUM(G150:G151)</f>
        <v>12</v>
      </c>
      <c r="H149" s="210">
        <f>SUM(H150:H151)</f>
        <v>6</v>
      </c>
      <c r="I149" s="210">
        <f>SUM(I150:I151)</f>
        <v>3</v>
      </c>
      <c r="J149" s="210">
        <f>SUM(J150:J151)</f>
        <v>8</v>
      </c>
      <c r="K149" s="210">
        <f>SUM(K150:K151)</f>
        <v>12</v>
      </c>
      <c r="L149" s="210">
        <f>SUM(L150:L151)</f>
        <v>14</v>
      </c>
      <c r="M149" s="210">
        <f>SUM(M150:M151)</f>
        <v>7</v>
      </c>
      <c r="N149" s="210">
        <f>SUM(N150:N151)</f>
        <v>3</v>
      </c>
    </row>
    <row r="150" spans="1:14" ht="10" customHeight="1">
      <c r="A150" s="214"/>
      <c r="B150" s="154"/>
      <c r="C150" s="154"/>
      <c r="D150" s="155" t="s">
        <v>30</v>
      </c>
      <c r="E150" s="211">
        <f>SUM(F150:N150)</f>
        <v>44</v>
      </c>
      <c r="F150" s="210">
        <v>7</v>
      </c>
      <c r="G150" s="210">
        <v>3</v>
      </c>
      <c r="H150" s="210">
        <v>4</v>
      </c>
      <c r="I150" s="210">
        <v>3</v>
      </c>
      <c r="J150" s="210">
        <v>4</v>
      </c>
      <c r="K150" s="210">
        <v>8</v>
      </c>
      <c r="L150" s="210">
        <v>8</v>
      </c>
      <c r="M150" s="210">
        <v>4</v>
      </c>
      <c r="N150" s="210">
        <v>3</v>
      </c>
    </row>
    <row r="151" spans="1:14" ht="10" customHeight="1">
      <c r="A151" s="214"/>
      <c r="B151" s="154"/>
      <c r="C151" s="154"/>
      <c r="D151" s="155" t="s">
        <v>29</v>
      </c>
      <c r="E151" s="211">
        <f>SUM(F151:N151)</f>
        <v>33</v>
      </c>
      <c r="F151" s="210">
        <v>5</v>
      </c>
      <c r="G151" s="210">
        <v>9</v>
      </c>
      <c r="H151" s="210">
        <v>2</v>
      </c>
      <c r="I151" s="210">
        <v>0</v>
      </c>
      <c r="J151" s="210">
        <v>4</v>
      </c>
      <c r="K151" s="210">
        <v>4</v>
      </c>
      <c r="L151" s="210">
        <v>6</v>
      </c>
      <c r="M151" s="210">
        <v>3</v>
      </c>
      <c r="N151" s="210">
        <v>0</v>
      </c>
    </row>
    <row r="152" spans="1:14" ht="10" customHeight="1">
      <c r="A152" s="214"/>
      <c r="B152" s="154"/>
      <c r="C152" s="215" t="s">
        <v>76</v>
      </c>
      <c r="D152" s="155" t="s">
        <v>31</v>
      </c>
      <c r="E152" s="211">
        <f>SUM(F152:N152)</f>
        <v>125</v>
      </c>
      <c r="F152" s="210">
        <f>SUM(F153:F154)</f>
        <v>0</v>
      </c>
      <c r="G152" s="210">
        <f>SUM(G153:G154)</f>
        <v>0</v>
      </c>
      <c r="H152" s="210">
        <f>SUM(H153:H154)</f>
        <v>10</v>
      </c>
      <c r="I152" s="210">
        <f>SUM(I153:I154)</f>
        <v>8</v>
      </c>
      <c r="J152" s="210">
        <f>SUM(J153:J154)</f>
        <v>12</v>
      </c>
      <c r="K152" s="210">
        <f>SUM(K153:K154)</f>
        <v>17</v>
      </c>
      <c r="L152" s="210">
        <f>SUM(L153:L154)</f>
        <v>28</v>
      </c>
      <c r="M152" s="210">
        <f>SUM(M153:M154)</f>
        <v>24</v>
      </c>
      <c r="N152" s="210">
        <f>SUM(N153:N154)</f>
        <v>26</v>
      </c>
    </row>
    <row r="153" spans="1:14" ht="10" customHeight="1">
      <c r="A153" s="214"/>
      <c r="B153" s="154"/>
      <c r="C153" s="154"/>
      <c r="D153" s="155" t="s">
        <v>30</v>
      </c>
      <c r="E153" s="211">
        <f>SUM(F153:N153)</f>
        <v>68</v>
      </c>
      <c r="F153" s="210">
        <v>0</v>
      </c>
      <c r="G153" s="210">
        <v>0</v>
      </c>
      <c r="H153" s="210">
        <v>7</v>
      </c>
      <c r="I153" s="210">
        <v>5</v>
      </c>
      <c r="J153" s="210">
        <v>5</v>
      </c>
      <c r="K153" s="210">
        <v>6</v>
      </c>
      <c r="L153" s="210">
        <v>17</v>
      </c>
      <c r="M153" s="210">
        <v>12</v>
      </c>
      <c r="N153" s="210">
        <v>16</v>
      </c>
    </row>
    <row r="154" spans="1:14" ht="10" customHeight="1">
      <c r="A154" s="214"/>
      <c r="B154" s="154"/>
      <c r="C154" s="154"/>
      <c r="D154" s="155" t="s">
        <v>29</v>
      </c>
      <c r="E154" s="211">
        <f>SUM(F154:N154)</f>
        <v>57</v>
      </c>
      <c r="F154" s="210">
        <v>0</v>
      </c>
      <c r="G154" s="210">
        <v>0</v>
      </c>
      <c r="H154" s="210">
        <v>3</v>
      </c>
      <c r="I154" s="210">
        <v>3</v>
      </c>
      <c r="J154" s="210">
        <v>7</v>
      </c>
      <c r="K154" s="210">
        <v>11</v>
      </c>
      <c r="L154" s="210">
        <v>11</v>
      </c>
      <c r="M154" s="210">
        <v>12</v>
      </c>
      <c r="N154" s="210">
        <v>10</v>
      </c>
    </row>
    <row r="155" spans="1:14" ht="10" customHeight="1">
      <c r="A155" s="214"/>
      <c r="B155" s="154"/>
      <c r="C155" s="154" t="s">
        <v>75</v>
      </c>
      <c r="D155" s="155" t="s">
        <v>31</v>
      </c>
      <c r="E155" s="211">
        <f>E149+E152</f>
        <v>202</v>
      </c>
      <c r="F155" s="210">
        <f>F149+F152</f>
        <v>12</v>
      </c>
      <c r="G155" s="210">
        <f>G149+G152</f>
        <v>12</v>
      </c>
      <c r="H155" s="210">
        <f>H149+H152</f>
        <v>16</v>
      </c>
      <c r="I155" s="210">
        <f>I149+I152</f>
        <v>11</v>
      </c>
      <c r="J155" s="210">
        <f>J149+J152</f>
        <v>20</v>
      </c>
      <c r="K155" s="210">
        <f>K149+K152</f>
        <v>29</v>
      </c>
      <c r="L155" s="210">
        <f>L149+L152</f>
        <v>42</v>
      </c>
      <c r="M155" s="210">
        <f>M149+M152</f>
        <v>31</v>
      </c>
      <c r="N155" s="210">
        <f>N149+N152</f>
        <v>29</v>
      </c>
    </row>
    <row r="156" spans="1:14" ht="10" customHeight="1">
      <c r="A156" s="214"/>
      <c r="B156" s="154"/>
      <c r="C156" s="154"/>
      <c r="D156" s="155" t="s">
        <v>30</v>
      </c>
      <c r="E156" s="211">
        <f>E150+E153</f>
        <v>112</v>
      </c>
      <c r="F156" s="210">
        <f>F150+F153</f>
        <v>7</v>
      </c>
      <c r="G156" s="210">
        <f>G150+G153</f>
        <v>3</v>
      </c>
      <c r="H156" s="210">
        <f>H150+H153</f>
        <v>11</v>
      </c>
      <c r="I156" s="210">
        <f>I150+I153</f>
        <v>8</v>
      </c>
      <c r="J156" s="210">
        <f>J150+J153</f>
        <v>9</v>
      </c>
      <c r="K156" s="210">
        <f>K150+K153</f>
        <v>14</v>
      </c>
      <c r="L156" s="210">
        <f>L150+L153</f>
        <v>25</v>
      </c>
      <c r="M156" s="210">
        <f>M150+M153</f>
        <v>16</v>
      </c>
      <c r="N156" s="210">
        <f>N150+N153</f>
        <v>19</v>
      </c>
    </row>
    <row r="157" spans="1:14" ht="12" customHeight="1" thickBot="1">
      <c r="A157" s="213"/>
      <c r="B157" s="154"/>
      <c r="C157" s="155"/>
      <c r="D157" s="212" t="s">
        <v>29</v>
      </c>
      <c r="E157" s="211">
        <f>E151+E154</f>
        <v>90</v>
      </c>
      <c r="F157" s="210">
        <f>F151+F154</f>
        <v>5</v>
      </c>
      <c r="G157" s="210">
        <f>G151+G154</f>
        <v>9</v>
      </c>
      <c r="H157" s="210">
        <f>H151+H154</f>
        <v>5</v>
      </c>
      <c r="I157" s="210">
        <f>I151+I154</f>
        <v>3</v>
      </c>
      <c r="J157" s="210">
        <f>J151+J154</f>
        <v>11</v>
      </c>
      <c r="K157" s="210">
        <f>K151+K154</f>
        <v>15</v>
      </c>
      <c r="L157" s="210">
        <f>L151+L154</f>
        <v>17</v>
      </c>
      <c r="M157" s="210">
        <f>M151+M154</f>
        <v>15</v>
      </c>
      <c r="N157" s="210">
        <f>N151+N154</f>
        <v>10</v>
      </c>
    </row>
    <row r="158" spans="1:14">
      <c r="A158" s="209" t="s">
        <v>28</v>
      </c>
      <c r="B158" s="209"/>
      <c r="C158" s="209"/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209"/>
    </row>
    <row r="159" spans="1:14">
      <c r="A159" s="154" t="s">
        <v>86</v>
      </c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4"/>
    </row>
    <row r="160" spans="1:14">
      <c r="A160" s="154" t="s">
        <v>85</v>
      </c>
    </row>
    <row r="161" spans="1:1">
      <c r="A161" s="154" t="s">
        <v>84</v>
      </c>
    </row>
  </sheetData>
  <mergeCells count="15">
    <mergeCell ref="A149:A157"/>
    <mergeCell ref="A158:N158"/>
    <mergeCell ref="A99:A107"/>
    <mergeCell ref="A109:A117"/>
    <mergeCell ref="A119:A127"/>
    <mergeCell ref="A129:A137"/>
    <mergeCell ref="A139:A147"/>
    <mergeCell ref="A57:A65"/>
    <mergeCell ref="A89:A97"/>
    <mergeCell ref="A4:A12"/>
    <mergeCell ref="A15:A23"/>
    <mergeCell ref="A37:A45"/>
    <mergeCell ref="A47:A55"/>
    <mergeCell ref="A26:A34"/>
    <mergeCell ref="A69:A72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rowBreaks count="1" manualBreakCount="1">
    <brk id="86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46B4-A947-BB49-B386-F25E3B910D71}">
  <dimension ref="A1:AJ131"/>
  <sheetViews>
    <sheetView showGridLines="0" zoomScaleNormal="100" zoomScaleSheetLayoutView="100" workbookViewId="0"/>
  </sheetViews>
  <sheetFormatPr baseColWidth="10" defaultColWidth="8.83203125" defaultRowHeight="14"/>
  <cols>
    <col min="1" max="2" width="2" style="2" customWidth="1"/>
    <col min="3" max="3" width="10" style="2" customWidth="1"/>
    <col min="4" max="4" width="6.33203125" style="2" customWidth="1"/>
    <col min="5" max="17" width="5.1640625" style="2" customWidth="1"/>
    <col min="18" max="18" width="8.83203125" style="2" customWidth="1"/>
    <col min="19" max="19" width="0.1640625" style="2" customWidth="1"/>
    <col min="20" max="16384" width="8.83203125" style="2"/>
  </cols>
  <sheetData>
    <row r="1" spans="1:36" s="7" customFormat="1" ht="18" customHeight="1">
      <c r="A1" s="130" t="s">
        <v>118</v>
      </c>
      <c r="R1" s="258"/>
      <c r="S1" s="258"/>
      <c r="T1" s="258"/>
    </row>
    <row r="2" spans="1:36" s="245" customFormat="1" ht="15" customHeight="1" thickBot="1">
      <c r="A2" s="25" t="s">
        <v>117</v>
      </c>
      <c r="Q2" s="114" t="s">
        <v>49</v>
      </c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</row>
    <row r="3" spans="1:36" s="96" customFormat="1" ht="16" customHeight="1" thickBot="1">
      <c r="A3" s="205"/>
      <c r="B3" s="205"/>
      <c r="C3" s="204"/>
      <c r="D3" s="205" t="s">
        <v>31</v>
      </c>
      <c r="E3" s="205" t="s">
        <v>108</v>
      </c>
      <c r="F3" s="205" t="s">
        <v>107</v>
      </c>
      <c r="G3" s="205" t="s">
        <v>106</v>
      </c>
      <c r="H3" s="205" t="s">
        <v>105</v>
      </c>
      <c r="I3" s="205" t="s">
        <v>48</v>
      </c>
      <c r="J3" s="205" t="s">
        <v>47</v>
      </c>
      <c r="K3" s="205" t="s">
        <v>46</v>
      </c>
      <c r="L3" s="205" t="s">
        <v>45</v>
      </c>
      <c r="M3" s="205" t="s">
        <v>44</v>
      </c>
      <c r="N3" s="205" t="s">
        <v>43</v>
      </c>
      <c r="O3" s="205" t="s">
        <v>42</v>
      </c>
      <c r="P3" s="205" t="s">
        <v>41</v>
      </c>
      <c r="Q3" s="205" t="s">
        <v>40</v>
      </c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</row>
    <row r="4" spans="1:36" s="96" customFormat="1" ht="12" customHeight="1">
      <c r="A4" s="241"/>
      <c r="B4" s="154" t="s">
        <v>116</v>
      </c>
      <c r="C4" s="219"/>
      <c r="D4" s="193">
        <f>SUM(E4:Q4)</f>
        <v>41878</v>
      </c>
      <c r="E4" s="254">
        <v>2405</v>
      </c>
      <c r="F4" s="254">
        <v>5029</v>
      </c>
      <c r="G4" s="193">
        <v>5091</v>
      </c>
      <c r="H4" s="193">
        <v>5128</v>
      </c>
      <c r="I4" s="193">
        <v>3868</v>
      </c>
      <c r="J4" s="193">
        <v>4572</v>
      </c>
      <c r="K4" s="193">
        <v>4200</v>
      </c>
      <c r="L4" s="193">
        <v>3016</v>
      </c>
      <c r="M4" s="193">
        <v>2319</v>
      </c>
      <c r="N4" s="193">
        <v>2091</v>
      </c>
      <c r="O4" s="193">
        <v>2036</v>
      </c>
      <c r="P4" s="193">
        <v>1345</v>
      </c>
      <c r="Q4" s="193">
        <v>778</v>
      </c>
      <c r="R4" s="71"/>
      <c r="S4" s="49"/>
      <c r="T4" s="12"/>
      <c r="U4" s="12"/>
      <c r="V4" s="134"/>
      <c r="W4" s="250"/>
      <c r="X4" s="250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71"/>
    </row>
    <row r="5" spans="1:36" s="96" customFormat="1" ht="12" customHeight="1">
      <c r="A5" s="256"/>
      <c r="B5" s="154" t="s">
        <v>39</v>
      </c>
      <c r="C5" s="219"/>
      <c r="D5" s="199">
        <v>0.2759125181656446</v>
      </c>
      <c r="E5" s="199">
        <v>0.27073902372511588</v>
      </c>
      <c r="F5" s="199">
        <v>0.63376688032858297</v>
      </c>
      <c r="G5" s="199">
        <v>0.52364529445576635</v>
      </c>
      <c r="H5" s="199">
        <v>0.4830706090849734</v>
      </c>
      <c r="I5" s="199">
        <v>0.37853530623712306</v>
      </c>
      <c r="J5" s="199">
        <v>0.42637032997000274</v>
      </c>
      <c r="K5" s="199">
        <v>0.43136452042174223</v>
      </c>
      <c r="L5" s="199">
        <v>0.37343984023964055</v>
      </c>
      <c r="M5" s="199">
        <v>0.30071599045346065</v>
      </c>
      <c r="N5" s="199">
        <v>0.19785261998715242</v>
      </c>
      <c r="O5" s="199">
        <v>0.1388308630922776</v>
      </c>
      <c r="P5" s="199">
        <v>8.7567756600804333E-2</v>
      </c>
      <c r="Q5" s="199">
        <v>2.6218487394957982E-2</v>
      </c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</row>
    <row r="6" spans="1:36" s="25" customFormat="1" ht="12" customHeight="1">
      <c r="A6" s="255"/>
      <c r="B6" s="154" t="s">
        <v>38</v>
      </c>
      <c r="C6" s="219"/>
      <c r="D6" s="193">
        <f>SUM(E6:Q6)</f>
        <v>42799</v>
      </c>
      <c r="E6" s="254">
        <v>2559</v>
      </c>
      <c r="F6" s="254">
        <v>5155</v>
      </c>
      <c r="G6" s="193">
        <v>4930</v>
      </c>
      <c r="H6" s="193">
        <v>5230</v>
      </c>
      <c r="I6" s="193">
        <v>4216</v>
      </c>
      <c r="J6" s="193">
        <v>4809</v>
      </c>
      <c r="K6" s="193">
        <v>4228</v>
      </c>
      <c r="L6" s="193">
        <v>2968</v>
      </c>
      <c r="M6" s="193">
        <v>2469</v>
      </c>
      <c r="N6" s="193">
        <v>2221</v>
      </c>
      <c r="O6" s="193">
        <v>2151</v>
      </c>
      <c r="P6" s="193">
        <v>1159</v>
      </c>
      <c r="Q6" s="193">
        <v>704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43" customFormat="1" ht="12" customHeight="1">
      <c r="A7" s="253"/>
      <c r="B7" s="179" t="s">
        <v>115</v>
      </c>
      <c r="C7" s="190"/>
      <c r="D7" s="210">
        <f>SUM(E7:Q7)</f>
        <v>1131</v>
      </c>
      <c r="E7" s="217">
        <v>135</v>
      </c>
      <c r="F7" s="217">
        <v>217</v>
      </c>
      <c r="G7" s="217">
        <v>160</v>
      </c>
      <c r="H7" s="217">
        <v>143</v>
      </c>
      <c r="I7" s="217">
        <v>108</v>
      </c>
      <c r="J7" s="217">
        <v>121</v>
      </c>
      <c r="K7" s="217">
        <v>94</v>
      </c>
      <c r="L7" s="217">
        <v>48</v>
      </c>
      <c r="M7" s="217">
        <v>33</v>
      </c>
      <c r="N7" s="217">
        <v>31</v>
      </c>
      <c r="O7" s="217">
        <v>17</v>
      </c>
      <c r="P7" s="217">
        <v>13</v>
      </c>
      <c r="Q7" s="217">
        <v>11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43" customFormat="1" ht="12" customHeight="1">
      <c r="A8" s="253"/>
      <c r="B8" s="179" t="s">
        <v>114</v>
      </c>
      <c r="C8" s="190"/>
      <c r="D8" s="195">
        <f>D7/D6</f>
        <v>2.6425851071286713E-2</v>
      </c>
      <c r="E8" s="195">
        <f>E7/E6</f>
        <v>5.2754982415005862E-2</v>
      </c>
      <c r="F8" s="195">
        <f>F7/F6</f>
        <v>4.2095053346265759E-2</v>
      </c>
      <c r="G8" s="195">
        <f>G7/G6</f>
        <v>3.2454361054766734E-2</v>
      </c>
      <c r="H8" s="195">
        <f>H7/H6</f>
        <v>2.7342256214149138E-2</v>
      </c>
      <c r="I8" s="195">
        <f>I7/I6</f>
        <v>2.5616698292220113E-2</v>
      </c>
      <c r="J8" s="195">
        <f>J7/J6</f>
        <v>2.5161156165522978E-2</v>
      </c>
      <c r="K8" s="195">
        <f>K7/K6</f>
        <v>2.2232734153263954E-2</v>
      </c>
      <c r="L8" s="195">
        <f>L7/L6</f>
        <v>1.6172506738544475E-2</v>
      </c>
      <c r="M8" s="195">
        <f>M7/M6</f>
        <v>1.3365735115431349E-2</v>
      </c>
      <c r="N8" s="195">
        <f>N7/N6</f>
        <v>1.3957676722197209E-2</v>
      </c>
      <c r="O8" s="195">
        <f>O7/O6</f>
        <v>7.9033007903300794E-3</v>
      </c>
      <c r="P8" s="195">
        <f>P7/P6</f>
        <v>1.1216566005176877E-2</v>
      </c>
      <c r="Q8" s="195">
        <f>Q7/Q6</f>
        <v>1.5625E-2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43" customFormat="1" ht="12" customHeight="1">
      <c r="A9" s="253"/>
      <c r="B9" s="179" t="s">
        <v>113</v>
      </c>
      <c r="C9" s="190"/>
      <c r="D9" s="210">
        <f>SUM(E9:Q9)</f>
        <v>906</v>
      </c>
      <c r="E9" s="217">
        <v>106</v>
      </c>
      <c r="F9" s="217">
        <v>170</v>
      </c>
      <c r="G9" s="217">
        <v>121</v>
      </c>
      <c r="H9" s="217">
        <v>116</v>
      </c>
      <c r="I9" s="217">
        <v>88</v>
      </c>
      <c r="J9" s="217">
        <v>104</v>
      </c>
      <c r="K9" s="217">
        <v>81</v>
      </c>
      <c r="L9" s="217">
        <v>39</v>
      </c>
      <c r="M9" s="217">
        <v>25</v>
      </c>
      <c r="N9" s="217">
        <v>26</v>
      </c>
      <c r="O9" s="217">
        <v>15</v>
      </c>
      <c r="P9" s="217">
        <v>7</v>
      </c>
      <c r="Q9" s="217">
        <v>8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43" customFormat="1" ht="12" customHeight="1">
      <c r="A10" s="200"/>
      <c r="B10" s="165" t="s">
        <v>112</v>
      </c>
      <c r="C10" s="190"/>
      <c r="D10" s="180">
        <f>D9/D7</f>
        <v>0.80106100795755963</v>
      </c>
      <c r="E10" s="180">
        <f>E9/E7</f>
        <v>0.78518518518518521</v>
      </c>
      <c r="F10" s="180">
        <f>F9/F7</f>
        <v>0.78341013824884798</v>
      </c>
      <c r="G10" s="180">
        <f>G9/G7</f>
        <v>0.75624999999999998</v>
      </c>
      <c r="H10" s="180">
        <f>H9/H7</f>
        <v>0.81118881118881114</v>
      </c>
      <c r="I10" s="180">
        <f>I9/I7</f>
        <v>0.81481481481481477</v>
      </c>
      <c r="J10" s="180">
        <f>J9/J7</f>
        <v>0.85950413223140498</v>
      </c>
      <c r="K10" s="180">
        <f>K9/K7</f>
        <v>0.86170212765957444</v>
      </c>
      <c r="L10" s="180">
        <f>L9/L7</f>
        <v>0.8125</v>
      </c>
      <c r="M10" s="180">
        <f>M9/M7</f>
        <v>0.75757575757575757</v>
      </c>
      <c r="N10" s="180">
        <f>N9/N7</f>
        <v>0.83870967741935487</v>
      </c>
      <c r="O10" s="180">
        <f>O9/O7</f>
        <v>0.88235294117647056</v>
      </c>
      <c r="P10" s="180">
        <f>P9/P7</f>
        <v>0.53846153846153844</v>
      </c>
      <c r="Q10" s="180">
        <f>Q9/Q7</f>
        <v>0.72727272727272729</v>
      </c>
      <c r="R10" s="17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17"/>
    </row>
    <row r="11" spans="1:36" s="25" customFormat="1" ht="12" customHeight="1">
      <c r="A11" s="252"/>
      <c r="B11" s="155" t="s">
        <v>79</v>
      </c>
      <c r="C11" s="219"/>
      <c r="D11" s="156">
        <v>1.1494252873563218E-2</v>
      </c>
      <c r="E11" s="251">
        <v>0</v>
      </c>
      <c r="F11" s="251">
        <v>0</v>
      </c>
      <c r="G11" s="251">
        <v>6.2500000000000003E-3</v>
      </c>
      <c r="H11" s="251">
        <v>0</v>
      </c>
      <c r="I11" s="251">
        <v>9.2592592592592587E-3</v>
      </c>
      <c r="J11" s="251">
        <v>8.2644628099173556E-3</v>
      </c>
      <c r="K11" s="251">
        <v>0</v>
      </c>
      <c r="L11" s="251">
        <v>6.25E-2</v>
      </c>
      <c r="M11" s="251">
        <v>3.0303030303030304E-2</v>
      </c>
      <c r="N11" s="251">
        <v>6.4516129032258063E-2</v>
      </c>
      <c r="O11" s="251">
        <v>0.17647058823529413</v>
      </c>
      <c r="P11" s="251">
        <v>7.6923076923076927E-2</v>
      </c>
      <c r="Q11" s="251">
        <v>0</v>
      </c>
      <c r="T11" s="12"/>
      <c r="U11" s="12"/>
      <c r="V11" s="134"/>
      <c r="W11" s="250"/>
      <c r="X11" s="250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2"/>
    </row>
    <row r="12" spans="1:36" s="25" customFormat="1" ht="14" customHeight="1" thickBot="1">
      <c r="A12" s="249"/>
      <c r="B12" s="212" t="s">
        <v>78</v>
      </c>
      <c r="C12" s="229"/>
      <c r="D12" s="248">
        <v>3.0374541461249095E-4</v>
      </c>
      <c r="E12" s="248">
        <v>0</v>
      </c>
      <c r="F12" s="248">
        <v>0</v>
      </c>
      <c r="G12" s="248">
        <v>2.0283975659229209E-4</v>
      </c>
      <c r="H12" s="248">
        <v>0</v>
      </c>
      <c r="I12" s="248">
        <v>2.3719165085388995E-4</v>
      </c>
      <c r="J12" s="248">
        <v>2.0794343938448741E-4</v>
      </c>
      <c r="K12" s="248">
        <v>0</v>
      </c>
      <c r="L12" s="248">
        <v>1.0107816711590297E-3</v>
      </c>
      <c r="M12" s="248">
        <v>4.050222762251924E-4</v>
      </c>
      <c r="N12" s="248">
        <v>9.0049527239981989E-4</v>
      </c>
      <c r="O12" s="248">
        <v>1.3947001394700139E-3</v>
      </c>
      <c r="P12" s="248">
        <v>8.6281276962899055E-4</v>
      </c>
      <c r="Q12" s="248">
        <v>0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s="25" customFormat="1" ht="14" customHeight="1">
      <c r="A13" s="236" t="s">
        <v>111</v>
      </c>
      <c r="B13" s="155"/>
      <c r="C13" s="155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s="25" customFormat="1" ht="14" customHeight="1">
      <c r="A14" s="155" t="s">
        <v>110</v>
      </c>
      <c r="B14" s="154"/>
      <c r="C14" s="154"/>
      <c r="D14" s="155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5"/>
      <c r="Q14" s="154"/>
    </row>
    <row r="15" spans="1:36" s="245" customFormat="1" ht="15" customHeight="1" thickBot="1">
      <c r="A15" s="154" t="s">
        <v>109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36" s="96" customFormat="1" ht="16" customHeight="1" thickBot="1">
      <c r="A16" s="205"/>
      <c r="B16" s="205"/>
      <c r="C16" s="204"/>
      <c r="D16" s="205" t="s">
        <v>31</v>
      </c>
      <c r="E16" s="244" t="s">
        <v>108</v>
      </c>
      <c r="F16" s="244" t="s">
        <v>107</v>
      </c>
      <c r="G16" s="244" t="s">
        <v>106</v>
      </c>
      <c r="H16" s="244" t="s">
        <v>105</v>
      </c>
      <c r="I16" s="244" t="s">
        <v>48</v>
      </c>
      <c r="J16" s="244" t="s">
        <v>47</v>
      </c>
      <c r="K16" s="244" t="s">
        <v>46</v>
      </c>
      <c r="L16" s="244" t="s">
        <v>45</v>
      </c>
      <c r="M16" s="244" t="s">
        <v>44</v>
      </c>
      <c r="N16" s="244" t="s">
        <v>43</v>
      </c>
      <c r="O16" s="244" t="s">
        <v>42</v>
      </c>
      <c r="P16" s="244" t="s">
        <v>41</v>
      </c>
      <c r="Q16" s="244" t="s">
        <v>40</v>
      </c>
    </row>
    <row r="17" spans="1:18" s="25" customFormat="1" ht="12" customHeight="1">
      <c r="A17" s="241"/>
      <c r="B17" s="154" t="s">
        <v>35</v>
      </c>
      <c r="C17" s="219"/>
      <c r="D17" s="210">
        <f>SUM(E17:Q17)</f>
        <v>6094</v>
      </c>
      <c r="E17" s="210">
        <v>21</v>
      </c>
      <c r="F17" s="210">
        <v>115</v>
      </c>
      <c r="G17" s="210">
        <v>286</v>
      </c>
      <c r="H17" s="210">
        <v>572</v>
      </c>
      <c r="I17" s="210">
        <v>821</v>
      </c>
      <c r="J17" s="210">
        <v>1345</v>
      </c>
      <c r="K17" s="210">
        <v>1317</v>
      </c>
      <c r="L17" s="210">
        <v>688</v>
      </c>
      <c r="M17" s="210">
        <v>313</v>
      </c>
      <c r="N17" s="210">
        <v>263</v>
      </c>
      <c r="O17" s="210">
        <v>190</v>
      </c>
      <c r="P17" s="210">
        <v>108</v>
      </c>
      <c r="Q17" s="210">
        <v>55</v>
      </c>
      <c r="R17" s="43"/>
    </row>
    <row r="18" spans="1:18" s="25" customFormat="1" ht="14" customHeight="1" thickBot="1">
      <c r="A18" s="243"/>
      <c r="B18" s="212" t="s">
        <v>104</v>
      </c>
      <c r="C18" s="229"/>
      <c r="D18" s="184">
        <v>0.14551793304360286</v>
      </c>
      <c r="E18" s="184">
        <v>8.7318087318087323E-3</v>
      </c>
      <c r="F18" s="184">
        <v>2.2867369258301851E-2</v>
      </c>
      <c r="G18" s="184">
        <v>5.6177568257709684E-2</v>
      </c>
      <c r="H18" s="184">
        <v>0.11154446177847113</v>
      </c>
      <c r="I18" s="184">
        <v>0.21225439503619442</v>
      </c>
      <c r="J18" s="184">
        <v>0.2941819772528434</v>
      </c>
      <c r="K18" s="184">
        <v>0.31357142857142856</v>
      </c>
      <c r="L18" s="184">
        <v>0.22811671087533156</v>
      </c>
      <c r="M18" s="184">
        <v>0.13497197067701597</v>
      </c>
      <c r="N18" s="184">
        <v>0.12577714012434241</v>
      </c>
      <c r="O18" s="184">
        <v>9.3320235756385067E-2</v>
      </c>
      <c r="P18" s="184">
        <v>8.0297397769516735E-2</v>
      </c>
      <c r="Q18" s="184">
        <v>7.0694087403598976E-2</v>
      </c>
      <c r="R18" s="43"/>
    </row>
    <row r="19" spans="1:18" s="25" customFormat="1" ht="17.25" customHeight="1">
      <c r="A19" s="242" t="s">
        <v>103</v>
      </c>
      <c r="B19" s="241"/>
      <c r="C19" s="154"/>
      <c r="D19" s="241"/>
      <c r="E19" s="241"/>
      <c r="F19" s="241"/>
      <c r="G19" s="241"/>
      <c r="H19" s="241"/>
      <c r="I19" s="241"/>
      <c r="J19" s="241"/>
      <c r="K19" s="241"/>
      <c r="L19" s="241"/>
      <c r="M19" s="240"/>
      <c r="N19" s="239"/>
      <c r="O19" s="239"/>
      <c r="P19" s="239"/>
      <c r="Q19" s="239"/>
    </row>
    <row r="20" spans="1:18" ht="17.25" customHeight="1"/>
    <row r="21" spans="1:18" ht="17.25" customHeight="1"/>
    <row r="22" spans="1:18" ht="17.25" customHeight="1"/>
    <row r="23" spans="1:18" ht="17.25" customHeight="1"/>
    <row r="24" spans="1:18" ht="17.25" customHeight="1"/>
    <row r="25" spans="1:18" ht="17.25" customHeight="1"/>
    <row r="26" spans="1:18" ht="17.25" customHeight="1"/>
    <row r="27" spans="1:18" ht="17.25" customHeight="1"/>
    <row r="28" spans="1:18" ht="17.25" customHeight="1"/>
    <row r="29" spans="1:18" ht="17.25" customHeight="1"/>
    <row r="30" spans="1:18" ht="17.25" customHeight="1"/>
    <row r="31" spans="1:18" ht="17.25" customHeight="1"/>
    <row r="32" spans="1:18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25093-B9F0-0147-B8E1-5CFA16BF616F}">
  <dimension ref="A1:AL160"/>
  <sheetViews>
    <sheetView showGridLines="0" zoomScaleNormal="100" zoomScaleSheetLayoutView="100" workbookViewId="0"/>
  </sheetViews>
  <sheetFormatPr baseColWidth="10" defaultColWidth="8.83203125" defaultRowHeight="14"/>
  <cols>
    <col min="1" max="1" width="1.33203125" style="2" customWidth="1"/>
    <col min="2" max="2" width="1.5" style="2" customWidth="1"/>
    <col min="3" max="3" width="9.1640625" style="2" customWidth="1"/>
    <col min="4" max="18" width="5" style="2" customWidth="1"/>
    <col min="19" max="19" width="9.6640625" style="2" customWidth="1"/>
    <col min="20" max="20" width="0.6640625" style="2" customWidth="1"/>
    <col min="21" max="21" width="8.83203125" style="2" customWidth="1"/>
    <col min="22" max="22" width="1.1640625" style="2" customWidth="1"/>
    <col min="23" max="23" width="2.1640625" style="2" customWidth="1"/>
    <col min="24" max="16384" width="8.83203125" style="2"/>
  </cols>
  <sheetData>
    <row r="1" spans="1:38" s="7" customFormat="1" ht="18" customHeight="1" thickBot="1">
      <c r="A1" s="130" t="s">
        <v>126</v>
      </c>
      <c r="R1" s="114" t="s">
        <v>49</v>
      </c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</row>
    <row r="2" spans="1:38" s="96" customFormat="1" ht="15" customHeight="1" thickBot="1">
      <c r="A2" s="27"/>
      <c r="B2" s="27"/>
      <c r="C2" s="27"/>
      <c r="D2" s="113"/>
      <c r="E2" s="205" t="s">
        <v>31</v>
      </c>
      <c r="F2" s="244" t="s">
        <v>108</v>
      </c>
      <c r="G2" s="244" t="s">
        <v>107</v>
      </c>
      <c r="H2" s="244" t="s">
        <v>106</v>
      </c>
      <c r="I2" s="244" t="s">
        <v>105</v>
      </c>
      <c r="J2" s="244" t="s">
        <v>48</v>
      </c>
      <c r="K2" s="244" t="s">
        <v>47</v>
      </c>
      <c r="L2" s="244" t="s">
        <v>46</v>
      </c>
      <c r="M2" s="244" t="s">
        <v>45</v>
      </c>
      <c r="N2" s="244" t="s">
        <v>44</v>
      </c>
      <c r="O2" s="244" t="s">
        <v>43</v>
      </c>
      <c r="P2" s="244" t="s">
        <v>42</v>
      </c>
      <c r="Q2" s="244" t="s">
        <v>41</v>
      </c>
      <c r="R2" s="244" t="s">
        <v>40</v>
      </c>
      <c r="S2" s="71"/>
      <c r="T2" s="71"/>
      <c r="U2" s="71"/>
      <c r="V2" s="71"/>
      <c r="W2" s="71"/>
      <c r="X2" s="201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71"/>
    </row>
    <row r="3" spans="1:38" s="43" customFormat="1" ht="15" customHeight="1">
      <c r="A3" s="150"/>
      <c r="B3" s="43" t="s">
        <v>58</v>
      </c>
      <c r="D3" s="80"/>
      <c r="E3" s="124">
        <f>SUM(F3:R3)</f>
        <v>237</v>
      </c>
      <c r="F3" s="124">
        <v>26</v>
      </c>
      <c r="G3" s="124">
        <v>37</v>
      </c>
      <c r="H3" s="124">
        <v>21</v>
      </c>
      <c r="I3" s="124">
        <v>28</v>
      </c>
      <c r="J3" s="124">
        <v>25</v>
      </c>
      <c r="K3" s="124">
        <v>38</v>
      </c>
      <c r="L3" s="124">
        <v>26</v>
      </c>
      <c r="M3" s="124">
        <v>12</v>
      </c>
      <c r="N3" s="124">
        <v>8</v>
      </c>
      <c r="O3" s="124">
        <v>12</v>
      </c>
      <c r="P3" s="124">
        <v>4</v>
      </c>
      <c r="Q3" s="124">
        <v>0</v>
      </c>
      <c r="R3" s="124">
        <v>0</v>
      </c>
      <c r="S3" s="17"/>
      <c r="T3" s="81"/>
      <c r="U3" s="17"/>
      <c r="V3" s="17"/>
      <c r="W3" s="1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17"/>
    </row>
    <row r="4" spans="1:38" s="43" customFormat="1" ht="15" customHeight="1">
      <c r="A4" s="150"/>
      <c r="B4" s="264" t="s">
        <v>125</v>
      </c>
      <c r="D4" s="80"/>
      <c r="E4" s="124">
        <f>SUM(F4:R4)</f>
        <v>13</v>
      </c>
      <c r="F4" s="261">
        <v>0</v>
      </c>
      <c r="G4" s="261">
        <v>0</v>
      </c>
      <c r="H4" s="261">
        <v>1</v>
      </c>
      <c r="I4" s="261">
        <v>0</v>
      </c>
      <c r="J4" s="261">
        <v>1</v>
      </c>
      <c r="K4" s="261">
        <v>1</v>
      </c>
      <c r="L4" s="261">
        <v>0</v>
      </c>
      <c r="M4" s="261">
        <v>3</v>
      </c>
      <c r="N4" s="261">
        <v>1</v>
      </c>
      <c r="O4" s="261">
        <v>2</v>
      </c>
      <c r="P4" s="261">
        <v>3</v>
      </c>
      <c r="Q4" s="261">
        <v>1</v>
      </c>
      <c r="R4" s="261">
        <v>0</v>
      </c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s="43" customFormat="1" ht="15" customHeight="1">
      <c r="A5" s="81"/>
      <c r="B5" s="17" t="s">
        <v>124</v>
      </c>
      <c r="C5" s="17"/>
      <c r="D5" s="80"/>
      <c r="E5" s="124">
        <f>SUM(F5:R5)</f>
        <v>0</v>
      </c>
      <c r="F5" s="261">
        <v>0</v>
      </c>
      <c r="G5" s="261">
        <v>0</v>
      </c>
      <c r="H5" s="261">
        <v>0</v>
      </c>
      <c r="I5" s="261">
        <v>0</v>
      </c>
      <c r="J5" s="261">
        <v>0</v>
      </c>
      <c r="K5" s="261">
        <v>0</v>
      </c>
      <c r="L5" s="261">
        <v>0</v>
      </c>
      <c r="M5" s="261">
        <v>0</v>
      </c>
      <c r="N5" s="261">
        <v>0</v>
      </c>
      <c r="O5" s="261">
        <v>0</v>
      </c>
      <c r="P5" s="261">
        <v>0</v>
      </c>
      <c r="Q5" s="261">
        <v>0</v>
      </c>
      <c r="R5" s="261">
        <v>0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s="43" customFormat="1" ht="25.5" customHeight="1">
      <c r="A6" s="150"/>
      <c r="B6" s="263" t="s">
        <v>123</v>
      </c>
      <c r="C6" s="89"/>
      <c r="D6" s="262"/>
      <c r="E6" s="124">
        <f>SUM(F6:R6)</f>
        <v>138</v>
      </c>
      <c r="F6" s="261">
        <v>14</v>
      </c>
      <c r="G6" s="261">
        <v>20</v>
      </c>
      <c r="H6" s="261">
        <v>13</v>
      </c>
      <c r="I6" s="261">
        <v>20</v>
      </c>
      <c r="J6" s="261">
        <v>13</v>
      </c>
      <c r="K6" s="261">
        <v>14</v>
      </c>
      <c r="L6" s="261">
        <v>16</v>
      </c>
      <c r="M6" s="261">
        <v>8</v>
      </c>
      <c r="N6" s="261">
        <v>6</v>
      </c>
      <c r="O6" s="261">
        <v>6</v>
      </c>
      <c r="P6" s="261">
        <v>2</v>
      </c>
      <c r="Q6" s="261">
        <v>3</v>
      </c>
      <c r="R6" s="261">
        <v>3</v>
      </c>
    </row>
    <row r="7" spans="1:38" s="43" customFormat="1" ht="15" customHeight="1">
      <c r="A7" s="81"/>
      <c r="B7" s="17" t="s">
        <v>122</v>
      </c>
      <c r="C7" s="17"/>
      <c r="D7" s="80"/>
      <c r="E7" s="124">
        <f>SUM(F7:R7)</f>
        <v>3</v>
      </c>
      <c r="F7" s="261">
        <v>0</v>
      </c>
      <c r="G7" s="261">
        <v>0</v>
      </c>
      <c r="H7" s="261">
        <v>0</v>
      </c>
      <c r="I7" s="261">
        <v>0</v>
      </c>
      <c r="J7" s="261">
        <v>2</v>
      </c>
      <c r="K7" s="261">
        <v>1</v>
      </c>
      <c r="L7" s="261">
        <v>0</v>
      </c>
      <c r="M7" s="261">
        <v>0</v>
      </c>
      <c r="N7" s="261">
        <v>0</v>
      </c>
      <c r="O7" s="261">
        <v>0</v>
      </c>
      <c r="P7" s="261">
        <v>0</v>
      </c>
      <c r="Q7" s="261">
        <v>0</v>
      </c>
      <c r="R7" s="261">
        <v>0</v>
      </c>
    </row>
    <row r="8" spans="1:38" s="43" customFormat="1" ht="15" customHeight="1">
      <c r="A8" s="81"/>
      <c r="B8" s="17" t="s">
        <v>121</v>
      </c>
      <c r="C8" s="17"/>
      <c r="D8" s="80"/>
      <c r="E8" s="124">
        <f>SUM(F8:R8)</f>
        <v>68</v>
      </c>
      <c r="F8" s="124">
        <v>2</v>
      </c>
      <c r="G8" s="124">
        <v>5</v>
      </c>
      <c r="H8" s="124">
        <v>14</v>
      </c>
      <c r="I8" s="124">
        <v>15</v>
      </c>
      <c r="J8" s="124">
        <v>7</v>
      </c>
      <c r="K8" s="124">
        <v>12</v>
      </c>
      <c r="L8" s="124">
        <v>5</v>
      </c>
      <c r="M8" s="124">
        <v>1</v>
      </c>
      <c r="N8" s="124">
        <v>4</v>
      </c>
      <c r="O8" s="124">
        <v>0</v>
      </c>
      <c r="P8" s="124">
        <v>1</v>
      </c>
      <c r="Q8" s="124">
        <v>1</v>
      </c>
      <c r="R8" s="124">
        <v>1</v>
      </c>
    </row>
    <row r="9" spans="1:38" s="43" customFormat="1" ht="15" customHeight="1">
      <c r="A9" s="81"/>
      <c r="B9" s="17" t="s">
        <v>120</v>
      </c>
      <c r="C9" s="17"/>
      <c r="D9" s="80"/>
      <c r="E9" s="124">
        <f>SUM(F9:R9)</f>
        <v>101</v>
      </c>
      <c r="F9" s="124">
        <v>11</v>
      </c>
      <c r="G9" s="124">
        <v>15</v>
      </c>
      <c r="H9" s="124">
        <v>21</v>
      </c>
      <c r="I9" s="124">
        <v>17</v>
      </c>
      <c r="J9" s="124">
        <v>14</v>
      </c>
      <c r="K9" s="124">
        <v>7</v>
      </c>
      <c r="L9" s="124">
        <v>10</v>
      </c>
      <c r="M9" s="124">
        <v>3</v>
      </c>
      <c r="N9" s="124">
        <v>1</v>
      </c>
      <c r="O9" s="124">
        <v>0</v>
      </c>
      <c r="P9" s="124">
        <v>1</v>
      </c>
      <c r="Q9" s="124">
        <v>1</v>
      </c>
      <c r="R9" s="124">
        <v>0</v>
      </c>
    </row>
    <row r="10" spans="1:38" s="43" customFormat="1" ht="15" customHeight="1">
      <c r="A10" s="81"/>
      <c r="B10" s="17" t="s">
        <v>119</v>
      </c>
      <c r="C10" s="17"/>
      <c r="D10" s="80"/>
      <c r="E10" s="124">
        <f>SUM(F10:R10)</f>
        <v>327</v>
      </c>
      <c r="F10" s="124">
        <v>53</v>
      </c>
      <c r="G10" s="124">
        <v>92</v>
      </c>
      <c r="H10" s="124">
        <v>50</v>
      </c>
      <c r="I10" s="124">
        <v>36</v>
      </c>
      <c r="J10" s="124">
        <v>26</v>
      </c>
      <c r="K10" s="124">
        <v>27</v>
      </c>
      <c r="L10" s="124">
        <v>21</v>
      </c>
      <c r="M10" s="124">
        <v>10</v>
      </c>
      <c r="N10" s="124">
        <v>3</v>
      </c>
      <c r="O10" s="124">
        <v>4</v>
      </c>
      <c r="P10" s="124">
        <v>2</v>
      </c>
      <c r="Q10" s="124">
        <v>1</v>
      </c>
      <c r="R10" s="124">
        <v>2</v>
      </c>
    </row>
    <row r="11" spans="1:38" s="25" customFormat="1" ht="15" customHeight="1">
      <c r="A11" s="81"/>
      <c r="B11" s="17" t="s">
        <v>53</v>
      </c>
      <c r="C11" s="17"/>
      <c r="D11" s="80"/>
      <c r="E11" s="124">
        <f>SUM(F11:R11)</f>
        <v>19</v>
      </c>
      <c r="F11" s="47">
        <v>0</v>
      </c>
      <c r="G11" s="47">
        <v>1</v>
      </c>
      <c r="H11" s="47">
        <v>1</v>
      </c>
      <c r="I11" s="47">
        <v>0</v>
      </c>
      <c r="J11" s="47">
        <v>0</v>
      </c>
      <c r="K11" s="47">
        <v>4</v>
      </c>
      <c r="L11" s="47">
        <v>3</v>
      </c>
      <c r="M11" s="47">
        <v>2</v>
      </c>
      <c r="N11" s="47">
        <v>2</v>
      </c>
      <c r="O11" s="47">
        <v>2</v>
      </c>
      <c r="P11" s="47">
        <v>2</v>
      </c>
      <c r="Q11" s="47">
        <v>0</v>
      </c>
      <c r="R11" s="47">
        <v>2</v>
      </c>
      <c r="S11" s="43"/>
    </row>
    <row r="12" spans="1:38" s="25" customFormat="1" ht="15" customHeight="1">
      <c r="A12" s="135"/>
      <c r="B12" s="12" t="s">
        <v>52</v>
      </c>
      <c r="C12" s="12"/>
      <c r="D12" s="102"/>
      <c r="E12" s="124">
        <f>SUM(F12:R12)</f>
        <v>141</v>
      </c>
      <c r="F12" s="47">
        <v>21</v>
      </c>
      <c r="G12" s="47">
        <v>30</v>
      </c>
      <c r="H12" s="47">
        <v>22</v>
      </c>
      <c r="I12" s="47">
        <v>17</v>
      </c>
      <c r="J12" s="47">
        <v>14</v>
      </c>
      <c r="K12" s="47">
        <v>10</v>
      </c>
      <c r="L12" s="47">
        <v>5</v>
      </c>
      <c r="M12" s="47">
        <v>6</v>
      </c>
      <c r="N12" s="47">
        <v>5</v>
      </c>
      <c r="O12" s="47">
        <v>2</v>
      </c>
      <c r="P12" s="47">
        <v>2</v>
      </c>
      <c r="Q12" s="47">
        <v>4</v>
      </c>
      <c r="R12" s="47">
        <v>3</v>
      </c>
      <c r="S12" s="43"/>
    </row>
    <row r="13" spans="1:38" s="25" customFormat="1" ht="15" customHeight="1" thickBot="1">
      <c r="A13" s="260"/>
      <c r="B13" s="21" t="s">
        <v>51</v>
      </c>
      <c r="C13" s="21"/>
      <c r="D13" s="33"/>
      <c r="E13" s="22">
        <f>SUM(F13:R13)</f>
        <v>84</v>
      </c>
      <c r="F13" s="120">
        <v>8</v>
      </c>
      <c r="G13" s="120">
        <v>17</v>
      </c>
      <c r="H13" s="120">
        <v>17</v>
      </c>
      <c r="I13" s="120">
        <v>10</v>
      </c>
      <c r="J13" s="120">
        <v>6</v>
      </c>
      <c r="K13" s="120">
        <v>7</v>
      </c>
      <c r="L13" s="120">
        <v>8</v>
      </c>
      <c r="M13" s="120">
        <v>3</v>
      </c>
      <c r="N13" s="120">
        <v>3</v>
      </c>
      <c r="O13" s="120">
        <v>3</v>
      </c>
      <c r="P13" s="120">
        <v>0</v>
      </c>
      <c r="Q13" s="120">
        <v>2</v>
      </c>
      <c r="R13" s="120">
        <v>0</v>
      </c>
      <c r="S13" s="43"/>
    </row>
    <row r="14" spans="1:38" s="25" customFormat="1" ht="15" customHeight="1">
      <c r="A14" s="62" t="s">
        <v>28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15"/>
      <c r="O14" s="8"/>
      <c r="P14" s="8"/>
      <c r="Q14" s="8"/>
      <c r="R14" s="8"/>
      <c r="S14" s="43"/>
    </row>
    <row r="15" spans="1:38" s="25" customFormat="1" ht="15" customHeight="1">
      <c r="A15" s="25" t="s">
        <v>74</v>
      </c>
      <c r="D15" s="12"/>
      <c r="E15" s="12"/>
      <c r="O15" s="8"/>
      <c r="P15" s="8"/>
      <c r="Q15" s="8"/>
      <c r="R15" s="8"/>
      <c r="S15" s="43"/>
    </row>
    <row r="16" spans="1:38" s="131" customFormat="1" ht="15" customHeight="1">
      <c r="D16" s="259"/>
      <c r="E16" s="12"/>
      <c r="O16" s="2"/>
      <c r="P16" s="2"/>
      <c r="Q16" s="2"/>
      <c r="R16" s="2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2">
    <mergeCell ref="B6:D6"/>
    <mergeCell ref="A14:M14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9</vt:i4>
      </vt:variant>
    </vt:vector>
  </HeadingPairs>
  <TitlesOfParts>
    <vt:vector size="25" baseType="lpstr">
      <vt:lpstr>§３表１</vt:lpstr>
      <vt:lpstr>§３表２</vt:lpstr>
      <vt:lpstr>§３表３</vt:lpstr>
      <vt:lpstr>§３表４</vt:lpstr>
      <vt:lpstr>§３表５</vt:lpstr>
      <vt:lpstr>§３表６</vt:lpstr>
      <vt:lpstr>§３表７</vt:lpstr>
      <vt:lpstr>§３表８</vt:lpstr>
      <vt:lpstr>§３表９</vt:lpstr>
      <vt:lpstr>§３表１０</vt:lpstr>
      <vt:lpstr>§３表１１</vt:lpstr>
      <vt:lpstr>§３表１２</vt:lpstr>
      <vt:lpstr>§３表１３</vt:lpstr>
      <vt:lpstr>§３表１４</vt:lpstr>
      <vt:lpstr>３表15</vt:lpstr>
      <vt:lpstr>§３表16</vt:lpstr>
      <vt:lpstr>§３表１!Print_Area</vt:lpstr>
      <vt:lpstr>§３表１０!Print_Area</vt:lpstr>
      <vt:lpstr>§３表１１!Print_Area</vt:lpstr>
      <vt:lpstr>§３表１２!Print_Area</vt:lpstr>
      <vt:lpstr>§３表２!Print_Area</vt:lpstr>
      <vt:lpstr>§３表３!Print_Area</vt:lpstr>
      <vt:lpstr>§３表５!Print_Area</vt:lpstr>
      <vt:lpstr>§３表７!Print_Area</vt:lpstr>
      <vt:lpstr>§３表９!Print_Area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2024-03-17T09:54:44Z</cp:lastPrinted>
  <dcterms:created xsi:type="dcterms:W3CDTF">2009-11-09T06:32:38Z</dcterms:created>
  <dcterms:modified xsi:type="dcterms:W3CDTF">2024-04-02T17:56:10Z</dcterms:modified>
</cp:coreProperties>
</file>