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K:\40（健）総務部庶務課\調査係\●統計調査関係\10_健康福祉年報\★健康福祉年報冊子作成\04_差替対応_（）\R3\"/>
    </mc:Choice>
  </mc:AlternateContent>
  <bookViews>
    <workbookView xWindow="27360" yWindow="6405" windowWidth="20745" windowHeight="17805" activeTab="2"/>
  </bookViews>
  <sheets>
    <sheet name="§３表１" sheetId="1" r:id="rId1"/>
    <sheet name="§３表２" sheetId="3" r:id="rId2"/>
    <sheet name="§３表３" sheetId="4" r:id="rId3"/>
    <sheet name="§３表４" sheetId="5" r:id="rId4"/>
    <sheet name="§３表５" sheetId="6" r:id="rId5"/>
    <sheet name="§３表６" sheetId="7" r:id="rId6"/>
  </sheets>
  <externalReferences>
    <externalReference r:id="rId7"/>
    <externalReference r:id="rId8"/>
  </externalReferences>
  <definedNames>
    <definedName name="_xlnm.Print_Area" localSheetId="0">§３表１!$A$1:$O$25</definedName>
    <definedName name="_xlnm.Print_Area" localSheetId="2">§３表３!$A:$S</definedName>
    <definedName name="_xlnm.Print_Area" localSheetId="3">§３表４!$A$1:$O$36</definedName>
    <definedName name="_xlnm.Print_Area" localSheetId="4">§３表５!$A$1:$K$17</definedName>
    <definedName name="_xlnm.Print_Area" localSheetId="5">§３表６!$A$1:$K$15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7" l="1"/>
  <c r="D7" i="7" s="1"/>
  <c r="F7" i="7"/>
  <c r="G7" i="7"/>
  <c r="H7" i="7"/>
  <c r="I7" i="7"/>
  <c r="J7" i="7"/>
  <c r="K7" i="7"/>
  <c r="K8" i="7" s="1"/>
  <c r="D9" i="7"/>
  <c r="D10" i="7"/>
  <c r="E10" i="7"/>
  <c r="F10" i="7"/>
  <c r="G10" i="7"/>
  <c r="H10" i="7"/>
  <c r="I10" i="7"/>
  <c r="J10" i="7"/>
  <c r="K10" i="7"/>
  <c r="D11" i="7"/>
  <c r="F12" i="7" s="1"/>
  <c r="D12" i="7"/>
  <c r="E12" i="7"/>
  <c r="G12" i="7"/>
  <c r="H12" i="7"/>
  <c r="I12" i="7"/>
  <c r="K12" i="7"/>
  <c r="D13" i="7"/>
  <c r="E14" i="7" s="1"/>
  <c r="D14" i="7"/>
  <c r="H14" i="7"/>
  <c r="K14" i="7"/>
  <c r="F8" i="7" l="1"/>
  <c r="D8" i="7"/>
  <c r="H8" i="7"/>
  <c r="J8" i="7"/>
  <c r="E8" i="7"/>
  <c r="I8" i="7"/>
  <c r="G8" i="7"/>
  <c r="F14" i="7"/>
  <c r="G14" i="7"/>
  <c r="J14" i="7"/>
  <c r="I14" i="7"/>
  <c r="J12" i="7"/>
  <c r="D6" i="6"/>
  <c r="E7" i="6"/>
  <c r="F7" i="6"/>
  <c r="F8" i="6" s="1"/>
  <c r="G7" i="6"/>
  <c r="H7" i="6"/>
  <c r="I7" i="6"/>
  <c r="J7" i="6"/>
  <c r="K7" i="6"/>
  <c r="D9" i="6"/>
  <c r="D7" i="6" s="1"/>
  <c r="D10" i="6"/>
  <c r="D11" i="6"/>
  <c r="D12" i="6"/>
  <c r="D13" i="6"/>
  <c r="D14" i="6"/>
  <c r="D15" i="6"/>
  <c r="D16" i="6"/>
  <c r="G8" i="6" l="1"/>
  <c r="K8" i="6"/>
  <c r="D8" i="6"/>
  <c r="H8" i="6"/>
  <c r="E8" i="6"/>
  <c r="I8" i="6"/>
  <c r="J8" i="6"/>
  <c r="E10" i="5"/>
  <c r="F10" i="5"/>
  <c r="G10" i="5"/>
  <c r="H10" i="5"/>
  <c r="I10" i="5"/>
  <c r="J10" i="5"/>
  <c r="K10" i="5"/>
  <c r="L10" i="5"/>
  <c r="M10" i="5"/>
  <c r="N10" i="5"/>
  <c r="D12" i="5"/>
  <c r="D10" i="5" s="1"/>
  <c r="D13" i="5"/>
  <c r="D14" i="5"/>
  <c r="D15" i="5"/>
  <c r="D16" i="5"/>
  <c r="D17" i="5"/>
  <c r="D18" i="5"/>
  <c r="D19" i="5"/>
  <c r="D26" i="5"/>
  <c r="D27" i="5" s="1"/>
  <c r="E26" i="5"/>
  <c r="E27" i="5" s="1"/>
  <c r="F26" i="5"/>
  <c r="H26" i="5"/>
  <c r="I26" i="5"/>
  <c r="I27" i="5" s="1"/>
  <c r="J26" i="5"/>
  <c r="J27" i="5" s="1"/>
  <c r="K26" i="5"/>
  <c r="L26" i="5"/>
  <c r="M26" i="5"/>
  <c r="M27" i="5" s="1"/>
  <c r="N26" i="5"/>
  <c r="N27" i="5" s="1"/>
  <c r="O26" i="5"/>
  <c r="H11" i="5" l="1"/>
  <c r="E11" i="5"/>
  <c r="I11" i="5"/>
  <c r="M11" i="5"/>
  <c r="H27" i="5"/>
  <c r="L11" i="5"/>
  <c r="L27" i="5"/>
  <c r="K11" i="5"/>
  <c r="G11" i="5"/>
  <c r="N11" i="5"/>
  <c r="J11" i="5"/>
  <c r="F11" i="5"/>
  <c r="O27" i="5"/>
  <c r="K27" i="5"/>
  <c r="F27" i="5"/>
  <c r="D5" i="4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D42" i="4"/>
  <c r="E42" i="4"/>
  <c r="F42" i="4"/>
  <c r="G42" i="4"/>
  <c r="H42" i="4"/>
  <c r="I42" i="4"/>
  <c r="J42" i="4"/>
  <c r="K42" i="4"/>
  <c r="D43" i="4"/>
  <c r="E43" i="4"/>
  <c r="F43" i="4"/>
  <c r="G43" i="4"/>
  <c r="H43" i="4"/>
  <c r="I43" i="4"/>
  <c r="J43" i="4"/>
  <c r="K43" i="4"/>
  <c r="D44" i="4"/>
  <c r="E44" i="4"/>
  <c r="F44" i="4"/>
  <c r="G44" i="4"/>
  <c r="H44" i="4"/>
  <c r="I44" i="4"/>
  <c r="J44" i="4"/>
  <c r="K44" i="4"/>
  <c r="D45" i="4"/>
  <c r="E45" i="4"/>
  <c r="F45" i="4"/>
  <c r="G45" i="4"/>
  <c r="H45" i="4"/>
  <c r="I45" i="4"/>
  <c r="J45" i="4"/>
  <c r="K45" i="4"/>
  <c r="D46" i="4"/>
  <c r="E46" i="4"/>
  <c r="F46" i="4"/>
  <c r="G46" i="4"/>
  <c r="H46" i="4"/>
  <c r="I46" i="4"/>
  <c r="J46" i="4"/>
  <c r="K46" i="4"/>
  <c r="D47" i="4"/>
  <c r="E47" i="4"/>
  <c r="F47" i="4"/>
  <c r="G47" i="4"/>
  <c r="H47" i="4"/>
  <c r="I47" i="4"/>
  <c r="J47" i="4"/>
  <c r="K47" i="4"/>
  <c r="D48" i="4"/>
  <c r="E48" i="4"/>
  <c r="F48" i="4"/>
  <c r="G48" i="4"/>
  <c r="H48" i="4"/>
  <c r="I48" i="4"/>
  <c r="J48" i="4"/>
  <c r="K48" i="4"/>
  <c r="D49" i="4"/>
  <c r="E49" i="4"/>
  <c r="F49" i="4"/>
  <c r="G49" i="4"/>
  <c r="H49" i="4"/>
  <c r="I49" i="4"/>
  <c r="J49" i="4"/>
  <c r="K49" i="4"/>
  <c r="D50" i="4"/>
  <c r="E50" i="4"/>
  <c r="F50" i="4"/>
  <c r="G50" i="4"/>
  <c r="H50" i="4"/>
  <c r="I50" i="4"/>
  <c r="J50" i="4"/>
  <c r="K50" i="4"/>
  <c r="D51" i="4"/>
  <c r="E51" i="4"/>
  <c r="F51" i="4"/>
  <c r="G51" i="4"/>
  <c r="H51" i="4"/>
  <c r="I51" i="4"/>
  <c r="J51" i="4"/>
  <c r="K51" i="4"/>
  <c r="D52" i="4"/>
  <c r="E52" i="4"/>
  <c r="F52" i="4"/>
  <c r="G52" i="4"/>
  <c r="H52" i="4"/>
  <c r="I52" i="4"/>
  <c r="J52" i="4"/>
  <c r="K52" i="4"/>
  <c r="D53" i="4"/>
  <c r="E53" i="4"/>
  <c r="F53" i="4"/>
  <c r="G53" i="4"/>
  <c r="H53" i="4"/>
  <c r="I53" i="4"/>
  <c r="J53" i="4"/>
  <c r="K53" i="4"/>
  <c r="D54" i="4"/>
  <c r="E54" i="4"/>
  <c r="F54" i="4"/>
  <c r="G54" i="4"/>
  <c r="H54" i="4"/>
  <c r="I54" i="4"/>
  <c r="J54" i="4"/>
  <c r="K54" i="4"/>
  <c r="D55" i="4"/>
  <c r="E55" i="4"/>
  <c r="F55" i="4"/>
  <c r="G55" i="4"/>
  <c r="H55" i="4"/>
  <c r="I55" i="4"/>
  <c r="J55" i="4"/>
  <c r="K55" i="4"/>
  <c r="D56" i="4"/>
  <c r="E56" i="4"/>
  <c r="F56" i="4"/>
  <c r="G56" i="4"/>
  <c r="H56" i="4"/>
  <c r="I56" i="4"/>
  <c r="J56" i="4"/>
  <c r="K56" i="4"/>
  <c r="D57" i="4"/>
  <c r="E57" i="4"/>
  <c r="F57" i="4"/>
  <c r="G57" i="4"/>
  <c r="H57" i="4"/>
  <c r="I57" i="4"/>
  <c r="J57" i="4"/>
  <c r="K57" i="4"/>
  <c r="D58" i="4"/>
  <c r="E58" i="4"/>
  <c r="F58" i="4"/>
  <c r="G58" i="4"/>
  <c r="H58" i="4"/>
  <c r="I58" i="4"/>
  <c r="J58" i="4"/>
  <c r="K58" i="4"/>
  <c r="D59" i="4"/>
  <c r="E59" i="4"/>
  <c r="F59" i="4"/>
  <c r="G59" i="4"/>
  <c r="H59" i="4"/>
  <c r="I59" i="4"/>
  <c r="J59" i="4"/>
  <c r="K59" i="4"/>
  <c r="D60" i="4"/>
  <c r="E60" i="4"/>
  <c r="F60" i="4"/>
  <c r="G60" i="4"/>
  <c r="H60" i="4"/>
  <c r="I60" i="4"/>
  <c r="J60" i="4"/>
  <c r="K60" i="4"/>
  <c r="D61" i="4"/>
  <c r="E61" i="4"/>
  <c r="F61" i="4"/>
  <c r="G61" i="4"/>
  <c r="H61" i="4"/>
  <c r="I61" i="4"/>
  <c r="J61" i="4"/>
  <c r="K61" i="4"/>
  <c r="D62" i="4"/>
  <c r="E62" i="4"/>
  <c r="F62" i="4"/>
  <c r="G62" i="4"/>
  <c r="H62" i="4"/>
  <c r="I62" i="4"/>
  <c r="J62" i="4"/>
  <c r="K62" i="4"/>
  <c r="D63" i="4"/>
  <c r="E63" i="4"/>
  <c r="F63" i="4"/>
  <c r="G63" i="4"/>
  <c r="H63" i="4"/>
  <c r="I63" i="4"/>
  <c r="J63" i="4"/>
  <c r="K63" i="4"/>
  <c r="D64" i="4"/>
  <c r="E64" i="4"/>
  <c r="F64" i="4"/>
  <c r="G64" i="4"/>
  <c r="H64" i="4"/>
  <c r="I64" i="4"/>
  <c r="J64" i="4"/>
  <c r="K64" i="4"/>
  <c r="D65" i="4"/>
  <c r="E65" i="4"/>
  <c r="F65" i="4"/>
  <c r="G65" i="4"/>
  <c r="H65" i="4"/>
  <c r="I65" i="4"/>
  <c r="J65" i="4"/>
  <c r="K65" i="4"/>
  <c r="D66" i="4"/>
  <c r="E66" i="4"/>
  <c r="F66" i="4"/>
  <c r="G66" i="4"/>
  <c r="H66" i="4"/>
  <c r="I66" i="4"/>
  <c r="J66" i="4"/>
  <c r="K66" i="4"/>
  <c r="D67" i="4"/>
  <c r="E67" i="4"/>
  <c r="F67" i="4"/>
  <c r="G67" i="4"/>
  <c r="H67" i="4"/>
  <c r="I67" i="4"/>
  <c r="J67" i="4"/>
  <c r="K67" i="4"/>
  <c r="D68" i="4"/>
  <c r="E68" i="4"/>
  <c r="F68" i="4"/>
  <c r="G68" i="4"/>
  <c r="H68" i="4"/>
  <c r="I68" i="4"/>
  <c r="J68" i="4"/>
  <c r="K68" i="4"/>
  <c r="D69" i="4"/>
  <c r="E69" i="4"/>
  <c r="F69" i="4"/>
  <c r="G69" i="4"/>
  <c r="H69" i="4"/>
  <c r="I69" i="4"/>
  <c r="J69" i="4"/>
  <c r="K69" i="4"/>
  <c r="D70" i="4"/>
  <c r="E70" i="4"/>
  <c r="F70" i="4"/>
  <c r="G70" i="4"/>
  <c r="H70" i="4"/>
  <c r="I70" i="4"/>
  <c r="J70" i="4"/>
  <c r="K70" i="4"/>
  <c r="D71" i="4"/>
  <c r="E71" i="4"/>
  <c r="F71" i="4"/>
  <c r="G71" i="4"/>
  <c r="H71" i="4"/>
  <c r="I71" i="4"/>
  <c r="J71" i="4"/>
  <c r="K71" i="4"/>
  <c r="N41" i="4" l="1"/>
  <c r="N5" i="4"/>
  <c r="J41" i="4"/>
  <c r="F41" i="4"/>
  <c r="R5" i="4"/>
  <c r="F5" i="4"/>
  <c r="E41" i="4"/>
  <c r="I41" i="4"/>
  <c r="M5" i="4"/>
  <c r="E5" i="4"/>
  <c r="L41" i="4"/>
  <c r="H41" i="4"/>
  <c r="D41" i="4"/>
  <c r="P5" i="4"/>
  <c r="L5" i="4"/>
  <c r="H5" i="4"/>
  <c r="J5" i="4"/>
  <c r="M41" i="4"/>
  <c r="Q5" i="4"/>
  <c r="I5" i="4"/>
  <c r="O41" i="4"/>
  <c r="K41" i="4"/>
  <c r="G41" i="4"/>
  <c r="S5" i="4"/>
  <c r="O5" i="4"/>
  <c r="K5" i="4"/>
  <c r="G5" i="4"/>
  <c r="K56" i="3" l="1"/>
  <c r="J56" i="3"/>
  <c r="I56" i="3"/>
  <c r="H56" i="3"/>
  <c r="G56" i="3"/>
  <c r="F56" i="3"/>
  <c r="E56" i="3"/>
  <c r="D56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S16" i="3"/>
  <c r="R16" i="3"/>
  <c r="Q16" i="3"/>
  <c r="P16" i="3"/>
  <c r="M16" i="3"/>
  <c r="L16" i="3"/>
  <c r="K16" i="3"/>
  <c r="J16" i="3"/>
  <c r="I16" i="3"/>
  <c r="H16" i="3"/>
  <c r="G16" i="3"/>
  <c r="E16" i="3" s="1"/>
  <c r="F16" i="3"/>
  <c r="D16" i="3" s="1"/>
  <c r="S15" i="3"/>
  <c r="R15" i="3"/>
  <c r="Q15" i="3"/>
  <c r="P15" i="3"/>
  <c r="M15" i="3"/>
  <c r="L15" i="3"/>
  <c r="K15" i="3"/>
  <c r="J15" i="3"/>
  <c r="I15" i="3"/>
  <c r="H15" i="3"/>
  <c r="G15" i="3"/>
  <c r="F15" i="3"/>
  <c r="E15" i="3"/>
  <c r="D15" i="3"/>
  <c r="S14" i="3"/>
  <c r="R14" i="3"/>
  <c r="Q14" i="3"/>
  <c r="P14" i="3"/>
  <c r="M14" i="3"/>
  <c r="L14" i="3"/>
  <c r="K14" i="3"/>
  <c r="J14" i="3"/>
  <c r="I14" i="3"/>
  <c r="H14" i="3"/>
  <c r="G14" i="3"/>
  <c r="E14" i="3" s="1"/>
  <c r="F14" i="3"/>
  <c r="D14" i="3" s="1"/>
  <c r="S13" i="3"/>
  <c r="R13" i="3"/>
  <c r="Q13" i="3"/>
  <c r="P13" i="3"/>
  <c r="M13" i="3"/>
  <c r="L13" i="3"/>
  <c r="K13" i="3"/>
  <c r="J13" i="3"/>
  <c r="I13" i="3"/>
  <c r="H13" i="3"/>
  <c r="G13" i="3"/>
  <c r="F13" i="3"/>
  <c r="E13" i="3"/>
  <c r="D13" i="3"/>
  <c r="S12" i="3"/>
  <c r="R12" i="3"/>
  <c r="Q12" i="3"/>
  <c r="P12" i="3"/>
  <c r="M12" i="3"/>
  <c r="L12" i="3"/>
  <c r="K12" i="3"/>
  <c r="J12" i="3"/>
  <c r="I12" i="3"/>
  <c r="H12" i="3"/>
  <c r="G12" i="3"/>
  <c r="E12" i="3" s="1"/>
  <c r="F12" i="3"/>
  <c r="D12" i="3" s="1"/>
  <c r="S11" i="3"/>
  <c r="S8" i="3" s="1"/>
  <c r="R11" i="3"/>
  <c r="R8" i="3" s="1"/>
  <c r="Q11" i="3"/>
  <c r="P11" i="3"/>
  <c r="M11" i="3"/>
  <c r="M9" i="3" s="1"/>
  <c r="L11" i="3"/>
  <c r="L8" i="3" s="1"/>
  <c r="K11" i="3"/>
  <c r="J11" i="3"/>
  <c r="I11" i="3"/>
  <c r="H11" i="3"/>
  <c r="H8" i="3" s="1"/>
  <c r="G11" i="3"/>
  <c r="F11" i="3"/>
  <c r="E11" i="3"/>
  <c r="D11" i="3"/>
  <c r="S10" i="3"/>
  <c r="R10" i="3"/>
  <c r="Q10" i="3"/>
  <c r="P10" i="3"/>
  <c r="P8" i="3" s="1"/>
  <c r="M10" i="3"/>
  <c r="L10" i="3"/>
  <c r="K10" i="3"/>
  <c r="K8" i="3" s="1"/>
  <c r="J10" i="3"/>
  <c r="J8" i="3" s="1"/>
  <c r="I10" i="3"/>
  <c r="H10" i="3"/>
  <c r="G10" i="3"/>
  <c r="E10" i="3" s="1"/>
  <c r="F10" i="3"/>
  <c r="D10" i="3" s="1"/>
  <c r="K9" i="3"/>
  <c r="J9" i="3"/>
  <c r="Q8" i="3"/>
  <c r="O8" i="3"/>
  <c r="N8" i="3"/>
  <c r="M8" i="3"/>
  <c r="I8" i="3"/>
  <c r="F8" i="3" l="1"/>
  <c r="G8" i="3"/>
  <c r="L9" i="3"/>
  <c r="E8" i="3" l="1"/>
  <c r="G9" i="3" s="1"/>
  <c r="D8" i="3"/>
  <c r="F9" i="3" l="1"/>
  <c r="D9" i="3"/>
  <c r="O9" i="3"/>
  <c r="N9" i="3"/>
  <c r="D25" i="3"/>
  <c r="E41" i="3"/>
  <c r="R9" i="3"/>
  <c r="H25" i="3"/>
  <c r="L41" i="3"/>
  <c r="I25" i="3"/>
  <c r="P9" i="3"/>
  <c r="N25" i="3"/>
  <c r="F57" i="3"/>
  <c r="G25" i="3"/>
  <c r="G41" i="3"/>
  <c r="G57" i="3"/>
  <c r="M41" i="3"/>
  <c r="L25" i="3"/>
  <c r="P41" i="3"/>
  <c r="H9" i="3"/>
  <c r="F41" i="3"/>
  <c r="K25" i="3"/>
  <c r="K41" i="3"/>
  <c r="E25" i="3"/>
  <c r="N41" i="3"/>
  <c r="D57" i="3"/>
  <c r="F25" i="3"/>
  <c r="Q9" i="3"/>
  <c r="O41" i="3"/>
  <c r="M25" i="3"/>
  <c r="I57" i="3"/>
  <c r="H41" i="3"/>
  <c r="H57" i="3"/>
  <c r="J25" i="3"/>
  <c r="S9" i="3"/>
  <c r="S41" i="3"/>
  <c r="P25" i="3"/>
  <c r="R25" i="3"/>
  <c r="Q25" i="3"/>
  <c r="I9" i="3"/>
  <c r="K57" i="3"/>
  <c r="E57" i="3"/>
  <c r="D41" i="3"/>
  <c r="I41" i="3"/>
  <c r="J41" i="3"/>
  <c r="O25" i="3"/>
  <c r="J57" i="3"/>
  <c r="Q41" i="3"/>
  <c r="R41" i="3"/>
  <c r="S25" i="3"/>
  <c r="F16" i="1" l="1"/>
  <c r="G16" i="1"/>
  <c r="H16" i="1"/>
  <c r="I16" i="1"/>
  <c r="J16" i="1"/>
  <c r="K16" i="1"/>
  <c r="L16" i="1"/>
  <c r="M16" i="1"/>
  <c r="E16" i="1" s="1"/>
  <c r="N16" i="1"/>
  <c r="O16" i="1"/>
  <c r="D18" i="1"/>
  <c r="D19" i="1"/>
  <c r="D20" i="1"/>
  <c r="D21" i="1"/>
  <c r="D22" i="1"/>
  <c r="D23" i="1"/>
  <c r="D17" i="1"/>
  <c r="D16" i="1" s="1"/>
  <c r="E18" i="1"/>
  <c r="E19" i="1"/>
  <c r="E20" i="1"/>
  <c r="E21" i="1"/>
  <c r="E22" i="1"/>
  <c r="E23" i="1"/>
  <c r="E17" i="1"/>
</calcChain>
</file>

<file path=xl/sharedStrings.xml><?xml version="1.0" encoding="utf-8"?>
<sst xmlns="http://schemas.openxmlformats.org/spreadsheetml/2006/main" count="409" uniqueCount="163">
  <si>
    <t xml:space="preserve">　地域保健看護活動は、地域における生活の場を基盤として、妊産婦から乳幼児、高齢者まですべてのライフステージを対象とし、一次予防（健康増進）から、二次予防（疾病の早期発見、早期治療）、三次予防（健康回復）、ターミナルケアにいたるまで、市民の健康レベルに応じた活動を展開している。
　個々の健康課題に応じた活動を行うと共に、地域住民との協働や関係機関との連携により、住民の主体的な健康づくりを支援し、健康で質の高い生活が送れるように、家庭訪問・健康相談・健康教育・地区組織活動等を行っている。
</t>
    <rPh sb="20" eb="21">
      <t>バ</t>
    </rPh>
    <rPh sb="54" eb="56">
      <t>タイショウ</t>
    </rPh>
    <rPh sb="140" eb="142">
      <t>ココ</t>
    </rPh>
    <rPh sb="143" eb="145">
      <t>ケンコウ</t>
    </rPh>
    <rPh sb="145" eb="147">
      <t>カダイ</t>
    </rPh>
    <rPh sb="148" eb="149">
      <t>オウ</t>
    </rPh>
    <rPh sb="151" eb="153">
      <t>カツドウ</t>
    </rPh>
    <rPh sb="154" eb="155">
      <t>オコナ</t>
    </rPh>
    <rPh sb="157" eb="158">
      <t>トモ</t>
    </rPh>
    <rPh sb="160" eb="162">
      <t>チイキ</t>
    </rPh>
    <rPh sb="162" eb="164">
      <t>ジュウミン</t>
    </rPh>
    <rPh sb="166" eb="168">
      <t>キョウドウ</t>
    </rPh>
    <rPh sb="169" eb="171">
      <t>カンケイ</t>
    </rPh>
    <rPh sb="171" eb="173">
      <t>キカン</t>
    </rPh>
    <rPh sb="175" eb="177">
      <t>レンケイ</t>
    </rPh>
    <rPh sb="181" eb="183">
      <t>ジュウミン</t>
    </rPh>
    <rPh sb="184" eb="186">
      <t>シュタイ</t>
    </rPh>
    <rPh sb="186" eb="187">
      <t>テキ</t>
    </rPh>
    <rPh sb="188" eb="190">
      <t>ケンコウ</t>
    </rPh>
    <rPh sb="194" eb="196">
      <t>シエン</t>
    </rPh>
    <rPh sb="198" eb="200">
      <t>ケンコウ</t>
    </rPh>
    <rPh sb="201" eb="202">
      <t>シツ</t>
    </rPh>
    <rPh sb="203" eb="204">
      <t>タカ</t>
    </rPh>
    <rPh sb="205" eb="207">
      <t>セイカツ</t>
    </rPh>
    <rPh sb="208" eb="209">
      <t>オク</t>
    </rPh>
    <rPh sb="215" eb="217">
      <t>カテイ</t>
    </rPh>
    <rPh sb="217" eb="219">
      <t>ホウモン</t>
    </rPh>
    <rPh sb="220" eb="222">
      <t>ケンコウ</t>
    </rPh>
    <rPh sb="222" eb="224">
      <t>ソウダン</t>
    </rPh>
    <rPh sb="225" eb="227">
      <t>ケンコウ</t>
    </rPh>
    <rPh sb="227" eb="229">
      <t>キョウイク</t>
    </rPh>
    <rPh sb="230" eb="232">
      <t>チク</t>
    </rPh>
    <rPh sb="232" eb="234">
      <t>ソシキ</t>
    </rPh>
    <rPh sb="234" eb="236">
      <t>カツドウ</t>
    </rPh>
    <rPh sb="236" eb="237">
      <t>トウ</t>
    </rPh>
    <rPh sb="238" eb="239">
      <t>オコナ</t>
    </rPh>
    <phoneticPr fontId="3"/>
  </si>
  <si>
    <t>　地域保健看護活動は、様々な事業に対して横断的に関わっているため、各事業報告として集計・報告しているものを、対象別に整理し、計上している。</t>
    <rPh sb="1" eb="3">
      <t>チイキ</t>
    </rPh>
    <rPh sb="3" eb="5">
      <t>ホケン</t>
    </rPh>
    <rPh sb="5" eb="7">
      <t>カンゴ</t>
    </rPh>
    <rPh sb="7" eb="9">
      <t>カツドウ</t>
    </rPh>
    <rPh sb="11" eb="13">
      <t>サマザマ</t>
    </rPh>
    <rPh sb="14" eb="16">
      <t>ジギョウ</t>
    </rPh>
    <rPh sb="17" eb="18">
      <t>タイ</t>
    </rPh>
    <rPh sb="20" eb="22">
      <t>オウダン</t>
    </rPh>
    <rPh sb="22" eb="23">
      <t>テキ</t>
    </rPh>
    <rPh sb="24" eb="25">
      <t>カカ</t>
    </rPh>
    <rPh sb="33" eb="34">
      <t>カク</t>
    </rPh>
    <rPh sb="34" eb="36">
      <t>ジギョウ</t>
    </rPh>
    <rPh sb="36" eb="38">
      <t>ホウコク</t>
    </rPh>
    <rPh sb="41" eb="43">
      <t>シュウケイ</t>
    </rPh>
    <rPh sb="44" eb="46">
      <t>ホウコク</t>
    </rPh>
    <rPh sb="54" eb="56">
      <t>タイショウ</t>
    </rPh>
    <rPh sb="56" eb="57">
      <t>ベツ</t>
    </rPh>
    <rPh sb="58" eb="60">
      <t>セイリ</t>
    </rPh>
    <rPh sb="62" eb="64">
      <t>ケイジョウ</t>
    </rPh>
    <phoneticPr fontId="3"/>
  </si>
  <si>
    <t>回数</t>
    <rPh sb="0" eb="2">
      <t>カイスウ</t>
    </rPh>
    <phoneticPr fontId="3"/>
  </si>
  <si>
    <t>来所数</t>
    <rPh sb="0" eb="1">
      <t>ライ</t>
    </rPh>
    <rPh sb="1" eb="2">
      <t>ショ</t>
    </rPh>
    <rPh sb="2" eb="3">
      <t>スウ</t>
    </rPh>
    <phoneticPr fontId="3"/>
  </si>
  <si>
    <t>集団健診</t>
    <rPh sb="0" eb="2">
      <t>シュウダン</t>
    </rPh>
    <rPh sb="2" eb="4">
      <t>ケンシン</t>
    </rPh>
    <phoneticPr fontId="3"/>
  </si>
  <si>
    <t>健康相談</t>
    <rPh sb="0" eb="2">
      <t>ケンコウ</t>
    </rPh>
    <rPh sb="2" eb="4">
      <t>ソウダン</t>
    </rPh>
    <phoneticPr fontId="3"/>
  </si>
  <si>
    <t>乳幼児</t>
    <phoneticPr fontId="3"/>
  </si>
  <si>
    <t>成人</t>
    <rPh sb="0" eb="2">
      <t>セイジン</t>
    </rPh>
    <phoneticPr fontId="3"/>
  </si>
  <si>
    <t>女性</t>
    <rPh sb="0" eb="2">
      <t>ジョセイ</t>
    </rPh>
    <phoneticPr fontId="3"/>
  </si>
  <si>
    <t>成人・老人</t>
    <rPh sb="0" eb="2">
      <t>セイジン</t>
    </rPh>
    <rPh sb="3" eb="5">
      <t>ロウジン</t>
    </rPh>
    <phoneticPr fontId="3"/>
  </si>
  <si>
    <t>年度</t>
    <rPh sb="0" eb="2">
      <t>ネンド</t>
    </rPh>
    <phoneticPr fontId="3"/>
  </si>
  <si>
    <t>川　　　崎</t>
    <rPh sb="0" eb="1">
      <t>カワ</t>
    </rPh>
    <rPh sb="4" eb="5">
      <t>ザキ</t>
    </rPh>
    <phoneticPr fontId="3"/>
  </si>
  <si>
    <t>幸</t>
    <rPh sb="0" eb="1">
      <t>サイワイ</t>
    </rPh>
    <phoneticPr fontId="3"/>
  </si>
  <si>
    <t>中　　　原</t>
    <rPh sb="0" eb="1">
      <t>ナカ</t>
    </rPh>
    <rPh sb="4" eb="5">
      <t>ハラ</t>
    </rPh>
    <phoneticPr fontId="3"/>
  </si>
  <si>
    <t>高　　　津</t>
    <rPh sb="0" eb="1">
      <t>タカ</t>
    </rPh>
    <rPh sb="4" eb="5">
      <t>ツ</t>
    </rPh>
    <phoneticPr fontId="3"/>
  </si>
  <si>
    <t>宮　　　前</t>
    <rPh sb="0" eb="1">
      <t>ミヤ</t>
    </rPh>
    <rPh sb="4" eb="5">
      <t>マエ</t>
    </rPh>
    <phoneticPr fontId="3"/>
  </si>
  <si>
    <t>多　　　摩</t>
    <rPh sb="0" eb="1">
      <t>タ</t>
    </rPh>
    <rPh sb="4" eb="5">
      <t>マ</t>
    </rPh>
    <phoneticPr fontId="3"/>
  </si>
  <si>
    <t>麻　　　生</t>
    <rPh sb="0" eb="1">
      <t>アサ</t>
    </rPh>
    <rPh sb="4" eb="5">
      <t>ショウ</t>
    </rPh>
    <phoneticPr fontId="3"/>
  </si>
  <si>
    <t>資料：地域包括ケア推進室</t>
    <rPh sb="3" eb="5">
      <t>チイキ</t>
    </rPh>
    <rPh sb="5" eb="7">
      <t>ホウカツ</t>
    </rPh>
    <rPh sb="9" eb="12">
      <t>スイシンシツ</t>
    </rPh>
    <phoneticPr fontId="3"/>
  </si>
  <si>
    <t>令和</t>
    <rPh sb="0" eb="2">
      <t>レイワ</t>
    </rPh>
    <phoneticPr fontId="3"/>
  </si>
  <si>
    <t>乳幼児</t>
    <rPh sb="0" eb="3">
      <t>ニュウヨウジ</t>
    </rPh>
    <phoneticPr fontId="3"/>
  </si>
  <si>
    <t>女性</t>
    <rPh sb="0" eb="2">
      <t>ジョセイ</t>
    </rPh>
    <phoneticPr fontId="3"/>
  </si>
  <si>
    <t>特相・幼相・育児相談（所内・所外）回数と来所人数</t>
    <rPh sb="17" eb="19">
      <t>カイスウ</t>
    </rPh>
    <rPh sb="20" eb="22">
      <t>ライショ</t>
    </rPh>
    <rPh sb="22" eb="24">
      <t>ニンズウ</t>
    </rPh>
    <phoneticPr fontId="3"/>
  </si>
  <si>
    <t>個別産後健診・女性コーナーの開設回数と来所人数</t>
    <rPh sb="14" eb="16">
      <t>カイセツ</t>
    </rPh>
    <rPh sb="16" eb="18">
      <t>カイスウ</t>
    </rPh>
    <rPh sb="19" eb="21">
      <t>ライショ</t>
    </rPh>
    <rPh sb="21" eb="23">
      <t>ニンズウ</t>
    </rPh>
    <phoneticPr fontId="3"/>
  </si>
  <si>
    <t>実数</t>
    <rPh sb="0" eb="2">
      <t>ジッスウ</t>
    </rPh>
    <phoneticPr fontId="3"/>
  </si>
  <si>
    <t>新生児訪問件数</t>
    <rPh sb="0" eb="3">
      <t>シンセイジ</t>
    </rPh>
    <rPh sb="3" eb="5">
      <t>ホウモン</t>
    </rPh>
    <rPh sb="5" eb="7">
      <t>ケンスウ</t>
    </rPh>
    <phoneticPr fontId="3"/>
  </si>
  <si>
    <t>川崎</t>
    <rPh sb="0" eb="2">
      <t>カワサキ</t>
    </rPh>
    <phoneticPr fontId="3"/>
  </si>
  <si>
    <t>幸</t>
    <rPh sb="0" eb="1">
      <t>サイワイ</t>
    </rPh>
    <phoneticPr fontId="3"/>
  </si>
  <si>
    <t>中原</t>
    <rPh sb="0" eb="2">
      <t>ナカハラ</t>
    </rPh>
    <phoneticPr fontId="3"/>
  </si>
  <si>
    <t>高津</t>
    <rPh sb="0" eb="2">
      <t>タカツ</t>
    </rPh>
    <phoneticPr fontId="3"/>
  </si>
  <si>
    <t>宮前</t>
    <rPh sb="0" eb="2">
      <t>ミヤマエ</t>
    </rPh>
    <phoneticPr fontId="3"/>
  </si>
  <si>
    <t>多摩</t>
    <rPh sb="0" eb="2">
      <t>タマ</t>
    </rPh>
    <phoneticPr fontId="3"/>
  </si>
  <si>
    <t>麻生</t>
    <rPh sb="0" eb="2">
      <t>アサオ</t>
    </rPh>
    <phoneticPr fontId="3"/>
  </si>
  <si>
    <t>ここから下は、別ページで使用するデータです</t>
    <rPh sb="4" eb="5">
      <t>シタ</t>
    </rPh>
    <rPh sb="7" eb="8">
      <t>ベツ</t>
    </rPh>
    <rPh sb="12" eb="14">
      <t>シヨウ</t>
    </rPh>
    <phoneticPr fontId="3"/>
  </si>
  <si>
    <t>件数</t>
    <rPh sb="0" eb="2">
      <t>ケンスウ</t>
    </rPh>
    <phoneticPr fontId="3"/>
  </si>
  <si>
    <t>（訪問指導員分）</t>
    <phoneticPr fontId="3"/>
  </si>
  <si>
    <t>表 １  地域保健看護活動（集団健診・健康相談）</t>
    <phoneticPr fontId="3"/>
  </si>
  <si>
    <t>§３ 　地域保健看護事業</t>
    <rPh sb="4" eb="6">
      <t>チイキ</t>
    </rPh>
    <rPh sb="6" eb="8">
      <t>ホケン</t>
    </rPh>
    <rPh sb="8" eb="10">
      <t>カンゴ</t>
    </rPh>
    <rPh sb="10" eb="12">
      <t>ジギョウ</t>
    </rPh>
    <phoneticPr fontId="3"/>
  </si>
  <si>
    <t>表 ２  地域保健看護活動（家庭訪問対象別）</t>
    <phoneticPr fontId="3"/>
  </si>
  <si>
    <t>訪問件数</t>
    <rPh sb="0" eb="2">
      <t>ホウモン</t>
    </rPh>
    <rPh sb="2" eb="4">
      <t>ケンスウ</t>
    </rPh>
    <phoneticPr fontId="3"/>
  </si>
  <si>
    <t>結　　　　　核</t>
    <rPh sb="0" eb="1">
      <t>ケツ</t>
    </rPh>
    <rPh sb="6" eb="7">
      <t>カク</t>
    </rPh>
    <phoneticPr fontId="3"/>
  </si>
  <si>
    <t>エ　イ　ズ</t>
    <phoneticPr fontId="3"/>
  </si>
  <si>
    <r>
      <t xml:space="preserve">感染症
</t>
    </r>
    <r>
      <rPr>
        <sz val="6"/>
        <rFont val="ＭＳ Ｐ明朝"/>
        <family val="1"/>
        <charset val="128"/>
      </rPr>
      <t>(結核・エイズ以外）</t>
    </r>
    <rPh sb="0" eb="1">
      <t>カン</t>
    </rPh>
    <rPh sb="1" eb="2">
      <t>ソメ</t>
    </rPh>
    <rPh sb="2" eb="3">
      <t>ショウ</t>
    </rPh>
    <rPh sb="5" eb="7">
      <t>ケッカク</t>
    </rPh>
    <rPh sb="11" eb="13">
      <t>イガイ</t>
    </rPh>
    <phoneticPr fontId="3"/>
  </si>
  <si>
    <t>公害・閉塞性
呼吸器疾患</t>
    <rPh sb="0" eb="2">
      <t>コウガイ</t>
    </rPh>
    <rPh sb="3" eb="6">
      <t>ヘイソクセイ</t>
    </rPh>
    <rPh sb="7" eb="10">
      <t>コキュウキ</t>
    </rPh>
    <rPh sb="10" eb="12">
      <t>シッカン</t>
    </rPh>
    <phoneticPr fontId="3"/>
  </si>
  <si>
    <t>生活習慣病</t>
    <rPh sb="0" eb="2">
      <t>セイカツ</t>
    </rPh>
    <rPh sb="2" eb="4">
      <t>シュウカン</t>
    </rPh>
    <rPh sb="4" eb="5">
      <t>ビョウ</t>
    </rPh>
    <phoneticPr fontId="3"/>
  </si>
  <si>
    <t>難　　病</t>
    <rPh sb="0" eb="1">
      <t>ナン</t>
    </rPh>
    <rPh sb="3" eb="4">
      <t>ヤマイ</t>
    </rPh>
    <phoneticPr fontId="3"/>
  </si>
  <si>
    <t>菌陽性（再掲）</t>
    <rPh sb="0" eb="1">
      <t>キン</t>
    </rPh>
    <rPh sb="1" eb="3">
      <t>ヨウセイ</t>
    </rPh>
    <rPh sb="4" eb="6">
      <t>サイケイ</t>
    </rPh>
    <phoneticPr fontId="3"/>
  </si>
  <si>
    <t>新規</t>
    <rPh sb="0" eb="2">
      <t>シンキ</t>
    </rPh>
    <phoneticPr fontId="3"/>
  </si>
  <si>
    <t>合計（継続を含む）</t>
    <rPh sb="0" eb="2">
      <t>ゴウケイ</t>
    </rPh>
    <rPh sb="3" eb="5">
      <t>ケイゾク</t>
    </rPh>
    <rPh sb="6" eb="7">
      <t>フク</t>
    </rPh>
    <phoneticPr fontId="3"/>
  </si>
  <si>
    <t>令和２年度</t>
    <rPh sb="0" eb="1">
      <t>レイ</t>
    </rPh>
    <rPh sb="1" eb="2">
      <t>カズ</t>
    </rPh>
    <rPh sb="3" eb="5">
      <t>ネンド</t>
    </rPh>
    <phoneticPr fontId="3"/>
  </si>
  <si>
    <t>総数</t>
    <rPh sb="0" eb="2">
      <t>ソウスウ</t>
    </rPh>
    <phoneticPr fontId="3"/>
  </si>
  <si>
    <t>３年度</t>
    <phoneticPr fontId="3"/>
  </si>
  <si>
    <t>構成割合</t>
    <rPh sb="0" eb="2">
      <t>コウセイ</t>
    </rPh>
    <rPh sb="2" eb="4">
      <t>ワリアイ</t>
    </rPh>
    <phoneticPr fontId="3"/>
  </si>
  <si>
    <t>大師・田島</t>
    <rPh sb="0" eb="1">
      <t>ダイ</t>
    </rPh>
    <rPh sb="1" eb="2">
      <t>シ</t>
    </rPh>
    <rPh sb="3" eb="5">
      <t>タジマ</t>
    </rPh>
    <phoneticPr fontId="3"/>
  </si>
  <si>
    <t>そ　の　他</t>
    <rPh sb="4" eb="5">
      <t>タ</t>
    </rPh>
    <phoneticPr fontId="3"/>
  </si>
  <si>
    <t>一　　　般
精神保健</t>
    <rPh sb="0" eb="1">
      <t>イチ</t>
    </rPh>
    <rPh sb="4" eb="5">
      <t>バン</t>
    </rPh>
    <rPh sb="6" eb="8">
      <t>セイシン</t>
    </rPh>
    <rPh sb="8" eb="10">
      <t>ホケン</t>
    </rPh>
    <phoneticPr fontId="3"/>
  </si>
  <si>
    <t>高齢者
精神保健</t>
    <rPh sb="0" eb="3">
      <t>コウレイシャ</t>
    </rPh>
    <rPh sb="4" eb="6">
      <t>セイシン</t>
    </rPh>
    <rPh sb="6" eb="8">
      <t>ホケン</t>
    </rPh>
    <phoneticPr fontId="3"/>
  </si>
  <si>
    <t>身体・知的障害</t>
    <rPh sb="0" eb="2">
      <t>シンタイ</t>
    </rPh>
    <rPh sb="3" eb="5">
      <t>チテキ</t>
    </rPh>
    <rPh sb="5" eb="7">
      <t>ショウガイ</t>
    </rPh>
    <phoneticPr fontId="3"/>
  </si>
  <si>
    <t>その他の疾患</t>
    <rPh sb="2" eb="3">
      <t>タ</t>
    </rPh>
    <rPh sb="4" eb="6">
      <t>シッカン</t>
    </rPh>
    <phoneticPr fontId="3"/>
  </si>
  <si>
    <t>小児慢性
特定疾患</t>
    <rPh sb="0" eb="2">
      <t>ショウニ</t>
    </rPh>
    <rPh sb="2" eb="4">
      <t>マンセイ</t>
    </rPh>
    <rPh sb="5" eb="7">
      <t>トクテイ</t>
    </rPh>
    <rPh sb="7" eb="9">
      <t>シッカン</t>
    </rPh>
    <phoneticPr fontId="3"/>
  </si>
  <si>
    <t>妊　産　婦</t>
    <rPh sb="0" eb="1">
      <t>ニン</t>
    </rPh>
    <rPh sb="2" eb="3">
      <t>サン</t>
    </rPh>
    <rPh sb="4" eb="5">
      <t>フ</t>
    </rPh>
    <phoneticPr fontId="3"/>
  </si>
  <si>
    <t>新生児・乳児</t>
    <rPh sb="0" eb="3">
      <t>シンセイジ</t>
    </rPh>
    <rPh sb="4" eb="6">
      <t>ニュウジ</t>
    </rPh>
    <phoneticPr fontId="3"/>
  </si>
  <si>
    <t>低出生体重児等
（再掲）</t>
    <rPh sb="0" eb="1">
      <t>テイ</t>
    </rPh>
    <rPh sb="1" eb="3">
      <t>シュッセイ</t>
    </rPh>
    <rPh sb="3" eb="5">
      <t>タイジュウ</t>
    </rPh>
    <rPh sb="5" eb="6">
      <t>ジ</t>
    </rPh>
    <rPh sb="6" eb="7">
      <t>トウ</t>
    </rPh>
    <rPh sb="9" eb="11">
      <t>サイケイ</t>
    </rPh>
    <phoneticPr fontId="3"/>
  </si>
  <si>
    <t>幼　　　児</t>
    <rPh sb="0" eb="1">
      <t>ヨウ</t>
    </rPh>
    <rPh sb="4" eb="5">
      <t>コ</t>
    </rPh>
    <phoneticPr fontId="3"/>
  </si>
  <si>
    <t>小　学　生</t>
    <rPh sb="0" eb="1">
      <t>ショウ</t>
    </rPh>
    <rPh sb="2" eb="3">
      <t>ガク</t>
    </rPh>
    <rPh sb="4" eb="5">
      <t>セイ</t>
    </rPh>
    <phoneticPr fontId="3"/>
  </si>
  <si>
    <t>中　高　生</t>
    <rPh sb="0" eb="1">
      <t>ナカ</t>
    </rPh>
    <rPh sb="2" eb="3">
      <t>タカ</t>
    </rPh>
    <rPh sb="4" eb="5">
      <t>セイ</t>
    </rPh>
    <phoneticPr fontId="3"/>
  </si>
  <si>
    <t>思　春　期</t>
    <rPh sb="0" eb="1">
      <t>オモウ</t>
    </rPh>
    <rPh sb="2" eb="3">
      <t>ハル</t>
    </rPh>
    <rPh sb="4" eb="5">
      <t>キ</t>
    </rPh>
    <phoneticPr fontId="3"/>
  </si>
  <si>
    <t>女　　性</t>
    <rPh sb="0" eb="1">
      <t>オンナ</t>
    </rPh>
    <rPh sb="3" eb="4">
      <t>セイ</t>
    </rPh>
    <phoneticPr fontId="3"/>
  </si>
  <si>
    <t>成　　人</t>
    <rPh sb="0" eb="1">
      <t>シゲル</t>
    </rPh>
    <rPh sb="3" eb="4">
      <t>ヒト</t>
    </rPh>
    <phoneticPr fontId="3"/>
  </si>
  <si>
    <t>高　齢　者</t>
    <rPh sb="0" eb="1">
      <t>タカ</t>
    </rPh>
    <rPh sb="2" eb="3">
      <t>トシ</t>
    </rPh>
    <rPh sb="4" eb="5">
      <t>シャ</t>
    </rPh>
    <phoneticPr fontId="3"/>
  </si>
  <si>
    <t>（再掲）
障害者・児</t>
    <rPh sb="1" eb="3">
      <t>サイケイ</t>
    </rPh>
    <rPh sb="5" eb="8">
      <t>ショウガイシャ</t>
    </rPh>
    <rPh sb="9" eb="10">
      <t>ジ</t>
    </rPh>
    <phoneticPr fontId="3"/>
  </si>
  <si>
    <t>（再掲）
児童虐待</t>
    <rPh sb="1" eb="3">
      <t>サイケイ</t>
    </rPh>
    <rPh sb="5" eb="7">
      <t>ジドウ</t>
    </rPh>
    <rPh sb="7" eb="9">
      <t>ギャクタイ</t>
    </rPh>
    <phoneticPr fontId="3"/>
  </si>
  <si>
    <t>（再掲）
高齢者虐待</t>
    <rPh sb="1" eb="3">
      <t>サイケイ</t>
    </rPh>
    <rPh sb="5" eb="8">
      <t>コウレイシャ</t>
    </rPh>
    <rPh sb="8" eb="10">
      <t>ギャクタイ</t>
    </rPh>
    <phoneticPr fontId="3"/>
  </si>
  <si>
    <t>（再掲）
外国人</t>
    <rPh sb="1" eb="3">
      <t>サイケイ</t>
    </rPh>
    <rPh sb="5" eb="7">
      <t>ガイコク</t>
    </rPh>
    <rPh sb="7" eb="8">
      <t>ジン</t>
    </rPh>
    <phoneticPr fontId="3"/>
  </si>
  <si>
    <t>そ の 他</t>
    <rPh sb="4" eb="5">
      <t>タ</t>
    </rPh>
    <phoneticPr fontId="3"/>
  </si>
  <si>
    <t>話</t>
    <rPh sb="0" eb="1">
      <t>ワ</t>
    </rPh>
    <phoneticPr fontId="3"/>
  </si>
  <si>
    <t>電</t>
    <rPh sb="0" eb="1">
      <t>デン</t>
    </rPh>
    <phoneticPr fontId="3"/>
  </si>
  <si>
    <t>大師・田島</t>
    <rPh sb="0" eb="2">
      <t>ダイシ</t>
    </rPh>
    <rPh sb="3" eb="5">
      <t>タジマ</t>
    </rPh>
    <phoneticPr fontId="3"/>
  </si>
  <si>
    <t>総　　　数</t>
    <rPh sb="0" eb="1">
      <t>ソウ</t>
    </rPh>
    <rPh sb="4" eb="5">
      <t>スウ</t>
    </rPh>
    <phoneticPr fontId="3"/>
  </si>
  <si>
    <t>書</t>
    <rPh sb="0" eb="1">
      <t>ショ</t>
    </rPh>
    <phoneticPr fontId="3"/>
  </si>
  <si>
    <t>文</t>
    <rPh sb="0" eb="1">
      <t>ブン</t>
    </rPh>
    <phoneticPr fontId="3"/>
  </si>
  <si>
    <t>接</t>
    <rPh sb="0" eb="1">
      <t>セツ</t>
    </rPh>
    <phoneticPr fontId="3"/>
  </si>
  <si>
    <t>面</t>
    <rPh sb="0" eb="1">
      <t>メン</t>
    </rPh>
    <phoneticPr fontId="3"/>
  </si>
  <si>
    <t>再掲
外 国 人</t>
    <rPh sb="0" eb="2">
      <t>サイケイ</t>
    </rPh>
    <rPh sb="3" eb="6">
      <t>ガイコク</t>
    </rPh>
    <rPh sb="7" eb="8">
      <t>ジン</t>
    </rPh>
    <phoneticPr fontId="3"/>
  </si>
  <si>
    <t>再掲
高齢者虐待</t>
    <rPh sb="0" eb="1">
      <t>サイ</t>
    </rPh>
    <rPh sb="1" eb="2">
      <t>ケイ</t>
    </rPh>
    <rPh sb="3" eb="6">
      <t>コウレイシャ</t>
    </rPh>
    <rPh sb="6" eb="8">
      <t>ギャクタイ</t>
    </rPh>
    <phoneticPr fontId="3"/>
  </si>
  <si>
    <t>再掲
児 童 虐 待</t>
    <phoneticPr fontId="3"/>
  </si>
  <si>
    <t>再掲
障害児・者虐待</t>
    <rPh sb="0" eb="2">
      <t>サイケイ</t>
    </rPh>
    <rPh sb="3" eb="5">
      <t>ショウガイ</t>
    </rPh>
    <rPh sb="5" eb="6">
      <t>ジ</t>
    </rPh>
    <rPh sb="7" eb="8">
      <t>シャ</t>
    </rPh>
    <rPh sb="8" eb="10">
      <t>ギャクタイ</t>
    </rPh>
    <phoneticPr fontId="3"/>
  </si>
  <si>
    <t>その他</t>
    <rPh sb="2" eb="3">
      <t>タ</t>
    </rPh>
    <phoneticPr fontId="3"/>
  </si>
  <si>
    <t>高齢者</t>
    <rPh sb="0" eb="3">
      <t>コウレイシャ</t>
    </rPh>
    <phoneticPr fontId="3"/>
  </si>
  <si>
    <t>思春期</t>
    <rPh sb="0" eb="3">
      <t>シシュンキ</t>
    </rPh>
    <phoneticPr fontId="3"/>
  </si>
  <si>
    <t>中高生</t>
    <rPh sb="0" eb="3">
      <t>チュウコウセイ</t>
    </rPh>
    <phoneticPr fontId="3"/>
  </si>
  <si>
    <t>小学生</t>
    <rPh sb="0" eb="3">
      <t>ショウガクセイ</t>
    </rPh>
    <phoneticPr fontId="3"/>
  </si>
  <si>
    <t>幼児</t>
    <rPh sb="0" eb="2">
      <t>ヨウジ</t>
    </rPh>
    <phoneticPr fontId="3"/>
  </si>
  <si>
    <t>(その2）</t>
    <phoneticPr fontId="3"/>
  </si>
  <si>
    <t>再掲
低出生体重児</t>
    <rPh sb="0" eb="2">
      <t>サイケイ</t>
    </rPh>
    <rPh sb="3" eb="4">
      <t>テイ</t>
    </rPh>
    <rPh sb="4" eb="6">
      <t>シュッセイ</t>
    </rPh>
    <rPh sb="6" eb="8">
      <t>タイジュウ</t>
    </rPh>
    <rPh sb="8" eb="9">
      <t>ジ</t>
    </rPh>
    <phoneticPr fontId="3"/>
  </si>
  <si>
    <t>菌 陽 性
再掲</t>
    <rPh sb="0" eb="1">
      <t>キン</t>
    </rPh>
    <rPh sb="2" eb="5">
      <t>ヨウセイ</t>
    </rPh>
    <rPh sb="6" eb="7">
      <t>サイ</t>
    </rPh>
    <rPh sb="7" eb="8">
      <t>ケイ</t>
    </rPh>
    <phoneticPr fontId="3"/>
  </si>
  <si>
    <t>結　核</t>
    <rPh sb="0" eb="1">
      <t>ケツ</t>
    </rPh>
    <rPh sb="2" eb="3">
      <t>カク</t>
    </rPh>
    <phoneticPr fontId="3"/>
  </si>
  <si>
    <t>妊産婦</t>
    <rPh sb="0" eb="3">
      <t>ニンサンプ</t>
    </rPh>
    <phoneticPr fontId="3"/>
  </si>
  <si>
    <t>小児慢性特定疾患</t>
    <rPh sb="0" eb="2">
      <t>ショウニ</t>
    </rPh>
    <rPh sb="2" eb="4">
      <t>マンセイ</t>
    </rPh>
    <rPh sb="4" eb="6">
      <t>トクテイ</t>
    </rPh>
    <rPh sb="6" eb="8">
      <t>シッカン</t>
    </rPh>
    <phoneticPr fontId="3"/>
  </si>
  <si>
    <t>その他の疾病</t>
    <rPh sb="2" eb="3">
      <t>タ</t>
    </rPh>
    <rPh sb="4" eb="6">
      <t>シッペイ</t>
    </rPh>
    <phoneticPr fontId="3"/>
  </si>
  <si>
    <t>高齢者精神保健</t>
    <rPh sb="0" eb="3">
      <t>コウレイシャ</t>
    </rPh>
    <rPh sb="3" eb="5">
      <t>セイシン</t>
    </rPh>
    <rPh sb="5" eb="7">
      <t>ホケン</t>
    </rPh>
    <phoneticPr fontId="3"/>
  </si>
  <si>
    <t>一般精神保健</t>
    <rPh sb="0" eb="2">
      <t>イッパン</t>
    </rPh>
    <rPh sb="2" eb="4">
      <t>セイシン</t>
    </rPh>
    <rPh sb="4" eb="6">
      <t>ホケン</t>
    </rPh>
    <phoneticPr fontId="3"/>
  </si>
  <si>
    <t>難　　　病</t>
    <rPh sb="0" eb="1">
      <t>ナン</t>
    </rPh>
    <rPh sb="4" eb="5">
      <t>ヤマイ</t>
    </rPh>
    <phoneticPr fontId="3"/>
  </si>
  <si>
    <t>結核・エイズ以外の感　染　症</t>
    <rPh sb="0" eb="2">
      <t>ケッカク</t>
    </rPh>
    <rPh sb="6" eb="8">
      <t>イガイ</t>
    </rPh>
    <rPh sb="9" eb="10">
      <t>カン</t>
    </rPh>
    <rPh sb="11" eb="12">
      <t>ソメ</t>
    </rPh>
    <rPh sb="13" eb="14">
      <t>ショウ</t>
    </rPh>
    <phoneticPr fontId="3"/>
  </si>
  <si>
    <t>エイズ</t>
    <phoneticPr fontId="3"/>
  </si>
  <si>
    <t>結　　　　核</t>
    <rPh sb="0" eb="1">
      <t>ケツ</t>
    </rPh>
    <rPh sb="5" eb="6">
      <t>カク</t>
    </rPh>
    <phoneticPr fontId="3"/>
  </si>
  <si>
    <t>表 ３  その他のケースワーク</t>
    <phoneticPr fontId="3"/>
  </si>
  <si>
    <t>時間数</t>
    <rPh sb="0" eb="3">
      <t>ジカンスウ</t>
    </rPh>
    <phoneticPr fontId="3"/>
  </si>
  <si>
    <t>令和3年
6月</t>
    <rPh sb="0" eb="2">
      <t>レイワ</t>
    </rPh>
    <rPh sb="3" eb="4">
      <t>ネン</t>
    </rPh>
    <rPh sb="6" eb="7">
      <t>ツキ</t>
    </rPh>
    <phoneticPr fontId="3"/>
  </si>
  <si>
    <t>令和元年6月</t>
    <rPh sb="0" eb="2">
      <t>レイワ</t>
    </rPh>
    <rPh sb="2" eb="4">
      <t>ガンネン</t>
    </rPh>
    <rPh sb="4" eb="5">
      <t>ヘイネン</t>
    </rPh>
    <rPh sb="5" eb="6">
      <t>ツキ</t>
    </rPh>
    <phoneticPr fontId="3"/>
  </si>
  <si>
    <t>実習指導</t>
    <rPh sb="0" eb="2">
      <t>ジッシュウ</t>
    </rPh>
    <rPh sb="2" eb="4">
      <t>シドウ</t>
    </rPh>
    <phoneticPr fontId="3"/>
  </si>
  <si>
    <t>研修企画</t>
    <rPh sb="0" eb="2">
      <t>ケンシュウ</t>
    </rPh>
    <rPh sb="2" eb="4">
      <t>キカク</t>
    </rPh>
    <phoneticPr fontId="3"/>
  </si>
  <si>
    <t>職
域</t>
    <rPh sb="0" eb="1">
      <t>ショク</t>
    </rPh>
    <rPh sb="8" eb="9">
      <t>イキ</t>
    </rPh>
    <phoneticPr fontId="3"/>
  </si>
  <si>
    <t>地
域</t>
    <rPh sb="0" eb="1">
      <t>チ</t>
    </rPh>
    <rPh sb="9" eb="10">
      <t>イキ</t>
    </rPh>
    <phoneticPr fontId="3"/>
  </si>
  <si>
    <t>個 別  件 数　（実）</t>
    <rPh sb="0" eb="1">
      <t>コ</t>
    </rPh>
    <rPh sb="2" eb="3">
      <t>ベツ</t>
    </rPh>
    <rPh sb="5" eb="6">
      <t>ケン</t>
    </rPh>
    <rPh sb="7" eb="8">
      <t>カズ</t>
    </rPh>
    <rPh sb="10" eb="11">
      <t>ジツ</t>
    </rPh>
    <phoneticPr fontId="3"/>
  </si>
  <si>
    <t>個
別</t>
    <rPh sb="0" eb="1">
      <t>コ</t>
    </rPh>
    <rPh sb="8" eb="9">
      <t>ベツ</t>
    </rPh>
    <phoneticPr fontId="3"/>
  </si>
  <si>
    <t>地区管理</t>
    <rPh sb="0" eb="2">
      <t>チク</t>
    </rPh>
    <rPh sb="2" eb="4">
      <t>カンリ</t>
    </rPh>
    <phoneticPr fontId="3"/>
  </si>
  <si>
    <t>調査研究</t>
    <rPh sb="0" eb="2">
      <t>チョウサ</t>
    </rPh>
    <rPh sb="2" eb="4">
      <t>ケンキュウ</t>
    </rPh>
    <phoneticPr fontId="3"/>
  </si>
  <si>
    <t>研修参加</t>
    <rPh sb="0" eb="2">
      <t>ケンシュウ</t>
    </rPh>
    <rPh sb="2" eb="4">
      <t>サンカ</t>
    </rPh>
    <phoneticPr fontId="3"/>
  </si>
  <si>
    <t>業務連絡</t>
    <rPh sb="0" eb="2">
      <t>ギョウム</t>
    </rPh>
    <rPh sb="2" eb="4">
      <t>レンラク</t>
    </rPh>
    <phoneticPr fontId="3"/>
  </si>
  <si>
    <t>業務管理</t>
    <rPh sb="0" eb="2">
      <t>ギョウム</t>
    </rPh>
    <rPh sb="2" eb="4">
      <t>カンリ</t>
    </rPh>
    <phoneticPr fontId="3"/>
  </si>
  <si>
    <t>教育研修</t>
    <phoneticPr fontId="3"/>
  </si>
  <si>
    <t>コーディネート</t>
    <phoneticPr fontId="3"/>
  </si>
  <si>
    <t>（その２）</t>
  </si>
  <si>
    <t>令和3年
6月</t>
    <rPh sb="0" eb="2">
      <t>レイワ</t>
    </rPh>
    <rPh sb="3" eb="4">
      <t>ネン</t>
    </rPh>
    <rPh sb="4" eb="5">
      <t>ヘイネン</t>
    </rPh>
    <rPh sb="6" eb="7">
      <t>ツキ</t>
    </rPh>
    <phoneticPr fontId="3"/>
  </si>
  <si>
    <t>令和元年6月</t>
    <rPh sb="0" eb="2">
      <t>レイワ</t>
    </rPh>
    <rPh sb="2" eb="4">
      <t>ガンネン</t>
    </rPh>
    <rPh sb="3" eb="4">
      <t>ネン</t>
    </rPh>
    <rPh sb="4" eb="5">
      <t>ヘイネン</t>
    </rPh>
    <rPh sb="5" eb="6">
      <t>ツキ</t>
    </rPh>
    <phoneticPr fontId="3"/>
  </si>
  <si>
    <t>事業その他</t>
    <rPh sb="0" eb="2">
      <t>ジギョウ</t>
    </rPh>
    <rPh sb="4" eb="5">
      <t>タ</t>
    </rPh>
    <phoneticPr fontId="3"/>
  </si>
  <si>
    <t>予防接種</t>
    <rPh sb="0" eb="2">
      <t>ヨボウ</t>
    </rPh>
    <rPh sb="2" eb="4">
      <t>セッシュ</t>
    </rPh>
    <phoneticPr fontId="3"/>
  </si>
  <si>
    <t>地区組織活動</t>
    <rPh sb="0" eb="2">
      <t>チク</t>
    </rPh>
    <rPh sb="2" eb="4">
      <t>ソシキ</t>
    </rPh>
    <rPh sb="4" eb="6">
      <t>カツドウ</t>
    </rPh>
    <phoneticPr fontId="3"/>
  </si>
  <si>
    <t>機能訓練</t>
    <rPh sb="0" eb="2">
      <t>キノウ</t>
    </rPh>
    <rPh sb="2" eb="4">
      <t>クンレン</t>
    </rPh>
    <phoneticPr fontId="3"/>
  </si>
  <si>
    <t>デイケア</t>
    <phoneticPr fontId="3"/>
  </si>
  <si>
    <t>健康教育</t>
    <rPh sb="0" eb="2">
      <t>ケンコウ</t>
    </rPh>
    <rPh sb="2" eb="4">
      <t>キョウイク</t>
    </rPh>
    <phoneticPr fontId="3"/>
  </si>
  <si>
    <t>健康診査</t>
    <rPh sb="0" eb="2">
      <t>ケンコウ</t>
    </rPh>
    <rPh sb="2" eb="3">
      <t>ミ</t>
    </rPh>
    <rPh sb="3" eb="4">
      <t>ジャ</t>
    </rPh>
    <phoneticPr fontId="3"/>
  </si>
  <si>
    <t>保健指導</t>
    <rPh sb="0" eb="2">
      <t>ホケン</t>
    </rPh>
    <rPh sb="2" eb="4">
      <t>シドウ</t>
    </rPh>
    <phoneticPr fontId="3"/>
  </si>
  <si>
    <t>家庭訪問</t>
    <rPh sb="0" eb="2">
      <t>カテイ</t>
    </rPh>
    <rPh sb="2" eb="4">
      <t>ホウモン</t>
    </rPh>
    <phoneticPr fontId="3"/>
  </si>
  <si>
    <t>保　　健　　福　　祉　　事　　業</t>
    <rPh sb="0" eb="1">
      <t>タモツ</t>
    </rPh>
    <rPh sb="3" eb="4">
      <t>ケン</t>
    </rPh>
    <rPh sb="6" eb="7">
      <t>フク</t>
    </rPh>
    <rPh sb="9" eb="10">
      <t>サイワイ</t>
    </rPh>
    <rPh sb="12" eb="13">
      <t>コト</t>
    </rPh>
    <rPh sb="15" eb="16">
      <t>ギョウ</t>
    </rPh>
    <phoneticPr fontId="3"/>
  </si>
  <si>
    <t>（その１）</t>
    <phoneticPr fontId="3"/>
  </si>
  <si>
    <t>※令和２年度は新型コロナウイルス感染症対応により、本集計は未実施のため令和元年を参考値として掲載</t>
    <rPh sb="1" eb="3">
      <t>レイワ</t>
    </rPh>
    <rPh sb="4" eb="5">
      <t>ネン</t>
    </rPh>
    <rPh sb="5" eb="6">
      <t>ド</t>
    </rPh>
    <rPh sb="7" eb="9">
      <t>シンガタ</t>
    </rPh>
    <rPh sb="16" eb="19">
      <t>カンセンショウ</t>
    </rPh>
    <rPh sb="19" eb="21">
      <t>タイオウ</t>
    </rPh>
    <rPh sb="25" eb="26">
      <t>ホン</t>
    </rPh>
    <rPh sb="26" eb="28">
      <t>シュウケイ</t>
    </rPh>
    <rPh sb="29" eb="32">
      <t>ミジッシ</t>
    </rPh>
    <rPh sb="35" eb="37">
      <t>レイワ</t>
    </rPh>
    <rPh sb="37" eb="38">
      <t>ガン</t>
    </rPh>
    <rPh sb="38" eb="39">
      <t>ネン</t>
    </rPh>
    <rPh sb="40" eb="42">
      <t>サンコウ</t>
    </rPh>
    <rPh sb="42" eb="43">
      <t>チ</t>
    </rPh>
    <rPh sb="46" eb="48">
      <t>ケイサイ</t>
    </rPh>
    <phoneticPr fontId="3"/>
  </si>
  <si>
    <t xml:space="preserve">  地域保健看護活動の業務割合をみるため、6月の1か月を集計月とし、個人の稼動時間を1日8時間を基本として集計。
  令和３年6月の稼動日数は20日である。集計対象は管理職を除く各区・各地区看護職。</t>
    <rPh sb="59" eb="61">
      <t>レイワ</t>
    </rPh>
    <phoneticPr fontId="3"/>
  </si>
  <si>
    <t>表 ４  地域保健看護活動（業務別割合）</t>
    <phoneticPr fontId="3"/>
  </si>
  <si>
    <t>資料：地域包括ケア推進室</t>
    <rPh sb="0" eb="2">
      <t>シリョウ</t>
    </rPh>
    <rPh sb="3" eb="5">
      <t>チイキ</t>
    </rPh>
    <rPh sb="5" eb="7">
      <t>ホウカツ</t>
    </rPh>
    <rPh sb="9" eb="12">
      <t>スイシンシツ</t>
    </rPh>
    <phoneticPr fontId="3"/>
  </si>
  <si>
    <t>時間数</t>
    <rPh sb="0" eb="2">
      <t>ジカン</t>
    </rPh>
    <rPh sb="2" eb="3">
      <t>スウ</t>
    </rPh>
    <phoneticPr fontId="3"/>
  </si>
  <si>
    <t>令和３年
6月</t>
    <rPh sb="0" eb="2">
      <t>レイワ</t>
    </rPh>
    <rPh sb="3" eb="4">
      <t>ネン</t>
    </rPh>
    <rPh sb="4" eb="5">
      <t>ヘイネン</t>
    </rPh>
    <rPh sb="6" eb="7">
      <t>ツキ</t>
    </rPh>
    <phoneticPr fontId="3"/>
  </si>
  <si>
    <t>令和元年6月</t>
    <rPh sb="0" eb="2">
      <t>レイワ</t>
    </rPh>
    <rPh sb="2" eb="4">
      <t>ガンネン</t>
    </rPh>
    <rPh sb="4" eb="5">
      <t>ネンツキ</t>
    </rPh>
    <phoneticPr fontId="3"/>
  </si>
  <si>
    <t>感染症
結核含む</t>
    <rPh sb="0" eb="2">
      <t>カンセン</t>
    </rPh>
    <rPh sb="2" eb="3">
      <t>ショウ</t>
    </rPh>
    <rPh sb="4" eb="6">
      <t>ケッカク</t>
    </rPh>
    <rPh sb="6" eb="7">
      <t>フク</t>
    </rPh>
    <phoneticPr fontId="3"/>
  </si>
  <si>
    <t>精　神</t>
    <rPh sb="0" eb="1">
      <t>セイ</t>
    </rPh>
    <rPh sb="2" eb="3">
      <t>カミ</t>
    </rPh>
    <phoneticPr fontId="3"/>
  </si>
  <si>
    <t>難　病</t>
    <rPh sb="0" eb="1">
      <t>ナン</t>
    </rPh>
    <rPh sb="2" eb="3">
      <t>ヤマイ</t>
    </rPh>
    <phoneticPr fontId="3"/>
  </si>
  <si>
    <t>介護</t>
    <rPh sb="0" eb="2">
      <t>カイゴ</t>
    </rPh>
    <phoneticPr fontId="3"/>
  </si>
  <si>
    <t>特定健診・特定保健指導</t>
    <rPh sb="0" eb="2">
      <t>トクテイ</t>
    </rPh>
    <rPh sb="2" eb="4">
      <t>ケンシン</t>
    </rPh>
    <rPh sb="5" eb="7">
      <t>トクテイ</t>
    </rPh>
    <rPh sb="7" eb="9">
      <t>ホケン</t>
    </rPh>
    <rPh sb="9" eb="11">
      <t>シドウ</t>
    </rPh>
    <phoneticPr fontId="3"/>
  </si>
  <si>
    <t>成　人</t>
    <rPh sb="0" eb="1">
      <t>シゲル</t>
    </rPh>
    <rPh sb="2" eb="3">
      <t>ヒト</t>
    </rPh>
    <phoneticPr fontId="3"/>
  </si>
  <si>
    <t>母　子</t>
    <rPh sb="0" eb="1">
      <t>ハハ</t>
    </rPh>
    <rPh sb="2" eb="3">
      <t>コ</t>
    </rPh>
    <phoneticPr fontId="3"/>
  </si>
  <si>
    <t>総　数</t>
    <rPh sb="0" eb="1">
      <t>フサ</t>
    </rPh>
    <rPh sb="2" eb="3">
      <t>カズ</t>
    </rPh>
    <phoneticPr fontId="3"/>
  </si>
  <si>
    <t>※令和２年度は新型コロナウイルス感染症対応により、本集計は未実施のため令和元年を参考値として掲載</t>
    <phoneticPr fontId="3"/>
  </si>
  <si>
    <t>　地域保健看護活動の業務別割合を対象別にみるため、令和３年６月の業務割合を集計した。</t>
    <rPh sb="1" eb="3">
      <t>チイキ</t>
    </rPh>
    <rPh sb="3" eb="5">
      <t>ホケン</t>
    </rPh>
    <rPh sb="5" eb="7">
      <t>カンゴ</t>
    </rPh>
    <rPh sb="7" eb="9">
      <t>カツドウ</t>
    </rPh>
    <rPh sb="10" eb="12">
      <t>ギョウム</t>
    </rPh>
    <rPh sb="12" eb="13">
      <t>ベツ</t>
    </rPh>
    <rPh sb="13" eb="15">
      <t>ワリアイ</t>
    </rPh>
    <rPh sb="16" eb="18">
      <t>タイショウ</t>
    </rPh>
    <rPh sb="18" eb="19">
      <t>ベツ</t>
    </rPh>
    <rPh sb="25" eb="26">
      <t>レイ</t>
    </rPh>
    <rPh sb="26" eb="27">
      <t>カズ</t>
    </rPh>
    <rPh sb="28" eb="29">
      <t>ネン</t>
    </rPh>
    <phoneticPr fontId="3"/>
  </si>
  <si>
    <t>表 ５  地域保健看護活動（対象別業務割合）</t>
    <phoneticPr fontId="3"/>
  </si>
  <si>
    <t>資料：地域包括ケア推進室</t>
    <rPh sb="0" eb="2">
      <t>シリョウ</t>
    </rPh>
    <rPh sb="3" eb="5">
      <t>チイキ</t>
    </rPh>
    <rPh sb="5" eb="7">
      <t>ホウカツ</t>
    </rPh>
    <rPh sb="9" eb="11">
      <t>スイシン</t>
    </rPh>
    <rPh sb="11" eb="12">
      <t>シツ</t>
    </rPh>
    <phoneticPr fontId="3"/>
  </si>
  <si>
    <t>衛生課</t>
    <rPh sb="0" eb="2">
      <t>エイセイ</t>
    </rPh>
    <rPh sb="2" eb="3">
      <t>カ</t>
    </rPh>
    <phoneticPr fontId="3"/>
  </si>
  <si>
    <t>高齢・障害課</t>
    <rPh sb="0" eb="2">
      <t>コウレイ</t>
    </rPh>
    <rPh sb="3" eb="5">
      <t>ショウガイ</t>
    </rPh>
    <rPh sb="5" eb="6">
      <t>カ</t>
    </rPh>
    <phoneticPr fontId="3"/>
  </si>
  <si>
    <t>地域支援担当</t>
    <rPh sb="0" eb="2">
      <t>チイキ</t>
    </rPh>
    <rPh sb="2" eb="4">
      <t>シエン</t>
    </rPh>
    <rPh sb="4" eb="6">
      <t>タントウ</t>
    </rPh>
    <phoneticPr fontId="3"/>
  </si>
  <si>
    <t>―</t>
    <phoneticPr fontId="3"/>
  </si>
  <si>
    <t>　各区の各担当別に対象別業務割合を示した。
※令和２年度は新型コロナウイルス感染症対応により、本集計は未実施のため令和元年を参考値として掲載</t>
    <rPh sb="1" eb="3">
      <t>カクク</t>
    </rPh>
    <rPh sb="4" eb="7">
      <t>カクタントウ</t>
    </rPh>
    <rPh sb="7" eb="8">
      <t>ベツ</t>
    </rPh>
    <rPh sb="9" eb="11">
      <t>タイショウ</t>
    </rPh>
    <rPh sb="11" eb="12">
      <t>ベツ</t>
    </rPh>
    <rPh sb="12" eb="14">
      <t>ギョウム</t>
    </rPh>
    <rPh sb="14" eb="16">
      <t>ワリアイ</t>
    </rPh>
    <rPh sb="17" eb="18">
      <t>シメ</t>
    </rPh>
    <phoneticPr fontId="3"/>
  </si>
  <si>
    <t>表 ６  地域保健看護活動（各担当別から見た対象別業務割合）</t>
    <phoneticPr fontId="3"/>
  </si>
  <si>
    <t>　母子から高齢者まで、あらゆる対象に、必要に応じて訪問による相談、保健指導を行っている。その他の所属は、こども家庭センター・中部児童相談所・北部児童相談所・こころの健康課・南部地域支援室・中部地域支援室・北部地域支援室である。</t>
    <rPh sb="0" eb="2">
      <t>コウセイ</t>
    </rPh>
    <rPh sb="1" eb="3">
      <t>ボシ</t>
    </rPh>
    <rPh sb="5" eb="8">
      <t>コウレイシャ</t>
    </rPh>
    <rPh sb="15" eb="17">
      <t>タイショウ</t>
    </rPh>
    <rPh sb="19" eb="21">
      <t>ヒツヨウ</t>
    </rPh>
    <rPh sb="22" eb="23">
      <t>オウ</t>
    </rPh>
    <rPh sb="25" eb="27">
      <t>ホウモン</t>
    </rPh>
    <rPh sb="30" eb="32">
      <t>ソウダン</t>
    </rPh>
    <rPh sb="33" eb="35">
      <t>ホケン</t>
    </rPh>
    <rPh sb="35" eb="37">
      <t>シドウ</t>
    </rPh>
    <rPh sb="38" eb="39">
      <t>オコナ</t>
    </rPh>
    <rPh sb="46" eb="47">
      <t>タ</t>
    </rPh>
    <rPh sb="48" eb="50">
      <t>ショゾク</t>
    </rPh>
    <rPh sb="55" eb="57">
      <t>カテイ</t>
    </rPh>
    <rPh sb="62" eb="64">
      <t>チュウブ</t>
    </rPh>
    <rPh sb="64" eb="66">
      <t>ジドウ</t>
    </rPh>
    <rPh sb="66" eb="68">
      <t>ソウダン</t>
    </rPh>
    <rPh sb="68" eb="69">
      <t>ジョ</t>
    </rPh>
    <rPh sb="70" eb="72">
      <t>ホクブ</t>
    </rPh>
    <rPh sb="72" eb="74">
      <t>ジドウ</t>
    </rPh>
    <rPh sb="74" eb="76">
      <t>ソウダン</t>
    </rPh>
    <rPh sb="76" eb="77">
      <t>ジョ</t>
    </rPh>
    <rPh sb="82" eb="85">
      <t>ケンコウカ</t>
    </rPh>
    <rPh sb="86" eb="93">
      <t>ナンブチイキシエンシツ</t>
    </rPh>
    <rPh sb="94" eb="101">
      <t>チュウブチイキシエンシツ</t>
    </rPh>
    <rPh sb="102" eb="109">
      <t>ホクブチイキシエンシツ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</si>
</sst>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_ * #,##0.00_ ;_ * \-#,##0.00_ ;_ * &quot;-&quot;_ ;_ @_ "/>
    <numFmt numFmtId="178" formatCode="_ * #,##0.0_ ;_ * \-#,##0.0_ ;_ * &quot;-&quot;_ ;_ @_ "/>
    <numFmt numFmtId="179" formatCode="0.0"/>
    <numFmt numFmtId="180" formatCode="_ * #,##0.0_ ;_ * \-#,##0.0_ ;_ * &quot;-&quot;?_ ;_ @_ "/>
    <numFmt numFmtId="181" formatCode="0.0_ "/>
    <numFmt numFmtId="182" formatCode="0_);[Red]\(0\)"/>
    <numFmt numFmtId="183" formatCode="#,##0.0_);[Red]\(#,##0.0\)"/>
    <numFmt numFmtId="184" formatCode="#,##0_);[Red]\(#,##0\)"/>
    <numFmt numFmtId="185" formatCode="0.0_);\(0.0\)"/>
    <numFmt numFmtId="186" formatCode="_ * #,##0_ ;_ * \-#,##0_ ;_ * &quot;-&quot;??_ ;_ @_ "/>
    <numFmt numFmtId="187" formatCode="0.0%"/>
  </numFmts>
  <fonts count="3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0.5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6"/>
      <name val="ＭＳ Ｐ明朝"/>
      <family val="1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HG丸ｺﾞｼｯｸM-PRO"/>
      <family val="3"/>
      <charset val="128"/>
    </font>
    <font>
      <sz val="10"/>
      <name val="ＭＳ 明朝"/>
      <family val="1"/>
      <charset val="128"/>
    </font>
    <font>
      <sz val="10"/>
      <name val="Century"/>
      <family val="1"/>
    </font>
    <font>
      <sz val="7"/>
      <name val="ＭＳ Ｐ明朝"/>
      <family val="1"/>
      <charset val="128"/>
    </font>
    <font>
      <sz val="8"/>
      <name val="ＭＳ Ｐ明朝"/>
      <family val="1"/>
      <charset val="128"/>
    </font>
    <font>
      <b/>
      <sz val="7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7.5"/>
      <name val="ＭＳ Ｐ明朝"/>
      <family val="1"/>
      <charset val="128"/>
    </font>
    <font>
      <sz val="8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6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b/>
      <sz val="9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/>
      <bottom style="medium">
        <color auto="1"/>
      </bottom>
      <diagonal style="thin">
        <color auto="1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medium">
        <color auto="1"/>
      </top>
      <bottom/>
      <diagonal style="thin">
        <color auto="1"/>
      </diagonal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0" borderId="0">
      <alignment vertical="center"/>
    </xf>
  </cellStyleXfs>
  <cellXfs count="550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NumberFormat="1" applyFont="1" applyAlignment="1">
      <alignment vertical="top" wrapText="1"/>
    </xf>
    <xf numFmtId="0" fontId="1" fillId="0" borderId="0" xfId="0" applyFont="1" applyAlignment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1" fillId="0" borderId="0" xfId="0" applyFont="1" applyBorder="1" applyAlignment="1">
      <alignment vertical="center"/>
    </xf>
    <xf numFmtId="0" fontId="1" fillId="0" borderId="0" xfId="0" applyNumberFormat="1" applyFont="1" applyBorder="1" applyAlignment="1">
      <alignment horizontal="center" vertical="center"/>
    </xf>
    <xf numFmtId="41" fontId="4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vertical="center"/>
    </xf>
    <xf numFmtId="41" fontId="7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41" fontId="1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/>
    <xf numFmtId="0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vertical="center"/>
    </xf>
    <xf numFmtId="0" fontId="13" fillId="0" borderId="0" xfId="0" applyFont="1"/>
    <xf numFmtId="0" fontId="13" fillId="0" borderId="0" xfId="0" applyFont="1" applyAlignment="1"/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38" fontId="14" fillId="0" borderId="11" xfId="1" applyFont="1" applyBorder="1" applyAlignment="1">
      <alignment horizontal="right" vertical="center"/>
    </xf>
    <xf numFmtId="41" fontId="12" fillId="0" borderId="9" xfId="0" applyNumberFormat="1" applyFont="1" applyBorder="1" applyAlignment="1">
      <alignment horizontal="center" vertical="center"/>
    </xf>
    <xf numFmtId="41" fontId="12" fillId="0" borderId="15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Border="1"/>
    <xf numFmtId="38" fontId="12" fillId="0" borderId="3" xfId="1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14" fillId="0" borderId="12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41" fontId="4" fillId="0" borderId="25" xfId="0" applyNumberFormat="1" applyFont="1" applyBorder="1" applyAlignment="1">
      <alignment vertical="center"/>
    </xf>
    <xf numFmtId="41" fontId="4" fillId="0" borderId="25" xfId="0" applyNumberFormat="1" applyFont="1" applyBorder="1" applyAlignment="1">
      <alignment horizontal="center" vertical="center"/>
    </xf>
    <xf numFmtId="41" fontId="0" fillId="0" borderId="25" xfId="0" applyNumberFormat="1" applyFont="1" applyBorder="1" applyAlignment="1">
      <alignment vertical="center"/>
    </xf>
    <xf numFmtId="0" fontId="0" fillId="0" borderId="25" xfId="0" applyNumberFormat="1" applyFont="1" applyBorder="1" applyAlignment="1">
      <alignment vertical="center" wrapText="1"/>
    </xf>
    <xf numFmtId="0" fontId="4" fillId="0" borderId="25" xfId="0" applyFont="1" applyBorder="1" applyAlignment="1">
      <alignment vertical="center"/>
    </xf>
    <xf numFmtId="0" fontId="17" fillId="2" borderId="25" xfId="0" applyNumberFormat="1" applyFont="1" applyFill="1" applyBorder="1" applyAlignment="1">
      <alignment vertical="center" wrapText="1"/>
    </xf>
    <xf numFmtId="0" fontId="17" fillId="2" borderId="25" xfId="0" applyNumberFormat="1" applyFont="1" applyFill="1" applyBorder="1" applyAlignment="1">
      <alignment vertical="center"/>
    </xf>
    <xf numFmtId="0" fontId="12" fillId="0" borderId="15" xfId="0" applyFont="1" applyBorder="1" applyAlignment="1">
      <alignment horizontal="center" vertical="center"/>
    </xf>
    <xf numFmtId="0" fontId="12" fillId="0" borderId="24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49" fontId="14" fillId="0" borderId="28" xfId="0" applyNumberFormat="1" applyFont="1" applyBorder="1" applyAlignment="1">
      <alignment vertical="center"/>
    </xf>
    <xf numFmtId="0" fontId="12" fillId="0" borderId="35" xfId="0" applyFont="1" applyBorder="1" applyAlignment="1">
      <alignment horizontal="center" vertical="center"/>
    </xf>
    <xf numFmtId="38" fontId="12" fillId="0" borderId="36" xfId="1" applyFont="1" applyBorder="1" applyAlignment="1">
      <alignment horizontal="right" vertical="center"/>
    </xf>
    <xf numFmtId="38" fontId="14" fillId="0" borderId="37" xfId="1" applyFont="1" applyBorder="1" applyAlignment="1">
      <alignment horizontal="right" vertical="center"/>
    </xf>
    <xf numFmtId="41" fontId="12" fillId="0" borderId="38" xfId="0" applyNumberFormat="1" applyFont="1" applyBorder="1" applyAlignment="1">
      <alignment horizontal="center" vertical="center"/>
    </xf>
    <xf numFmtId="41" fontId="12" fillId="0" borderId="39" xfId="0" applyNumberFormat="1" applyFont="1" applyBorder="1" applyAlignment="1">
      <alignment horizontal="center" vertical="center"/>
    </xf>
    <xf numFmtId="41" fontId="12" fillId="0" borderId="9" xfId="0" applyNumberFormat="1" applyFont="1" applyFill="1" applyBorder="1" applyAlignment="1">
      <alignment horizontal="center" vertical="center"/>
    </xf>
    <xf numFmtId="41" fontId="12" fillId="0" borderId="10" xfId="0" applyNumberFormat="1" applyFont="1" applyFill="1" applyBorder="1" applyAlignment="1">
      <alignment horizontal="center" vertical="center"/>
    </xf>
    <xf numFmtId="38" fontId="14" fillId="0" borderId="19" xfId="1" applyFont="1" applyFill="1" applyBorder="1" applyAlignment="1">
      <alignment vertical="center"/>
    </xf>
    <xf numFmtId="41" fontId="12" fillId="0" borderId="20" xfId="0" applyNumberFormat="1" applyFont="1" applyFill="1" applyBorder="1" applyAlignment="1">
      <alignment horizontal="center" vertical="center"/>
    </xf>
    <xf numFmtId="38" fontId="14" fillId="0" borderId="18" xfId="1" applyFont="1" applyFill="1" applyBorder="1" applyAlignment="1">
      <alignment vertical="center"/>
    </xf>
    <xf numFmtId="41" fontId="12" fillId="0" borderId="16" xfId="0" applyNumberFormat="1" applyFont="1" applyFill="1" applyBorder="1" applyAlignment="1">
      <alignment horizontal="center" vertical="center"/>
    </xf>
    <xf numFmtId="38" fontId="14" fillId="0" borderId="21" xfId="1" applyFont="1" applyFill="1" applyBorder="1" applyAlignment="1">
      <alignment vertical="center"/>
    </xf>
    <xf numFmtId="41" fontId="12" fillId="0" borderId="15" xfId="0" applyNumberFormat="1" applyFont="1" applyFill="1" applyBorder="1" applyAlignment="1">
      <alignment horizontal="center" vertical="center"/>
    </xf>
    <xf numFmtId="0" fontId="5" fillId="0" borderId="0" xfId="0" applyNumberFormat="1" applyFont="1" applyAlignment="1">
      <alignment vertical="top" wrapText="1"/>
    </xf>
    <xf numFmtId="49" fontId="13" fillId="0" borderId="0" xfId="0" applyNumberFormat="1" applyFont="1" applyAlignment="1">
      <alignment vertical="center"/>
    </xf>
    <xf numFmtId="0" fontId="18" fillId="0" borderId="0" xfId="0" applyFont="1"/>
    <xf numFmtId="0" fontId="19" fillId="0" borderId="17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41" fontId="18" fillId="0" borderId="44" xfId="0" applyNumberFormat="1" applyFont="1" applyBorder="1" applyAlignment="1">
      <alignment horizontal="center" vertical="center"/>
    </xf>
    <xf numFmtId="41" fontId="19" fillId="0" borderId="44" xfId="0" applyNumberFormat="1" applyFont="1" applyBorder="1" applyAlignment="1">
      <alignment horizontal="center" vertical="center"/>
    </xf>
    <xf numFmtId="41" fontId="19" fillId="0" borderId="44" xfId="0" applyNumberFormat="1" applyFont="1" applyFill="1" applyBorder="1" applyAlignment="1">
      <alignment horizontal="center" vertical="center"/>
    </xf>
    <xf numFmtId="41" fontId="19" fillId="0" borderId="45" xfId="0" applyNumberFormat="1" applyFont="1" applyBorder="1" applyAlignment="1">
      <alignment horizontal="center" vertical="center"/>
    </xf>
    <xf numFmtId="41" fontId="18" fillId="0" borderId="0" xfId="0" applyNumberFormat="1" applyFont="1"/>
    <xf numFmtId="49" fontId="20" fillId="0" borderId="46" xfId="0" applyNumberFormat="1" applyFont="1" applyBorder="1" applyAlignment="1">
      <alignment horizontal="center" vertical="center" shrinkToFit="1"/>
    </xf>
    <xf numFmtId="41" fontId="20" fillId="0" borderId="25" xfId="0" applyNumberFormat="1" applyFont="1" applyBorder="1" applyAlignment="1">
      <alignment horizontal="center" vertical="center" shrinkToFit="1"/>
    </xf>
    <xf numFmtId="41" fontId="21" fillId="0" borderId="25" xfId="0" applyNumberFormat="1" applyFont="1" applyBorder="1" applyAlignment="1">
      <alignment horizontal="center" vertical="center" shrinkToFit="1"/>
    </xf>
    <xf numFmtId="41" fontId="21" fillId="0" borderId="25" xfId="0" applyNumberFormat="1" applyFont="1" applyFill="1" applyBorder="1" applyAlignment="1">
      <alignment horizontal="center" vertical="center" shrinkToFit="1"/>
    </xf>
    <xf numFmtId="41" fontId="21" fillId="0" borderId="49" xfId="0" applyNumberFormat="1" applyFont="1" applyBorder="1" applyAlignment="1">
      <alignment horizontal="center" vertical="center" shrinkToFit="1"/>
    </xf>
    <xf numFmtId="49" fontId="20" fillId="0" borderId="50" xfId="0" applyNumberFormat="1" applyFont="1" applyBorder="1" applyAlignment="1">
      <alignment horizontal="center" vertical="center" shrinkToFit="1"/>
    </xf>
    <xf numFmtId="10" fontId="20" fillId="0" borderId="25" xfId="2" applyNumberFormat="1" applyFont="1" applyBorder="1" applyAlignment="1">
      <alignment horizontal="center" vertical="center" shrinkToFit="1"/>
    </xf>
    <xf numFmtId="9" fontId="20" fillId="0" borderId="25" xfId="2" applyFont="1" applyBorder="1" applyAlignment="1">
      <alignment horizontal="center" vertical="center" shrinkToFit="1"/>
    </xf>
    <xf numFmtId="10" fontId="21" fillId="0" borderId="25" xfId="2" applyNumberFormat="1" applyFont="1" applyBorder="1" applyAlignment="1">
      <alignment horizontal="center" vertical="center" shrinkToFit="1"/>
    </xf>
    <xf numFmtId="10" fontId="21" fillId="0" borderId="25" xfId="2" applyNumberFormat="1" applyFont="1" applyFill="1" applyBorder="1" applyAlignment="1">
      <alignment horizontal="center" vertical="center" shrinkToFit="1"/>
    </xf>
    <xf numFmtId="10" fontId="21" fillId="0" borderId="49" xfId="2" applyNumberFormat="1" applyFont="1" applyBorder="1" applyAlignment="1">
      <alignment horizontal="center" vertical="center" shrinkToFit="1"/>
    </xf>
    <xf numFmtId="10" fontId="18" fillId="0" borderId="0" xfId="0" applyNumberFormat="1" applyFont="1"/>
    <xf numFmtId="41" fontId="22" fillId="0" borderId="20" xfId="0" applyNumberFormat="1" applyFont="1" applyBorder="1" applyAlignment="1">
      <alignment horizontal="center" vertical="center"/>
    </xf>
    <xf numFmtId="41" fontId="19" fillId="0" borderId="8" xfId="0" applyNumberFormat="1" applyFont="1" applyBorder="1" applyAlignment="1">
      <alignment horizontal="center" vertical="center"/>
    </xf>
    <xf numFmtId="41" fontId="19" fillId="0" borderId="33" xfId="0" applyNumberFormat="1" applyFont="1" applyBorder="1" applyAlignment="1">
      <alignment horizontal="center" vertical="center"/>
    </xf>
    <xf numFmtId="41" fontId="22" fillId="0" borderId="10" xfId="0" applyNumberFormat="1" applyFont="1" applyBorder="1" applyAlignment="1">
      <alignment horizontal="center" vertical="center"/>
    </xf>
    <xf numFmtId="41" fontId="22" fillId="0" borderId="16" xfId="0" applyNumberFormat="1" applyFont="1" applyBorder="1" applyAlignment="1">
      <alignment horizontal="center" vertical="center"/>
    </xf>
    <xf numFmtId="41" fontId="19" fillId="0" borderId="14" xfId="0" applyNumberFormat="1" applyFont="1" applyBorder="1" applyAlignment="1">
      <alignment horizontal="center" vertical="center"/>
    </xf>
    <xf numFmtId="41" fontId="19" fillId="0" borderId="16" xfId="0" applyNumberFormat="1" applyFont="1" applyBorder="1" applyAlignment="1">
      <alignment horizontal="center" vertical="center"/>
    </xf>
    <xf numFmtId="41" fontId="19" fillId="0" borderId="54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41" fontId="18" fillId="0" borderId="0" xfId="0" applyNumberFormat="1" applyFont="1" applyBorder="1" applyAlignment="1">
      <alignment horizontal="center"/>
    </xf>
    <xf numFmtId="0" fontId="9" fillId="0" borderId="17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wrapText="1"/>
    </xf>
    <xf numFmtId="41" fontId="19" fillId="0" borderId="25" xfId="0" applyNumberFormat="1" applyFont="1" applyBorder="1" applyAlignment="1">
      <alignment horizontal="center" vertical="center"/>
    </xf>
    <xf numFmtId="41" fontId="19" fillId="0" borderId="47" xfId="0" applyNumberFormat="1" applyFont="1" applyBorder="1" applyAlignment="1">
      <alignment horizontal="center" vertical="center"/>
    </xf>
    <xf numFmtId="41" fontId="18" fillId="0" borderId="25" xfId="0" applyNumberFormat="1" applyFont="1" applyBorder="1" applyAlignment="1">
      <alignment horizontal="center" vertical="center"/>
    </xf>
    <xf numFmtId="176" fontId="18" fillId="0" borderId="25" xfId="0" applyNumberFormat="1" applyFont="1" applyBorder="1" applyAlignment="1">
      <alignment horizontal="right" vertical="center"/>
    </xf>
    <xf numFmtId="176" fontId="18" fillId="0" borderId="47" xfId="0" applyNumberFormat="1" applyFont="1" applyBorder="1" applyAlignment="1">
      <alignment horizontal="right" vertical="center"/>
    </xf>
    <xf numFmtId="176" fontId="23" fillId="0" borderId="25" xfId="0" applyNumberFormat="1" applyFont="1" applyBorder="1" applyAlignment="1">
      <alignment horizontal="right" vertical="center"/>
    </xf>
    <xf numFmtId="176" fontId="23" fillId="0" borderId="49" xfId="0" applyNumberFormat="1" applyFont="1" applyBorder="1" applyAlignment="1">
      <alignment horizontal="right" vertical="center"/>
    </xf>
    <xf numFmtId="41" fontId="19" fillId="0" borderId="10" xfId="0" applyNumberFormat="1" applyFont="1" applyBorder="1" applyAlignment="1">
      <alignment horizontal="center" vertical="center"/>
    </xf>
    <xf numFmtId="41" fontId="19" fillId="0" borderId="38" xfId="0" applyNumberFormat="1" applyFont="1" applyBorder="1" applyAlignment="1">
      <alignment horizontal="center" vertical="center"/>
    </xf>
    <xf numFmtId="0" fontId="18" fillId="0" borderId="0" xfId="0" applyFont="1" applyBorder="1"/>
    <xf numFmtId="41" fontId="19" fillId="0" borderId="39" xfId="0" applyNumberFormat="1" applyFont="1" applyBorder="1" applyAlignment="1">
      <alignment horizontal="center" vertical="center"/>
    </xf>
    <xf numFmtId="41" fontId="19" fillId="0" borderId="49" xfId="0" applyNumberFormat="1" applyFont="1" applyBorder="1" applyAlignment="1">
      <alignment horizontal="center" vertical="center"/>
    </xf>
    <xf numFmtId="0" fontId="22" fillId="0" borderId="0" xfId="0" applyFont="1"/>
    <xf numFmtId="0" fontId="22" fillId="0" borderId="0" xfId="0" applyFont="1" applyBorder="1"/>
    <xf numFmtId="41" fontId="19" fillId="0" borderId="25" xfId="0" applyNumberFormat="1" applyFont="1" applyBorder="1" applyAlignment="1">
      <alignment vertical="center"/>
    </xf>
    <xf numFmtId="41" fontId="23" fillId="0" borderId="25" xfId="0" applyNumberFormat="1" applyFont="1" applyBorder="1" applyAlignment="1">
      <alignment vertical="center"/>
    </xf>
    <xf numFmtId="41" fontId="19" fillId="0" borderId="49" xfId="0" applyNumberFormat="1" applyFont="1" applyBorder="1" applyAlignment="1">
      <alignment vertical="center"/>
    </xf>
    <xf numFmtId="41" fontId="21" fillId="0" borderId="25" xfId="0" applyNumberFormat="1" applyFont="1" applyBorder="1" applyAlignment="1">
      <alignment vertical="center" shrinkToFit="1"/>
    </xf>
    <xf numFmtId="41" fontId="21" fillId="0" borderId="49" xfId="0" applyNumberFormat="1" applyFont="1" applyBorder="1" applyAlignment="1">
      <alignment vertical="center" shrinkToFit="1"/>
    </xf>
    <xf numFmtId="41" fontId="19" fillId="0" borderId="10" xfId="0" applyNumberFormat="1" applyFont="1" applyBorder="1" applyAlignment="1">
      <alignment horizontal="right" vertical="center"/>
    </xf>
    <xf numFmtId="41" fontId="19" fillId="0" borderId="38" xfId="0" applyNumberFormat="1" applyFont="1" applyBorder="1" applyAlignment="1">
      <alignment horizontal="right" vertical="center"/>
    </xf>
    <xf numFmtId="41" fontId="19" fillId="0" borderId="16" xfId="0" applyNumberFormat="1" applyFont="1" applyBorder="1" applyAlignment="1">
      <alignment horizontal="right" vertical="center"/>
    </xf>
    <xf numFmtId="41" fontId="19" fillId="0" borderId="39" xfId="0" applyNumberFormat="1" applyFont="1" applyBorder="1" applyAlignment="1">
      <alignment horizontal="right" vertical="center"/>
    </xf>
    <xf numFmtId="0" fontId="19" fillId="0" borderId="0" xfId="0" applyNumberFormat="1" applyFont="1" applyAlignment="1">
      <alignment vertical="center"/>
    </xf>
    <xf numFmtId="0" fontId="24" fillId="0" borderId="0" xfId="0" applyNumberFormat="1" applyFont="1" applyAlignment="1">
      <alignment vertical="center"/>
    </xf>
    <xf numFmtId="0" fontId="0" fillId="0" borderId="0" xfId="0" applyFont="1"/>
    <xf numFmtId="0" fontId="0" fillId="0" borderId="0" xfId="0" applyFont="1" applyBorder="1"/>
    <xf numFmtId="41" fontId="0" fillId="0" borderId="0" xfId="0" applyNumberFormat="1" applyFont="1" applyBorder="1"/>
    <xf numFmtId="41" fontId="0" fillId="0" borderId="0" xfId="0" applyNumberFormat="1" applyFont="1"/>
    <xf numFmtId="41" fontId="0" fillId="0" borderId="0" xfId="0" applyNumberFormat="1" applyFont="1" applyAlignment="1">
      <alignment vertical="center"/>
    </xf>
    <xf numFmtId="0" fontId="24" fillId="0" borderId="0" xfId="0" applyFont="1"/>
    <xf numFmtId="41" fontId="24" fillId="0" borderId="0" xfId="0" applyNumberFormat="1" applyFont="1" applyBorder="1"/>
    <xf numFmtId="41" fontId="24" fillId="0" borderId="0" xfId="0" applyNumberFormat="1" applyFont="1"/>
    <xf numFmtId="41" fontId="19" fillId="0" borderId="0" xfId="0" applyNumberFormat="1" applyFont="1"/>
    <xf numFmtId="41" fontId="24" fillId="0" borderId="0" xfId="0" applyNumberFormat="1" applyFont="1" applyBorder="1" applyAlignment="1">
      <alignment horizontal="center"/>
    </xf>
    <xf numFmtId="41" fontId="18" fillId="0" borderId="39" xfId="0" applyNumberFormat="1" applyFont="1" applyBorder="1" applyAlignment="1">
      <alignment horizontal="center" vertical="center"/>
    </xf>
    <xf numFmtId="41" fontId="18" fillId="0" borderId="15" xfId="0" applyNumberFormat="1" applyFont="1" applyBorder="1" applyAlignment="1">
      <alignment horizontal="center" vertical="center"/>
    </xf>
    <xf numFmtId="41" fontId="18" fillId="0" borderId="27" xfId="0" applyNumberFormat="1" applyFont="1" applyBorder="1" applyAlignment="1">
      <alignment horizontal="center" vertical="center"/>
    </xf>
    <xf numFmtId="41" fontId="18" fillId="0" borderId="38" xfId="0" applyNumberFormat="1" applyFont="1" applyBorder="1" applyAlignment="1">
      <alignment horizontal="center" vertical="center"/>
    </xf>
    <xf numFmtId="41" fontId="18" fillId="0" borderId="9" xfId="0" applyNumberFormat="1" applyFont="1" applyBorder="1" applyAlignment="1">
      <alignment horizontal="center" vertical="center"/>
    </xf>
    <xf numFmtId="41" fontId="18" fillId="0" borderId="24" xfId="0" applyNumberFormat="1" applyFont="1" applyBorder="1" applyAlignment="1">
      <alignment horizontal="center" vertical="center"/>
    </xf>
    <xf numFmtId="41" fontId="24" fillId="0" borderId="0" xfId="0" applyNumberFormat="1" applyFont="1" applyBorder="1" applyAlignment="1">
      <alignment horizontal="right" vertical="center"/>
    </xf>
    <xf numFmtId="41" fontId="18" fillId="0" borderId="24" xfId="0" applyNumberFormat="1" applyFont="1" applyBorder="1"/>
    <xf numFmtId="41" fontId="18" fillId="0" borderId="37" xfId="0" applyNumberFormat="1" applyFont="1" applyBorder="1" applyAlignment="1">
      <alignment horizontal="center" vertical="center"/>
    </xf>
    <xf numFmtId="41" fontId="18" fillId="0" borderId="11" xfId="0" applyNumberFormat="1" applyFont="1" applyBorder="1" applyAlignment="1">
      <alignment horizontal="center" vertical="center"/>
    </xf>
    <xf numFmtId="41" fontId="18" fillId="0" borderId="28" xfId="0" applyNumberFormat="1" applyFont="1" applyBorder="1" applyAlignment="1">
      <alignment horizontal="center" vertical="center"/>
    </xf>
    <xf numFmtId="41" fontId="22" fillId="0" borderId="37" xfId="0" applyNumberFormat="1" applyFont="1" applyBorder="1" applyAlignment="1">
      <alignment horizontal="center" vertical="center"/>
    </xf>
    <xf numFmtId="41" fontId="22" fillId="0" borderId="11" xfId="0" applyNumberFormat="1" applyFont="1" applyBorder="1" applyAlignment="1">
      <alignment horizontal="center" vertical="center"/>
    </xf>
    <xf numFmtId="41" fontId="18" fillId="0" borderId="41" xfId="0" applyNumberFormat="1" applyFont="1" applyBorder="1" applyAlignment="1">
      <alignment horizontal="center" vertical="center"/>
    </xf>
    <xf numFmtId="41" fontId="20" fillId="0" borderId="12" xfId="0" applyNumberFormat="1" applyFont="1" applyBorder="1" applyAlignment="1">
      <alignment vertical="center"/>
    </xf>
    <xf numFmtId="41" fontId="20" fillId="0" borderId="28" xfId="0" applyNumberFormat="1" applyFont="1" applyBorder="1" applyAlignment="1">
      <alignment vertical="center"/>
    </xf>
    <xf numFmtId="41" fontId="22" fillId="0" borderId="36" xfId="0" applyNumberFormat="1" applyFont="1" applyBorder="1" applyAlignment="1">
      <alignment horizontal="center" vertical="center"/>
    </xf>
    <xf numFmtId="41" fontId="22" fillId="0" borderId="3" xfId="0" applyNumberFormat="1" applyFont="1" applyBorder="1" applyAlignment="1">
      <alignment horizontal="center" vertical="center"/>
    </xf>
    <xf numFmtId="41" fontId="18" fillId="0" borderId="2" xfId="0" applyNumberFormat="1" applyFont="1" applyBorder="1" applyAlignment="1">
      <alignment horizontal="center" vertical="center"/>
    </xf>
    <xf numFmtId="41" fontId="22" fillId="0" borderId="0" xfId="0" applyNumberFormat="1" applyFont="1" applyBorder="1" applyAlignment="1">
      <alignment vertical="center"/>
    </xf>
    <xf numFmtId="41" fontId="22" fillId="0" borderId="24" xfId="0" applyNumberFormat="1" applyFont="1" applyBorder="1" applyAlignment="1">
      <alignment vertical="center"/>
    </xf>
    <xf numFmtId="41" fontId="19" fillId="0" borderId="0" xfId="0" applyNumberFormat="1" applyFont="1" applyBorder="1" applyAlignment="1">
      <alignment horizontal="center"/>
    </xf>
    <xf numFmtId="0" fontId="24" fillId="0" borderId="0" xfId="0" applyNumberFormat="1" applyFont="1" applyBorder="1" applyAlignment="1">
      <alignment horizontal="right" vertical="center" wrapText="1"/>
    </xf>
    <xf numFmtId="41" fontId="24" fillId="0" borderId="0" xfId="0" applyNumberFormat="1" applyFont="1" applyBorder="1" applyAlignment="1">
      <alignment horizontal="center" vertical="center"/>
    </xf>
    <xf numFmtId="41" fontId="18" fillId="0" borderId="12" xfId="0" applyNumberFormat="1" applyFont="1" applyBorder="1" applyAlignment="1">
      <alignment horizontal="center" vertical="center"/>
    </xf>
    <xf numFmtId="41" fontId="18" fillId="0" borderId="0" xfId="0" applyNumberFormat="1" applyFont="1" applyBorder="1" applyAlignment="1">
      <alignment horizontal="center" vertical="center"/>
    </xf>
    <xf numFmtId="0" fontId="24" fillId="0" borderId="0" xfId="0" applyFont="1" applyAlignment="1">
      <alignment vertical="center" textRotation="180"/>
    </xf>
    <xf numFmtId="0" fontId="19" fillId="0" borderId="39" xfId="0" applyFont="1" applyBorder="1" applyAlignment="1">
      <alignment horizontal="center" vertical="center" textRotation="255" wrapText="1"/>
    </xf>
    <xf numFmtId="0" fontId="19" fillId="0" borderId="55" xfId="0" applyFont="1" applyBorder="1" applyAlignment="1">
      <alignment vertical="distributed" textRotation="255"/>
    </xf>
    <xf numFmtId="0" fontId="19" fillId="0" borderId="15" xfId="0" applyFont="1" applyBorder="1" applyAlignment="1">
      <alignment horizontal="center" vertical="center" textRotation="255" wrapText="1"/>
    </xf>
    <xf numFmtId="0" fontId="19" fillId="0" borderId="31" xfId="0" applyFont="1" applyBorder="1" applyAlignment="1">
      <alignment horizontal="center" vertical="distributed" textRotation="255" wrapText="1"/>
    </xf>
    <xf numFmtId="0" fontId="0" fillId="0" borderId="0" xfId="0" applyNumberFormat="1" applyFont="1" applyBorder="1" applyAlignment="1">
      <alignment horizontal="right" vertical="center" wrapText="1"/>
    </xf>
    <xf numFmtId="0" fontId="1" fillId="0" borderId="0" xfId="0" applyNumberFormat="1" applyFont="1" applyAlignment="1">
      <alignment vertical="center"/>
    </xf>
    <xf numFmtId="0" fontId="19" fillId="0" borderId="0" xfId="0" applyFont="1"/>
    <xf numFmtId="177" fontId="19" fillId="0" borderId="0" xfId="0" applyNumberFormat="1" applyFont="1" applyBorder="1" applyAlignment="1">
      <alignment horizontal="center"/>
    </xf>
    <xf numFmtId="0" fontId="19" fillId="0" borderId="0" xfId="0" applyFont="1" applyBorder="1" applyAlignment="1">
      <alignment horizontal="center" vertical="center"/>
    </xf>
    <xf numFmtId="41" fontId="19" fillId="0" borderId="0" xfId="0" applyNumberFormat="1" applyFont="1" applyAlignment="1">
      <alignment vertical="center"/>
    </xf>
    <xf numFmtId="177" fontId="19" fillId="0" borderId="0" xfId="0" applyNumberFormat="1" applyFont="1"/>
    <xf numFmtId="178" fontId="19" fillId="0" borderId="0" xfId="0" applyNumberFormat="1" applyFont="1" applyBorder="1" applyAlignment="1">
      <alignment horizontal="right" vertical="center"/>
    </xf>
    <xf numFmtId="41" fontId="19" fillId="0" borderId="13" xfId="0" applyNumberFormat="1" applyFont="1" applyBorder="1" applyAlignment="1">
      <alignment horizontal="right" vertical="center"/>
    </xf>
    <xf numFmtId="41" fontId="19" fillId="0" borderId="15" xfId="0" applyNumberFormat="1" applyFont="1" applyBorder="1" applyAlignment="1">
      <alignment horizontal="right" vertical="center"/>
    </xf>
    <xf numFmtId="41" fontId="19" fillId="0" borderId="14" xfId="0" applyNumberFormat="1" applyFont="1" applyBorder="1" applyAlignment="1">
      <alignment vertical="center"/>
    </xf>
    <xf numFmtId="41" fontId="19" fillId="0" borderId="0" xfId="0" applyNumberFormat="1" applyFont="1" applyBorder="1" applyAlignment="1">
      <alignment horizontal="right" vertical="center"/>
    </xf>
    <xf numFmtId="41" fontId="19" fillId="0" borderId="8" xfId="0" applyNumberFormat="1" applyFont="1" applyBorder="1" applyAlignment="1">
      <alignment vertical="center"/>
    </xf>
    <xf numFmtId="41" fontId="19" fillId="0" borderId="9" xfId="0" applyNumberFormat="1" applyFont="1" applyBorder="1" applyAlignment="1">
      <alignment horizontal="right" vertical="center"/>
    </xf>
    <xf numFmtId="41" fontId="19" fillId="0" borderId="56" xfId="0" applyNumberFormat="1" applyFont="1" applyBorder="1" applyAlignment="1">
      <alignment horizontal="right" vertical="center"/>
    </xf>
    <xf numFmtId="41" fontId="19" fillId="0" borderId="53" xfId="0" applyNumberFormat="1" applyFont="1" applyBorder="1" applyAlignment="1">
      <alignment vertical="center"/>
    </xf>
    <xf numFmtId="0" fontId="26" fillId="0" borderId="0" xfId="0" applyFont="1" applyBorder="1"/>
    <xf numFmtId="179" fontId="26" fillId="0" borderId="37" xfId="0" applyNumberFormat="1" applyFont="1" applyBorder="1" applyAlignment="1">
      <alignment horizontal="right" vertical="center"/>
    </xf>
    <xf numFmtId="179" fontId="26" fillId="0" borderId="41" xfId="0" applyNumberFormat="1" applyFont="1" applyBorder="1" applyAlignment="1">
      <alignment horizontal="right" vertical="center"/>
    </xf>
    <xf numFmtId="180" fontId="26" fillId="0" borderId="25" xfId="3" applyNumberFormat="1" applyFont="1" applyBorder="1" applyAlignment="1">
      <alignment horizontal="right" vertical="center"/>
    </xf>
    <xf numFmtId="180" fontId="26" fillId="0" borderId="47" xfId="3" applyNumberFormat="1" applyFont="1" applyBorder="1" applyAlignment="1">
      <alignment horizontal="right" vertical="center"/>
    </xf>
    <xf numFmtId="179" fontId="26" fillId="0" borderId="57" xfId="0" applyNumberFormat="1" applyFont="1" applyBorder="1" applyAlignment="1">
      <alignment horizontal="right" vertical="center"/>
    </xf>
    <xf numFmtId="180" fontId="26" fillId="0" borderId="48" xfId="3" applyNumberFormat="1" applyFont="1" applyBorder="1" applyAlignment="1">
      <alignment horizontal="right" vertical="center"/>
    </xf>
    <xf numFmtId="41" fontId="26" fillId="0" borderId="58" xfId="0" applyNumberFormat="1" applyFont="1" applyBorder="1" applyAlignment="1">
      <alignment horizontal="right" vertical="center"/>
    </xf>
    <xf numFmtId="0" fontId="21" fillId="0" borderId="25" xfId="0" applyFont="1" applyBorder="1" applyAlignment="1">
      <alignment horizontal="distributed" vertical="center"/>
    </xf>
    <xf numFmtId="178" fontId="26" fillId="0" borderId="0" xfId="0" applyNumberFormat="1" applyFont="1" applyBorder="1" applyAlignment="1">
      <alignment vertical="center"/>
    </xf>
    <xf numFmtId="176" fontId="26" fillId="0" borderId="49" xfId="0" applyNumberFormat="1" applyFont="1" applyBorder="1" applyAlignment="1">
      <alignment vertical="center"/>
    </xf>
    <xf numFmtId="176" fontId="26" fillId="0" borderId="48" xfId="0" applyNumberFormat="1" applyFont="1" applyBorder="1" applyAlignment="1">
      <alignment vertical="center"/>
    </xf>
    <xf numFmtId="176" fontId="26" fillId="0" borderId="25" xfId="0" applyNumberFormat="1" applyFont="1" applyBorder="1" applyAlignment="1">
      <alignment horizontal="right" vertical="center"/>
    </xf>
    <xf numFmtId="176" fontId="26" fillId="0" borderId="47" xfId="0" applyNumberFormat="1" applyFont="1" applyBorder="1" applyAlignment="1">
      <alignment horizontal="right" vertical="center"/>
    </xf>
    <xf numFmtId="176" fontId="26" fillId="0" borderId="57" xfId="0" applyNumberFormat="1" applyFont="1" applyBorder="1" applyAlignment="1">
      <alignment horizontal="right" vertical="center"/>
    </xf>
    <xf numFmtId="176" fontId="26" fillId="0" borderId="48" xfId="0" applyNumberFormat="1" applyFont="1" applyBorder="1" applyAlignment="1">
      <alignment horizontal="right" vertical="center"/>
    </xf>
    <xf numFmtId="41" fontId="26" fillId="0" borderId="58" xfId="0" applyNumberFormat="1" applyFont="1" applyBorder="1" applyAlignment="1">
      <alignment vertical="center"/>
    </xf>
    <xf numFmtId="180" fontId="19" fillId="0" borderId="0" xfId="3" applyNumberFormat="1" applyFont="1" applyBorder="1" applyAlignment="1">
      <alignment horizontal="right" vertical="center"/>
    </xf>
    <xf numFmtId="180" fontId="19" fillId="0" borderId="45" xfId="3" applyNumberFormat="1" applyFont="1" applyBorder="1" applyAlignment="1">
      <alignment horizontal="right" vertical="center"/>
    </xf>
    <xf numFmtId="180" fontId="19" fillId="0" borderId="11" xfId="3" applyNumberFormat="1" applyFont="1" applyBorder="1" applyAlignment="1">
      <alignment horizontal="right" vertical="center"/>
    </xf>
    <xf numFmtId="180" fontId="19" fillId="0" borderId="5" xfId="3" applyNumberFormat="1" applyFont="1" applyBorder="1" applyAlignment="1">
      <alignment horizontal="right" vertical="center"/>
    </xf>
    <xf numFmtId="180" fontId="19" fillId="0" borderId="9" xfId="3" applyNumberFormat="1" applyFont="1" applyBorder="1" applyAlignment="1">
      <alignment horizontal="right" vertical="center"/>
    </xf>
    <xf numFmtId="181" fontId="19" fillId="0" borderId="7" xfId="0" applyNumberFormat="1" applyFont="1" applyBorder="1" applyAlignment="1">
      <alignment vertical="center"/>
    </xf>
    <xf numFmtId="180" fontId="19" fillId="0" borderId="44" xfId="3" applyNumberFormat="1" applyFont="1" applyBorder="1" applyAlignment="1">
      <alignment horizontal="right" vertical="center"/>
    </xf>
    <xf numFmtId="180" fontId="19" fillId="0" borderId="59" xfId="3" applyNumberFormat="1" applyFont="1" applyBorder="1" applyAlignment="1">
      <alignment horizontal="right" vertical="center"/>
    </xf>
    <xf numFmtId="0" fontId="19" fillId="0" borderId="0" xfId="0" applyNumberFormat="1" applyFont="1" applyBorder="1" applyAlignment="1">
      <alignment horizontal="right" vertical="center"/>
    </xf>
    <xf numFmtId="0" fontId="19" fillId="0" borderId="0" xfId="0" applyFont="1" applyAlignment="1">
      <alignment vertical="center"/>
    </xf>
    <xf numFmtId="0" fontId="19" fillId="0" borderId="0" xfId="0" applyNumberFormat="1" applyFont="1" applyAlignment="1">
      <alignment vertical="top" wrapText="1"/>
    </xf>
    <xf numFmtId="0" fontId="19" fillId="0" borderId="0" xfId="0" applyNumberFormat="1" applyFont="1" applyBorder="1" applyAlignment="1">
      <alignment vertical="top" wrapText="1"/>
    </xf>
    <xf numFmtId="0" fontId="19" fillId="0" borderId="0" xfId="0" applyFont="1" applyBorder="1"/>
    <xf numFmtId="41" fontId="19" fillId="0" borderId="0" xfId="0" applyNumberFormat="1" applyFont="1" applyBorder="1" applyAlignment="1" applyProtection="1">
      <alignment horizontal="right" vertical="center"/>
    </xf>
    <xf numFmtId="2" fontId="19" fillId="0" borderId="0" xfId="0" applyNumberFormat="1" applyFont="1" applyBorder="1" applyAlignment="1" applyProtection="1">
      <alignment horizontal="right" vertical="center"/>
    </xf>
    <xf numFmtId="177" fontId="19" fillId="0" borderId="0" xfId="0" applyNumberFormat="1" applyFont="1" applyBorder="1" applyAlignment="1" applyProtection="1">
      <alignment horizontal="right" vertical="center"/>
    </xf>
    <xf numFmtId="177" fontId="19" fillId="0" borderId="0" xfId="0" applyNumberFormat="1" applyFont="1" applyFill="1" applyBorder="1" applyAlignment="1">
      <alignment horizontal="center"/>
    </xf>
    <xf numFmtId="182" fontId="19" fillId="0" borderId="9" xfId="0" applyNumberFormat="1" applyFont="1" applyBorder="1" applyAlignment="1">
      <alignment horizontal="right" vertical="center"/>
    </xf>
    <xf numFmtId="183" fontId="26" fillId="0" borderId="47" xfId="3" applyNumberFormat="1" applyFont="1" applyBorder="1" applyAlignment="1">
      <alignment horizontal="right" vertical="center"/>
    </xf>
    <xf numFmtId="183" fontId="26" fillId="0" borderId="25" xfId="0" applyNumberFormat="1" applyFont="1" applyBorder="1" applyAlignment="1">
      <alignment horizontal="right" vertical="center"/>
    </xf>
    <xf numFmtId="184" fontId="26" fillId="0" borderId="47" xfId="0" applyNumberFormat="1" applyFont="1" applyBorder="1" applyAlignment="1">
      <alignment horizontal="right" vertical="center"/>
    </xf>
    <xf numFmtId="184" fontId="27" fillId="0" borderId="47" xfId="0" applyNumberFormat="1" applyFont="1" applyBorder="1" applyAlignment="1">
      <alignment horizontal="right" vertical="center" wrapText="1"/>
    </xf>
    <xf numFmtId="183" fontId="18" fillId="0" borderId="9" xfId="0" applyNumberFormat="1" applyFont="1" applyBorder="1" applyAlignment="1">
      <alignment horizontal="right" vertical="center"/>
    </xf>
    <xf numFmtId="183" fontId="18" fillId="0" borderId="10" xfId="0" applyNumberFormat="1" applyFont="1" applyBorder="1" applyAlignment="1">
      <alignment horizontal="right" vertical="center"/>
    </xf>
    <xf numFmtId="49" fontId="13" fillId="0" borderId="0" xfId="0" applyNumberFormat="1" applyFont="1" applyBorder="1" applyAlignment="1">
      <alignment vertical="center"/>
    </xf>
    <xf numFmtId="49" fontId="24" fillId="0" borderId="0" xfId="0" applyNumberFormat="1" applyFont="1" applyAlignment="1">
      <alignment vertical="center"/>
    </xf>
    <xf numFmtId="49" fontId="12" fillId="0" borderId="0" xfId="0" applyNumberFormat="1" applyFont="1" applyAlignment="1">
      <alignment vertical="center" wrapText="1"/>
    </xf>
    <xf numFmtId="184" fontId="0" fillId="0" borderId="0" xfId="0" applyNumberFormat="1"/>
    <xf numFmtId="177" fontId="28" fillId="0" borderId="0" xfId="0" applyNumberFormat="1" applyFont="1" applyBorder="1" applyAlignment="1">
      <alignment horizontal="center"/>
    </xf>
    <xf numFmtId="41" fontId="12" fillId="0" borderId="39" xfId="0" applyNumberFormat="1" applyFont="1" applyBorder="1" applyAlignment="1">
      <alignment vertical="center"/>
    </xf>
    <xf numFmtId="41" fontId="12" fillId="0" borderId="16" xfId="0" applyNumberFormat="1" applyFont="1" applyBorder="1" applyAlignment="1">
      <alignment vertical="center"/>
    </xf>
    <xf numFmtId="41" fontId="12" fillId="0" borderId="13" xfId="0" applyNumberFormat="1" applyFont="1" applyBorder="1" applyAlignment="1">
      <alignment vertical="center"/>
    </xf>
    <xf numFmtId="41" fontId="12" fillId="0" borderId="15" xfId="0" applyNumberFormat="1" applyFont="1" applyBorder="1" applyAlignment="1">
      <alignment vertical="center"/>
    </xf>
    <xf numFmtId="184" fontId="12" fillId="0" borderId="13" xfId="0" applyNumberFormat="1" applyFont="1" applyBorder="1" applyAlignment="1">
      <alignment vertical="center"/>
    </xf>
    <xf numFmtId="184" fontId="12" fillId="0" borderId="16" xfId="0" applyNumberFormat="1" applyFont="1" applyBorder="1" applyAlignment="1">
      <alignment horizontal="right" vertical="center"/>
    </xf>
    <xf numFmtId="177" fontId="13" fillId="0" borderId="0" xfId="0" applyNumberFormat="1" applyFont="1"/>
    <xf numFmtId="41" fontId="12" fillId="0" borderId="38" xfId="0" applyNumberFormat="1" applyFont="1" applyBorder="1" applyAlignment="1">
      <alignment vertical="center"/>
    </xf>
    <xf numFmtId="41" fontId="12" fillId="0" borderId="10" xfId="0" applyNumberFormat="1" applyFont="1" applyBorder="1" applyAlignment="1">
      <alignment vertical="center"/>
    </xf>
    <xf numFmtId="41" fontId="12" fillId="0" borderId="0" xfId="0" applyNumberFormat="1" applyFont="1" applyBorder="1" applyAlignment="1">
      <alignment vertical="center"/>
    </xf>
    <xf numFmtId="41" fontId="12" fillId="0" borderId="9" xfId="0" applyNumberFormat="1" applyFont="1" applyBorder="1" applyAlignment="1">
      <alignment vertical="center"/>
    </xf>
    <xf numFmtId="184" fontId="12" fillId="0" borderId="0" xfId="0" applyNumberFormat="1" applyFont="1" applyBorder="1" applyAlignment="1">
      <alignment vertical="center"/>
    </xf>
    <xf numFmtId="184" fontId="12" fillId="0" borderId="10" xfId="0" applyNumberFormat="1" applyFont="1" applyBorder="1" applyAlignment="1">
      <alignment horizontal="right" vertical="center"/>
    </xf>
    <xf numFmtId="41" fontId="12" fillId="0" borderId="8" xfId="0" applyNumberFormat="1" applyFont="1" applyBorder="1" applyAlignment="1">
      <alignment vertical="center"/>
    </xf>
    <xf numFmtId="41" fontId="12" fillId="0" borderId="56" xfId="0" applyNumberFormat="1" applyFont="1" applyBorder="1" applyAlignment="1">
      <alignment vertical="center"/>
    </xf>
    <xf numFmtId="41" fontId="12" fillId="0" borderId="20" xfId="0" applyNumberFormat="1" applyFont="1" applyBorder="1" applyAlignment="1">
      <alignment vertical="center"/>
    </xf>
    <xf numFmtId="41" fontId="12" fillId="0" borderId="53" xfId="0" applyNumberFormat="1" applyFont="1" applyBorder="1" applyAlignment="1">
      <alignment vertical="center"/>
    </xf>
    <xf numFmtId="184" fontId="12" fillId="0" borderId="20" xfId="0" applyNumberFormat="1" applyFont="1" applyBorder="1" applyAlignment="1">
      <alignment horizontal="right" vertical="center"/>
    </xf>
    <xf numFmtId="180" fontId="13" fillId="0" borderId="0" xfId="0" applyNumberFormat="1" applyFont="1"/>
    <xf numFmtId="180" fontId="14" fillId="0" borderId="49" xfId="3" applyNumberFormat="1" applyFont="1" applyBorder="1" applyAlignment="1">
      <alignment horizontal="right" vertical="center"/>
    </xf>
    <xf numFmtId="180" fontId="14" fillId="0" borderId="47" xfId="3" applyNumberFormat="1" applyFont="1" applyBorder="1" applyAlignment="1">
      <alignment horizontal="right" vertical="center"/>
    </xf>
    <xf numFmtId="185" fontId="14" fillId="0" borderId="47" xfId="3" applyNumberFormat="1" applyFont="1" applyBorder="1" applyAlignment="1">
      <alignment horizontal="right" vertical="center"/>
    </xf>
    <xf numFmtId="0" fontId="29" fillId="0" borderId="25" xfId="0" applyFont="1" applyBorder="1" applyAlignment="1">
      <alignment horizontal="distributed" vertical="center"/>
    </xf>
    <xf numFmtId="176" fontId="13" fillId="0" borderId="0" xfId="0" applyNumberFormat="1" applyFont="1"/>
    <xf numFmtId="176" fontId="14" fillId="0" borderId="49" xfId="0" applyNumberFormat="1" applyFont="1" applyBorder="1" applyAlignment="1">
      <alignment horizontal="right" vertical="center"/>
    </xf>
    <xf numFmtId="176" fontId="14" fillId="0" borderId="47" xfId="0" applyNumberFormat="1" applyFont="1" applyBorder="1" applyAlignment="1">
      <alignment horizontal="right" vertical="center"/>
    </xf>
    <xf numFmtId="180" fontId="12" fillId="0" borderId="38" xfId="0" applyNumberFormat="1" applyFont="1" applyBorder="1" applyAlignment="1">
      <alignment vertical="center"/>
    </xf>
    <xf numFmtId="180" fontId="12" fillId="0" borderId="9" xfId="0" applyNumberFormat="1" applyFont="1" applyBorder="1" applyAlignment="1">
      <alignment vertical="center"/>
    </xf>
    <xf numFmtId="180" fontId="12" fillId="0" borderId="10" xfId="0" applyNumberFormat="1" applyFont="1" applyBorder="1" applyAlignment="1">
      <alignment vertical="center"/>
    </xf>
    <xf numFmtId="180" fontId="12" fillId="0" borderId="44" xfId="0" applyNumberFormat="1" applyFont="1" applyBorder="1" applyAlignment="1">
      <alignment vertical="center"/>
    </xf>
    <xf numFmtId="180" fontId="12" fillId="0" borderId="44" xfId="0" applyNumberFormat="1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 wrapText="1"/>
    </xf>
    <xf numFmtId="0" fontId="12" fillId="0" borderId="63" xfId="0" applyFont="1" applyBorder="1" applyAlignment="1">
      <alignment horizontal="center" vertical="center"/>
    </xf>
    <xf numFmtId="0" fontId="30" fillId="0" borderId="63" xfId="0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 wrapText="1"/>
    </xf>
    <xf numFmtId="0" fontId="1" fillId="0" borderId="0" xfId="4">
      <alignment vertical="center"/>
    </xf>
    <xf numFmtId="49" fontId="1" fillId="0" borderId="0" xfId="4" applyNumberFormat="1">
      <alignment vertical="center"/>
    </xf>
    <xf numFmtId="177" fontId="1" fillId="0" borderId="0" xfId="4" applyNumberFormat="1">
      <alignment vertical="center"/>
    </xf>
    <xf numFmtId="186" fontId="1" fillId="0" borderId="0" xfId="4" applyNumberFormat="1">
      <alignment vertical="center"/>
    </xf>
    <xf numFmtId="0" fontId="1" fillId="0" borderId="0" xfId="4" applyFill="1" applyBorder="1">
      <alignment vertical="center"/>
    </xf>
    <xf numFmtId="43" fontId="1" fillId="0" borderId="0" xfId="4" applyNumberFormat="1" applyBorder="1">
      <alignment vertical="center"/>
    </xf>
    <xf numFmtId="0" fontId="1" fillId="0" borderId="0" xfId="4" applyBorder="1">
      <alignment vertical="center"/>
    </xf>
    <xf numFmtId="177" fontId="1" fillId="0" borderId="0" xfId="4" applyNumberFormat="1" applyBorder="1">
      <alignment vertical="center"/>
    </xf>
    <xf numFmtId="0" fontId="1" fillId="0" borderId="0" xfId="4" applyNumberFormat="1" applyFont="1" applyFill="1" applyBorder="1" applyAlignment="1">
      <alignment vertical="center"/>
    </xf>
    <xf numFmtId="0" fontId="1" fillId="0" borderId="0" xfId="4" applyFont="1" applyFill="1">
      <alignment vertical="center"/>
    </xf>
    <xf numFmtId="0" fontId="1" fillId="0" borderId="0" xfId="4" applyNumberFormat="1" applyFont="1" applyFill="1" applyAlignment="1">
      <alignment vertical="center"/>
    </xf>
    <xf numFmtId="0" fontId="13" fillId="0" borderId="0" xfId="4" applyFont="1">
      <alignment vertical="center"/>
    </xf>
    <xf numFmtId="49" fontId="28" fillId="0" borderId="0" xfId="4" applyNumberFormat="1" applyFont="1" applyAlignment="1">
      <alignment horizontal="right" vertical="center"/>
    </xf>
    <xf numFmtId="49" fontId="28" fillId="0" borderId="0" xfId="4" applyNumberFormat="1" applyFont="1" applyBorder="1" applyAlignment="1">
      <alignment horizontal="right" vertical="center"/>
    </xf>
    <xf numFmtId="0" fontId="30" fillId="0" borderId="1" xfId="4" applyFont="1" applyBorder="1">
      <alignment vertical="center"/>
    </xf>
    <xf numFmtId="187" fontId="12" fillId="0" borderId="39" xfId="4" applyNumberFormat="1" applyFont="1" applyBorder="1" applyAlignment="1">
      <alignment horizontal="right" vertical="center"/>
    </xf>
    <xf numFmtId="187" fontId="12" fillId="0" borderId="16" xfId="4" applyNumberFormat="1" applyFont="1" applyBorder="1" applyAlignment="1">
      <alignment horizontal="right" vertical="center"/>
    </xf>
    <xf numFmtId="187" fontId="30" fillId="0" borderId="15" xfId="4" applyNumberFormat="1" applyFont="1" applyFill="1" applyBorder="1" applyAlignment="1">
      <alignment horizontal="right" vertical="center"/>
    </xf>
    <xf numFmtId="184" fontId="13" fillId="0" borderId="0" xfId="4" applyNumberFormat="1" applyFont="1">
      <alignment vertical="center"/>
    </xf>
    <xf numFmtId="184" fontId="12" fillId="0" borderId="38" xfId="4" applyNumberFormat="1" applyFont="1" applyBorder="1">
      <alignment vertical="center"/>
    </xf>
    <xf numFmtId="41" fontId="12" fillId="0" borderId="10" xfId="4" applyNumberFormat="1" applyFont="1" applyBorder="1">
      <alignment vertical="center"/>
    </xf>
    <xf numFmtId="184" fontId="12" fillId="0" borderId="10" xfId="4" applyNumberFormat="1" applyFont="1" applyBorder="1">
      <alignment vertical="center"/>
    </xf>
    <xf numFmtId="187" fontId="12" fillId="0" borderId="38" xfId="4" applyNumberFormat="1" applyFont="1" applyBorder="1" applyAlignment="1">
      <alignment horizontal="right" vertical="center"/>
    </xf>
    <xf numFmtId="187" fontId="12" fillId="0" borderId="10" xfId="4" applyNumberFormat="1" applyFont="1" applyBorder="1" applyAlignment="1">
      <alignment horizontal="right" vertical="center"/>
    </xf>
    <xf numFmtId="187" fontId="12" fillId="0" borderId="9" xfId="4" applyNumberFormat="1" applyFont="1" applyFill="1" applyBorder="1" applyAlignment="1">
      <alignment horizontal="right" vertical="center"/>
    </xf>
    <xf numFmtId="41" fontId="13" fillId="0" borderId="0" xfId="4" applyNumberFormat="1" applyFont="1">
      <alignment vertical="center"/>
    </xf>
    <xf numFmtId="41" fontId="12" fillId="0" borderId="33" xfId="4" applyNumberFormat="1" applyFont="1" applyBorder="1" applyAlignment="1">
      <alignment vertical="center"/>
    </xf>
    <xf numFmtId="41" fontId="12" fillId="0" borderId="10" xfId="4" applyNumberFormat="1" applyFont="1" applyBorder="1" applyAlignment="1">
      <alignment vertical="center"/>
    </xf>
    <xf numFmtId="41" fontId="12" fillId="0" borderId="0" xfId="4" applyNumberFormat="1" applyFont="1" applyBorder="1" applyAlignment="1">
      <alignment vertical="center"/>
    </xf>
    <xf numFmtId="184" fontId="12" fillId="0" borderId="10" xfId="4" applyNumberFormat="1" applyFont="1" applyBorder="1" applyAlignment="1">
      <alignment vertical="center"/>
    </xf>
    <xf numFmtId="41" fontId="12" fillId="0" borderId="36" xfId="4" applyNumberFormat="1" applyFont="1" applyBorder="1" applyAlignment="1">
      <alignment vertical="center"/>
    </xf>
    <xf numFmtId="41" fontId="12" fillId="0" borderId="8" xfId="4" applyNumberFormat="1" applyFont="1" applyBorder="1" applyAlignment="1">
      <alignment vertical="center"/>
    </xf>
    <xf numFmtId="41" fontId="12" fillId="0" borderId="4" xfId="4" applyNumberFormat="1" applyFont="1" applyBorder="1" applyAlignment="1">
      <alignment vertical="center"/>
    </xf>
    <xf numFmtId="184" fontId="12" fillId="0" borderId="0" xfId="4" applyNumberFormat="1" applyFont="1" applyBorder="1">
      <alignment vertical="center"/>
    </xf>
    <xf numFmtId="180" fontId="14" fillId="0" borderId="35" xfId="2" applyNumberFormat="1" applyFont="1" applyFill="1" applyBorder="1" applyAlignment="1">
      <alignment horizontal="center" vertical="center"/>
    </xf>
    <xf numFmtId="180" fontId="14" fillId="0" borderId="17" xfId="2" applyNumberFormat="1" applyFont="1" applyFill="1" applyBorder="1" applyAlignment="1">
      <alignment horizontal="center" vertical="center"/>
    </xf>
    <xf numFmtId="0" fontId="14" fillId="0" borderId="31" xfId="4" applyFont="1" applyFill="1" applyBorder="1" applyAlignment="1">
      <alignment horizontal="distributed" vertical="center"/>
    </xf>
    <xf numFmtId="184" fontId="14" fillId="0" borderId="37" xfId="4" applyNumberFormat="1" applyFont="1" applyFill="1" applyBorder="1" applyAlignment="1">
      <alignment horizontal="right" vertical="center"/>
    </xf>
    <xf numFmtId="184" fontId="14" fillId="0" borderId="11" xfId="4" applyNumberFormat="1" applyFont="1" applyFill="1" applyBorder="1" applyAlignment="1">
      <alignment horizontal="right" vertical="center"/>
    </xf>
    <xf numFmtId="0" fontId="14" fillId="0" borderId="25" xfId="4" applyFont="1" applyFill="1" applyBorder="1" applyAlignment="1">
      <alignment horizontal="distributed" vertical="center"/>
    </xf>
    <xf numFmtId="180" fontId="12" fillId="0" borderId="49" xfId="2" applyNumberFormat="1" applyFont="1" applyFill="1" applyBorder="1" applyAlignment="1">
      <alignment horizontal="center" vertical="center"/>
    </xf>
    <xf numFmtId="180" fontId="12" fillId="0" borderId="47" xfId="2" applyNumberFormat="1" applyFont="1" applyFill="1" applyBorder="1" applyAlignment="1">
      <alignment horizontal="center" vertical="center"/>
    </xf>
    <xf numFmtId="180" fontId="12" fillId="0" borderId="25" xfId="2" applyNumberFormat="1" applyFont="1" applyFill="1" applyBorder="1" applyAlignment="1">
      <alignment horizontal="center" vertical="center"/>
    </xf>
    <xf numFmtId="0" fontId="12" fillId="0" borderId="45" xfId="4" applyFont="1" applyFill="1" applyBorder="1" applyAlignment="1">
      <alignment horizontal="center" vertical="center" wrapText="1"/>
    </xf>
    <xf numFmtId="0" fontId="12" fillId="0" borderId="44" xfId="4" applyFont="1" applyFill="1" applyBorder="1" applyAlignment="1">
      <alignment horizontal="center" vertical="center"/>
    </xf>
    <xf numFmtId="0" fontId="12" fillId="0" borderId="44" xfId="4" applyFont="1" applyFill="1" applyBorder="1" applyAlignment="1">
      <alignment horizontal="center" vertical="center" wrapText="1"/>
    </xf>
    <xf numFmtId="0" fontId="5" fillId="0" borderId="0" xfId="4" applyNumberFormat="1" applyFont="1" applyFill="1" applyAlignment="1">
      <alignment vertical="top" wrapText="1"/>
    </xf>
    <xf numFmtId="0" fontId="4" fillId="0" borderId="2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41" fontId="4" fillId="0" borderId="22" xfId="0" applyNumberFormat="1" applyFont="1" applyBorder="1" applyAlignment="1">
      <alignment horizontal="center" vertical="center"/>
    </xf>
    <xf numFmtId="41" fontId="4" fillId="0" borderId="23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5" fillId="0" borderId="0" xfId="0" applyNumberFormat="1" applyFont="1" applyAlignment="1">
      <alignment vertical="top" wrapText="1"/>
    </xf>
    <xf numFmtId="0" fontId="5" fillId="0" borderId="0" xfId="0" applyFont="1" applyAlignment="1"/>
    <xf numFmtId="0" fontId="12" fillId="0" borderId="0" xfId="0" applyFont="1" applyAlignment="1">
      <alignment vertical="top" wrapText="1"/>
    </xf>
    <xf numFmtId="0" fontId="11" fillId="0" borderId="0" xfId="0" applyNumberFormat="1" applyFont="1" applyAlignment="1">
      <alignment vertical="top" wrapText="1"/>
    </xf>
    <xf numFmtId="0" fontId="11" fillId="0" borderId="0" xfId="0" applyFont="1" applyAlignment="1">
      <alignment wrapText="1"/>
    </xf>
    <xf numFmtId="0" fontId="12" fillId="0" borderId="0" xfId="0" applyNumberFormat="1" applyFont="1" applyAlignment="1">
      <alignment vertical="top" wrapText="1"/>
    </xf>
    <xf numFmtId="0" fontId="12" fillId="0" borderId="0" xfId="0" applyFont="1" applyAlignment="1">
      <alignment wrapText="1"/>
    </xf>
    <xf numFmtId="0" fontId="12" fillId="0" borderId="26" xfId="0" applyFont="1" applyBorder="1" applyAlignment="1"/>
    <xf numFmtId="0" fontId="12" fillId="0" borderId="1" xfId="0" applyFont="1" applyBorder="1" applyAlignment="1"/>
    <xf numFmtId="0" fontId="12" fillId="0" borderId="2" xfId="0" applyFont="1" applyBorder="1" applyAlignment="1"/>
    <xf numFmtId="0" fontId="12" fillId="0" borderId="24" xfId="0" applyFont="1" applyBorder="1" applyAlignment="1"/>
    <xf numFmtId="0" fontId="12" fillId="0" borderId="0" xfId="0" applyFont="1" applyBorder="1" applyAlignment="1"/>
    <xf numFmtId="0" fontId="12" fillId="0" borderId="8" xfId="0" applyFont="1" applyBorder="1" applyAlignment="1"/>
    <xf numFmtId="0" fontId="12" fillId="0" borderId="27" xfId="0" applyFont="1" applyBorder="1" applyAlignment="1"/>
    <xf numFmtId="0" fontId="12" fillId="0" borderId="13" xfId="0" applyFont="1" applyBorder="1" applyAlignment="1"/>
    <xf numFmtId="0" fontId="12" fillId="0" borderId="14" xfId="0" applyFont="1" applyBorder="1" applyAlignment="1"/>
    <xf numFmtId="0" fontId="12" fillId="0" borderId="3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2" fillId="0" borderId="32" xfId="0" applyFont="1" applyBorder="1" applyAlignment="1">
      <alignment horizontal="center" wrapText="1"/>
    </xf>
    <xf numFmtId="0" fontId="13" fillId="0" borderId="0" xfId="0" applyFont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9" fillId="0" borderId="51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49" fontId="12" fillId="0" borderId="0" xfId="0" applyNumberFormat="1" applyFont="1" applyAlignment="1">
      <alignment horizontal="left" vertical="center" wrapText="1"/>
    </xf>
    <xf numFmtId="49" fontId="12" fillId="0" borderId="0" xfId="0" applyNumberFormat="1" applyFont="1" applyBorder="1" applyAlignment="1">
      <alignment horizontal="left" vertical="center" wrapText="1"/>
    </xf>
    <xf numFmtId="0" fontId="18" fillId="0" borderId="26" xfId="0" applyFont="1" applyBorder="1" applyAlignment="1"/>
    <xf numFmtId="0" fontId="18" fillId="0" borderId="1" xfId="0" applyFont="1" applyBorder="1" applyAlignment="1"/>
    <xf numFmtId="0" fontId="18" fillId="0" borderId="2" xfId="0" applyFont="1" applyBorder="1" applyAlignment="1"/>
    <xf numFmtId="0" fontId="18" fillId="0" borderId="24" xfId="0" applyFont="1" applyBorder="1" applyAlignment="1"/>
    <xf numFmtId="0" fontId="18" fillId="0" borderId="0" xfId="0" applyFont="1" applyBorder="1" applyAlignment="1"/>
    <xf numFmtId="0" fontId="18" fillId="0" borderId="8" xfId="0" applyFont="1" applyBorder="1" applyAlignment="1"/>
    <xf numFmtId="0" fontId="18" fillId="0" borderId="27" xfId="0" applyFont="1" applyBorder="1" applyAlignment="1"/>
    <xf numFmtId="0" fontId="18" fillId="0" borderId="13" xfId="0" applyFont="1" applyBorder="1" applyAlignment="1"/>
    <xf numFmtId="0" fontId="19" fillId="0" borderId="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8" fillId="0" borderId="14" xfId="0" applyFont="1" applyBorder="1" applyAlignment="1"/>
    <xf numFmtId="0" fontId="19" fillId="0" borderId="12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 wrapText="1"/>
    </xf>
    <xf numFmtId="0" fontId="19" fillId="0" borderId="45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 wrapText="1"/>
    </xf>
    <xf numFmtId="0" fontId="18" fillId="0" borderId="49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22" fillId="0" borderId="0" xfId="0" applyNumberFormat="1" applyFont="1" applyAlignment="1">
      <alignment vertical="center"/>
    </xf>
    <xf numFmtId="41" fontId="0" fillId="0" borderId="0" xfId="0" applyNumberFormat="1" applyFont="1" applyAlignment="1">
      <alignment vertical="center"/>
    </xf>
    <xf numFmtId="41" fontId="18" fillId="0" borderId="0" xfId="0" applyNumberFormat="1" applyFont="1" applyBorder="1" applyAlignment="1">
      <alignment horizontal="center" vertical="center"/>
    </xf>
    <xf numFmtId="41" fontId="18" fillId="0" borderId="8" xfId="0" applyNumberFormat="1" applyFont="1" applyBorder="1" applyAlignment="1">
      <alignment horizontal="center" vertical="center"/>
    </xf>
    <xf numFmtId="41" fontId="18" fillId="0" borderId="13" xfId="0" applyNumberFormat="1" applyFont="1" applyBorder="1" applyAlignment="1">
      <alignment horizontal="center" vertical="center"/>
    </xf>
    <xf numFmtId="41" fontId="18" fillId="0" borderId="14" xfId="0" applyNumberFormat="1" applyFont="1" applyBorder="1" applyAlignment="1">
      <alignment horizontal="center" vertical="center"/>
    </xf>
    <xf numFmtId="41" fontId="4" fillId="0" borderId="0" xfId="0" applyNumberFormat="1" applyFont="1" applyAlignment="1">
      <alignment vertical="center"/>
    </xf>
    <xf numFmtId="41" fontId="18" fillId="0" borderId="12" xfId="0" applyNumberFormat="1" applyFont="1" applyBorder="1" applyAlignment="1">
      <alignment horizontal="center" vertical="center"/>
    </xf>
    <xf numFmtId="41" fontId="18" fillId="0" borderId="41" xfId="0" applyNumberFormat="1" applyFont="1" applyBorder="1" applyAlignment="1">
      <alignment horizontal="center" vertical="center"/>
    </xf>
    <xf numFmtId="0" fontId="22" fillId="0" borderId="8" xfId="0" applyFont="1" applyBorder="1" applyAlignment="1">
      <alignment vertical="center"/>
    </xf>
    <xf numFmtId="41" fontId="24" fillId="0" borderId="0" xfId="0" applyNumberFormat="1" applyFont="1" applyBorder="1" applyAlignment="1">
      <alignment horizontal="center" vertical="distributed" textRotation="255"/>
    </xf>
    <xf numFmtId="0" fontId="19" fillId="0" borderId="4" xfId="0" applyFont="1" applyBorder="1" applyAlignment="1">
      <alignment horizontal="center" vertical="distributed" textRotation="255" wrapText="1"/>
    </xf>
    <xf numFmtId="0" fontId="19" fillId="0" borderId="16" xfId="0" applyFont="1" applyBorder="1" applyAlignment="1">
      <alignment horizontal="center" vertical="distributed" textRotation="255" wrapText="1"/>
    </xf>
    <xf numFmtId="0" fontId="19" fillId="0" borderId="16" xfId="0" applyFont="1" applyBorder="1" applyAlignment="1">
      <alignment horizontal="center" vertical="distributed" textRotation="255"/>
    </xf>
    <xf numFmtId="0" fontId="19" fillId="0" borderId="4" xfId="0" applyFont="1" applyBorder="1" applyAlignment="1">
      <alignment horizontal="center" vertical="distributed" textRotation="255"/>
    </xf>
    <xf numFmtId="0" fontId="19" fillId="0" borderId="4" xfId="0" applyFont="1" applyBorder="1" applyAlignment="1">
      <alignment horizontal="center" vertical="center" textRotation="255" wrapText="1"/>
    </xf>
    <xf numFmtId="0" fontId="19" fillId="0" borderId="16" xfId="0" applyFont="1" applyBorder="1" applyAlignment="1">
      <alignment horizontal="center" vertical="center" textRotation="255"/>
    </xf>
    <xf numFmtId="0" fontId="19" fillId="0" borderId="36" xfId="0" applyFont="1" applyBorder="1" applyAlignment="1">
      <alignment horizontal="center" vertical="center" textRotation="255" wrapText="1"/>
    </xf>
    <xf numFmtId="0" fontId="19" fillId="0" borderId="39" xfId="0" applyFont="1" applyBorder="1" applyAlignment="1">
      <alignment horizontal="center" vertical="center" textRotation="255"/>
    </xf>
    <xf numFmtId="0" fontId="19" fillId="0" borderId="3" xfId="0" applyFont="1" applyBorder="1" applyAlignment="1">
      <alignment horizontal="center" vertical="distributed" textRotation="255"/>
    </xf>
    <xf numFmtId="0" fontId="19" fillId="0" borderId="15" xfId="0" applyFont="1" applyBorder="1" applyAlignment="1">
      <alignment horizontal="center" vertical="distributed" textRotation="255"/>
    </xf>
    <xf numFmtId="41" fontId="24" fillId="0" borderId="0" xfId="0" applyNumberFormat="1" applyFont="1" applyBorder="1" applyAlignment="1">
      <alignment horizontal="center" vertical="distributed" textRotation="255" wrapText="1"/>
    </xf>
    <xf numFmtId="41" fontId="24" fillId="0" borderId="26" xfId="0" applyNumberFormat="1" applyFont="1" applyBorder="1" applyAlignment="1"/>
    <xf numFmtId="41" fontId="24" fillId="0" borderId="1" xfId="0" applyNumberFormat="1" applyFont="1" applyBorder="1" applyAlignment="1"/>
    <xf numFmtId="41" fontId="24" fillId="0" borderId="2" xfId="0" applyNumberFormat="1" applyFont="1" applyBorder="1" applyAlignment="1"/>
    <xf numFmtId="41" fontId="24" fillId="0" borderId="27" xfId="0" applyNumberFormat="1" applyFont="1" applyBorder="1" applyAlignment="1"/>
    <xf numFmtId="41" fontId="24" fillId="0" borderId="13" xfId="0" applyNumberFormat="1" applyFont="1" applyBorder="1" applyAlignment="1"/>
    <xf numFmtId="41" fontId="24" fillId="0" borderId="14" xfId="0" applyNumberFormat="1" applyFont="1" applyBorder="1" applyAlignment="1"/>
    <xf numFmtId="41" fontId="18" fillId="0" borderId="52" xfId="0" applyNumberFormat="1" applyFont="1" applyBorder="1" applyAlignment="1">
      <alignment horizontal="center" vertical="center"/>
    </xf>
    <xf numFmtId="41" fontId="18" fillId="0" borderId="53" xfId="0" applyNumberFormat="1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distributed" wrapText="1"/>
    </xf>
    <xf numFmtId="0" fontId="19" fillId="0" borderId="32" xfId="0" applyFont="1" applyBorder="1" applyAlignment="1">
      <alignment horizontal="center" vertical="distributed" wrapText="1"/>
    </xf>
    <xf numFmtId="0" fontId="11" fillId="0" borderId="13" xfId="0" applyNumberFormat="1" applyFont="1" applyBorder="1" applyAlignment="1">
      <alignment vertical="top" wrapText="1"/>
    </xf>
    <xf numFmtId="0" fontId="24" fillId="0" borderId="26" xfId="0" applyFont="1" applyBorder="1" applyAlignment="1"/>
    <xf numFmtId="0" fontId="24" fillId="0" borderId="1" xfId="0" applyFont="1" applyBorder="1" applyAlignment="1"/>
    <xf numFmtId="0" fontId="24" fillId="0" borderId="2" xfId="0" applyFont="1" applyBorder="1" applyAlignment="1"/>
    <xf numFmtId="0" fontId="24" fillId="0" borderId="27" xfId="0" applyFont="1" applyBorder="1" applyAlignment="1"/>
    <xf numFmtId="0" fontId="24" fillId="0" borderId="13" xfId="0" applyFont="1" applyBorder="1" applyAlignment="1"/>
    <xf numFmtId="0" fontId="24" fillId="0" borderId="14" xfId="0" applyFont="1" applyBorder="1" applyAlignment="1"/>
    <xf numFmtId="0" fontId="19" fillId="0" borderId="5" xfId="0" applyFont="1" applyBorder="1" applyAlignment="1">
      <alignment horizontal="center" vertical="distributed"/>
    </xf>
    <xf numFmtId="0" fontId="19" fillId="0" borderId="7" xfId="0" applyFont="1" applyBorder="1" applyAlignment="1">
      <alignment horizontal="center" vertical="distributed"/>
    </xf>
    <xf numFmtId="0" fontId="19" fillId="0" borderId="0" xfId="0" applyFont="1" applyBorder="1" applyAlignment="1">
      <alignment horizontal="center" vertical="distributed" textRotation="255"/>
    </xf>
    <xf numFmtId="0" fontId="19" fillId="0" borderId="47" xfId="0" applyFont="1" applyBorder="1" applyAlignment="1">
      <alignment horizontal="center" vertical="distributed" textRotation="255"/>
    </xf>
    <xf numFmtId="0" fontId="19" fillId="0" borderId="17" xfId="0" applyFont="1" applyBorder="1" applyAlignment="1">
      <alignment horizontal="center" vertical="distributed" textRotation="255"/>
    </xf>
    <xf numFmtId="0" fontId="19" fillId="0" borderId="28" xfId="0" applyFont="1" applyBorder="1" applyAlignment="1">
      <alignment horizontal="distributed" vertical="center"/>
    </xf>
    <xf numFmtId="0" fontId="19" fillId="0" borderId="12" xfId="0" applyFont="1" applyBorder="1" applyAlignment="1">
      <alignment horizontal="distributed" vertical="center"/>
    </xf>
    <xf numFmtId="0" fontId="19" fillId="0" borderId="41" xfId="0" applyFont="1" applyBorder="1" applyAlignment="1">
      <alignment horizontal="distributed" vertical="center"/>
    </xf>
    <xf numFmtId="49" fontId="21" fillId="0" borderId="51" xfId="0" applyNumberFormat="1" applyFont="1" applyBorder="1" applyAlignment="1">
      <alignment horizontal="center" vertical="center" wrapText="1"/>
    </xf>
    <xf numFmtId="0" fontId="21" fillId="0" borderId="52" xfId="0" applyFont="1" applyBorder="1" applyAlignment="1">
      <alignment horizontal="center" vertical="center"/>
    </xf>
    <xf numFmtId="49" fontId="21" fillId="0" borderId="28" xfId="0" applyNumberFormat="1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19" fillId="0" borderId="26" xfId="0" applyFont="1" applyBorder="1" applyAlignment="1"/>
    <xf numFmtId="0" fontId="19" fillId="0" borderId="1" xfId="0" applyFont="1" applyBorder="1" applyAlignment="1"/>
    <xf numFmtId="0" fontId="19" fillId="0" borderId="2" xfId="0" applyFont="1" applyBorder="1" applyAlignment="1"/>
    <xf numFmtId="0" fontId="19" fillId="0" borderId="24" xfId="0" applyFont="1" applyBorder="1" applyAlignment="1"/>
    <xf numFmtId="0" fontId="19" fillId="0" borderId="0" xfId="0" applyFont="1" applyBorder="1" applyAlignment="1"/>
    <xf numFmtId="0" fontId="19" fillId="0" borderId="8" xfId="0" applyFont="1" applyBorder="1" applyAlignment="1"/>
    <xf numFmtId="0" fontId="19" fillId="0" borderId="27" xfId="0" applyFont="1" applyBorder="1" applyAlignment="1"/>
    <xf numFmtId="0" fontId="19" fillId="0" borderId="13" xfId="0" applyFont="1" applyBorder="1" applyAlignment="1"/>
    <xf numFmtId="0" fontId="19" fillId="0" borderId="14" xfId="0" applyFont="1" applyBorder="1" applyAlignment="1"/>
    <xf numFmtId="0" fontId="19" fillId="0" borderId="44" xfId="0" applyFont="1" applyBorder="1" applyAlignment="1">
      <alignment horizontal="center" vertical="distributed" textRotation="255"/>
    </xf>
    <xf numFmtId="0" fontId="19" fillId="0" borderId="25" xfId="0" applyFont="1" applyBorder="1" applyAlignment="1">
      <alignment horizontal="center" vertical="distributed" textRotation="255"/>
    </xf>
    <xf numFmtId="0" fontId="19" fillId="0" borderId="31" xfId="0" applyFont="1" applyBorder="1" applyAlignment="1">
      <alignment horizontal="center" vertical="distributed" textRotation="255"/>
    </xf>
    <xf numFmtId="0" fontId="19" fillId="0" borderId="4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distributed" textRotation="255"/>
    </xf>
    <xf numFmtId="0" fontId="19" fillId="0" borderId="6" xfId="0" applyFont="1" applyBorder="1" applyAlignment="1">
      <alignment horizontal="distributed" vertical="center"/>
    </xf>
    <xf numFmtId="0" fontId="19" fillId="0" borderId="7" xfId="0" applyFont="1" applyBorder="1" applyAlignment="1">
      <alignment horizontal="distributed" vertical="center"/>
    </xf>
    <xf numFmtId="49" fontId="21" fillId="0" borderId="52" xfId="0" applyNumberFormat="1" applyFont="1" applyBorder="1" applyAlignment="1">
      <alignment horizontal="center" vertical="center" wrapText="1"/>
    </xf>
    <xf numFmtId="49" fontId="21" fillId="0" borderId="12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vertical="center"/>
    </xf>
    <xf numFmtId="0" fontId="19" fillId="0" borderId="45" xfId="0" applyFont="1" applyBorder="1" applyAlignment="1">
      <alignment horizontal="center" vertical="distributed" textRotation="255"/>
    </xf>
    <xf numFmtId="0" fontId="19" fillId="0" borderId="49" xfId="0" applyFont="1" applyBorder="1" applyAlignment="1">
      <alignment horizontal="center" vertical="distributed" textRotation="255"/>
    </xf>
    <xf numFmtId="0" fontId="19" fillId="0" borderId="35" xfId="0" applyFont="1" applyBorder="1" applyAlignment="1">
      <alignment horizontal="center" vertical="distributed" textRotation="255"/>
    </xf>
    <xf numFmtId="0" fontId="19" fillId="0" borderId="7" xfId="0" applyFont="1" applyBorder="1" applyAlignment="1">
      <alignment horizontal="center" vertical="distributed" textRotation="255"/>
    </xf>
    <xf numFmtId="0" fontId="19" fillId="0" borderId="48" xfId="0" applyFont="1" applyBorder="1" applyAlignment="1">
      <alignment horizontal="center" vertical="distributed" textRotation="255"/>
    </xf>
    <xf numFmtId="0" fontId="19" fillId="0" borderId="60" xfId="0" applyFont="1" applyBorder="1" applyAlignment="1">
      <alignment horizontal="center" vertical="distributed" textRotation="255"/>
    </xf>
    <xf numFmtId="0" fontId="19" fillId="0" borderId="10" xfId="0" applyFont="1" applyBorder="1" applyAlignment="1">
      <alignment horizontal="center" vertical="distributed" textRotation="255"/>
    </xf>
    <xf numFmtId="0" fontId="19" fillId="0" borderId="61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 textRotation="255" wrapText="1"/>
    </xf>
    <xf numFmtId="0" fontId="19" fillId="0" borderId="16" xfId="0" applyFont="1" applyBorder="1" applyAlignment="1">
      <alignment horizontal="center" vertical="center" textRotation="255" wrapText="1"/>
    </xf>
    <xf numFmtId="0" fontId="19" fillId="0" borderId="20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12" fillId="0" borderId="2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49" fontId="12" fillId="0" borderId="0" xfId="0" applyNumberFormat="1" applyFont="1" applyAlignment="1">
      <alignment horizontal="left" vertical="top" wrapText="1"/>
    </xf>
    <xf numFmtId="0" fontId="13" fillId="0" borderId="22" xfId="0" applyFont="1" applyBorder="1" applyAlignment="1">
      <alignment vertical="center"/>
    </xf>
    <xf numFmtId="0" fontId="13" fillId="0" borderId="65" xfId="0" applyFont="1" applyBorder="1" applyAlignment="1">
      <alignment vertical="center"/>
    </xf>
    <xf numFmtId="0" fontId="13" fillId="0" borderId="64" xfId="0" applyFont="1" applyBorder="1" applyAlignment="1">
      <alignment vertical="center"/>
    </xf>
    <xf numFmtId="0" fontId="12" fillId="0" borderId="28" xfId="0" applyFont="1" applyBorder="1" applyAlignment="1">
      <alignment horizontal="distributed" vertical="center"/>
    </xf>
    <xf numFmtId="0" fontId="12" fillId="0" borderId="12" xfId="0" applyFont="1" applyBorder="1" applyAlignment="1">
      <alignment horizontal="distributed" vertical="center"/>
    </xf>
    <xf numFmtId="0" fontId="12" fillId="0" borderId="41" xfId="0" applyFont="1" applyBorder="1" applyAlignment="1">
      <alignment horizontal="distributed" vertical="center"/>
    </xf>
    <xf numFmtId="49" fontId="29" fillId="0" borderId="51" xfId="0" applyNumberFormat="1" applyFont="1" applyBorder="1" applyAlignment="1">
      <alignment horizontal="center" vertical="center" wrapText="1"/>
    </xf>
    <xf numFmtId="0" fontId="29" fillId="0" borderId="52" xfId="0" applyFont="1" applyBorder="1" applyAlignment="1">
      <alignment horizontal="center" vertical="center"/>
    </xf>
    <xf numFmtId="49" fontId="29" fillId="0" borderId="28" xfId="0" applyNumberFormat="1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1" fillId="0" borderId="0" xfId="4" applyNumberFormat="1" applyFont="1" applyFill="1" applyAlignment="1">
      <alignment vertical="center"/>
    </xf>
    <xf numFmtId="0" fontId="30" fillId="0" borderId="24" xfId="4" applyFont="1" applyFill="1" applyBorder="1" applyAlignment="1">
      <alignment horizontal="center" vertical="center"/>
    </xf>
    <xf numFmtId="0" fontId="30" fillId="0" borderId="0" xfId="4" applyFont="1" applyFill="1" applyBorder="1" applyAlignment="1">
      <alignment horizontal="center" vertical="center"/>
    </xf>
    <xf numFmtId="0" fontId="30" fillId="0" borderId="8" xfId="4" applyFont="1" applyFill="1" applyBorder="1" applyAlignment="1">
      <alignment horizontal="center" vertical="center"/>
    </xf>
    <xf numFmtId="0" fontId="30" fillId="0" borderId="27" xfId="4" applyFont="1" applyFill="1" applyBorder="1" applyAlignment="1">
      <alignment horizontal="center" vertical="center"/>
    </xf>
    <xf numFmtId="0" fontId="30" fillId="0" borderId="13" xfId="4" applyFont="1" applyFill="1" applyBorder="1" applyAlignment="1">
      <alignment horizontal="center" vertical="center"/>
    </xf>
    <xf numFmtId="0" fontId="30" fillId="0" borderId="14" xfId="4" applyFont="1" applyFill="1" applyBorder="1" applyAlignment="1">
      <alignment horizontal="center" vertical="center"/>
    </xf>
    <xf numFmtId="0" fontId="30" fillId="0" borderId="26" xfId="4" applyFont="1" applyFill="1" applyBorder="1" applyAlignment="1">
      <alignment horizontal="center" vertical="center"/>
    </xf>
    <xf numFmtId="0" fontId="30" fillId="0" borderId="1" xfId="4" applyFont="1" applyFill="1" applyBorder="1" applyAlignment="1">
      <alignment horizontal="center" vertical="center"/>
    </xf>
    <xf numFmtId="0" fontId="30" fillId="0" borderId="2" xfId="4" applyFont="1" applyFill="1" applyBorder="1" applyAlignment="1">
      <alignment horizontal="center" vertical="center"/>
    </xf>
    <xf numFmtId="0" fontId="11" fillId="0" borderId="0" xfId="4" applyNumberFormat="1" applyFont="1" applyFill="1" applyAlignment="1">
      <alignment vertical="top" wrapText="1"/>
    </xf>
    <xf numFmtId="0" fontId="12" fillId="0" borderId="26" xfId="4" applyFont="1" applyFill="1" applyBorder="1" applyAlignment="1">
      <alignment vertical="center"/>
    </xf>
    <xf numFmtId="0" fontId="12" fillId="0" borderId="1" xfId="4" applyFont="1" applyFill="1" applyBorder="1" applyAlignment="1">
      <alignment vertical="center"/>
    </xf>
    <xf numFmtId="0" fontId="12" fillId="0" borderId="2" xfId="4" applyFont="1" applyFill="1" applyBorder="1" applyAlignment="1">
      <alignment vertical="center"/>
    </xf>
    <xf numFmtId="0" fontId="12" fillId="0" borderId="66" xfId="4" applyFont="1" applyFill="1" applyBorder="1" applyAlignment="1">
      <alignment horizontal="distributed" vertical="center"/>
    </xf>
    <xf numFmtId="0" fontId="12" fillId="0" borderId="57" xfId="4" applyFont="1" applyFill="1" applyBorder="1" applyAlignment="1">
      <alignment horizontal="distributed" vertical="center"/>
    </xf>
    <xf numFmtId="0" fontId="12" fillId="0" borderId="48" xfId="4" applyFont="1" applyFill="1" applyBorder="1" applyAlignment="1">
      <alignment horizontal="distributed" vertical="center"/>
    </xf>
    <xf numFmtId="49" fontId="14" fillId="0" borderId="51" xfId="4" applyNumberFormat="1" applyFont="1" applyFill="1" applyBorder="1" applyAlignment="1">
      <alignment horizontal="center" vertical="center" wrapText="1"/>
    </xf>
    <xf numFmtId="0" fontId="14" fillId="0" borderId="52" xfId="4" applyFont="1" applyFill="1" applyBorder="1" applyAlignment="1">
      <alignment horizontal="center" vertical="center"/>
    </xf>
    <xf numFmtId="49" fontId="14" fillId="0" borderId="27" xfId="4" applyNumberFormat="1" applyFont="1" applyFill="1" applyBorder="1" applyAlignment="1">
      <alignment horizontal="center" vertical="center"/>
    </xf>
    <xf numFmtId="0" fontId="14" fillId="0" borderId="13" xfId="4" applyFont="1" applyFill="1" applyBorder="1" applyAlignment="1">
      <alignment horizontal="center" vertical="center"/>
    </xf>
    <xf numFmtId="0" fontId="19" fillId="0" borderId="0" xfId="4" applyNumberFormat="1" applyFont="1" applyFill="1" applyAlignment="1">
      <alignment horizontal="left" vertical="top" wrapText="1"/>
    </xf>
    <xf numFmtId="0" fontId="19" fillId="0" borderId="13" xfId="4" applyNumberFormat="1" applyFont="1" applyFill="1" applyBorder="1" applyAlignment="1">
      <alignment horizontal="left" vertical="top" wrapText="1"/>
    </xf>
  </cellXfs>
  <cellStyles count="5">
    <cellStyle name="パーセント" xfId="2" builtinId="5"/>
    <cellStyle name="パーセント 2" xfId="3"/>
    <cellStyle name="桁区切り" xfId="1" builtinId="6"/>
    <cellStyle name="標準" xfId="0" builtinId="0"/>
    <cellStyle name="標準 2" xfId="4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295275</xdr:colOff>
      <xdr:row>14</xdr:row>
      <xdr:rowOff>9525</xdr:rowOff>
    </xdr:from>
    <xdr:ext cx="2300630" cy="32842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010400" y="2838450"/>
          <a:ext cx="23006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令和３年度分を入力しています。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51</xdr:row>
      <xdr:rowOff>10887</xdr:rowOff>
    </xdr:from>
    <xdr:to>
      <xdr:col>0</xdr:col>
      <xdr:colOff>302894</xdr:colOff>
      <xdr:row>60</xdr:row>
      <xdr:rowOff>153762</xdr:rowOff>
    </xdr:to>
    <xdr:sp macro="" textlink="">
      <xdr:nvSpPr>
        <xdr:cNvPr id="2" name="AutoShape 5">
          <a:extLst>
            <a:ext uri="{FF2B5EF4-FFF2-40B4-BE49-F238E27FC236}">
              <a16:creationId xmlns:a16="http://schemas.microsoft.com/office/drawing/2014/main" id="{B216FD1D-A5DF-8048-AA07-B84EB03E246C}"/>
            </a:ext>
          </a:extLst>
        </xdr:cNvPr>
        <xdr:cNvSpPr>
          <a:spLocks/>
        </xdr:cNvSpPr>
      </xdr:nvSpPr>
      <xdr:spPr bwMode="auto">
        <a:xfrm>
          <a:off x="257175" y="9078687"/>
          <a:ext cx="45719" cy="1743075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257175</xdr:colOff>
      <xdr:row>41</xdr:row>
      <xdr:rowOff>10887</xdr:rowOff>
    </xdr:from>
    <xdr:to>
      <xdr:col>0</xdr:col>
      <xdr:colOff>302894</xdr:colOff>
      <xdr:row>50</xdr:row>
      <xdr:rowOff>144237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DCE2E54D-E838-A043-AD3D-C9EFC5D5D7AB}"/>
            </a:ext>
          </a:extLst>
        </xdr:cNvPr>
        <xdr:cNvSpPr>
          <a:spLocks/>
        </xdr:cNvSpPr>
      </xdr:nvSpPr>
      <xdr:spPr bwMode="auto">
        <a:xfrm>
          <a:off x="257175" y="7300687"/>
          <a:ext cx="45719" cy="1733550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257175</xdr:colOff>
      <xdr:row>61</xdr:row>
      <xdr:rowOff>10887</xdr:rowOff>
    </xdr:from>
    <xdr:to>
      <xdr:col>0</xdr:col>
      <xdr:colOff>302894</xdr:colOff>
      <xdr:row>70</xdr:row>
      <xdr:rowOff>144237</xdr:rowOff>
    </xdr:to>
    <xdr:sp macro="" textlink="">
      <xdr:nvSpPr>
        <xdr:cNvPr id="4" name="AutoShape 6">
          <a:extLst>
            <a:ext uri="{FF2B5EF4-FFF2-40B4-BE49-F238E27FC236}">
              <a16:creationId xmlns:a16="http://schemas.microsoft.com/office/drawing/2014/main" id="{973949A0-4AF3-F247-80C7-0758FDA3D226}"/>
            </a:ext>
          </a:extLst>
        </xdr:cNvPr>
        <xdr:cNvSpPr>
          <a:spLocks/>
        </xdr:cNvSpPr>
      </xdr:nvSpPr>
      <xdr:spPr bwMode="auto">
        <a:xfrm>
          <a:off x="257175" y="10856687"/>
          <a:ext cx="45719" cy="1733550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5</xdr:col>
      <xdr:colOff>61975</xdr:colOff>
      <xdr:row>2</xdr:row>
      <xdr:rowOff>369713</xdr:rowOff>
    </xdr:from>
    <xdr:to>
      <xdr:col>5</xdr:col>
      <xdr:colOff>166354</xdr:colOff>
      <xdr:row>2</xdr:row>
      <xdr:rowOff>415432</xdr:rowOff>
    </xdr:to>
    <xdr:sp macro="" textlink="">
      <xdr:nvSpPr>
        <xdr:cNvPr id="5" name="左大かっこ 4">
          <a:extLst>
            <a:ext uri="{FF2B5EF4-FFF2-40B4-BE49-F238E27FC236}">
              <a16:creationId xmlns:a16="http://schemas.microsoft.com/office/drawing/2014/main" id="{61D7E92A-A634-AA4D-A650-0885618EF6EE}"/>
            </a:ext>
          </a:extLst>
        </xdr:cNvPr>
        <xdr:cNvSpPr/>
      </xdr:nvSpPr>
      <xdr:spPr>
        <a:xfrm rot="5400000">
          <a:off x="3482204" y="480084"/>
          <a:ext cx="0" cy="104377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61975</xdr:colOff>
      <xdr:row>2</xdr:row>
      <xdr:rowOff>713520</xdr:rowOff>
    </xdr:from>
    <xdr:to>
      <xdr:col>5</xdr:col>
      <xdr:colOff>166354</xdr:colOff>
      <xdr:row>2</xdr:row>
      <xdr:rowOff>759239</xdr:rowOff>
    </xdr:to>
    <xdr:sp macro="" textlink="">
      <xdr:nvSpPr>
        <xdr:cNvPr id="6" name="左大かっこ 5">
          <a:extLst>
            <a:ext uri="{FF2B5EF4-FFF2-40B4-BE49-F238E27FC236}">
              <a16:creationId xmlns:a16="http://schemas.microsoft.com/office/drawing/2014/main" id="{7DBFDED5-297A-3E44-BEA1-37262C7C63CF}"/>
            </a:ext>
          </a:extLst>
        </xdr:cNvPr>
        <xdr:cNvSpPr/>
      </xdr:nvSpPr>
      <xdr:spPr>
        <a:xfrm rot="16200000" flipV="1">
          <a:off x="3482204" y="480991"/>
          <a:ext cx="0" cy="104377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242498</xdr:colOff>
      <xdr:row>2</xdr:row>
      <xdr:rowOff>369713</xdr:rowOff>
    </xdr:from>
    <xdr:to>
      <xdr:col>18</xdr:col>
      <xdr:colOff>346877</xdr:colOff>
      <xdr:row>2</xdr:row>
      <xdr:rowOff>415432</xdr:rowOff>
    </xdr:to>
    <xdr:sp macro="" textlink="">
      <xdr:nvSpPr>
        <xdr:cNvPr id="7" name="左大かっこ 6">
          <a:extLst>
            <a:ext uri="{FF2B5EF4-FFF2-40B4-BE49-F238E27FC236}">
              <a16:creationId xmlns:a16="http://schemas.microsoft.com/office/drawing/2014/main" id="{8004D610-1A2B-214B-A811-8BE7C5A05482}"/>
            </a:ext>
          </a:extLst>
        </xdr:cNvPr>
        <xdr:cNvSpPr/>
      </xdr:nvSpPr>
      <xdr:spPr>
        <a:xfrm rot="5400000">
          <a:off x="12413027" y="480084"/>
          <a:ext cx="0" cy="104377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242498</xdr:colOff>
      <xdr:row>2</xdr:row>
      <xdr:rowOff>713520</xdr:rowOff>
    </xdr:from>
    <xdr:to>
      <xdr:col>18</xdr:col>
      <xdr:colOff>346877</xdr:colOff>
      <xdr:row>2</xdr:row>
      <xdr:rowOff>759239</xdr:rowOff>
    </xdr:to>
    <xdr:sp macro="" textlink="">
      <xdr:nvSpPr>
        <xdr:cNvPr id="8" name="左大かっこ 7">
          <a:extLst>
            <a:ext uri="{FF2B5EF4-FFF2-40B4-BE49-F238E27FC236}">
              <a16:creationId xmlns:a16="http://schemas.microsoft.com/office/drawing/2014/main" id="{880888C7-73A9-3146-8B03-60D04BF9C693}"/>
            </a:ext>
          </a:extLst>
        </xdr:cNvPr>
        <xdr:cNvSpPr/>
      </xdr:nvSpPr>
      <xdr:spPr>
        <a:xfrm rot="16200000" flipV="1">
          <a:off x="12413027" y="480991"/>
          <a:ext cx="0" cy="104377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167808</xdr:colOff>
      <xdr:row>38</xdr:row>
      <xdr:rowOff>159673</xdr:rowOff>
    </xdr:from>
    <xdr:to>
      <xdr:col>14</xdr:col>
      <xdr:colOff>272187</xdr:colOff>
      <xdr:row>38</xdr:row>
      <xdr:rowOff>205392</xdr:rowOff>
    </xdr:to>
    <xdr:sp macro="" textlink="">
      <xdr:nvSpPr>
        <xdr:cNvPr id="9" name="左大かっこ 8">
          <a:extLst>
            <a:ext uri="{FF2B5EF4-FFF2-40B4-BE49-F238E27FC236}">
              <a16:creationId xmlns:a16="http://schemas.microsoft.com/office/drawing/2014/main" id="{8A5AD978-4F94-3B49-8AB8-80DEB56EF4C2}"/>
            </a:ext>
          </a:extLst>
        </xdr:cNvPr>
        <xdr:cNvSpPr/>
      </xdr:nvSpPr>
      <xdr:spPr>
        <a:xfrm rot="5400000">
          <a:off x="9633238" y="6874043"/>
          <a:ext cx="203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167808</xdr:colOff>
      <xdr:row>38</xdr:row>
      <xdr:rowOff>573726</xdr:rowOff>
    </xdr:from>
    <xdr:to>
      <xdr:col>14</xdr:col>
      <xdr:colOff>272187</xdr:colOff>
      <xdr:row>38</xdr:row>
      <xdr:rowOff>619445</xdr:rowOff>
    </xdr:to>
    <xdr:sp macro="" textlink="">
      <xdr:nvSpPr>
        <xdr:cNvPr id="10" name="左大かっこ 9">
          <a:extLst>
            <a:ext uri="{FF2B5EF4-FFF2-40B4-BE49-F238E27FC236}">
              <a16:creationId xmlns:a16="http://schemas.microsoft.com/office/drawing/2014/main" id="{699F08E5-42C2-6A45-8C1D-5C54A1C1E0DA}"/>
            </a:ext>
          </a:extLst>
        </xdr:cNvPr>
        <xdr:cNvSpPr/>
      </xdr:nvSpPr>
      <xdr:spPr>
        <a:xfrm rot="16200000" flipV="1">
          <a:off x="9645937" y="6881697"/>
          <a:ext cx="0" cy="104377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201214</xdr:colOff>
      <xdr:row>38</xdr:row>
      <xdr:rowOff>159673</xdr:rowOff>
    </xdr:from>
    <xdr:to>
      <xdr:col>13</xdr:col>
      <xdr:colOff>305593</xdr:colOff>
      <xdr:row>38</xdr:row>
      <xdr:rowOff>205392</xdr:rowOff>
    </xdr:to>
    <xdr:sp macro="" textlink="">
      <xdr:nvSpPr>
        <xdr:cNvPr id="11" name="左大かっこ 10">
          <a:extLst>
            <a:ext uri="{FF2B5EF4-FFF2-40B4-BE49-F238E27FC236}">
              <a16:creationId xmlns:a16="http://schemas.microsoft.com/office/drawing/2014/main" id="{475CE2EE-39CA-9447-BDB0-27681CF24B25}"/>
            </a:ext>
          </a:extLst>
        </xdr:cNvPr>
        <xdr:cNvSpPr/>
      </xdr:nvSpPr>
      <xdr:spPr>
        <a:xfrm rot="5400000">
          <a:off x="8993544" y="6874043"/>
          <a:ext cx="203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201214</xdr:colOff>
      <xdr:row>38</xdr:row>
      <xdr:rowOff>573726</xdr:rowOff>
    </xdr:from>
    <xdr:to>
      <xdr:col>13</xdr:col>
      <xdr:colOff>305593</xdr:colOff>
      <xdr:row>38</xdr:row>
      <xdr:rowOff>619445</xdr:rowOff>
    </xdr:to>
    <xdr:sp macro="" textlink="">
      <xdr:nvSpPr>
        <xdr:cNvPr id="12" name="左大かっこ 11">
          <a:extLst>
            <a:ext uri="{FF2B5EF4-FFF2-40B4-BE49-F238E27FC236}">
              <a16:creationId xmlns:a16="http://schemas.microsoft.com/office/drawing/2014/main" id="{5FCC5246-E1E8-1748-AC74-A0803BF7FC9A}"/>
            </a:ext>
          </a:extLst>
        </xdr:cNvPr>
        <xdr:cNvSpPr/>
      </xdr:nvSpPr>
      <xdr:spPr>
        <a:xfrm rot="16200000" flipV="1">
          <a:off x="9006243" y="6881697"/>
          <a:ext cx="0" cy="104377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196153</xdr:colOff>
      <xdr:row>38</xdr:row>
      <xdr:rowOff>159673</xdr:rowOff>
    </xdr:from>
    <xdr:to>
      <xdr:col>12</xdr:col>
      <xdr:colOff>300532</xdr:colOff>
      <xdr:row>38</xdr:row>
      <xdr:rowOff>205392</xdr:rowOff>
    </xdr:to>
    <xdr:sp macro="" textlink="">
      <xdr:nvSpPr>
        <xdr:cNvPr id="13" name="左大かっこ 12">
          <a:extLst>
            <a:ext uri="{FF2B5EF4-FFF2-40B4-BE49-F238E27FC236}">
              <a16:creationId xmlns:a16="http://schemas.microsoft.com/office/drawing/2014/main" id="{5D440D43-4611-3142-B790-663CE61573F5}"/>
            </a:ext>
          </a:extLst>
        </xdr:cNvPr>
        <xdr:cNvSpPr/>
      </xdr:nvSpPr>
      <xdr:spPr>
        <a:xfrm rot="5400000">
          <a:off x="8315383" y="6874043"/>
          <a:ext cx="203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196153</xdr:colOff>
      <xdr:row>38</xdr:row>
      <xdr:rowOff>573726</xdr:rowOff>
    </xdr:from>
    <xdr:to>
      <xdr:col>12</xdr:col>
      <xdr:colOff>300532</xdr:colOff>
      <xdr:row>38</xdr:row>
      <xdr:rowOff>619445</xdr:rowOff>
    </xdr:to>
    <xdr:sp macro="" textlink="">
      <xdr:nvSpPr>
        <xdr:cNvPr id="14" name="左大かっこ 13">
          <a:extLst>
            <a:ext uri="{FF2B5EF4-FFF2-40B4-BE49-F238E27FC236}">
              <a16:creationId xmlns:a16="http://schemas.microsoft.com/office/drawing/2014/main" id="{120F88D3-CE97-A94E-8BE5-2EF5AE149E1B}"/>
            </a:ext>
          </a:extLst>
        </xdr:cNvPr>
        <xdr:cNvSpPr/>
      </xdr:nvSpPr>
      <xdr:spPr>
        <a:xfrm rot="16200000" flipV="1">
          <a:off x="8328082" y="6881697"/>
          <a:ext cx="0" cy="104377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229192</xdr:colOff>
      <xdr:row>38</xdr:row>
      <xdr:rowOff>159673</xdr:rowOff>
    </xdr:from>
    <xdr:to>
      <xdr:col>11</xdr:col>
      <xdr:colOff>333571</xdr:colOff>
      <xdr:row>38</xdr:row>
      <xdr:rowOff>205392</xdr:rowOff>
    </xdr:to>
    <xdr:sp macro="" textlink="">
      <xdr:nvSpPr>
        <xdr:cNvPr id="15" name="左大かっこ 14">
          <a:extLst>
            <a:ext uri="{FF2B5EF4-FFF2-40B4-BE49-F238E27FC236}">
              <a16:creationId xmlns:a16="http://schemas.microsoft.com/office/drawing/2014/main" id="{013130E5-0188-914B-86C3-CA9DED268400}"/>
            </a:ext>
          </a:extLst>
        </xdr:cNvPr>
        <xdr:cNvSpPr/>
      </xdr:nvSpPr>
      <xdr:spPr>
        <a:xfrm rot="5400000">
          <a:off x="7675322" y="6874043"/>
          <a:ext cx="203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229192</xdr:colOff>
      <xdr:row>38</xdr:row>
      <xdr:rowOff>573726</xdr:rowOff>
    </xdr:from>
    <xdr:to>
      <xdr:col>11</xdr:col>
      <xdr:colOff>333571</xdr:colOff>
      <xdr:row>38</xdr:row>
      <xdr:rowOff>619445</xdr:rowOff>
    </xdr:to>
    <xdr:sp macro="" textlink="">
      <xdr:nvSpPr>
        <xdr:cNvPr id="16" name="左大かっこ 15">
          <a:extLst>
            <a:ext uri="{FF2B5EF4-FFF2-40B4-BE49-F238E27FC236}">
              <a16:creationId xmlns:a16="http://schemas.microsoft.com/office/drawing/2014/main" id="{1BA4C619-98CC-B249-88E5-2BA4EAC6F6D5}"/>
            </a:ext>
          </a:extLst>
        </xdr:cNvPr>
        <xdr:cNvSpPr/>
      </xdr:nvSpPr>
      <xdr:spPr>
        <a:xfrm rot="16200000" flipV="1">
          <a:off x="7688021" y="6881697"/>
          <a:ext cx="0" cy="104377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257175</xdr:colOff>
      <xdr:row>5</xdr:row>
      <xdr:rowOff>10887</xdr:rowOff>
    </xdr:from>
    <xdr:to>
      <xdr:col>0</xdr:col>
      <xdr:colOff>302894</xdr:colOff>
      <xdr:row>14</xdr:row>
      <xdr:rowOff>144237</xdr:rowOff>
    </xdr:to>
    <xdr:sp macro="" textlink="">
      <xdr:nvSpPr>
        <xdr:cNvPr id="17" name="AutoShape 1">
          <a:extLst>
            <a:ext uri="{FF2B5EF4-FFF2-40B4-BE49-F238E27FC236}">
              <a16:creationId xmlns:a16="http://schemas.microsoft.com/office/drawing/2014/main" id="{731F650A-E99A-1740-B718-C5ECA311931D}"/>
            </a:ext>
          </a:extLst>
        </xdr:cNvPr>
        <xdr:cNvSpPr>
          <a:spLocks/>
        </xdr:cNvSpPr>
      </xdr:nvSpPr>
      <xdr:spPr bwMode="auto">
        <a:xfrm>
          <a:off x="257175" y="899887"/>
          <a:ext cx="45719" cy="1733550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257174</xdr:colOff>
      <xdr:row>14</xdr:row>
      <xdr:rowOff>186733</xdr:rowOff>
    </xdr:from>
    <xdr:to>
      <xdr:col>0</xdr:col>
      <xdr:colOff>274318</xdr:colOff>
      <xdr:row>24</xdr:row>
      <xdr:rowOff>129583</xdr:rowOff>
    </xdr:to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CB4160D9-1CF3-C743-9DA3-836376F8E8A9}"/>
            </a:ext>
          </a:extLst>
        </xdr:cNvPr>
        <xdr:cNvSpPr>
          <a:spLocks/>
        </xdr:cNvSpPr>
      </xdr:nvSpPr>
      <xdr:spPr bwMode="auto">
        <a:xfrm>
          <a:off x="257174" y="2663233"/>
          <a:ext cx="17144" cy="1733550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257175</xdr:colOff>
      <xdr:row>25</xdr:row>
      <xdr:rowOff>10887</xdr:rowOff>
    </xdr:from>
    <xdr:to>
      <xdr:col>0</xdr:col>
      <xdr:colOff>302894</xdr:colOff>
      <xdr:row>34</xdr:row>
      <xdr:rowOff>144237</xdr:rowOff>
    </xdr:to>
    <xdr:sp macro="" textlink="">
      <xdr:nvSpPr>
        <xdr:cNvPr id="19" name="AutoShape 3">
          <a:extLst>
            <a:ext uri="{FF2B5EF4-FFF2-40B4-BE49-F238E27FC236}">
              <a16:creationId xmlns:a16="http://schemas.microsoft.com/office/drawing/2014/main" id="{B97F0F2C-B299-FA4D-9F39-910E15A81D2E}"/>
            </a:ext>
          </a:extLst>
        </xdr:cNvPr>
        <xdr:cNvSpPr>
          <a:spLocks/>
        </xdr:cNvSpPr>
      </xdr:nvSpPr>
      <xdr:spPr bwMode="auto">
        <a:xfrm>
          <a:off x="257175" y="4455887"/>
          <a:ext cx="45719" cy="1733550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5</xdr:col>
      <xdr:colOff>61975</xdr:colOff>
      <xdr:row>2</xdr:row>
      <xdr:rowOff>369713</xdr:rowOff>
    </xdr:from>
    <xdr:to>
      <xdr:col>5</xdr:col>
      <xdr:colOff>166354</xdr:colOff>
      <xdr:row>2</xdr:row>
      <xdr:rowOff>415432</xdr:rowOff>
    </xdr:to>
    <xdr:sp macro="" textlink="">
      <xdr:nvSpPr>
        <xdr:cNvPr id="20" name="左大かっこ 19">
          <a:extLst>
            <a:ext uri="{FF2B5EF4-FFF2-40B4-BE49-F238E27FC236}">
              <a16:creationId xmlns:a16="http://schemas.microsoft.com/office/drawing/2014/main" id="{6D131806-D486-2542-9432-D7315A651E9C}"/>
            </a:ext>
          </a:extLst>
        </xdr:cNvPr>
        <xdr:cNvSpPr/>
      </xdr:nvSpPr>
      <xdr:spPr>
        <a:xfrm rot="5400000">
          <a:off x="3482204" y="480084"/>
          <a:ext cx="0" cy="104377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61975</xdr:colOff>
      <xdr:row>2</xdr:row>
      <xdr:rowOff>713520</xdr:rowOff>
    </xdr:from>
    <xdr:to>
      <xdr:col>5</xdr:col>
      <xdr:colOff>166354</xdr:colOff>
      <xdr:row>2</xdr:row>
      <xdr:rowOff>759239</xdr:rowOff>
    </xdr:to>
    <xdr:sp macro="" textlink="">
      <xdr:nvSpPr>
        <xdr:cNvPr id="21" name="左大かっこ 20">
          <a:extLst>
            <a:ext uri="{FF2B5EF4-FFF2-40B4-BE49-F238E27FC236}">
              <a16:creationId xmlns:a16="http://schemas.microsoft.com/office/drawing/2014/main" id="{41963D31-9474-6445-A472-229ACF182C8E}"/>
            </a:ext>
          </a:extLst>
        </xdr:cNvPr>
        <xdr:cNvSpPr/>
      </xdr:nvSpPr>
      <xdr:spPr>
        <a:xfrm rot="16200000" flipV="1">
          <a:off x="3482204" y="480991"/>
          <a:ext cx="0" cy="104377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242498</xdr:colOff>
      <xdr:row>2</xdr:row>
      <xdr:rowOff>369713</xdr:rowOff>
    </xdr:from>
    <xdr:to>
      <xdr:col>18</xdr:col>
      <xdr:colOff>346877</xdr:colOff>
      <xdr:row>2</xdr:row>
      <xdr:rowOff>415432</xdr:rowOff>
    </xdr:to>
    <xdr:sp macro="" textlink="">
      <xdr:nvSpPr>
        <xdr:cNvPr id="22" name="左大かっこ 21">
          <a:extLst>
            <a:ext uri="{FF2B5EF4-FFF2-40B4-BE49-F238E27FC236}">
              <a16:creationId xmlns:a16="http://schemas.microsoft.com/office/drawing/2014/main" id="{D26F9570-BF68-2A40-BB1A-FD3823195930}"/>
            </a:ext>
          </a:extLst>
        </xdr:cNvPr>
        <xdr:cNvSpPr/>
      </xdr:nvSpPr>
      <xdr:spPr>
        <a:xfrm rot="5400000">
          <a:off x="12413027" y="480084"/>
          <a:ext cx="0" cy="104377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242498</xdr:colOff>
      <xdr:row>2</xdr:row>
      <xdr:rowOff>713520</xdr:rowOff>
    </xdr:from>
    <xdr:to>
      <xdr:col>18</xdr:col>
      <xdr:colOff>346877</xdr:colOff>
      <xdr:row>2</xdr:row>
      <xdr:rowOff>759239</xdr:rowOff>
    </xdr:to>
    <xdr:sp macro="" textlink="">
      <xdr:nvSpPr>
        <xdr:cNvPr id="23" name="左大かっこ 22">
          <a:extLst>
            <a:ext uri="{FF2B5EF4-FFF2-40B4-BE49-F238E27FC236}">
              <a16:creationId xmlns:a16="http://schemas.microsoft.com/office/drawing/2014/main" id="{06A072D2-1834-294B-A0F7-A893D38E6A42}"/>
            </a:ext>
          </a:extLst>
        </xdr:cNvPr>
        <xdr:cNvSpPr/>
      </xdr:nvSpPr>
      <xdr:spPr>
        <a:xfrm rot="16200000" flipV="1">
          <a:off x="12413027" y="480991"/>
          <a:ext cx="0" cy="104377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257175</xdr:colOff>
      <xdr:row>5</xdr:row>
      <xdr:rowOff>10887</xdr:rowOff>
    </xdr:from>
    <xdr:to>
      <xdr:col>0</xdr:col>
      <xdr:colOff>302894</xdr:colOff>
      <xdr:row>14</xdr:row>
      <xdr:rowOff>144237</xdr:rowOff>
    </xdr:to>
    <xdr:sp macro="" textlink="">
      <xdr:nvSpPr>
        <xdr:cNvPr id="24" name="AutoShape 1">
          <a:extLst>
            <a:ext uri="{FF2B5EF4-FFF2-40B4-BE49-F238E27FC236}">
              <a16:creationId xmlns:a16="http://schemas.microsoft.com/office/drawing/2014/main" id="{1DBE6D73-0829-8945-AD63-C537D8E9D25A}"/>
            </a:ext>
          </a:extLst>
        </xdr:cNvPr>
        <xdr:cNvSpPr>
          <a:spLocks/>
        </xdr:cNvSpPr>
      </xdr:nvSpPr>
      <xdr:spPr bwMode="auto">
        <a:xfrm>
          <a:off x="257175" y="899887"/>
          <a:ext cx="45719" cy="1733550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257174</xdr:colOff>
      <xdr:row>14</xdr:row>
      <xdr:rowOff>186733</xdr:rowOff>
    </xdr:from>
    <xdr:to>
      <xdr:col>0</xdr:col>
      <xdr:colOff>274318</xdr:colOff>
      <xdr:row>24</xdr:row>
      <xdr:rowOff>129583</xdr:rowOff>
    </xdr:to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02749998-1FFE-9149-826D-737AD08DA789}"/>
            </a:ext>
          </a:extLst>
        </xdr:cNvPr>
        <xdr:cNvSpPr>
          <a:spLocks/>
        </xdr:cNvSpPr>
      </xdr:nvSpPr>
      <xdr:spPr bwMode="auto">
        <a:xfrm>
          <a:off x="257174" y="2663233"/>
          <a:ext cx="17144" cy="1733550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257175</xdr:colOff>
      <xdr:row>25</xdr:row>
      <xdr:rowOff>10887</xdr:rowOff>
    </xdr:from>
    <xdr:to>
      <xdr:col>0</xdr:col>
      <xdr:colOff>302894</xdr:colOff>
      <xdr:row>34</xdr:row>
      <xdr:rowOff>144237</xdr:rowOff>
    </xdr:to>
    <xdr:sp macro="" textlink="">
      <xdr:nvSpPr>
        <xdr:cNvPr id="26" name="AutoShape 3">
          <a:extLst>
            <a:ext uri="{FF2B5EF4-FFF2-40B4-BE49-F238E27FC236}">
              <a16:creationId xmlns:a16="http://schemas.microsoft.com/office/drawing/2014/main" id="{B521902B-32F0-C24E-B2B1-B4ACC9C67183}"/>
            </a:ext>
          </a:extLst>
        </xdr:cNvPr>
        <xdr:cNvSpPr>
          <a:spLocks/>
        </xdr:cNvSpPr>
      </xdr:nvSpPr>
      <xdr:spPr bwMode="auto">
        <a:xfrm>
          <a:off x="257175" y="4455887"/>
          <a:ext cx="45719" cy="1733550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257175</xdr:colOff>
      <xdr:row>51</xdr:row>
      <xdr:rowOff>10887</xdr:rowOff>
    </xdr:from>
    <xdr:to>
      <xdr:col>0</xdr:col>
      <xdr:colOff>302894</xdr:colOff>
      <xdr:row>60</xdr:row>
      <xdr:rowOff>153762</xdr:rowOff>
    </xdr:to>
    <xdr:sp macro="" textlink="">
      <xdr:nvSpPr>
        <xdr:cNvPr id="27" name="AutoShape 5">
          <a:extLst>
            <a:ext uri="{FF2B5EF4-FFF2-40B4-BE49-F238E27FC236}">
              <a16:creationId xmlns:a16="http://schemas.microsoft.com/office/drawing/2014/main" id="{FDD9AE55-BE7A-2443-B95C-80941366593E}"/>
            </a:ext>
          </a:extLst>
        </xdr:cNvPr>
        <xdr:cNvSpPr>
          <a:spLocks/>
        </xdr:cNvSpPr>
      </xdr:nvSpPr>
      <xdr:spPr bwMode="auto">
        <a:xfrm>
          <a:off x="257175" y="9078687"/>
          <a:ext cx="45719" cy="1743075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257175</xdr:colOff>
      <xdr:row>41</xdr:row>
      <xdr:rowOff>10887</xdr:rowOff>
    </xdr:from>
    <xdr:to>
      <xdr:col>0</xdr:col>
      <xdr:colOff>302894</xdr:colOff>
      <xdr:row>50</xdr:row>
      <xdr:rowOff>144237</xdr:rowOff>
    </xdr:to>
    <xdr:sp macro="" textlink="">
      <xdr:nvSpPr>
        <xdr:cNvPr id="28" name="AutoShape 4">
          <a:extLst>
            <a:ext uri="{FF2B5EF4-FFF2-40B4-BE49-F238E27FC236}">
              <a16:creationId xmlns:a16="http://schemas.microsoft.com/office/drawing/2014/main" id="{C7CE50A4-16FC-C245-9CB9-177942967436}"/>
            </a:ext>
          </a:extLst>
        </xdr:cNvPr>
        <xdr:cNvSpPr>
          <a:spLocks/>
        </xdr:cNvSpPr>
      </xdr:nvSpPr>
      <xdr:spPr bwMode="auto">
        <a:xfrm>
          <a:off x="257175" y="7300687"/>
          <a:ext cx="45719" cy="1733550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257175</xdr:colOff>
      <xdr:row>61</xdr:row>
      <xdr:rowOff>10887</xdr:rowOff>
    </xdr:from>
    <xdr:to>
      <xdr:col>0</xdr:col>
      <xdr:colOff>302894</xdr:colOff>
      <xdr:row>70</xdr:row>
      <xdr:rowOff>144237</xdr:rowOff>
    </xdr:to>
    <xdr:sp macro="" textlink="">
      <xdr:nvSpPr>
        <xdr:cNvPr id="29" name="AutoShape 6">
          <a:extLst>
            <a:ext uri="{FF2B5EF4-FFF2-40B4-BE49-F238E27FC236}">
              <a16:creationId xmlns:a16="http://schemas.microsoft.com/office/drawing/2014/main" id="{EAB33848-B6C5-7343-AE7A-3C411CFF233C}"/>
            </a:ext>
          </a:extLst>
        </xdr:cNvPr>
        <xdr:cNvSpPr>
          <a:spLocks/>
        </xdr:cNvSpPr>
      </xdr:nvSpPr>
      <xdr:spPr bwMode="auto">
        <a:xfrm>
          <a:off x="257175" y="10856687"/>
          <a:ext cx="45719" cy="1733550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14</xdr:col>
      <xdr:colOff>167808</xdr:colOff>
      <xdr:row>38</xdr:row>
      <xdr:rowOff>159673</xdr:rowOff>
    </xdr:from>
    <xdr:to>
      <xdr:col>14</xdr:col>
      <xdr:colOff>272187</xdr:colOff>
      <xdr:row>38</xdr:row>
      <xdr:rowOff>205392</xdr:rowOff>
    </xdr:to>
    <xdr:sp macro="" textlink="">
      <xdr:nvSpPr>
        <xdr:cNvPr id="30" name="左大かっこ 29">
          <a:extLst>
            <a:ext uri="{FF2B5EF4-FFF2-40B4-BE49-F238E27FC236}">
              <a16:creationId xmlns:a16="http://schemas.microsoft.com/office/drawing/2014/main" id="{40883429-7067-2C43-AEE6-023C9F31FF3D}"/>
            </a:ext>
          </a:extLst>
        </xdr:cNvPr>
        <xdr:cNvSpPr/>
      </xdr:nvSpPr>
      <xdr:spPr>
        <a:xfrm rot="5400000">
          <a:off x="9633238" y="6874043"/>
          <a:ext cx="203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167808</xdr:colOff>
      <xdr:row>38</xdr:row>
      <xdr:rowOff>573726</xdr:rowOff>
    </xdr:from>
    <xdr:to>
      <xdr:col>14</xdr:col>
      <xdr:colOff>272187</xdr:colOff>
      <xdr:row>38</xdr:row>
      <xdr:rowOff>619445</xdr:rowOff>
    </xdr:to>
    <xdr:sp macro="" textlink="">
      <xdr:nvSpPr>
        <xdr:cNvPr id="31" name="左大かっこ 30">
          <a:extLst>
            <a:ext uri="{FF2B5EF4-FFF2-40B4-BE49-F238E27FC236}">
              <a16:creationId xmlns:a16="http://schemas.microsoft.com/office/drawing/2014/main" id="{09B2DFB5-3FFC-694D-825C-22A7F8F62FF3}"/>
            </a:ext>
          </a:extLst>
        </xdr:cNvPr>
        <xdr:cNvSpPr/>
      </xdr:nvSpPr>
      <xdr:spPr>
        <a:xfrm rot="16200000" flipV="1">
          <a:off x="9645937" y="6881697"/>
          <a:ext cx="0" cy="104377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201214</xdr:colOff>
      <xdr:row>38</xdr:row>
      <xdr:rowOff>159673</xdr:rowOff>
    </xdr:from>
    <xdr:to>
      <xdr:col>13</xdr:col>
      <xdr:colOff>305593</xdr:colOff>
      <xdr:row>38</xdr:row>
      <xdr:rowOff>205392</xdr:rowOff>
    </xdr:to>
    <xdr:sp macro="" textlink="">
      <xdr:nvSpPr>
        <xdr:cNvPr id="32" name="左大かっこ 31">
          <a:extLst>
            <a:ext uri="{FF2B5EF4-FFF2-40B4-BE49-F238E27FC236}">
              <a16:creationId xmlns:a16="http://schemas.microsoft.com/office/drawing/2014/main" id="{4755B141-D759-4742-81CB-25E218C56A70}"/>
            </a:ext>
          </a:extLst>
        </xdr:cNvPr>
        <xdr:cNvSpPr/>
      </xdr:nvSpPr>
      <xdr:spPr>
        <a:xfrm rot="5400000">
          <a:off x="8993544" y="6874043"/>
          <a:ext cx="203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201214</xdr:colOff>
      <xdr:row>38</xdr:row>
      <xdr:rowOff>573726</xdr:rowOff>
    </xdr:from>
    <xdr:to>
      <xdr:col>13</xdr:col>
      <xdr:colOff>305593</xdr:colOff>
      <xdr:row>38</xdr:row>
      <xdr:rowOff>619445</xdr:rowOff>
    </xdr:to>
    <xdr:sp macro="" textlink="">
      <xdr:nvSpPr>
        <xdr:cNvPr id="33" name="左大かっこ 32">
          <a:extLst>
            <a:ext uri="{FF2B5EF4-FFF2-40B4-BE49-F238E27FC236}">
              <a16:creationId xmlns:a16="http://schemas.microsoft.com/office/drawing/2014/main" id="{5B962338-75B7-684C-9927-3372228297F3}"/>
            </a:ext>
          </a:extLst>
        </xdr:cNvPr>
        <xdr:cNvSpPr/>
      </xdr:nvSpPr>
      <xdr:spPr>
        <a:xfrm rot="16200000" flipV="1">
          <a:off x="9006243" y="6881697"/>
          <a:ext cx="0" cy="104377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196153</xdr:colOff>
      <xdr:row>38</xdr:row>
      <xdr:rowOff>159673</xdr:rowOff>
    </xdr:from>
    <xdr:to>
      <xdr:col>12</xdr:col>
      <xdr:colOff>300532</xdr:colOff>
      <xdr:row>38</xdr:row>
      <xdr:rowOff>205392</xdr:rowOff>
    </xdr:to>
    <xdr:sp macro="" textlink="">
      <xdr:nvSpPr>
        <xdr:cNvPr id="34" name="左大かっこ 33">
          <a:extLst>
            <a:ext uri="{FF2B5EF4-FFF2-40B4-BE49-F238E27FC236}">
              <a16:creationId xmlns:a16="http://schemas.microsoft.com/office/drawing/2014/main" id="{5376656F-663E-2749-B979-11BB081818C4}"/>
            </a:ext>
          </a:extLst>
        </xdr:cNvPr>
        <xdr:cNvSpPr/>
      </xdr:nvSpPr>
      <xdr:spPr>
        <a:xfrm rot="5400000">
          <a:off x="8315383" y="6874043"/>
          <a:ext cx="203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196153</xdr:colOff>
      <xdr:row>38</xdr:row>
      <xdr:rowOff>573726</xdr:rowOff>
    </xdr:from>
    <xdr:to>
      <xdr:col>12</xdr:col>
      <xdr:colOff>300532</xdr:colOff>
      <xdr:row>38</xdr:row>
      <xdr:rowOff>619445</xdr:rowOff>
    </xdr:to>
    <xdr:sp macro="" textlink="">
      <xdr:nvSpPr>
        <xdr:cNvPr id="35" name="左大かっこ 34">
          <a:extLst>
            <a:ext uri="{FF2B5EF4-FFF2-40B4-BE49-F238E27FC236}">
              <a16:creationId xmlns:a16="http://schemas.microsoft.com/office/drawing/2014/main" id="{233CE800-BEDB-6140-8B1D-47910B9865C2}"/>
            </a:ext>
          </a:extLst>
        </xdr:cNvPr>
        <xdr:cNvSpPr/>
      </xdr:nvSpPr>
      <xdr:spPr>
        <a:xfrm rot="16200000" flipV="1">
          <a:off x="8328082" y="6881697"/>
          <a:ext cx="0" cy="104377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229192</xdr:colOff>
      <xdr:row>38</xdr:row>
      <xdr:rowOff>159673</xdr:rowOff>
    </xdr:from>
    <xdr:to>
      <xdr:col>11</xdr:col>
      <xdr:colOff>333571</xdr:colOff>
      <xdr:row>38</xdr:row>
      <xdr:rowOff>205392</xdr:rowOff>
    </xdr:to>
    <xdr:sp macro="" textlink="">
      <xdr:nvSpPr>
        <xdr:cNvPr id="36" name="左大かっこ 35">
          <a:extLst>
            <a:ext uri="{FF2B5EF4-FFF2-40B4-BE49-F238E27FC236}">
              <a16:creationId xmlns:a16="http://schemas.microsoft.com/office/drawing/2014/main" id="{7EB48479-71D2-DC48-8C4E-2F11466DE551}"/>
            </a:ext>
          </a:extLst>
        </xdr:cNvPr>
        <xdr:cNvSpPr/>
      </xdr:nvSpPr>
      <xdr:spPr>
        <a:xfrm rot="5400000">
          <a:off x="7675322" y="6874043"/>
          <a:ext cx="203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229192</xdr:colOff>
      <xdr:row>38</xdr:row>
      <xdr:rowOff>573726</xdr:rowOff>
    </xdr:from>
    <xdr:to>
      <xdr:col>11</xdr:col>
      <xdr:colOff>333571</xdr:colOff>
      <xdr:row>38</xdr:row>
      <xdr:rowOff>619445</xdr:rowOff>
    </xdr:to>
    <xdr:sp macro="" textlink="">
      <xdr:nvSpPr>
        <xdr:cNvPr id="37" name="左大かっこ 36">
          <a:extLst>
            <a:ext uri="{FF2B5EF4-FFF2-40B4-BE49-F238E27FC236}">
              <a16:creationId xmlns:a16="http://schemas.microsoft.com/office/drawing/2014/main" id="{C53D9973-FA29-CB43-A9A1-711180BC7929}"/>
            </a:ext>
          </a:extLst>
        </xdr:cNvPr>
        <xdr:cNvSpPr/>
      </xdr:nvSpPr>
      <xdr:spPr>
        <a:xfrm rot="16200000" flipV="1">
          <a:off x="7688021" y="6881697"/>
          <a:ext cx="0" cy="104377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Volumes\HD2\&#12394;&#12363;&#12414;&#12398;&#23478;\&#20581;&#24247;&#31119;&#31049;&#23616;&#24180;&#22577;_R03\CD-R\&#34920;\051-100\01050302&#12288;&#22320;&#22495;&#20445;&#20581;&#30475;&#35703;&#27963;&#21205;&#65288;&#23478;&#24237;&#35370;&#21839;&#23550;&#35937;&#21029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Volumes\HD2\&#12394;&#12363;&#12414;&#12398;&#23478;\&#20581;&#24247;&#31119;&#31049;&#23616;&#24180;&#22577;_R03\CD-R\&#34920;\051-100\01050303&#12288;&#12381;&#12398;&#20182;&#12398;&#12465;&#12540;&#12473;&#12527;&#12540;&#1246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７２ (地域支援課以外)"/>
      <sheetName val="表７２(地域支援課)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７３（地域支援課以外） (2)"/>
      <sheetName val="表７３（地域支援課）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showGridLines="0" zoomScaleNormal="100" zoomScaleSheetLayoutView="100" workbookViewId="0">
      <selection sqref="A1:G1"/>
    </sheetView>
  </sheetViews>
  <sheetFormatPr defaultColWidth="8.875" defaultRowHeight="13.5"/>
  <cols>
    <col min="1" max="1" width="3.875" customWidth="1"/>
    <col min="2" max="2" width="3.375" customWidth="1"/>
    <col min="3" max="3" width="3.875" customWidth="1"/>
    <col min="4" max="5" width="6.625" customWidth="1"/>
    <col min="6" max="8" width="6.375" customWidth="1"/>
    <col min="9" max="9" width="6.375" style="21" customWidth="1"/>
    <col min="10" max="10" width="6.375" customWidth="1"/>
    <col min="11" max="11" width="6.375" style="21" customWidth="1"/>
    <col min="12" max="12" width="6.375" customWidth="1"/>
    <col min="13" max="13" width="6.375" style="21" customWidth="1"/>
    <col min="14" max="14" width="6.375" customWidth="1"/>
    <col min="15" max="15" width="6.375" style="21" customWidth="1"/>
  </cols>
  <sheetData>
    <row r="1" spans="1:15" s="1" customFormat="1" ht="17.25">
      <c r="A1" s="331" t="s">
        <v>37</v>
      </c>
      <c r="B1" s="331"/>
      <c r="C1" s="331"/>
      <c r="D1" s="331"/>
      <c r="E1" s="331"/>
      <c r="F1" s="332"/>
      <c r="G1" s="332"/>
      <c r="I1" s="2"/>
      <c r="K1" s="2"/>
      <c r="M1" s="2"/>
      <c r="O1" s="2"/>
    </row>
    <row r="2" spans="1:15" s="1" customFormat="1" ht="5.0999999999999996" customHeight="1">
      <c r="A2" s="3"/>
      <c r="B2" s="3"/>
      <c r="C2" s="3"/>
      <c r="D2" s="3"/>
      <c r="E2" s="3"/>
      <c r="F2" s="4"/>
      <c r="G2" s="4"/>
      <c r="I2" s="2"/>
      <c r="K2" s="2"/>
      <c r="M2" s="2"/>
      <c r="O2" s="2"/>
    </row>
    <row r="3" spans="1:15" s="24" customFormat="1" ht="15.6" customHeight="1">
      <c r="A3" s="333" t="s">
        <v>0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</row>
    <row r="4" spans="1:15" s="24" customFormat="1" ht="15.6" customHeight="1">
      <c r="A4" s="333"/>
      <c r="B4" s="333"/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</row>
    <row r="5" spans="1:15" s="24" customFormat="1" ht="15.6" customHeight="1">
      <c r="A5" s="333"/>
      <c r="B5" s="333"/>
      <c r="C5" s="333"/>
      <c r="D5" s="333"/>
      <c r="E5" s="333"/>
      <c r="F5" s="333"/>
      <c r="G5" s="333"/>
      <c r="H5" s="333"/>
      <c r="I5" s="333"/>
      <c r="J5" s="333"/>
      <c r="K5" s="333"/>
      <c r="L5" s="333"/>
      <c r="M5" s="333"/>
      <c r="N5" s="333"/>
      <c r="O5" s="333"/>
    </row>
    <row r="6" spans="1:15" s="25" customFormat="1" ht="15.6" customHeight="1">
      <c r="A6" s="333"/>
      <c r="B6" s="333"/>
      <c r="C6" s="333"/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33"/>
    </row>
    <row r="7" spans="1:15" s="24" customFormat="1" ht="15.6" customHeight="1">
      <c r="A7" s="333"/>
      <c r="B7" s="333"/>
      <c r="C7" s="333"/>
      <c r="D7" s="333"/>
      <c r="E7" s="333"/>
      <c r="F7" s="333"/>
      <c r="G7" s="333"/>
      <c r="H7" s="333"/>
      <c r="I7" s="333"/>
      <c r="J7" s="333"/>
      <c r="K7" s="333"/>
      <c r="L7" s="333"/>
      <c r="M7" s="333"/>
      <c r="N7" s="333"/>
      <c r="O7" s="333"/>
    </row>
    <row r="8" spans="1:15" s="1" customFormat="1" ht="28.5" customHeight="1">
      <c r="A8" s="334" t="s">
        <v>36</v>
      </c>
      <c r="B8" s="334"/>
      <c r="C8" s="334"/>
      <c r="D8" s="334"/>
      <c r="E8" s="334"/>
      <c r="F8" s="334"/>
      <c r="G8" s="334"/>
      <c r="H8" s="334"/>
      <c r="I8" s="335"/>
      <c r="J8" s="335"/>
      <c r="K8" s="335"/>
      <c r="L8" s="335"/>
      <c r="M8" s="335"/>
      <c r="N8" s="335"/>
      <c r="O8" s="335"/>
    </row>
    <row r="9" spans="1:15" s="24" customFormat="1" ht="22.5" customHeight="1">
      <c r="A9" s="336" t="s">
        <v>1</v>
      </c>
      <c r="B9" s="337"/>
      <c r="C9" s="337"/>
      <c r="D9" s="337"/>
      <c r="E9" s="337"/>
      <c r="F9" s="337"/>
      <c r="G9" s="337"/>
      <c r="H9" s="337"/>
      <c r="I9" s="337"/>
      <c r="J9" s="337"/>
      <c r="K9" s="337"/>
      <c r="L9" s="337"/>
      <c r="M9" s="337"/>
      <c r="N9" s="337"/>
      <c r="O9" s="337"/>
    </row>
    <row r="10" spans="1:15" s="24" customFormat="1" ht="15" customHeight="1" thickBot="1">
      <c r="A10" s="337"/>
      <c r="B10" s="337"/>
      <c r="C10" s="337"/>
      <c r="D10" s="337"/>
      <c r="E10" s="337"/>
      <c r="F10" s="337"/>
      <c r="G10" s="337"/>
      <c r="H10" s="337"/>
      <c r="I10" s="337"/>
      <c r="J10" s="337"/>
      <c r="K10" s="337"/>
      <c r="L10" s="337"/>
      <c r="M10" s="337"/>
      <c r="N10" s="337"/>
      <c r="O10" s="337"/>
    </row>
    <row r="11" spans="1:15" s="24" customFormat="1" ht="15" customHeight="1">
      <c r="A11" s="338"/>
      <c r="B11" s="339"/>
      <c r="C11" s="340"/>
      <c r="D11" s="347" t="s">
        <v>2</v>
      </c>
      <c r="E11" s="350" t="s">
        <v>3</v>
      </c>
      <c r="F11" s="353" t="s">
        <v>4</v>
      </c>
      <c r="G11" s="354"/>
      <c r="H11" s="354"/>
      <c r="I11" s="355"/>
      <c r="J11" s="356" t="s">
        <v>5</v>
      </c>
      <c r="K11" s="357"/>
      <c r="L11" s="357"/>
      <c r="M11" s="357"/>
      <c r="N11" s="357"/>
      <c r="O11" s="358"/>
    </row>
    <row r="12" spans="1:15" s="24" customFormat="1" ht="15" customHeight="1">
      <c r="A12" s="341"/>
      <c r="B12" s="342"/>
      <c r="C12" s="343"/>
      <c r="D12" s="348"/>
      <c r="E12" s="351"/>
      <c r="F12" s="321" t="s">
        <v>6</v>
      </c>
      <c r="G12" s="359"/>
      <c r="H12" s="321" t="s">
        <v>7</v>
      </c>
      <c r="I12" s="359"/>
      <c r="J12" s="321" t="s">
        <v>6</v>
      </c>
      <c r="K12" s="361"/>
      <c r="L12" s="321" t="s">
        <v>8</v>
      </c>
      <c r="M12" s="361"/>
      <c r="N12" s="321" t="s">
        <v>9</v>
      </c>
      <c r="O12" s="322"/>
    </row>
    <row r="13" spans="1:15" s="24" customFormat="1" ht="15" customHeight="1">
      <c r="A13" s="341"/>
      <c r="B13" s="342"/>
      <c r="C13" s="343"/>
      <c r="D13" s="348"/>
      <c r="E13" s="351"/>
      <c r="F13" s="323"/>
      <c r="G13" s="360"/>
      <c r="H13" s="323"/>
      <c r="I13" s="360"/>
      <c r="J13" s="323"/>
      <c r="K13" s="360"/>
      <c r="L13" s="323"/>
      <c r="M13" s="360"/>
      <c r="N13" s="323"/>
      <c r="O13" s="324"/>
    </row>
    <row r="14" spans="1:15" s="24" customFormat="1" ht="15" customHeight="1" thickBot="1">
      <c r="A14" s="344"/>
      <c r="B14" s="345"/>
      <c r="C14" s="346"/>
      <c r="D14" s="349"/>
      <c r="E14" s="352"/>
      <c r="F14" s="26" t="s">
        <v>2</v>
      </c>
      <c r="G14" s="27" t="s">
        <v>3</v>
      </c>
      <c r="H14" s="26" t="s">
        <v>2</v>
      </c>
      <c r="I14" s="28" t="s">
        <v>3</v>
      </c>
      <c r="J14" s="47" t="s">
        <v>2</v>
      </c>
      <c r="K14" s="28" t="s">
        <v>3</v>
      </c>
      <c r="L14" s="47" t="s">
        <v>2</v>
      </c>
      <c r="M14" s="28" t="s">
        <v>3</v>
      </c>
      <c r="N14" s="47" t="s">
        <v>2</v>
      </c>
      <c r="O14" s="51" t="s">
        <v>3</v>
      </c>
    </row>
    <row r="15" spans="1:15" s="24" customFormat="1" ht="15" customHeight="1">
      <c r="A15" s="48" t="s">
        <v>19</v>
      </c>
      <c r="B15" s="35">
        <v>2</v>
      </c>
      <c r="C15" s="49" t="s">
        <v>10</v>
      </c>
      <c r="D15" s="34">
        <v>1092</v>
      </c>
      <c r="E15" s="34">
        <v>38750</v>
      </c>
      <c r="F15" s="34">
        <v>519</v>
      </c>
      <c r="G15" s="34">
        <v>25436</v>
      </c>
      <c r="H15" s="34">
        <v>0</v>
      </c>
      <c r="I15" s="34">
        <v>0</v>
      </c>
      <c r="J15" s="34">
        <v>495</v>
      </c>
      <c r="K15" s="34">
        <v>2370</v>
      </c>
      <c r="L15" s="34">
        <v>30</v>
      </c>
      <c r="M15" s="34">
        <v>38</v>
      </c>
      <c r="N15" s="34">
        <v>48</v>
      </c>
      <c r="O15" s="52">
        <v>165</v>
      </c>
    </row>
    <row r="16" spans="1:15" s="24" customFormat="1" ht="15" customHeight="1">
      <c r="A16" s="50" t="s">
        <v>19</v>
      </c>
      <c r="B16" s="36">
        <v>3</v>
      </c>
      <c r="C16" s="49" t="s">
        <v>10</v>
      </c>
      <c r="D16" s="29">
        <f>SUM(D17:D23)</f>
        <v>1190</v>
      </c>
      <c r="E16" s="29">
        <f>SUM(G16,K16,M16,O16)</f>
        <v>27358</v>
      </c>
      <c r="F16" s="29">
        <f t="shared" ref="F16:O16" si="0">SUM(F17:F23)</f>
        <v>508</v>
      </c>
      <c r="G16" s="29">
        <f t="shared" si="0"/>
        <v>24550</v>
      </c>
      <c r="H16" s="29">
        <f t="shared" si="0"/>
        <v>0</v>
      </c>
      <c r="I16" s="29">
        <f t="shared" si="0"/>
        <v>0</v>
      </c>
      <c r="J16" s="29">
        <f t="shared" si="0"/>
        <v>572</v>
      </c>
      <c r="K16" s="29">
        <f t="shared" si="0"/>
        <v>2515</v>
      </c>
      <c r="L16" s="29">
        <f t="shared" si="0"/>
        <v>100</v>
      </c>
      <c r="M16" s="29">
        <f t="shared" si="0"/>
        <v>242</v>
      </c>
      <c r="N16" s="29">
        <f t="shared" si="0"/>
        <v>10</v>
      </c>
      <c r="O16" s="53">
        <f t="shared" si="0"/>
        <v>51</v>
      </c>
    </row>
    <row r="17" spans="1:18" s="24" customFormat="1" ht="15" customHeight="1">
      <c r="A17" s="325" t="s">
        <v>11</v>
      </c>
      <c r="B17" s="326"/>
      <c r="C17" s="326"/>
      <c r="D17" s="30">
        <f>SUM(F17,J17,L17,N17,)</f>
        <v>136</v>
      </c>
      <c r="E17" s="30">
        <f>SUM(G17,K17,M17,O17,)</f>
        <v>3377</v>
      </c>
      <c r="F17" s="56">
        <v>72</v>
      </c>
      <c r="G17" s="57">
        <v>3045</v>
      </c>
      <c r="H17" s="58"/>
      <c r="I17" s="58"/>
      <c r="J17" s="59">
        <v>46</v>
      </c>
      <c r="K17" s="56">
        <v>290</v>
      </c>
      <c r="L17" s="56">
        <v>18</v>
      </c>
      <c r="M17" s="56">
        <v>37</v>
      </c>
      <c r="N17" s="30">
        <v>0</v>
      </c>
      <c r="O17" s="54">
        <v>5</v>
      </c>
    </row>
    <row r="18" spans="1:18" s="24" customFormat="1" ht="15" customHeight="1">
      <c r="A18" s="325" t="s">
        <v>12</v>
      </c>
      <c r="B18" s="326"/>
      <c r="C18" s="326"/>
      <c r="D18" s="30">
        <f t="shared" ref="D18:D23" si="1">SUM(F18,J18,L18,N18,)</f>
        <v>166</v>
      </c>
      <c r="E18" s="30">
        <f t="shared" ref="E18:E23" si="2">SUM(G18,K18,M18,O18,)</f>
        <v>3836</v>
      </c>
      <c r="F18" s="56">
        <v>72</v>
      </c>
      <c r="G18" s="57">
        <v>3208</v>
      </c>
      <c r="H18" s="60"/>
      <c r="I18" s="60"/>
      <c r="J18" s="56">
        <v>76</v>
      </c>
      <c r="K18" s="56">
        <v>572</v>
      </c>
      <c r="L18" s="56">
        <v>18</v>
      </c>
      <c r="M18" s="56">
        <v>56</v>
      </c>
      <c r="N18" s="30">
        <v>0</v>
      </c>
      <c r="O18" s="54">
        <v>0</v>
      </c>
    </row>
    <row r="19" spans="1:18" s="24" customFormat="1" ht="15" customHeight="1">
      <c r="A19" s="325" t="s">
        <v>13</v>
      </c>
      <c r="B19" s="326"/>
      <c r="C19" s="326"/>
      <c r="D19" s="30">
        <f t="shared" si="1"/>
        <v>148</v>
      </c>
      <c r="E19" s="30">
        <f t="shared" si="2"/>
        <v>5053</v>
      </c>
      <c r="F19" s="56">
        <v>82</v>
      </c>
      <c r="G19" s="57">
        <v>4715</v>
      </c>
      <c r="H19" s="60"/>
      <c r="I19" s="60"/>
      <c r="J19" s="56">
        <v>42</v>
      </c>
      <c r="K19" s="56">
        <v>303</v>
      </c>
      <c r="L19" s="56">
        <v>18</v>
      </c>
      <c r="M19" s="56">
        <v>5</v>
      </c>
      <c r="N19" s="30">
        <v>6</v>
      </c>
      <c r="O19" s="54">
        <v>30</v>
      </c>
    </row>
    <row r="20" spans="1:18" s="24" customFormat="1" ht="15" customHeight="1">
      <c r="A20" s="325" t="s">
        <v>14</v>
      </c>
      <c r="B20" s="326"/>
      <c r="C20" s="326"/>
      <c r="D20" s="30">
        <f t="shared" si="1"/>
        <v>180</v>
      </c>
      <c r="E20" s="30">
        <f t="shared" si="2"/>
        <v>4281</v>
      </c>
      <c r="F20" s="56">
        <v>78</v>
      </c>
      <c r="G20" s="57">
        <v>3909</v>
      </c>
      <c r="H20" s="60"/>
      <c r="I20" s="60"/>
      <c r="J20" s="56">
        <v>86</v>
      </c>
      <c r="K20" s="56">
        <v>311</v>
      </c>
      <c r="L20" s="56">
        <v>12</v>
      </c>
      <c r="M20" s="56">
        <v>45</v>
      </c>
      <c r="N20" s="30">
        <v>4</v>
      </c>
      <c r="O20" s="54">
        <v>16</v>
      </c>
    </row>
    <row r="21" spans="1:18" s="24" customFormat="1" ht="15" customHeight="1">
      <c r="A21" s="325" t="s">
        <v>15</v>
      </c>
      <c r="B21" s="326"/>
      <c r="C21" s="326"/>
      <c r="D21" s="30">
        <f t="shared" si="1"/>
        <v>175</v>
      </c>
      <c r="E21" s="30">
        <f t="shared" si="2"/>
        <v>4270</v>
      </c>
      <c r="F21" s="56">
        <v>72</v>
      </c>
      <c r="G21" s="57">
        <v>3821</v>
      </c>
      <c r="H21" s="60"/>
      <c r="I21" s="60"/>
      <c r="J21" s="56">
        <v>85</v>
      </c>
      <c r="K21" s="56">
        <v>399</v>
      </c>
      <c r="L21" s="56">
        <v>18</v>
      </c>
      <c r="M21" s="56">
        <v>50</v>
      </c>
      <c r="N21" s="30">
        <v>0</v>
      </c>
      <c r="O21" s="54">
        <v>0</v>
      </c>
    </row>
    <row r="22" spans="1:18" s="24" customFormat="1" ht="15" customHeight="1">
      <c r="A22" s="325" t="s">
        <v>16</v>
      </c>
      <c r="B22" s="326"/>
      <c r="C22" s="326"/>
      <c r="D22" s="30">
        <f t="shared" si="1"/>
        <v>280</v>
      </c>
      <c r="E22" s="30">
        <f t="shared" si="2"/>
        <v>3657</v>
      </c>
      <c r="F22" s="56">
        <v>78</v>
      </c>
      <c r="G22" s="57">
        <v>3258</v>
      </c>
      <c r="H22" s="60"/>
      <c r="I22" s="60"/>
      <c r="J22" s="56">
        <v>190</v>
      </c>
      <c r="K22" s="56">
        <v>364</v>
      </c>
      <c r="L22" s="56">
        <v>12</v>
      </c>
      <c r="M22" s="56">
        <v>35</v>
      </c>
      <c r="N22" s="30">
        <v>0</v>
      </c>
      <c r="O22" s="54">
        <v>0</v>
      </c>
    </row>
    <row r="23" spans="1:18" s="24" customFormat="1" ht="15" customHeight="1" thickBot="1">
      <c r="A23" s="329" t="s">
        <v>17</v>
      </c>
      <c r="B23" s="330"/>
      <c r="C23" s="330"/>
      <c r="D23" s="31">
        <f t="shared" si="1"/>
        <v>105</v>
      </c>
      <c r="E23" s="31">
        <f t="shared" si="2"/>
        <v>2884</v>
      </c>
      <c r="F23" s="61">
        <v>54</v>
      </c>
      <c r="G23" s="61">
        <v>2594</v>
      </c>
      <c r="H23" s="62"/>
      <c r="I23" s="62"/>
      <c r="J23" s="63">
        <v>47</v>
      </c>
      <c r="K23" s="63">
        <v>276</v>
      </c>
      <c r="L23" s="63">
        <v>4</v>
      </c>
      <c r="M23" s="63">
        <v>14</v>
      </c>
      <c r="N23" s="31">
        <v>0</v>
      </c>
      <c r="O23" s="55">
        <v>0</v>
      </c>
    </row>
    <row r="24" spans="1:18" s="24" customFormat="1" ht="11.25">
      <c r="A24" s="327" t="s">
        <v>18</v>
      </c>
      <c r="B24" s="327"/>
      <c r="C24" s="327"/>
      <c r="D24" s="327"/>
      <c r="E24" s="328"/>
      <c r="H24" s="32"/>
      <c r="I24" s="33"/>
      <c r="J24" s="32"/>
      <c r="K24" s="33"/>
      <c r="L24" s="32"/>
      <c r="M24" s="33"/>
      <c r="N24" s="32"/>
      <c r="O24" s="33"/>
    </row>
    <row r="25" spans="1:18" ht="14.25" thickBot="1">
      <c r="H25" s="7"/>
      <c r="I25" s="7"/>
      <c r="J25" s="7"/>
      <c r="K25" s="7"/>
      <c r="L25" s="7"/>
      <c r="M25" s="7"/>
      <c r="N25" s="7"/>
      <c r="O25" s="7"/>
    </row>
    <row r="26" spans="1:18" ht="14.25" thickBot="1">
      <c r="A26" s="8"/>
      <c r="B26" s="8"/>
      <c r="C26" s="8"/>
      <c r="D26" s="314"/>
      <c r="E26" s="311"/>
      <c r="F26" s="311"/>
      <c r="G26" s="311"/>
      <c r="H26" s="311"/>
      <c r="I26" s="311"/>
      <c r="J26" s="315" t="s">
        <v>20</v>
      </c>
      <c r="K26" s="316"/>
      <c r="L26" s="310" t="s">
        <v>22</v>
      </c>
      <c r="M26" s="311"/>
      <c r="N26" s="311"/>
      <c r="O26" s="311"/>
      <c r="P26" s="311"/>
      <c r="Q26" s="311"/>
      <c r="R26" t="s">
        <v>24</v>
      </c>
    </row>
    <row r="27" spans="1:18" ht="14.25" thickBot="1">
      <c r="A27" s="8"/>
      <c r="B27" s="8"/>
      <c r="C27" s="8"/>
      <c r="D27" s="6"/>
      <c r="E27" s="6"/>
      <c r="F27" s="6"/>
      <c r="G27" s="6"/>
      <c r="H27" s="6"/>
      <c r="I27" s="6"/>
      <c r="J27" s="6"/>
      <c r="K27" s="6"/>
      <c r="L27" s="37"/>
      <c r="M27" s="37"/>
      <c r="N27" s="37"/>
      <c r="O27" s="37"/>
    </row>
    <row r="28" spans="1:18" ht="14.25" thickBot="1">
      <c r="A28" s="8"/>
      <c r="B28" s="9"/>
      <c r="C28" s="8"/>
      <c r="D28" s="10"/>
      <c r="E28" s="10"/>
      <c r="F28" s="10"/>
      <c r="G28" s="10"/>
      <c r="H28" s="10"/>
      <c r="I28" s="10"/>
      <c r="J28" s="319" t="s">
        <v>21</v>
      </c>
      <c r="K28" s="320"/>
      <c r="L28" s="312" t="s">
        <v>23</v>
      </c>
      <c r="M28" s="313"/>
      <c r="N28" s="313"/>
      <c r="O28" s="313"/>
      <c r="P28" s="313"/>
      <c r="Q28" s="313"/>
      <c r="R28" t="s">
        <v>24</v>
      </c>
    </row>
    <row r="29" spans="1:18">
      <c r="A29" s="11"/>
      <c r="B29" s="12"/>
      <c r="C29" s="13"/>
      <c r="D29" s="14"/>
      <c r="E29" s="14"/>
      <c r="F29" s="14"/>
      <c r="G29" s="14"/>
      <c r="H29" s="14"/>
      <c r="I29" s="14"/>
      <c r="J29" s="14"/>
      <c r="K29" s="14"/>
      <c r="L29" s="39"/>
      <c r="M29" s="39"/>
      <c r="N29" s="39"/>
      <c r="O29" s="39"/>
    </row>
    <row r="30" spans="1:18">
      <c r="A30" s="311"/>
      <c r="B30" s="311"/>
      <c r="C30" s="311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</row>
    <row r="31" spans="1:18">
      <c r="A31" s="311"/>
      <c r="B31" s="311"/>
      <c r="C31" s="311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</row>
    <row r="32" spans="1:18">
      <c r="A32" s="38" t="s">
        <v>33</v>
      </c>
      <c r="B32" s="38"/>
      <c r="C32" s="38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</row>
    <row r="33" spans="1:15">
      <c r="A33" s="311"/>
      <c r="B33" s="311"/>
      <c r="C33" s="311"/>
      <c r="D33" s="10"/>
      <c r="E33" s="10"/>
      <c r="F33" s="41" t="s">
        <v>34</v>
      </c>
      <c r="G33" s="10"/>
      <c r="H33" s="10"/>
      <c r="I33" s="10"/>
      <c r="J33" s="10"/>
      <c r="K33" s="10"/>
      <c r="L33" s="10"/>
      <c r="M33" s="10"/>
      <c r="N33" s="10"/>
      <c r="O33" s="10"/>
    </row>
    <row r="34" spans="1:15">
      <c r="A34" s="38" t="s">
        <v>25</v>
      </c>
      <c r="B34" s="38"/>
      <c r="C34" s="38"/>
      <c r="D34" s="10"/>
      <c r="E34" s="40" t="s">
        <v>26</v>
      </c>
      <c r="F34" s="46">
        <v>736</v>
      </c>
      <c r="G34" s="10"/>
      <c r="H34" s="10"/>
      <c r="I34" s="10"/>
      <c r="J34" s="10"/>
      <c r="K34" s="10"/>
      <c r="L34" s="10"/>
      <c r="M34" s="10"/>
      <c r="N34" s="10"/>
      <c r="O34" s="10"/>
    </row>
    <row r="35" spans="1:15">
      <c r="A35" s="311" t="s">
        <v>35</v>
      </c>
      <c r="B35" s="311"/>
      <c r="C35" s="311"/>
      <c r="D35" s="10"/>
      <c r="E35" s="40" t="s">
        <v>27</v>
      </c>
      <c r="F35" s="46">
        <v>1033</v>
      </c>
      <c r="G35" s="10"/>
      <c r="H35" s="10"/>
      <c r="I35" s="10"/>
      <c r="J35" s="10"/>
      <c r="K35" s="10"/>
      <c r="L35" s="10"/>
      <c r="M35" s="10"/>
      <c r="N35" s="10"/>
      <c r="O35" s="10"/>
    </row>
    <row r="36" spans="1:15">
      <c r="A36" s="311"/>
      <c r="B36" s="311"/>
      <c r="C36" s="311"/>
      <c r="D36" s="10"/>
      <c r="E36" s="40" t="s">
        <v>28</v>
      </c>
      <c r="F36" s="46">
        <v>1665</v>
      </c>
      <c r="G36" s="10"/>
      <c r="H36" s="10"/>
      <c r="I36" s="10"/>
      <c r="J36" s="10"/>
      <c r="K36" s="10"/>
      <c r="L36" s="10"/>
      <c r="M36" s="10"/>
      <c r="N36" s="10"/>
      <c r="O36" s="10"/>
    </row>
    <row r="37" spans="1:15">
      <c r="A37" s="311"/>
      <c r="B37" s="311"/>
      <c r="C37" s="15"/>
      <c r="D37" s="10"/>
      <c r="E37" s="40" t="s">
        <v>29</v>
      </c>
      <c r="F37" s="46">
        <v>1248</v>
      </c>
      <c r="G37" s="10"/>
      <c r="H37" s="10"/>
      <c r="I37" s="10"/>
      <c r="J37" s="10"/>
      <c r="K37" s="10"/>
      <c r="L37" s="10"/>
      <c r="M37" s="10"/>
      <c r="N37" s="10"/>
      <c r="O37" s="10"/>
    </row>
    <row r="38" spans="1:15">
      <c r="A38" s="16"/>
      <c r="B38" s="17"/>
      <c r="C38" s="17"/>
      <c r="D38" s="18"/>
      <c r="E38" s="42" t="s">
        <v>30</v>
      </c>
      <c r="F38" s="46">
        <v>1157</v>
      </c>
      <c r="G38" s="18"/>
      <c r="H38" s="18"/>
      <c r="I38" s="18"/>
      <c r="J38" s="18"/>
      <c r="K38" s="18"/>
      <c r="L38" s="18"/>
      <c r="M38" s="18"/>
      <c r="N38" s="18"/>
      <c r="O38" s="18"/>
    </row>
    <row r="39" spans="1:15" ht="12.75" customHeight="1">
      <c r="A39" s="19"/>
      <c r="B39" s="19"/>
      <c r="C39" s="19"/>
      <c r="D39" s="19"/>
      <c r="E39" s="43" t="s">
        <v>31</v>
      </c>
      <c r="F39" s="45">
        <v>1058</v>
      </c>
      <c r="G39" s="19"/>
      <c r="H39" s="19"/>
      <c r="I39" s="19"/>
      <c r="J39" s="19"/>
      <c r="K39" s="19"/>
      <c r="L39" s="19"/>
      <c r="M39" s="19"/>
      <c r="N39" s="19"/>
      <c r="O39" s="19"/>
    </row>
    <row r="40" spans="1:15" ht="13.5" customHeight="1">
      <c r="A40" s="317"/>
      <c r="B40" s="318"/>
      <c r="C40" s="318"/>
      <c r="D40" s="38"/>
      <c r="E40" s="44" t="s">
        <v>32</v>
      </c>
      <c r="F40" s="46">
        <v>815</v>
      </c>
      <c r="G40" s="38"/>
      <c r="H40" s="38"/>
      <c r="I40" s="38"/>
      <c r="J40" s="20"/>
      <c r="K40" s="20"/>
      <c r="L40" s="20"/>
      <c r="N40" s="20"/>
    </row>
    <row r="41" spans="1:15">
      <c r="A41" s="318"/>
      <c r="B41" s="318"/>
      <c r="C41" s="318"/>
      <c r="D41" s="314"/>
      <c r="E41" s="311"/>
      <c r="F41" s="311"/>
      <c r="G41" s="311"/>
      <c r="H41" s="311"/>
      <c r="I41" s="311"/>
      <c r="J41" s="311"/>
      <c r="K41" s="311"/>
      <c r="L41" s="311"/>
      <c r="M41" s="311"/>
      <c r="N41" s="311"/>
      <c r="O41" s="311"/>
    </row>
    <row r="42" spans="1:15">
      <c r="A42" s="318"/>
      <c r="B42" s="318"/>
      <c r="C42" s="318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5">
      <c r="A43" s="5"/>
      <c r="B43" s="22"/>
      <c r="C43" s="5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</row>
    <row r="44" spans="1:15">
      <c r="A44" s="23"/>
      <c r="B44" s="12"/>
      <c r="C44" s="13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</row>
    <row r="45" spans="1:15">
      <c r="A45" s="311"/>
      <c r="B45" s="311"/>
      <c r="C45" s="311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</row>
    <row r="46" spans="1:15">
      <c r="A46" s="311"/>
      <c r="B46" s="311"/>
      <c r="C46" s="311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</row>
    <row r="47" spans="1:15">
      <c r="A47" s="311"/>
      <c r="B47" s="311"/>
      <c r="C47" s="311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</row>
    <row r="48" spans="1:15">
      <c r="A48" s="311"/>
      <c r="B48" s="311"/>
      <c r="C48" s="311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</row>
    <row r="49" spans="1:15">
      <c r="A49" s="311"/>
      <c r="B49" s="311"/>
      <c r="C49" s="311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</row>
    <row r="50" spans="1:15">
      <c r="A50" s="311"/>
      <c r="B50" s="311"/>
      <c r="C50" s="311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</row>
    <row r="51" spans="1:15">
      <c r="A51" s="311"/>
      <c r="B51" s="311"/>
      <c r="C51" s="311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</row>
    <row r="52" spans="1:15">
      <c r="A52" s="311"/>
      <c r="B52" s="311"/>
      <c r="C52" s="15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</row>
    <row r="53" spans="1:15">
      <c r="A53" s="21"/>
      <c r="B53" s="21"/>
      <c r="C53" s="21"/>
      <c r="D53" s="21"/>
      <c r="E53" s="21"/>
      <c r="F53" s="21"/>
      <c r="G53" s="21"/>
      <c r="H53" s="21"/>
      <c r="J53" s="21"/>
      <c r="L53" s="21"/>
      <c r="N53" s="21"/>
    </row>
  </sheetData>
  <mergeCells count="50">
    <mergeCell ref="A1:G1"/>
    <mergeCell ref="A3:O7"/>
    <mergeCell ref="A8:O8"/>
    <mergeCell ref="A9:O10"/>
    <mergeCell ref="A11:C14"/>
    <mergeCell ref="D11:D14"/>
    <mergeCell ref="E11:E14"/>
    <mergeCell ref="F11:I11"/>
    <mergeCell ref="J11:O11"/>
    <mergeCell ref="F12:G13"/>
    <mergeCell ref="H12:I13"/>
    <mergeCell ref="J12:K13"/>
    <mergeCell ref="L12:M13"/>
    <mergeCell ref="A52:B52"/>
    <mergeCell ref="J41:K41"/>
    <mergeCell ref="J28:K28"/>
    <mergeCell ref="N12:O13"/>
    <mergeCell ref="A19:C19"/>
    <mergeCell ref="A20:C20"/>
    <mergeCell ref="A21:C21"/>
    <mergeCell ref="A22:C22"/>
    <mergeCell ref="A17:C17"/>
    <mergeCell ref="A24:E24"/>
    <mergeCell ref="A18:C18"/>
    <mergeCell ref="F41:G41"/>
    <mergeCell ref="H41:I41"/>
    <mergeCell ref="A23:C23"/>
    <mergeCell ref="A50:C50"/>
    <mergeCell ref="A51:C51"/>
    <mergeCell ref="A45:C45"/>
    <mergeCell ref="A46:C46"/>
    <mergeCell ref="A47:C47"/>
    <mergeCell ref="A40:C42"/>
    <mergeCell ref="D41:E41"/>
    <mergeCell ref="L26:Q26"/>
    <mergeCell ref="L28:Q28"/>
    <mergeCell ref="A48:C48"/>
    <mergeCell ref="A49:C49"/>
    <mergeCell ref="N41:O41"/>
    <mergeCell ref="A36:C36"/>
    <mergeCell ref="A37:B37"/>
    <mergeCell ref="A35:C35"/>
    <mergeCell ref="D26:E26"/>
    <mergeCell ref="F26:G26"/>
    <mergeCell ref="H26:I26"/>
    <mergeCell ref="J26:K26"/>
    <mergeCell ref="A30:C30"/>
    <mergeCell ref="A31:C31"/>
    <mergeCell ref="A33:C33"/>
    <mergeCell ref="L41:M41"/>
  </mergeCells>
  <phoneticPr fontId="3"/>
  <printOptions horizontalCentered="1"/>
  <pageMargins left="0.47244094488188981" right="0.47244094488188981" top="0.70866141732283472" bottom="0" header="0" footer="0"/>
  <pageSetup paperSize="9" orientation="portrait" r:id="rId1"/>
  <headerFooter alignWithMargins="0"/>
  <colBreaks count="1" manualBreakCount="1">
    <brk id="15" max="1048575" man="1"/>
  </colBreaks>
  <drawing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7"/>
  <sheetViews>
    <sheetView showGridLines="0" workbookViewId="0">
      <selection activeCell="Y19" sqref="Y19"/>
    </sheetView>
  </sheetViews>
  <sheetFormatPr defaultColWidth="8.875" defaultRowHeight="13.5"/>
  <cols>
    <col min="1" max="1" width="3.875" style="1" customWidth="1"/>
    <col min="2" max="2" width="1.625" style="1" customWidth="1"/>
    <col min="3" max="3" width="3.125" style="1" customWidth="1"/>
    <col min="4" max="18" width="5" style="1" customWidth="1"/>
    <col min="19" max="19" width="5" style="2" customWidth="1"/>
    <col min="20" max="16384" width="8.875" style="1"/>
  </cols>
  <sheetData>
    <row r="1" spans="1:21" ht="15" customHeight="1">
      <c r="A1" s="334" t="s">
        <v>38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2"/>
    </row>
    <row r="2" spans="1:21" s="24" customFormat="1" ht="15" customHeight="1">
      <c r="A2" s="365" t="s">
        <v>162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</row>
    <row r="3" spans="1:21" s="65" customFormat="1" ht="15" customHeight="1" thickBot="1">
      <c r="A3" s="366"/>
      <c r="B3" s="366"/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366"/>
      <c r="O3" s="366"/>
      <c r="P3" s="366"/>
      <c r="Q3" s="366"/>
      <c r="R3" s="366"/>
      <c r="S3" s="366"/>
    </row>
    <row r="4" spans="1:21" s="66" customFormat="1" ht="14.1" customHeight="1">
      <c r="A4" s="367"/>
      <c r="B4" s="368"/>
      <c r="C4" s="369"/>
      <c r="D4" s="375" t="s">
        <v>39</v>
      </c>
      <c r="E4" s="376"/>
      <c r="F4" s="375" t="s">
        <v>40</v>
      </c>
      <c r="G4" s="379"/>
      <c r="H4" s="379"/>
      <c r="I4" s="376"/>
      <c r="J4" s="375" t="s">
        <v>41</v>
      </c>
      <c r="K4" s="376"/>
      <c r="L4" s="380" t="s">
        <v>42</v>
      </c>
      <c r="M4" s="381"/>
      <c r="N4" s="384" t="s">
        <v>43</v>
      </c>
      <c r="O4" s="385"/>
      <c r="P4" s="375" t="s">
        <v>44</v>
      </c>
      <c r="Q4" s="376"/>
      <c r="R4" s="375" t="s">
        <v>45</v>
      </c>
      <c r="S4" s="388"/>
    </row>
    <row r="5" spans="1:21" s="66" customFormat="1" ht="15" customHeight="1">
      <c r="A5" s="370"/>
      <c r="B5" s="371"/>
      <c r="C5" s="372"/>
      <c r="D5" s="377"/>
      <c r="E5" s="378"/>
      <c r="F5" s="390"/>
      <c r="G5" s="390"/>
      <c r="H5" s="391" t="s">
        <v>46</v>
      </c>
      <c r="I5" s="391"/>
      <c r="J5" s="377"/>
      <c r="K5" s="378"/>
      <c r="L5" s="382"/>
      <c r="M5" s="383"/>
      <c r="N5" s="386"/>
      <c r="O5" s="387"/>
      <c r="P5" s="377"/>
      <c r="Q5" s="378"/>
      <c r="R5" s="377"/>
      <c r="S5" s="389"/>
    </row>
    <row r="6" spans="1:21" s="66" customFormat="1" ht="30" customHeight="1" thickBot="1">
      <c r="A6" s="373"/>
      <c r="B6" s="374"/>
      <c r="C6" s="374"/>
      <c r="D6" s="67" t="s">
        <v>47</v>
      </c>
      <c r="E6" s="68" t="s">
        <v>48</v>
      </c>
      <c r="F6" s="67" t="s">
        <v>47</v>
      </c>
      <c r="G6" s="68" t="s">
        <v>48</v>
      </c>
      <c r="H6" s="67" t="s">
        <v>47</v>
      </c>
      <c r="I6" s="68" t="s">
        <v>48</v>
      </c>
      <c r="J6" s="67" t="s">
        <v>47</v>
      </c>
      <c r="K6" s="68" t="s">
        <v>48</v>
      </c>
      <c r="L6" s="67" t="s">
        <v>47</v>
      </c>
      <c r="M6" s="68" t="s">
        <v>48</v>
      </c>
      <c r="N6" s="67" t="s">
        <v>47</v>
      </c>
      <c r="O6" s="68" t="s">
        <v>48</v>
      </c>
      <c r="P6" s="67" t="s">
        <v>47</v>
      </c>
      <c r="Q6" s="68" t="s">
        <v>48</v>
      </c>
      <c r="R6" s="67" t="s">
        <v>47</v>
      </c>
      <c r="S6" s="69" t="s">
        <v>48</v>
      </c>
    </row>
    <row r="7" spans="1:21" s="66" customFormat="1" ht="9.9499999999999993" customHeight="1">
      <c r="A7" s="392" t="s">
        <v>49</v>
      </c>
      <c r="B7" s="393"/>
      <c r="C7" s="394"/>
      <c r="D7" s="70">
        <v>25078</v>
      </c>
      <c r="E7" s="70">
        <v>34968</v>
      </c>
      <c r="F7" s="71">
        <v>349</v>
      </c>
      <c r="G7" s="71">
        <v>1144</v>
      </c>
      <c r="H7" s="71">
        <v>151</v>
      </c>
      <c r="I7" s="71">
        <v>619</v>
      </c>
      <c r="J7" s="71">
        <v>0</v>
      </c>
      <c r="K7" s="71">
        <v>0</v>
      </c>
      <c r="L7" s="71">
        <v>451</v>
      </c>
      <c r="M7" s="71">
        <v>705</v>
      </c>
      <c r="N7" s="72">
        <v>577</v>
      </c>
      <c r="O7" s="72">
        <v>577</v>
      </c>
      <c r="P7" s="71">
        <v>56</v>
      </c>
      <c r="Q7" s="71">
        <v>56</v>
      </c>
      <c r="R7" s="71">
        <v>14</v>
      </c>
      <c r="S7" s="73">
        <v>32</v>
      </c>
      <c r="U7" s="74"/>
    </row>
    <row r="8" spans="1:21" s="66" customFormat="1" ht="9.9499999999999993" customHeight="1">
      <c r="A8" s="75" t="s">
        <v>19</v>
      </c>
      <c r="B8" s="395" t="s">
        <v>50</v>
      </c>
      <c r="C8" s="396"/>
      <c r="D8" s="76">
        <f>SUM(F8,J8,L8,N8,P8,R8,D24,F24,H24,J24,L24,N24,P24,D40,F40,H40,J40,L40,N40,P40,R40)</f>
        <v>25140</v>
      </c>
      <c r="E8" s="76">
        <f>SUM(G8,K8,M8,O8,Q8,S8,E24,G24,I24,K24,M24,O24,Q24,E40,G40,I40,K40,M40,O40,Q40,S40)</f>
        <v>33800</v>
      </c>
      <c r="F8" s="77">
        <f>SUM(F10:F18)</f>
        <v>282</v>
      </c>
      <c r="G8" s="77">
        <f t="shared" ref="G8:S9" si="0">SUM(G10:G18)</f>
        <v>1016</v>
      </c>
      <c r="H8" s="77">
        <f t="shared" si="0"/>
        <v>123</v>
      </c>
      <c r="I8" s="77">
        <f t="shared" si="0"/>
        <v>543</v>
      </c>
      <c r="J8" s="77">
        <f t="shared" si="0"/>
        <v>1</v>
      </c>
      <c r="K8" s="77">
        <f t="shared" si="0"/>
        <v>1</v>
      </c>
      <c r="L8" s="77">
        <f t="shared" si="0"/>
        <v>42</v>
      </c>
      <c r="M8" s="77">
        <f t="shared" si="0"/>
        <v>65</v>
      </c>
      <c r="N8" s="78">
        <f t="shared" si="0"/>
        <v>549</v>
      </c>
      <c r="O8" s="78">
        <f t="shared" si="0"/>
        <v>549</v>
      </c>
      <c r="P8" s="77">
        <f t="shared" si="0"/>
        <v>9</v>
      </c>
      <c r="Q8" s="77">
        <f t="shared" si="0"/>
        <v>26</v>
      </c>
      <c r="R8" s="77">
        <f t="shared" si="0"/>
        <v>22</v>
      </c>
      <c r="S8" s="79">
        <f t="shared" si="0"/>
        <v>37</v>
      </c>
    </row>
    <row r="9" spans="1:21" s="66" customFormat="1" ht="9.9499999999999993" customHeight="1">
      <c r="A9" s="80" t="s">
        <v>51</v>
      </c>
      <c r="B9" s="395" t="s">
        <v>52</v>
      </c>
      <c r="C9" s="396"/>
      <c r="D9" s="81">
        <f>D8/E8</f>
        <v>0.74378698224852069</v>
      </c>
      <c r="E9" s="82">
        <v>1</v>
      </c>
      <c r="F9" s="83">
        <f>F8/E8</f>
        <v>8.3431952662721895E-3</v>
      </c>
      <c r="G9" s="83">
        <f>G8/E8</f>
        <v>3.0059171597633137E-2</v>
      </c>
      <c r="H9" s="83">
        <f>H8/E8</f>
        <v>3.6390532544378698E-3</v>
      </c>
      <c r="I9" s="83">
        <f>I8/E8</f>
        <v>1.6065088757396449E-2</v>
      </c>
      <c r="J9" s="77">
        <f t="shared" si="0"/>
        <v>1</v>
      </c>
      <c r="K9" s="77">
        <f t="shared" si="0"/>
        <v>1</v>
      </c>
      <c r="L9" s="77">
        <f t="shared" si="0"/>
        <v>32</v>
      </c>
      <c r="M9" s="77">
        <f t="shared" si="0"/>
        <v>55</v>
      </c>
      <c r="N9" s="84">
        <f>N8/E8</f>
        <v>1.6242603550295859E-2</v>
      </c>
      <c r="O9" s="84">
        <f>O8/E8</f>
        <v>1.6242603550295859E-2</v>
      </c>
      <c r="P9" s="83">
        <f>P8/E8</f>
        <v>2.6627218934911241E-4</v>
      </c>
      <c r="Q9" s="83">
        <f>Q8/E8</f>
        <v>7.6923076923076923E-4</v>
      </c>
      <c r="R9" s="83">
        <f>R8/E8</f>
        <v>6.5088757396449708E-4</v>
      </c>
      <c r="S9" s="85">
        <f>S8/E8</f>
        <v>1.0946745562130178E-3</v>
      </c>
      <c r="U9" s="86"/>
    </row>
    <row r="10" spans="1:21" s="66" customFormat="1" ht="9" customHeight="1">
      <c r="A10" s="362" t="s">
        <v>11</v>
      </c>
      <c r="B10" s="363"/>
      <c r="C10" s="364"/>
      <c r="D10" s="87">
        <f>SUM(F10,L10,J10,N10,P10,R10,D26,F26,H26,J26,L26,N26,P26,D42,F42,H42,J42,L42,N42,P42,R42)</f>
        <v>2208</v>
      </c>
      <c r="E10" s="87">
        <f t="shared" ref="E10:E18" si="1">SUM(G10,K10,M10,O10,Q10,S10,E26,G26,I26,K26,M26,O26,Q26,E42,G42,I42,K42,M42,O42,Q42,S42)</f>
        <v>3292</v>
      </c>
      <c r="F10" s="88">
        <f>SUM('[1]表７２ (地域支援課以外):表７２(地域支援課)'!F10)</f>
        <v>122</v>
      </c>
      <c r="G10" s="88">
        <f>SUM('[1]表７２ (地域支援課以外):表７２(地域支援課)'!G10)</f>
        <v>542</v>
      </c>
      <c r="H10" s="88">
        <f>SUM('[1]表７２ (地域支援課以外):表７２(地域支援課)'!H10)</f>
        <v>68</v>
      </c>
      <c r="I10" s="88">
        <f>SUM('[1]表７２ (地域支援課以外):表７２(地域支援課)'!I10)</f>
        <v>320</v>
      </c>
      <c r="J10" s="88">
        <f>SUM('[1]表７２ (地域支援課以外):表７２(地域支援課)'!J10)</f>
        <v>0</v>
      </c>
      <c r="K10" s="88">
        <f>SUM('[1]表７２ (地域支援課以外):表７２(地域支援課)'!K10)</f>
        <v>0</v>
      </c>
      <c r="L10" s="88">
        <f>SUM('[1]表７２ (地域支援課以外):表７２(地域支援課)'!L10)</f>
        <v>10</v>
      </c>
      <c r="M10" s="88">
        <f>SUM('[1]表７２ (地域支援課以外):表７２(地域支援課)'!M10)</f>
        <v>10</v>
      </c>
      <c r="N10" s="88">
        <v>79</v>
      </c>
      <c r="O10" s="88">
        <v>79</v>
      </c>
      <c r="P10" s="88">
        <f>SUM('[1]表７２ (地域支援課以外):表７２(地域支援課)'!P10)</f>
        <v>0</v>
      </c>
      <c r="Q10" s="88">
        <f>SUM('[1]表７２ (地域支援課以外):表７２(地域支援課)'!Q10)</f>
        <v>0</v>
      </c>
      <c r="R10" s="88">
        <f>SUM('[1]表７２ (地域支援課以外):表７２(地域支援課)'!R10)</f>
        <v>0</v>
      </c>
      <c r="S10" s="89">
        <f>SUM('[1]表７２ (地域支援課以外):表７２(地域支援課)'!S10)</f>
        <v>0</v>
      </c>
    </row>
    <row r="11" spans="1:21" s="66" customFormat="1" ht="9" customHeight="1">
      <c r="A11" s="401" t="s">
        <v>53</v>
      </c>
      <c r="B11" s="402"/>
      <c r="C11" s="403"/>
      <c r="D11" s="90">
        <f t="shared" ref="D11:D18" si="2">SUM(F11,L11,J11,N11,P11,R11,D27,F27,H27,J27,L27,N27,P27,D43,F43,H43,J43,L43,N43,P43,R43)</f>
        <v>1347</v>
      </c>
      <c r="E11" s="90">
        <f t="shared" si="1"/>
        <v>2812</v>
      </c>
      <c r="F11" s="88">
        <f>SUM('[1]表７２ (地域支援課以外):表７２(地域支援課)'!F11)</f>
        <v>0</v>
      </c>
      <c r="G11" s="88">
        <f>SUM('[1]表７２ (地域支援課以外):表７２(地域支援課)'!G11)</f>
        <v>0</v>
      </c>
      <c r="H11" s="88">
        <f>SUM('[1]表７２ (地域支援課以外):表７２(地域支援課)'!H11)</f>
        <v>0</v>
      </c>
      <c r="I11" s="88">
        <f>SUM('[1]表７２ (地域支援課以外):表７２(地域支援課)'!I11)</f>
        <v>0</v>
      </c>
      <c r="J11" s="88">
        <f>SUM('[1]表７２ (地域支援課以外):表７２(地域支援課)'!J11)</f>
        <v>0</v>
      </c>
      <c r="K11" s="88">
        <f>SUM('[1]表７２ (地域支援課以外):表７２(地域支援課)'!K11)</f>
        <v>0</v>
      </c>
      <c r="L11" s="88">
        <f>SUM('[1]表７２ (地域支援課以外):表７２(地域支援課)'!L11)</f>
        <v>1</v>
      </c>
      <c r="M11" s="88">
        <f>SUM('[1]表７２ (地域支援課以外):表７２(地域支援課)'!M11)</f>
        <v>1</v>
      </c>
      <c r="N11" s="88">
        <v>182</v>
      </c>
      <c r="O11" s="88">
        <v>182</v>
      </c>
      <c r="P11" s="88">
        <f>SUM('[1]表７２ (地域支援課以外):表７２(地域支援課)'!P11)</f>
        <v>3</v>
      </c>
      <c r="Q11" s="88">
        <f>SUM('[1]表７２ (地域支援課以外):表７２(地域支援課)'!Q11)</f>
        <v>15</v>
      </c>
      <c r="R11" s="88">
        <f>SUM('[1]表７２ (地域支援課以外):表７２(地域支援課)'!R11)</f>
        <v>0</v>
      </c>
      <c r="S11" s="89">
        <f>SUM('[1]表７２ (地域支援課以外):表７２(地域支援課)'!S11)</f>
        <v>0</v>
      </c>
    </row>
    <row r="12" spans="1:21" s="66" customFormat="1" ht="9" customHeight="1">
      <c r="A12" s="401" t="s">
        <v>12</v>
      </c>
      <c r="B12" s="402"/>
      <c r="C12" s="403"/>
      <c r="D12" s="90">
        <f t="shared" si="2"/>
        <v>2972</v>
      </c>
      <c r="E12" s="90">
        <f t="shared" si="1"/>
        <v>3654</v>
      </c>
      <c r="F12" s="88">
        <f>SUM('[1]表７２ (地域支援課以外):表７２(地域支援課)'!F12)</f>
        <v>8</v>
      </c>
      <c r="G12" s="88">
        <f>SUM('[1]表７２ (地域支援課以外):表７２(地域支援課)'!G12)</f>
        <v>31</v>
      </c>
      <c r="H12" s="88">
        <f>SUM('[1]表７２ (地域支援課以外):表７２(地域支援課)'!H12)</f>
        <v>4</v>
      </c>
      <c r="I12" s="88">
        <f>SUM('[1]表７２ (地域支援課以外):表７２(地域支援課)'!I12)</f>
        <v>15</v>
      </c>
      <c r="J12" s="88">
        <f>SUM('[1]表７２ (地域支援課以外):表７２(地域支援課)'!J12)</f>
        <v>0</v>
      </c>
      <c r="K12" s="88">
        <f>SUM('[1]表７２ (地域支援課以外):表７２(地域支援課)'!K12)</f>
        <v>0</v>
      </c>
      <c r="L12" s="88">
        <f>SUM('[1]表７２ (地域支援課以外):表７２(地域支援課)'!L12)</f>
        <v>3</v>
      </c>
      <c r="M12" s="88">
        <f>SUM('[1]表７２ (地域支援課以外):表７２(地域支援課)'!M12)</f>
        <v>4</v>
      </c>
      <c r="N12" s="88">
        <v>175</v>
      </c>
      <c r="O12" s="88">
        <v>175</v>
      </c>
      <c r="P12" s="88">
        <f>SUM('[1]表７２ (地域支援課以外):表７２(地域支援課)'!P12)</f>
        <v>1</v>
      </c>
      <c r="Q12" s="88">
        <f>SUM('[1]表７２ (地域支援課以外):表７２(地域支援課)'!Q12)</f>
        <v>2</v>
      </c>
      <c r="R12" s="88">
        <f>SUM('[1]表７２ (地域支援課以外):表７２(地域支援課)'!R12)</f>
        <v>2</v>
      </c>
      <c r="S12" s="89">
        <f>SUM('[1]表７２ (地域支援課以外):表７２(地域支援課)'!S12)</f>
        <v>3</v>
      </c>
      <c r="U12" s="74"/>
    </row>
    <row r="13" spans="1:21" s="66" customFormat="1" ht="9" customHeight="1">
      <c r="A13" s="401" t="s">
        <v>13</v>
      </c>
      <c r="B13" s="402"/>
      <c r="C13" s="403"/>
      <c r="D13" s="90">
        <f t="shared" si="2"/>
        <v>4328</v>
      </c>
      <c r="E13" s="90">
        <f t="shared" si="1"/>
        <v>4929</v>
      </c>
      <c r="F13" s="88">
        <f>SUM('[1]表７２ (地域支援課以外):表７２(地域支援課)'!F13)</f>
        <v>6</v>
      </c>
      <c r="G13" s="88">
        <f>SUM('[1]表７２ (地域支援課以外):表７２(地域支援課)'!G13)</f>
        <v>26</v>
      </c>
      <c r="H13" s="88">
        <f>SUM('[1]表７２ (地域支援課以外):表７２(地域支援課)'!H13)</f>
        <v>5</v>
      </c>
      <c r="I13" s="88">
        <f>SUM('[1]表７２ (地域支援課以外):表７２(地域支援課)'!I13)</f>
        <v>15</v>
      </c>
      <c r="J13" s="88">
        <f>SUM('[1]表７２ (地域支援課以外):表７２(地域支援課)'!J13)</f>
        <v>1</v>
      </c>
      <c r="K13" s="88">
        <f>SUM('[1]表７２ (地域支援課以外):表７２(地域支援課)'!K13)</f>
        <v>1</v>
      </c>
      <c r="L13" s="88">
        <f>SUM('[1]表７２ (地域支援課以外):表７２(地域支援課)'!L13)</f>
        <v>0</v>
      </c>
      <c r="M13" s="88">
        <f>SUM('[1]表７２ (地域支援課以外):表７２(地域支援課)'!M13)</f>
        <v>0</v>
      </c>
      <c r="N13" s="88">
        <v>11</v>
      </c>
      <c r="O13" s="88">
        <v>11</v>
      </c>
      <c r="P13" s="88">
        <f>SUM('[1]表７２ (地域支援課以外):表７２(地域支援課)'!P13)</f>
        <v>1</v>
      </c>
      <c r="Q13" s="88">
        <f>SUM('[1]表７２ (地域支援課以外):表７２(地域支援課)'!Q13)</f>
        <v>1</v>
      </c>
      <c r="R13" s="88">
        <f>SUM('[1]表７２ (地域支援課以外):表７２(地域支援課)'!R13)</f>
        <v>3</v>
      </c>
      <c r="S13" s="89">
        <f>SUM('[1]表７２ (地域支援課以外):表７２(地域支援課)'!S13)</f>
        <v>6</v>
      </c>
      <c r="U13" s="74"/>
    </row>
    <row r="14" spans="1:21" s="66" customFormat="1" ht="9" customHeight="1">
      <c r="A14" s="401" t="s">
        <v>14</v>
      </c>
      <c r="B14" s="402"/>
      <c r="C14" s="403"/>
      <c r="D14" s="90">
        <f t="shared" si="2"/>
        <v>3656</v>
      </c>
      <c r="E14" s="90">
        <f t="shared" si="1"/>
        <v>4329</v>
      </c>
      <c r="F14" s="88">
        <f>SUM('[1]表７２ (地域支援課以外):表７２(地域支援課)'!F14)</f>
        <v>9</v>
      </c>
      <c r="G14" s="88">
        <f>SUM('[1]表７２ (地域支援課以外):表７２(地域支援課)'!G14)</f>
        <v>20</v>
      </c>
      <c r="H14" s="88">
        <f>SUM('[1]表７２ (地域支援課以外):表７２(地域支援課)'!H14)</f>
        <v>4</v>
      </c>
      <c r="I14" s="88">
        <f>SUM('[1]表７２ (地域支援課以外):表７２(地域支援課)'!I14)</f>
        <v>5</v>
      </c>
      <c r="J14" s="88">
        <f>SUM('[1]表７２ (地域支援課以外):表７２(地域支援課)'!J14)</f>
        <v>0</v>
      </c>
      <c r="K14" s="88">
        <f>SUM('[1]表７２ (地域支援課以外):表７２(地域支援課)'!K14)</f>
        <v>0</v>
      </c>
      <c r="L14" s="88">
        <f>SUM('[1]表７２ (地域支援課以外):表７２(地域支援課)'!L14)</f>
        <v>0</v>
      </c>
      <c r="M14" s="88">
        <f>SUM('[1]表７２ (地域支援課以外):表７２(地域支援課)'!M14)</f>
        <v>1</v>
      </c>
      <c r="N14" s="88">
        <v>42</v>
      </c>
      <c r="O14" s="88">
        <v>42</v>
      </c>
      <c r="P14" s="88">
        <f>SUM('[1]表７２ (地域支援課以外):表７２(地域支援課)'!P14)</f>
        <v>0</v>
      </c>
      <c r="Q14" s="88">
        <f>SUM('[1]表７２ (地域支援課以外):表７２(地域支援課)'!Q14)</f>
        <v>0</v>
      </c>
      <c r="R14" s="88">
        <f>SUM('[1]表７２ (地域支援課以外):表７２(地域支援課)'!R14)</f>
        <v>8</v>
      </c>
      <c r="S14" s="89">
        <f>SUM('[1]表７２ (地域支援課以外):表７２(地域支援課)'!S14)</f>
        <v>8</v>
      </c>
      <c r="U14" s="74"/>
    </row>
    <row r="15" spans="1:21" s="66" customFormat="1" ht="9" customHeight="1">
      <c r="A15" s="401" t="s">
        <v>15</v>
      </c>
      <c r="B15" s="402"/>
      <c r="C15" s="403"/>
      <c r="D15" s="90">
        <f t="shared" si="2"/>
        <v>3534</v>
      </c>
      <c r="E15" s="90">
        <f t="shared" si="1"/>
        <v>4442</v>
      </c>
      <c r="F15" s="88">
        <f>SUM('[1]表７２ (地域支援課以外):表７２(地域支援課)'!F15)</f>
        <v>16</v>
      </c>
      <c r="G15" s="88">
        <f>SUM('[1]表７２ (地域支援課以外):表７２(地域支援課)'!G15)</f>
        <v>60</v>
      </c>
      <c r="H15" s="88">
        <f>SUM('[1]表７２ (地域支援課以外):表７２(地域支援課)'!H15)</f>
        <v>8</v>
      </c>
      <c r="I15" s="88">
        <f>SUM('[1]表７２ (地域支援課以外):表７２(地域支援課)'!I15)</f>
        <v>47</v>
      </c>
      <c r="J15" s="88">
        <f>SUM('[1]表７２ (地域支援課以外):表７２(地域支援課)'!J15)</f>
        <v>0</v>
      </c>
      <c r="K15" s="88">
        <f>SUM('[1]表７２ (地域支援課以外):表７２(地域支援課)'!K15)</f>
        <v>0</v>
      </c>
      <c r="L15" s="88">
        <f>SUM('[1]表７２ (地域支援課以外):表７２(地域支援課)'!L15)</f>
        <v>1</v>
      </c>
      <c r="M15" s="88">
        <f>SUM('[1]表７２ (地域支援課以外):表７２(地域支援課)'!M15)</f>
        <v>1</v>
      </c>
      <c r="N15" s="88">
        <v>38</v>
      </c>
      <c r="O15" s="88">
        <v>38</v>
      </c>
      <c r="P15" s="88">
        <f>SUM('[1]表７２ (地域支援課以外):表７２(地域支援課)'!P15)</f>
        <v>1</v>
      </c>
      <c r="Q15" s="88">
        <f>SUM('[1]表７２ (地域支援課以外):表７２(地域支援課)'!Q15)</f>
        <v>3</v>
      </c>
      <c r="R15" s="88">
        <f>SUM('[1]表７２ (地域支援課以外):表７２(地域支援課)'!R15)</f>
        <v>2</v>
      </c>
      <c r="S15" s="89">
        <f>SUM('[1]表７２ (地域支援課以外):表７２(地域支援課)'!S15)</f>
        <v>12</v>
      </c>
      <c r="U15" s="74"/>
    </row>
    <row r="16" spans="1:21" s="66" customFormat="1" ht="9" customHeight="1">
      <c r="A16" s="401" t="s">
        <v>16</v>
      </c>
      <c r="B16" s="402"/>
      <c r="C16" s="403"/>
      <c r="D16" s="90">
        <f t="shared" si="2"/>
        <v>3130</v>
      </c>
      <c r="E16" s="90">
        <f t="shared" si="1"/>
        <v>4047</v>
      </c>
      <c r="F16" s="88">
        <f>SUM('[1]表７２ (地域支援課以外):表７２(地域支援課)'!F16)</f>
        <v>19</v>
      </c>
      <c r="G16" s="88">
        <f>SUM('[1]表７２ (地域支援課以外):表７２(地域支援課)'!G16)</f>
        <v>61</v>
      </c>
      <c r="H16" s="88">
        <f>SUM('[1]表７２ (地域支援課以外):表７２(地域支援課)'!H16)</f>
        <v>4</v>
      </c>
      <c r="I16" s="88">
        <f>SUM('[1]表７２ (地域支援課以外):表７２(地域支援課)'!I16)</f>
        <v>12</v>
      </c>
      <c r="J16" s="88">
        <f>SUM('[1]表７２ (地域支援課以外):表７２(地域支援課)'!J16)</f>
        <v>0</v>
      </c>
      <c r="K16" s="88">
        <f>SUM('[1]表７２ (地域支援課以外):表７２(地域支援課)'!K16)</f>
        <v>0</v>
      </c>
      <c r="L16" s="88">
        <f>SUM('[1]表７２ (地域支援課以外):表７２(地域支援課)'!L16)</f>
        <v>1</v>
      </c>
      <c r="M16" s="88">
        <f>SUM('[1]表７２ (地域支援課以外):表７２(地域支援課)'!M16)</f>
        <v>1</v>
      </c>
      <c r="N16" s="88">
        <v>22</v>
      </c>
      <c r="O16" s="88">
        <v>22</v>
      </c>
      <c r="P16" s="88">
        <f>SUM('[1]表７２ (地域支援課以外):表７２(地域支援課)'!P16)</f>
        <v>0</v>
      </c>
      <c r="Q16" s="88">
        <f>SUM('[1]表７２ (地域支援課以外):表７２(地域支援課)'!Q16)</f>
        <v>0</v>
      </c>
      <c r="R16" s="88">
        <f>SUM('[1]表７２ (地域支援課以外):表７２(地域支援課)'!R16)</f>
        <v>2</v>
      </c>
      <c r="S16" s="89">
        <f>SUM('[1]表７２ (地域支援課以外):表７２(地域支援課)'!S16)</f>
        <v>2</v>
      </c>
    </row>
    <row r="17" spans="1:22" s="66" customFormat="1" ht="9" customHeight="1">
      <c r="A17" s="401" t="s">
        <v>17</v>
      </c>
      <c r="B17" s="402"/>
      <c r="C17" s="403"/>
      <c r="D17" s="90">
        <f t="shared" si="2"/>
        <v>3181</v>
      </c>
      <c r="E17" s="90">
        <f t="shared" si="1"/>
        <v>3750</v>
      </c>
      <c r="F17" s="88">
        <f>SUM('[1]表７２ (地域支援課以外):表７２(地域支援課)'!F17)</f>
        <v>102</v>
      </c>
      <c r="G17" s="88">
        <f>SUM('[1]表７２ (地域支援課以外):表７２(地域支援課)'!G17)</f>
        <v>276</v>
      </c>
      <c r="H17" s="88">
        <f>SUM('[1]表７２ (地域支援課以外):表７２(地域支援課)'!H17)</f>
        <v>30</v>
      </c>
      <c r="I17" s="88">
        <f>SUM('[1]表７２ (地域支援課以外):表７２(地域支援課)'!I17)</f>
        <v>129</v>
      </c>
      <c r="J17" s="88">
        <f>SUM('[1]表７２ (地域支援課以外):表７２(地域支援課)'!J17)</f>
        <v>0</v>
      </c>
      <c r="K17" s="88">
        <f>SUM('[1]表７２ (地域支援課以外):表７２(地域支援課)'!K17)</f>
        <v>0</v>
      </c>
      <c r="L17" s="88">
        <f>SUM('[1]表７２ (地域支援課以外):表７２(地域支援課)'!L17)</f>
        <v>22</v>
      </c>
      <c r="M17" s="88">
        <f>SUM('[1]表７２ (地域支援課以外):表７２(地域支援課)'!M17)</f>
        <v>45</v>
      </c>
      <c r="N17" s="88">
        <f>SUM('[1]表７２ (地域支援課以外):表７２(地域支援課)'!N17)</f>
        <v>0</v>
      </c>
      <c r="O17" s="88">
        <f>SUM('[1]表７２ (地域支援課以外):表７２(地域支援課)'!O17)</f>
        <v>0</v>
      </c>
      <c r="P17" s="88">
        <f>SUM('[1]表７２ (地域支援課以外):表７２(地域支援課)'!P17)</f>
        <v>3</v>
      </c>
      <c r="Q17" s="88">
        <f>SUM('[1]表７２ (地域支援課以外):表７２(地域支援課)'!Q17)</f>
        <v>5</v>
      </c>
      <c r="R17" s="88">
        <f>SUM('[1]表７２ (地域支援課以外):表７２(地域支援課)'!R17)</f>
        <v>5</v>
      </c>
      <c r="S17" s="89">
        <f>SUM('[1]表７２ (地域支援課以外):表７２(地域支援課)'!S17)</f>
        <v>6</v>
      </c>
      <c r="U17" s="74"/>
    </row>
    <row r="18" spans="1:22" s="66" customFormat="1" ht="12" customHeight="1" thickBot="1">
      <c r="A18" s="404" t="s">
        <v>54</v>
      </c>
      <c r="B18" s="405"/>
      <c r="C18" s="406"/>
      <c r="D18" s="91">
        <f t="shared" si="2"/>
        <v>784</v>
      </c>
      <c r="E18" s="91">
        <f t="shared" si="1"/>
        <v>2545</v>
      </c>
      <c r="F18" s="92">
        <f>SUM('[1]表７２ (地域支援課以外):表７２(地域支援課)'!F18)</f>
        <v>0</v>
      </c>
      <c r="G18" s="92">
        <f>SUM('[1]表７２ (地域支援課以外):表７２(地域支援課)'!G18)</f>
        <v>0</v>
      </c>
      <c r="H18" s="92">
        <f>SUM('[1]表７２ (地域支援課以外):表７２(地域支援課)'!H18)</f>
        <v>0</v>
      </c>
      <c r="I18" s="92">
        <f>SUM('[1]表７２ (地域支援課以外):表７２(地域支援課)'!I18)</f>
        <v>0</v>
      </c>
      <c r="J18" s="92">
        <f>SUM('[1]表７２ (地域支援課以外):表７２(地域支援課)'!J18)</f>
        <v>0</v>
      </c>
      <c r="K18" s="92">
        <f>SUM('[1]表７２ (地域支援課以外):表７２(地域支援課)'!K18)</f>
        <v>0</v>
      </c>
      <c r="L18" s="92">
        <f>SUM('[1]表７２ (地域支援課以外):表７２(地域支援課)'!L18)</f>
        <v>4</v>
      </c>
      <c r="M18" s="92">
        <f>SUM('[1]表７２ (地域支援課以外):表７２(地域支援課)'!M18)</f>
        <v>2</v>
      </c>
      <c r="N18" s="93">
        <f>SUM('[1]表７２ (地域支援課以外):表７２(地域支援課)'!N18)</f>
        <v>0</v>
      </c>
      <c r="O18" s="93">
        <f>SUM('[1]表７２ (地域支援課以外):表７２(地域支援課)'!O18)</f>
        <v>0</v>
      </c>
      <c r="P18" s="92">
        <f>SUM('[1]表７２ (地域支援課以外):表７２(地域支援課)'!P18)</f>
        <v>0</v>
      </c>
      <c r="Q18" s="92">
        <f>SUM('[1]表７２ (地域支援課以外):表７２(地域支援課)'!Q18)</f>
        <v>0</v>
      </c>
      <c r="R18" s="92">
        <f>SUM('[1]表７２ (地域支援課以外):表７２(地域支援課)'!R18)</f>
        <v>0</v>
      </c>
      <c r="S18" s="94">
        <f>SUM('[1]表７２ (地域支援課以外):表７２(地域支援課)'!S18)</f>
        <v>0</v>
      </c>
    </row>
    <row r="19" spans="1:22" s="66" customFormat="1" ht="5.0999999999999996" customHeight="1" thickBot="1">
      <c r="A19" s="95"/>
      <c r="B19" s="95"/>
      <c r="C19" s="95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</row>
    <row r="20" spans="1:22" s="66" customFormat="1" ht="12" customHeight="1">
      <c r="A20" s="367"/>
      <c r="B20" s="368"/>
      <c r="C20" s="369"/>
      <c r="D20" s="384" t="s">
        <v>55</v>
      </c>
      <c r="E20" s="376"/>
      <c r="F20" s="384" t="s">
        <v>56</v>
      </c>
      <c r="G20" s="379"/>
      <c r="H20" s="397" t="s">
        <v>57</v>
      </c>
      <c r="I20" s="398"/>
      <c r="J20" s="397" t="s">
        <v>58</v>
      </c>
      <c r="K20" s="398"/>
      <c r="L20" s="384" t="s">
        <v>59</v>
      </c>
      <c r="M20" s="385"/>
      <c r="N20" s="375" t="s">
        <v>60</v>
      </c>
      <c r="O20" s="376"/>
      <c r="P20" s="409" t="s">
        <v>61</v>
      </c>
      <c r="Q20" s="409"/>
      <c r="R20" s="409"/>
      <c r="S20" s="410"/>
    </row>
    <row r="21" spans="1:22" s="66" customFormat="1" ht="21" customHeight="1">
      <c r="A21" s="370"/>
      <c r="B21" s="371"/>
      <c r="C21" s="372"/>
      <c r="D21" s="377"/>
      <c r="E21" s="378"/>
      <c r="F21" s="377"/>
      <c r="G21" s="408"/>
      <c r="H21" s="399"/>
      <c r="I21" s="400"/>
      <c r="J21" s="399"/>
      <c r="K21" s="400"/>
      <c r="L21" s="386"/>
      <c r="M21" s="387"/>
      <c r="N21" s="377"/>
      <c r="O21" s="378"/>
      <c r="P21" s="411" t="s">
        <v>61</v>
      </c>
      <c r="Q21" s="411"/>
      <c r="R21" s="412" t="s">
        <v>62</v>
      </c>
      <c r="S21" s="413"/>
      <c r="U21" s="74"/>
    </row>
    <row r="22" spans="1:22" s="66" customFormat="1" ht="30" customHeight="1" thickBot="1">
      <c r="A22" s="373"/>
      <c r="B22" s="374"/>
      <c r="C22" s="407"/>
      <c r="D22" s="67" t="s">
        <v>47</v>
      </c>
      <c r="E22" s="68" t="s">
        <v>48</v>
      </c>
      <c r="F22" s="67" t="s">
        <v>47</v>
      </c>
      <c r="G22" s="97" t="s">
        <v>48</v>
      </c>
      <c r="H22" s="67" t="s">
        <v>47</v>
      </c>
      <c r="I22" s="68" t="s">
        <v>48</v>
      </c>
      <c r="J22" s="67" t="s">
        <v>47</v>
      </c>
      <c r="K22" s="68" t="s">
        <v>48</v>
      </c>
      <c r="L22" s="67" t="s">
        <v>47</v>
      </c>
      <c r="M22" s="68" t="s">
        <v>48</v>
      </c>
      <c r="N22" s="67" t="s">
        <v>47</v>
      </c>
      <c r="O22" s="68" t="s">
        <v>48</v>
      </c>
      <c r="P22" s="98" t="s">
        <v>47</v>
      </c>
      <c r="Q22" s="99" t="s">
        <v>48</v>
      </c>
      <c r="R22" s="67" t="s">
        <v>47</v>
      </c>
      <c r="S22" s="69" t="s">
        <v>48</v>
      </c>
    </row>
    <row r="23" spans="1:22" s="66" customFormat="1" ht="9.9499999999999993" customHeight="1">
      <c r="A23" s="392" t="s">
        <v>49</v>
      </c>
      <c r="B23" s="393"/>
      <c r="C23" s="394"/>
      <c r="D23" s="100">
        <v>334</v>
      </c>
      <c r="E23" s="100">
        <v>1295</v>
      </c>
      <c r="F23" s="100">
        <v>7</v>
      </c>
      <c r="G23" s="101">
        <v>27</v>
      </c>
      <c r="H23" s="100">
        <v>230</v>
      </c>
      <c r="I23" s="100">
        <v>422</v>
      </c>
      <c r="J23" s="100">
        <v>18</v>
      </c>
      <c r="K23" s="100">
        <v>27</v>
      </c>
      <c r="L23" s="100">
        <v>23</v>
      </c>
      <c r="M23" s="100">
        <v>23</v>
      </c>
      <c r="N23" s="102">
        <v>8368</v>
      </c>
      <c r="O23" s="102">
        <v>11499</v>
      </c>
      <c r="P23" s="103">
        <v>9339</v>
      </c>
      <c r="Q23" s="104">
        <v>13746</v>
      </c>
      <c r="R23" s="105">
        <v>111</v>
      </c>
      <c r="S23" s="106">
        <v>126</v>
      </c>
    </row>
    <row r="24" spans="1:22" s="66" customFormat="1" ht="9.9499999999999993" customHeight="1">
      <c r="A24" s="75" t="s">
        <v>19</v>
      </c>
      <c r="B24" s="395" t="s">
        <v>50</v>
      </c>
      <c r="C24" s="396"/>
      <c r="D24" s="77">
        <f>SUM(D26:D34)</f>
        <v>822</v>
      </c>
      <c r="E24" s="77">
        <f t="shared" ref="E24:S24" si="3">SUM(E26:E34)</f>
        <v>2582</v>
      </c>
      <c r="F24" s="77">
        <f t="shared" si="3"/>
        <v>20</v>
      </c>
      <c r="G24" s="77">
        <f t="shared" si="3"/>
        <v>43</v>
      </c>
      <c r="H24" s="77">
        <f t="shared" si="3"/>
        <v>227</v>
      </c>
      <c r="I24" s="77">
        <f t="shared" si="3"/>
        <v>477</v>
      </c>
      <c r="J24" s="77">
        <f t="shared" si="3"/>
        <v>18</v>
      </c>
      <c r="K24" s="77">
        <f t="shared" si="3"/>
        <v>32</v>
      </c>
      <c r="L24" s="77">
        <f t="shared" si="3"/>
        <v>14</v>
      </c>
      <c r="M24" s="77">
        <f t="shared" si="3"/>
        <v>35</v>
      </c>
      <c r="N24" s="77">
        <f t="shared" si="3"/>
        <v>9803</v>
      </c>
      <c r="O24" s="77">
        <f t="shared" si="3"/>
        <v>10670</v>
      </c>
      <c r="P24" s="77">
        <f t="shared" si="3"/>
        <v>11091</v>
      </c>
      <c r="Q24" s="77">
        <f t="shared" si="3"/>
        <v>12750</v>
      </c>
      <c r="R24" s="77">
        <f t="shared" si="3"/>
        <v>316</v>
      </c>
      <c r="S24" s="79">
        <f t="shared" si="3"/>
        <v>360</v>
      </c>
    </row>
    <row r="25" spans="1:22" s="66" customFormat="1" ht="9.9499999999999993" customHeight="1">
      <c r="A25" s="80" t="s">
        <v>51</v>
      </c>
      <c r="B25" s="395" t="s">
        <v>52</v>
      </c>
      <c r="C25" s="396"/>
      <c r="D25" s="83">
        <f>D24/E8</f>
        <v>2.4319526627218934E-2</v>
      </c>
      <c r="E25" s="83">
        <f>E24/E8</f>
        <v>7.6390532544378692E-2</v>
      </c>
      <c r="F25" s="83">
        <f>F24/E8</f>
        <v>5.9171597633136095E-4</v>
      </c>
      <c r="G25" s="83">
        <f>G24/E8</f>
        <v>1.272189349112426E-3</v>
      </c>
      <c r="H25" s="83">
        <f>H24/E8</f>
        <v>6.7159763313609467E-3</v>
      </c>
      <c r="I25" s="83">
        <f>I24/E8</f>
        <v>1.4112426035502959E-2</v>
      </c>
      <c r="J25" s="83">
        <f>J24/E8</f>
        <v>5.3254437869822483E-4</v>
      </c>
      <c r="K25" s="83">
        <f>K24/E8</f>
        <v>9.4674556213017751E-4</v>
      </c>
      <c r="L25" s="83">
        <f>L24/E8</f>
        <v>4.1420118343195268E-4</v>
      </c>
      <c r="M25" s="83">
        <f>M24/E8</f>
        <v>1.0355029585798817E-3</v>
      </c>
      <c r="N25" s="83">
        <f>N24/E8</f>
        <v>0.29002958579881655</v>
      </c>
      <c r="O25" s="83">
        <f>O24/E8</f>
        <v>0.31568047337278105</v>
      </c>
      <c r="P25" s="83">
        <f>P24/E8</f>
        <v>0.32813609467455623</v>
      </c>
      <c r="Q25" s="83">
        <f>Q24/E8</f>
        <v>0.37721893491124259</v>
      </c>
      <c r="R25" s="83">
        <f>R24/E8</f>
        <v>9.3491124260355035E-3</v>
      </c>
      <c r="S25" s="85">
        <f>S24/E8</f>
        <v>1.0650887573964497E-2</v>
      </c>
    </row>
    <row r="26" spans="1:22" s="66" customFormat="1" ht="9" customHeight="1">
      <c r="A26" s="362" t="s">
        <v>11</v>
      </c>
      <c r="B26" s="363"/>
      <c r="C26" s="364"/>
      <c r="D26" s="107">
        <f>SUM('[1]表７２ (地域支援課以外):表７２(地域支援課)'!D26)</f>
        <v>160</v>
      </c>
      <c r="E26" s="107">
        <f>SUM('[1]表７２ (地域支援課以外):表７２(地域支援課)'!E26)</f>
        <v>369</v>
      </c>
      <c r="F26" s="107">
        <f>SUM('[1]表７２ (地域支援課以外):表７２(地域支援課)'!F26)</f>
        <v>0</v>
      </c>
      <c r="G26" s="107">
        <f>SUM('[1]表７２ (地域支援課以外):表７２(地域支援課)'!G26)</f>
        <v>0</v>
      </c>
      <c r="H26" s="107">
        <f>SUM('[1]表７２ (地域支援課以外):表７２(地域支援課)'!H26)</f>
        <v>1</v>
      </c>
      <c r="I26" s="107">
        <f>SUM('[1]表７２ (地域支援課以外):表７２(地域支援課)'!I26)</f>
        <v>2</v>
      </c>
      <c r="J26" s="107">
        <f>SUM('[1]表７２ (地域支援課以外):表７２(地域支援課)'!J26)</f>
        <v>0</v>
      </c>
      <c r="K26" s="107">
        <f>SUM('[1]表７２ (地域支援課以外):表７２(地域支援課)'!K26)</f>
        <v>0</v>
      </c>
      <c r="L26" s="107">
        <f>SUM('[1]表７２ (地域支援課以外):表７２(地域支援課)'!L26)</f>
        <v>0</v>
      </c>
      <c r="M26" s="107">
        <f>SUM('[1]表７２ (地域支援課以外):表７２(地域支援課)'!M26)</f>
        <v>0</v>
      </c>
      <c r="N26" s="107">
        <f>SUM('[1]表７２ (地域支援課以外):表７２(地域支援課)'!N26)</f>
        <v>804</v>
      </c>
      <c r="O26" s="107">
        <f>SUM('[1]表７２ (地域支援課以外):表７２(地域支援課)'!O26)</f>
        <v>842</v>
      </c>
      <c r="P26" s="107">
        <f>SUM('[1]表７２ (地域支援課以外):表７２(地域支援課)'!P26)</f>
        <v>893</v>
      </c>
      <c r="Q26" s="107">
        <f>SUM('[1]表７２ (地域支援課以外):表７２(地域支援課)'!Q26)</f>
        <v>1053</v>
      </c>
      <c r="R26" s="107">
        <v>41</v>
      </c>
      <c r="S26" s="108">
        <v>43</v>
      </c>
    </row>
    <row r="27" spans="1:22" s="66" customFormat="1" ht="9" customHeight="1">
      <c r="A27" s="401" t="s">
        <v>53</v>
      </c>
      <c r="B27" s="402"/>
      <c r="C27" s="403"/>
      <c r="D27" s="107">
        <f>SUM('[1]表７２ (地域支援課以外):表７２(地域支援課)'!D27)</f>
        <v>15</v>
      </c>
      <c r="E27" s="107">
        <f>SUM('[1]表７２ (地域支援課以外):表７２(地域支援課)'!E27)</f>
        <v>59</v>
      </c>
      <c r="F27" s="107">
        <f>SUM('[1]表７２ (地域支援課以外):表７２(地域支援課)'!F27)</f>
        <v>1</v>
      </c>
      <c r="G27" s="107">
        <f>SUM('[1]表７２ (地域支援課以外):表７２(地域支援課)'!G27)</f>
        <v>3</v>
      </c>
      <c r="H27" s="107">
        <f>SUM('[1]表７２ (地域支援課以外):表７２(地域支援課)'!H27)</f>
        <v>10</v>
      </c>
      <c r="I27" s="107">
        <f>SUM('[1]表７２ (地域支援課以外):表７２(地域支援課)'!I27)</f>
        <v>73</v>
      </c>
      <c r="J27" s="107">
        <f>SUM('[1]表７２ (地域支援課以外):表７２(地域支援課)'!J27)</f>
        <v>0</v>
      </c>
      <c r="K27" s="107">
        <f>SUM('[1]表７２ (地域支援課以外):表７２(地域支援課)'!K27)</f>
        <v>0</v>
      </c>
      <c r="L27" s="107">
        <f>SUM('[1]表７２ (地域支援課以外):表７２(地域支援課)'!L27)</f>
        <v>0</v>
      </c>
      <c r="M27" s="107">
        <f>SUM('[1]表７２ (地域支援課以外):表７２(地域支援課)'!M27)</f>
        <v>0</v>
      </c>
      <c r="N27" s="107">
        <f>SUM('[1]表７２ (地域支援課以外):表７２(地域支援課)'!N27)</f>
        <v>275</v>
      </c>
      <c r="O27" s="107">
        <f>SUM('[1]表７２ (地域支援課以外):表７２(地域支援課)'!O27)</f>
        <v>429</v>
      </c>
      <c r="P27" s="107">
        <f>SUM('[1]表７２ (地域支援課以外):表７２(地域支援課)'!P27)</f>
        <v>438</v>
      </c>
      <c r="Q27" s="107">
        <f>SUM('[1]表７２ (地域支援課以外):表７２(地域支援課)'!Q27)</f>
        <v>703</v>
      </c>
      <c r="R27" s="107">
        <v>3</v>
      </c>
      <c r="S27" s="108">
        <v>3</v>
      </c>
    </row>
    <row r="28" spans="1:22" s="66" customFormat="1" ht="9" customHeight="1">
      <c r="A28" s="401" t="s">
        <v>12</v>
      </c>
      <c r="B28" s="402"/>
      <c r="C28" s="403"/>
      <c r="D28" s="107">
        <f>SUM('[1]表７２ (地域支援課以外):表７２(地域支援課)'!D28)</f>
        <v>85</v>
      </c>
      <c r="E28" s="107">
        <f>SUM('[1]表７２ (地域支援課以外):表７２(地域支援課)'!E28)</f>
        <v>165</v>
      </c>
      <c r="F28" s="107">
        <f>SUM('[1]表７２ (地域支援課以外):表７２(地域支援課)'!F28)</f>
        <v>5</v>
      </c>
      <c r="G28" s="107">
        <f>SUM('[1]表７２ (地域支援課以外):表７２(地域支援課)'!G28)</f>
        <v>10</v>
      </c>
      <c r="H28" s="107">
        <f>SUM('[1]表７２ (地域支援課以外):表７２(地域支援課)'!H28)</f>
        <v>4</v>
      </c>
      <c r="I28" s="107">
        <f>SUM('[1]表７２ (地域支援課以外):表７２(地域支援課)'!I28)</f>
        <v>8</v>
      </c>
      <c r="J28" s="107">
        <f>SUM('[1]表７２ (地域支援課以外):表７２(地域支援課)'!J28)</f>
        <v>0</v>
      </c>
      <c r="K28" s="107">
        <f>SUM('[1]表７２ (地域支援課以外):表７２(地域支援課)'!K28)</f>
        <v>0</v>
      </c>
      <c r="L28" s="107">
        <f>SUM('[1]表７２ (地域支援課以外):表７２(地域支援課)'!L28)</f>
        <v>5</v>
      </c>
      <c r="M28" s="107">
        <f>SUM('[1]表７２ (地域支援課以外):表７２(地域支援課)'!M28)</f>
        <v>12</v>
      </c>
      <c r="N28" s="107">
        <f>SUM('[1]表７２ (地域支援課以外):表７２(地域支援課)'!N28)</f>
        <v>1199</v>
      </c>
      <c r="O28" s="107">
        <f>SUM('[1]表７２ (地域支援課以外):表７２(地域支援課)'!O28)</f>
        <v>1282</v>
      </c>
      <c r="P28" s="107">
        <f>SUM('[1]表７２ (地域支援課以外):表７２(地域支援課)'!P28)</f>
        <v>1275</v>
      </c>
      <c r="Q28" s="107">
        <f>SUM('[1]表７２ (地域支援課以外):表７２(地域支援課)'!Q28)</f>
        <v>1457</v>
      </c>
      <c r="R28" s="107">
        <v>87</v>
      </c>
      <c r="S28" s="108">
        <v>89</v>
      </c>
    </row>
    <row r="29" spans="1:22" s="66" customFormat="1" ht="9" customHeight="1">
      <c r="A29" s="414" t="s">
        <v>13</v>
      </c>
      <c r="B29" s="415"/>
      <c r="C29" s="416"/>
      <c r="D29" s="107">
        <f>SUM('[1]表７２ (地域支援課以外):表７２(地域支援課)'!D29)</f>
        <v>78</v>
      </c>
      <c r="E29" s="107">
        <f>SUM('[1]表７２ (地域支援課以外):表７２(地域支援課)'!E29)</f>
        <v>197</v>
      </c>
      <c r="F29" s="107">
        <f>SUM('[1]表７２ (地域支援課以外):表７２(地域支援課)'!F29)</f>
        <v>2</v>
      </c>
      <c r="G29" s="107">
        <f>SUM('[1]表７２ (地域支援課以外):表７２(地域支援課)'!G29)</f>
        <v>6</v>
      </c>
      <c r="H29" s="107">
        <f>SUM('[1]表７２ (地域支援課以外):表７２(地域支援課)'!H29)</f>
        <v>57</v>
      </c>
      <c r="I29" s="107">
        <f>SUM('[1]表７２ (地域支援課以外):表７２(地域支援課)'!I29)</f>
        <v>104</v>
      </c>
      <c r="J29" s="107">
        <f>SUM('[1]表７２ (地域支援課以外):表７２(地域支援課)'!J29)</f>
        <v>1</v>
      </c>
      <c r="K29" s="107">
        <f>SUM('[1]表７２ (地域支援課以外):表７２(地域支援課)'!K29)</f>
        <v>1</v>
      </c>
      <c r="L29" s="107">
        <f>SUM('[1]表７２ (地域支援課以外):表７２(地域支援課)'!L29)</f>
        <v>4</v>
      </c>
      <c r="M29" s="107">
        <f>SUM('[1]表７２ (地域支援課以外):表７２(地域支援課)'!M29)</f>
        <v>4</v>
      </c>
      <c r="N29" s="107">
        <f>SUM('[1]表７２ (地域支援課以外):表７２(地域支援課)'!N29)</f>
        <v>1859</v>
      </c>
      <c r="O29" s="107">
        <f>SUM('[1]表７２ (地域支援課以外):表７２(地域支援課)'!O29)</f>
        <v>1958</v>
      </c>
      <c r="P29" s="107">
        <f>SUM('[1]表７２ (地域支援課以外):表７２(地域支援課)'!P29)</f>
        <v>2121</v>
      </c>
      <c r="Q29" s="107">
        <f>SUM('[1]表７２ (地域支援課以外):表７２(地域支援課)'!Q29)</f>
        <v>2287</v>
      </c>
      <c r="R29" s="107">
        <v>68</v>
      </c>
      <c r="S29" s="108">
        <v>69</v>
      </c>
    </row>
    <row r="30" spans="1:22" s="66" customFormat="1" ht="9" customHeight="1">
      <c r="A30" s="401" t="s">
        <v>14</v>
      </c>
      <c r="B30" s="402"/>
      <c r="C30" s="403"/>
      <c r="D30" s="107">
        <f>SUM('[1]表７２ (地域支援課以外):表７２(地域支援課)'!D30)</f>
        <v>26</v>
      </c>
      <c r="E30" s="107">
        <f>SUM('[1]表７２ (地域支援課以外):表７２(地域支援課)'!E30)</f>
        <v>119</v>
      </c>
      <c r="F30" s="107">
        <f>SUM('[1]表７２ (地域支援課以外):表７２(地域支援課)'!F30)</f>
        <v>1</v>
      </c>
      <c r="G30" s="107">
        <f>SUM('[1]表７２ (地域支援課以外):表７２(地域支援課)'!G30)</f>
        <v>1</v>
      </c>
      <c r="H30" s="107">
        <f>SUM('[1]表７２ (地域支援課以外):表７２(地域支援課)'!H30)</f>
        <v>69</v>
      </c>
      <c r="I30" s="107">
        <f>SUM('[1]表７２ (地域支援課以外):表７２(地域支援課)'!I30)</f>
        <v>80</v>
      </c>
      <c r="J30" s="107">
        <f>SUM('[1]表７２ (地域支援課以外):表７２(地域支援課)'!J30)</f>
        <v>0</v>
      </c>
      <c r="K30" s="107">
        <f>SUM('[1]表７２ (地域支援課以外):表７２(地域支援課)'!K30)</f>
        <v>1</v>
      </c>
      <c r="L30" s="107">
        <f>SUM('[1]表７２ (地域支援課以外):表７２(地域支援課)'!L30)</f>
        <v>1</v>
      </c>
      <c r="M30" s="107">
        <f>SUM('[1]表７２ (地域支援課以外):表７２(地域支援課)'!M30)</f>
        <v>2</v>
      </c>
      <c r="N30" s="107">
        <f>SUM('[1]表７２ (地域支援課以外):表７２(地域支援課)'!N30)</f>
        <v>1425</v>
      </c>
      <c r="O30" s="107">
        <f>SUM('[1]表７２ (地域支援課以外):表７２(地域支援課)'!O30)</f>
        <v>1519</v>
      </c>
      <c r="P30" s="107">
        <f>SUM('[1]表７２ (地域支援課以外):表７２(地域支援課)'!P30)</f>
        <v>1715</v>
      </c>
      <c r="Q30" s="107">
        <f>SUM('[1]表７２ (地域支援課以外):表７２(地域支援課)'!Q30)</f>
        <v>1896</v>
      </c>
      <c r="R30" s="107">
        <v>46</v>
      </c>
      <c r="S30" s="108">
        <v>48</v>
      </c>
      <c r="V30" s="109"/>
    </row>
    <row r="31" spans="1:22" s="66" customFormat="1" ht="9" customHeight="1">
      <c r="A31" s="401" t="s">
        <v>15</v>
      </c>
      <c r="B31" s="402"/>
      <c r="C31" s="403"/>
      <c r="D31" s="107">
        <f>SUM('[1]表７２ (地域支援課以外):表７２(地域支援課)'!D31)</f>
        <v>44</v>
      </c>
      <c r="E31" s="107">
        <f>SUM('[1]表７２ (地域支援課以外):表７２(地域支援課)'!E31)</f>
        <v>117</v>
      </c>
      <c r="F31" s="107">
        <f>SUM('[1]表７２ (地域支援課以外):表７２(地域支援課)'!F31)</f>
        <v>0</v>
      </c>
      <c r="G31" s="107">
        <f>SUM('[1]表７２ (地域支援課以外):表７２(地域支援課)'!G31)</f>
        <v>0</v>
      </c>
      <c r="H31" s="107">
        <f>SUM('[1]表７２ (地域支援課以外):表７２(地域支援課)'!H31)</f>
        <v>33</v>
      </c>
      <c r="I31" s="107">
        <f>SUM('[1]表７２ (地域支援課以外):表７２(地域支援課)'!I31)</f>
        <v>78</v>
      </c>
      <c r="J31" s="107">
        <f>SUM('[1]表７２ (地域支援課以外):表７２(地域支援課)'!J31)</f>
        <v>4</v>
      </c>
      <c r="K31" s="107">
        <f>SUM('[1]表７２ (地域支援課以外):表７２(地域支援課)'!K31)</f>
        <v>7</v>
      </c>
      <c r="L31" s="107">
        <f>SUM('[1]表７２ (地域支援課以外):表７２(地域支援課)'!L31)</f>
        <v>2</v>
      </c>
      <c r="M31" s="107">
        <f>SUM('[1]表７２ (地域支援課以外):表７２(地域支援課)'!M31)</f>
        <v>5</v>
      </c>
      <c r="N31" s="107">
        <f>SUM('[1]表７２ (地域支援課以外):表７２(地域支援課)'!N31)</f>
        <v>1450</v>
      </c>
      <c r="O31" s="107">
        <f>SUM('[1]表７２ (地域支援課以外):表７２(地域支援課)'!O31)</f>
        <v>1596</v>
      </c>
      <c r="P31" s="107">
        <f>SUM('[1]表７２ (地域支援課以外):表７２(地域支援課)'!P31)</f>
        <v>1617</v>
      </c>
      <c r="Q31" s="107">
        <f>SUM('[1]表７２ (地域支援課以外):表７２(地域支援課)'!Q31)</f>
        <v>1858</v>
      </c>
      <c r="R31" s="107">
        <v>29</v>
      </c>
      <c r="S31" s="108">
        <v>30</v>
      </c>
    </row>
    <row r="32" spans="1:22" s="66" customFormat="1" ht="9" customHeight="1">
      <c r="A32" s="401" t="s">
        <v>16</v>
      </c>
      <c r="B32" s="402"/>
      <c r="C32" s="403"/>
      <c r="D32" s="107">
        <f>SUM('[1]表７２ (地域支援課以外):表７２(地域支援課)'!D32)</f>
        <v>93</v>
      </c>
      <c r="E32" s="107">
        <f>SUM('[1]表７２ (地域支援課以外):表７２(地域支援課)'!E32)</f>
        <v>222</v>
      </c>
      <c r="F32" s="107">
        <f>SUM('[1]表７２ (地域支援課以外):表７２(地域支援課)'!F32)</f>
        <v>9</v>
      </c>
      <c r="G32" s="107">
        <f>SUM('[1]表７２ (地域支援課以外):表７２(地域支援課)'!G32)</f>
        <v>21</v>
      </c>
      <c r="H32" s="107">
        <f>SUM('[1]表７２ (地域支援課以外):表７２(地域支援課)'!H32)</f>
        <v>7</v>
      </c>
      <c r="I32" s="107">
        <f>SUM('[1]表７２ (地域支援課以外):表７２(地域支援課)'!I32)</f>
        <v>10</v>
      </c>
      <c r="J32" s="107">
        <f>SUM('[1]表７２ (地域支援課以外):表７２(地域支援課)'!J32)</f>
        <v>13</v>
      </c>
      <c r="K32" s="107">
        <f>SUM('[1]表７２ (地域支援課以外):表７２(地域支援課)'!K32)</f>
        <v>16</v>
      </c>
      <c r="L32" s="107">
        <f>SUM('[1]表７２ (地域支援課以外):表７２(地域支援課)'!L32)</f>
        <v>1</v>
      </c>
      <c r="M32" s="107">
        <f>SUM('[1]表７２ (地域支援課以外):表７２(地域支援課)'!M32)</f>
        <v>3</v>
      </c>
      <c r="N32" s="107">
        <f>SUM('[1]表７２ (地域支援課以外):表７２(地域支援課)'!N32)</f>
        <v>1323</v>
      </c>
      <c r="O32" s="107">
        <f>SUM('[1]表７２ (地域支援課以外):表７２(地域支援課)'!O32)</f>
        <v>1478</v>
      </c>
      <c r="P32" s="107">
        <f>SUM('[1]表７２ (地域支援課以外):表７２(地域支援課)'!P32)</f>
        <v>1474</v>
      </c>
      <c r="Q32" s="107">
        <f>SUM('[1]表７２ (地域支援課以外):表７２(地域支援課)'!Q32)</f>
        <v>1699</v>
      </c>
      <c r="R32" s="107">
        <v>5</v>
      </c>
      <c r="S32" s="108">
        <v>7</v>
      </c>
    </row>
    <row r="33" spans="1:19" s="66" customFormat="1" ht="9" customHeight="1">
      <c r="A33" s="401" t="s">
        <v>17</v>
      </c>
      <c r="B33" s="402"/>
      <c r="C33" s="403"/>
      <c r="D33" s="107">
        <f>SUM('[1]表７２ (地域支援課以外):表７２(地域支援課)'!D33)</f>
        <v>45</v>
      </c>
      <c r="E33" s="107">
        <f>SUM('[1]表７２ (地域支援課以外):表７２(地域支援課)'!E33)</f>
        <v>82</v>
      </c>
      <c r="F33" s="107">
        <f>SUM('[1]表７２ (地域支援課以外):表７２(地域支援課)'!F33)</f>
        <v>2</v>
      </c>
      <c r="G33" s="107">
        <f>SUM('[1]表７２ (地域支援課以外):表７２(地域支援課)'!G33)</f>
        <v>2</v>
      </c>
      <c r="H33" s="107">
        <f>SUM('[1]表７２ (地域支援課以外):表７２(地域支援課)'!H33)</f>
        <v>24</v>
      </c>
      <c r="I33" s="107">
        <f>SUM('[1]表７２ (地域支援課以外):表７２(地域支援課)'!I33)</f>
        <v>35</v>
      </c>
      <c r="J33" s="107">
        <f>SUM('[1]表７２ (地域支援課以外):表７２(地域支援課)'!J33)</f>
        <v>0</v>
      </c>
      <c r="K33" s="107">
        <f>SUM('[1]表７２ (地域支援課以外):表７２(地域支援課)'!K33)</f>
        <v>7</v>
      </c>
      <c r="L33" s="107">
        <f>SUM('[1]表７２ (地域支援課以外):表７２(地域支援課)'!L33)</f>
        <v>1</v>
      </c>
      <c r="M33" s="107">
        <f>SUM('[1]表７２ (地域支援課以外):表７２(地域支援課)'!M33)</f>
        <v>9</v>
      </c>
      <c r="N33" s="107">
        <f>SUM('[1]表７２ (地域支援課以外):表７２(地域支援課)'!N33)</f>
        <v>1394</v>
      </c>
      <c r="O33" s="107">
        <f>SUM('[1]表７２ (地域支援課以外):表７２(地域支援課)'!O33)</f>
        <v>1440</v>
      </c>
      <c r="P33" s="107">
        <f>SUM('[1]表７２ (地域支援課以外):表７２(地域支援課)'!P33)</f>
        <v>1454</v>
      </c>
      <c r="Q33" s="107">
        <f>SUM('[1]表７２ (地域支援課以外):表７２(地域支援課)'!Q33)</f>
        <v>1553</v>
      </c>
      <c r="R33" s="107">
        <v>33</v>
      </c>
      <c r="S33" s="108">
        <v>33</v>
      </c>
    </row>
    <row r="34" spans="1:19" s="66" customFormat="1" ht="12" customHeight="1" thickBot="1">
      <c r="A34" s="404" t="s">
        <v>54</v>
      </c>
      <c r="B34" s="405"/>
      <c r="C34" s="406"/>
      <c r="D34" s="93">
        <f>SUM('[1]表７２ (地域支援課以外):表７２(地域支援課)'!D34)</f>
        <v>276</v>
      </c>
      <c r="E34" s="93">
        <f>SUM('[1]表７２ (地域支援課以外):表７２(地域支援課)'!E34)</f>
        <v>1252</v>
      </c>
      <c r="F34" s="93">
        <f>SUM('[1]表７２ (地域支援課以外):表７２(地域支援課)'!F34)</f>
        <v>0</v>
      </c>
      <c r="G34" s="93">
        <f>SUM('[1]表７２ (地域支援課以外):表７２(地域支援課)'!G34)</f>
        <v>0</v>
      </c>
      <c r="H34" s="93">
        <f>SUM('[1]表７２ (地域支援課以外):表７２(地域支援課)'!H34)</f>
        <v>22</v>
      </c>
      <c r="I34" s="93">
        <f>SUM('[1]表７２ (地域支援課以外):表７２(地域支援課)'!I34)</f>
        <v>87</v>
      </c>
      <c r="J34" s="93">
        <f>SUM('[1]表７２ (地域支援課以外):表７２(地域支援課)'!J34)</f>
        <v>0</v>
      </c>
      <c r="K34" s="93">
        <f>SUM('[1]表７２ (地域支援課以外):表７２(地域支援課)'!K34)</f>
        <v>0</v>
      </c>
      <c r="L34" s="93">
        <f>SUM('[1]表７２ (地域支援課以外):表７２(地域支援課)'!L34)</f>
        <v>0</v>
      </c>
      <c r="M34" s="93">
        <f>SUM('[1]表７２ (地域支援課以外):表７２(地域支援課)'!M34)</f>
        <v>0</v>
      </c>
      <c r="N34" s="93">
        <f>SUM('[1]表７２ (地域支援課以外):表７２(地域支援課)'!N34)</f>
        <v>74</v>
      </c>
      <c r="O34" s="93">
        <f>SUM('[1]表７２ (地域支援課以外):表７２(地域支援課)'!O34)</f>
        <v>126</v>
      </c>
      <c r="P34" s="93">
        <f>SUM('[1]表７２ (地域支援課以外):表７２(地域支援課)'!P34)</f>
        <v>104</v>
      </c>
      <c r="Q34" s="93">
        <f>SUM('[1]表７２ (地域支援課以外):表７２(地域支援課)'!Q34)</f>
        <v>244</v>
      </c>
      <c r="R34" s="93">
        <f>SUM('[1]表７２ (地域支援課以外):表７２(地域支援課)'!R34)</f>
        <v>4</v>
      </c>
      <c r="S34" s="110">
        <f>SUM('[1]表７２ (地域支援課以外):表７２(地域支援課)'!S34)</f>
        <v>38</v>
      </c>
    </row>
    <row r="35" spans="1:19" s="66" customFormat="1" ht="5.0999999999999996" customHeight="1" thickBot="1">
      <c r="A35" s="95"/>
      <c r="B35" s="95"/>
      <c r="C35" s="95"/>
      <c r="D35" s="96"/>
      <c r="E35" s="96"/>
      <c r="F35" s="96"/>
      <c r="G35" s="96"/>
      <c r="H35" s="96"/>
      <c r="I35" s="96"/>
      <c r="J35" s="96"/>
      <c r="K35" s="96"/>
      <c r="L35" s="96"/>
      <c r="M35" s="96">
        <v>29</v>
      </c>
      <c r="N35" s="96"/>
      <c r="O35" s="96"/>
      <c r="P35" s="96"/>
      <c r="Q35" s="96"/>
      <c r="R35" s="96"/>
      <c r="S35" s="96"/>
    </row>
    <row r="36" spans="1:19" s="66" customFormat="1" ht="5.0999999999999996" customHeight="1">
      <c r="A36" s="367"/>
      <c r="B36" s="368"/>
      <c r="C36" s="369"/>
      <c r="D36" s="397" t="s">
        <v>63</v>
      </c>
      <c r="E36" s="398"/>
      <c r="F36" s="380" t="s">
        <v>64</v>
      </c>
      <c r="G36" s="419"/>
      <c r="H36" s="397" t="s">
        <v>65</v>
      </c>
      <c r="I36" s="398"/>
      <c r="J36" s="380" t="s">
        <v>66</v>
      </c>
      <c r="K36" s="398"/>
      <c r="L36" s="397" t="s">
        <v>67</v>
      </c>
      <c r="M36" s="398"/>
      <c r="N36" s="397" t="s">
        <v>68</v>
      </c>
      <c r="O36" s="398"/>
      <c r="P36" s="380" t="s">
        <v>69</v>
      </c>
      <c r="Q36" s="398"/>
      <c r="R36" s="380" t="s">
        <v>54</v>
      </c>
      <c r="S36" s="417"/>
    </row>
    <row r="37" spans="1:19" s="66" customFormat="1" ht="5.0999999999999996" customHeight="1">
      <c r="A37" s="370"/>
      <c r="B37" s="371"/>
      <c r="C37" s="372"/>
      <c r="D37" s="399"/>
      <c r="E37" s="400"/>
      <c r="F37" s="399"/>
      <c r="G37" s="420"/>
      <c r="H37" s="399"/>
      <c r="I37" s="400"/>
      <c r="J37" s="399"/>
      <c r="K37" s="400"/>
      <c r="L37" s="399"/>
      <c r="M37" s="400"/>
      <c r="N37" s="399"/>
      <c r="O37" s="400"/>
      <c r="P37" s="399"/>
      <c r="Q37" s="400"/>
      <c r="R37" s="399"/>
      <c r="S37" s="418"/>
    </row>
    <row r="38" spans="1:19" s="66" customFormat="1" ht="28.5" customHeight="1" thickBot="1">
      <c r="A38" s="373"/>
      <c r="B38" s="374"/>
      <c r="C38" s="407"/>
      <c r="D38" s="67" t="s">
        <v>47</v>
      </c>
      <c r="E38" s="68" t="s">
        <v>48</v>
      </c>
      <c r="F38" s="67" t="s">
        <v>47</v>
      </c>
      <c r="G38" s="97" t="s">
        <v>48</v>
      </c>
      <c r="H38" s="67" t="s">
        <v>47</v>
      </c>
      <c r="I38" s="68" t="s">
        <v>48</v>
      </c>
      <c r="J38" s="67" t="s">
        <v>47</v>
      </c>
      <c r="K38" s="68" t="s">
        <v>48</v>
      </c>
      <c r="L38" s="67" t="s">
        <v>47</v>
      </c>
      <c r="M38" s="68" t="s">
        <v>48</v>
      </c>
      <c r="N38" s="67" t="s">
        <v>47</v>
      </c>
      <c r="O38" s="68" t="s">
        <v>48</v>
      </c>
      <c r="P38" s="67" t="s">
        <v>47</v>
      </c>
      <c r="Q38" s="68" t="s">
        <v>48</v>
      </c>
      <c r="R38" s="67" t="s">
        <v>47</v>
      </c>
      <c r="S38" s="69" t="s">
        <v>48</v>
      </c>
    </row>
    <row r="39" spans="1:19" s="66" customFormat="1" ht="9.9499999999999993" customHeight="1">
      <c r="A39" s="392" t="s">
        <v>49</v>
      </c>
      <c r="B39" s="393"/>
      <c r="C39" s="394"/>
      <c r="D39" s="100">
        <v>3579</v>
      </c>
      <c r="E39" s="100">
        <v>3629</v>
      </c>
      <c r="F39" s="100">
        <v>635</v>
      </c>
      <c r="G39" s="101">
        <v>650</v>
      </c>
      <c r="H39" s="100">
        <v>394</v>
      </c>
      <c r="I39" s="100">
        <v>410</v>
      </c>
      <c r="J39" s="100">
        <v>8</v>
      </c>
      <c r="K39" s="100">
        <v>22</v>
      </c>
      <c r="L39" s="100">
        <v>137</v>
      </c>
      <c r="M39" s="100">
        <v>137</v>
      </c>
      <c r="N39" s="100">
        <v>520</v>
      </c>
      <c r="O39" s="100">
        <v>520</v>
      </c>
      <c r="P39" s="100">
        <v>37</v>
      </c>
      <c r="Q39" s="100">
        <v>45</v>
      </c>
      <c r="R39" s="100">
        <v>2</v>
      </c>
      <c r="S39" s="111">
        <v>2</v>
      </c>
    </row>
    <row r="40" spans="1:19" s="66" customFormat="1" ht="9.9499999999999993" customHeight="1">
      <c r="A40" s="75" t="s">
        <v>19</v>
      </c>
      <c r="B40" s="395" t="s">
        <v>50</v>
      </c>
      <c r="C40" s="396"/>
      <c r="D40" s="77">
        <f>SUM(D42:D50)</f>
        <v>1421</v>
      </c>
      <c r="E40" s="77">
        <f t="shared" ref="E40:S40" si="4">SUM(E42:E50)</f>
        <v>3231</v>
      </c>
      <c r="F40" s="77">
        <f t="shared" si="4"/>
        <v>302</v>
      </c>
      <c r="G40" s="77">
        <f t="shared" si="4"/>
        <v>855</v>
      </c>
      <c r="H40" s="77">
        <f t="shared" si="4"/>
        <v>94</v>
      </c>
      <c r="I40" s="77">
        <f t="shared" si="4"/>
        <v>267</v>
      </c>
      <c r="J40" s="77">
        <f t="shared" si="4"/>
        <v>8</v>
      </c>
      <c r="K40" s="77">
        <f t="shared" si="4"/>
        <v>19</v>
      </c>
      <c r="L40" s="77">
        <f t="shared" si="4"/>
        <v>25</v>
      </c>
      <c r="M40" s="77">
        <f t="shared" si="4"/>
        <v>138</v>
      </c>
      <c r="N40" s="77">
        <f t="shared" si="4"/>
        <v>294</v>
      </c>
      <c r="O40" s="77">
        <f t="shared" si="4"/>
        <v>798</v>
      </c>
      <c r="P40" s="77">
        <f t="shared" si="4"/>
        <v>96</v>
      </c>
      <c r="Q40" s="77">
        <f t="shared" si="4"/>
        <v>209</v>
      </c>
      <c r="R40" s="77">
        <f t="shared" si="4"/>
        <v>0</v>
      </c>
      <c r="S40" s="79">
        <f t="shared" si="4"/>
        <v>0</v>
      </c>
    </row>
    <row r="41" spans="1:19" s="66" customFormat="1" ht="9.9499999999999993" customHeight="1">
      <c r="A41" s="80" t="s">
        <v>51</v>
      </c>
      <c r="B41" s="395" t="s">
        <v>52</v>
      </c>
      <c r="C41" s="396"/>
      <c r="D41" s="83">
        <f>D40/E8</f>
        <v>4.2041420118343192E-2</v>
      </c>
      <c r="E41" s="83">
        <f>E40/E8</f>
        <v>9.5591715976331357E-2</v>
      </c>
      <c r="F41" s="83">
        <f>F40/E8</f>
        <v>8.9349112426035503E-3</v>
      </c>
      <c r="G41" s="83">
        <f>G40/E8</f>
        <v>2.5295857988165679E-2</v>
      </c>
      <c r="H41" s="83">
        <f>H40/E8</f>
        <v>2.7810650887573965E-3</v>
      </c>
      <c r="I41" s="83">
        <f>I40/E8</f>
        <v>7.8994082840236693E-3</v>
      </c>
      <c r="J41" s="83">
        <f>J40/E8</f>
        <v>2.3668639053254438E-4</v>
      </c>
      <c r="K41" s="83">
        <f>K40/E8</f>
        <v>5.6213017751479289E-4</v>
      </c>
      <c r="L41" s="83">
        <f>L40/E8</f>
        <v>7.3964497041420117E-4</v>
      </c>
      <c r="M41" s="83">
        <f>M40/E8</f>
        <v>4.0828402366863909E-3</v>
      </c>
      <c r="N41" s="83">
        <f>N40/E8</f>
        <v>8.6982248520710067E-3</v>
      </c>
      <c r="O41" s="83">
        <f>O40/E8</f>
        <v>2.3609467455621303E-2</v>
      </c>
      <c r="P41" s="83">
        <f>P40/E8</f>
        <v>2.8402366863905324E-3</v>
      </c>
      <c r="Q41" s="83">
        <f>Q40/E8</f>
        <v>6.1834319526627218E-3</v>
      </c>
      <c r="R41" s="83">
        <f>R40/E8</f>
        <v>0</v>
      </c>
      <c r="S41" s="85">
        <f>S40/E8</f>
        <v>0</v>
      </c>
    </row>
    <row r="42" spans="1:19" s="66" customFormat="1" ht="9" customHeight="1">
      <c r="A42" s="362" t="s">
        <v>11</v>
      </c>
      <c r="B42" s="363"/>
      <c r="C42" s="364"/>
      <c r="D42" s="107">
        <f>SUM('[1]表７２ (地域支援課以外):表７２(地域支援課)'!D42)</f>
        <v>99</v>
      </c>
      <c r="E42" s="107">
        <f>SUM('[1]表７２ (地域支援課以外):表７２(地域支援課)'!E42)</f>
        <v>258</v>
      </c>
      <c r="F42" s="107">
        <f>SUM('[1]表７２ (地域支援課以外):表７２(地域支援課)'!F42)</f>
        <v>12</v>
      </c>
      <c r="G42" s="107">
        <f>SUM('[1]表７２ (地域支援課以外):表７２(地域支援課)'!G42)</f>
        <v>46</v>
      </c>
      <c r="H42" s="107">
        <f>SUM('[1]表７２ (地域支援課以外):表７２(地域支援課)'!H42)</f>
        <v>3</v>
      </c>
      <c r="I42" s="107">
        <f>SUM('[1]表７２ (地域支援課以外):表７２(地域支援課)'!I42)</f>
        <v>5</v>
      </c>
      <c r="J42" s="107">
        <f>SUM('[1]表７２ (地域支援課以外):表７２(地域支援課)'!J42)</f>
        <v>0</v>
      </c>
      <c r="K42" s="107">
        <f>SUM('[1]表７２ (地域支援課以外):表７２(地域支援課)'!K42)</f>
        <v>0</v>
      </c>
      <c r="L42" s="107">
        <f>SUM('[1]表７２ (地域支援課以外):表７２(地域支援課)'!L42)</f>
        <v>1</v>
      </c>
      <c r="M42" s="107">
        <f>SUM('[1]表７２ (地域支援課以外):表７２(地域支援課)'!M42)</f>
        <v>1</v>
      </c>
      <c r="N42" s="107">
        <f>SUM('[1]表７２ (地域支援課以外):表７２(地域支援課)'!N42)</f>
        <v>18</v>
      </c>
      <c r="O42" s="107">
        <f>SUM('[1]表７２ (地域支援課以外):表７２(地域支援課)'!O42)</f>
        <v>79</v>
      </c>
      <c r="P42" s="107">
        <f>SUM('[1]表７２ (地域支援課以外):表７２(地域支援課)'!P42)</f>
        <v>6</v>
      </c>
      <c r="Q42" s="107">
        <f>SUM('[1]表７２ (地域支援課以外):表７２(地域支援課)'!Q42)</f>
        <v>6</v>
      </c>
      <c r="R42" s="107">
        <f>SUM('[1]表７２ (地域支援課以外):表７２(地域支援課)'!R42)</f>
        <v>0</v>
      </c>
      <c r="S42" s="108">
        <f>SUM('[1]表７２ (地域支援課以外):表７２(地域支援課)'!S42)</f>
        <v>0</v>
      </c>
    </row>
    <row r="43" spans="1:19" s="66" customFormat="1" ht="9" customHeight="1">
      <c r="A43" s="401" t="s">
        <v>53</v>
      </c>
      <c r="B43" s="402"/>
      <c r="C43" s="403"/>
      <c r="D43" s="107">
        <f>SUM('[1]表７２ (地域支援課以外):表７２(地域支援課)'!D43)</f>
        <v>197</v>
      </c>
      <c r="E43" s="107">
        <f>SUM('[1]表７２ (地域支援課以外):表７２(地域支援課)'!E43)</f>
        <v>511</v>
      </c>
      <c r="F43" s="107">
        <f>SUM('[1]表７２ (地域支援課以外):表７２(地域支援課)'!F43)</f>
        <v>116</v>
      </c>
      <c r="G43" s="107">
        <f>SUM('[1]表７２ (地域支援課以外):表７２(地域支援課)'!G43)</f>
        <v>442</v>
      </c>
      <c r="H43" s="107">
        <f>SUM('[1]表７２ (地域支援課以外):表７２(地域支援課)'!H43)</f>
        <v>53</v>
      </c>
      <c r="I43" s="107">
        <f>SUM('[1]表７２ (地域支援課以外):表７２(地域支援課)'!I43)</f>
        <v>184</v>
      </c>
      <c r="J43" s="107">
        <f>SUM('[1]表７２ (地域支援課以外):表７２(地域支援課)'!J43)</f>
        <v>0</v>
      </c>
      <c r="K43" s="107">
        <f>SUM('[1]表７２ (地域支援課以外):表７２(地域支援課)'!K43)</f>
        <v>5</v>
      </c>
      <c r="L43" s="107">
        <f>SUM('[1]表７２ (地域支援課以外):表７２(地域支援課)'!L43)</f>
        <v>17</v>
      </c>
      <c r="M43" s="107">
        <f>SUM('[1]表７２ (地域支援課以外):表７２(地域支援課)'!M43)</f>
        <v>118</v>
      </c>
      <c r="N43" s="107">
        <f>SUM('[1]表７２ (地域支援課以外):表７２(地域支援課)'!N43)</f>
        <v>33</v>
      </c>
      <c r="O43" s="107">
        <f>SUM('[1]表７２ (地域支援課以外):表７２(地域支援課)'!O43)</f>
        <v>73</v>
      </c>
      <c r="P43" s="107">
        <f>SUM('[1]表７２ (地域支援課以外):表７２(地域支援課)'!P43)</f>
        <v>6</v>
      </c>
      <c r="Q43" s="107">
        <f>SUM('[1]表７２ (地域支援課以外):表７２(地域支援課)'!Q43)</f>
        <v>14</v>
      </c>
      <c r="R43" s="107">
        <f>SUM('[1]表７２ (地域支援課以外):表７２(地域支援課)'!R43)</f>
        <v>0</v>
      </c>
      <c r="S43" s="108">
        <f>SUM('[1]表７２ (地域支援課以外):表７２(地域支援課)'!S43)</f>
        <v>0</v>
      </c>
    </row>
    <row r="44" spans="1:19" s="66" customFormat="1" ht="9" customHeight="1">
      <c r="A44" s="401" t="s">
        <v>12</v>
      </c>
      <c r="B44" s="402"/>
      <c r="C44" s="403"/>
      <c r="D44" s="107">
        <f>SUM('[1]表７２ (地域支援課以外):表７２(地域支援課)'!D44)</f>
        <v>171</v>
      </c>
      <c r="E44" s="107">
        <f>SUM('[1]表７２ (地域支援課以外):表７２(地域支援課)'!E44)</f>
        <v>410</v>
      </c>
      <c r="F44" s="107">
        <f>SUM('[1]表７２ (地域支援課以外):表７２(地域支援課)'!F44)</f>
        <v>9</v>
      </c>
      <c r="G44" s="107">
        <f>SUM('[1]表７２ (地域支援課以外):表７２(地域支援課)'!G44)</f>
        <v>26</v>
      </c>
      <c r="H44" s="107">
        <f>SUM('[1]表７２ (地域支援課以外):表７２(地域支援課)'!H44)</f>
        <v>3</v>
      </c>
      <c r="I44" s="107">
        <f>SUM('[1]表７２ (地域支援課以外):表７２(地域支援課)'!I44)</f>
        <v>11</v>
      </c>
      <c r="J44" s="107">
        <f>SUM('[1]表７２ (地域支援課以外):表７２(地域支援課)'!J44)</f>
        <v>0</v>
      </c>
      <c r="K44" s="107">
        <f>SUM('[1]表７２ (地域支援課以外):表７２(地域支援課)'!K44)</f>
        <v>0</v>
      </c>
      <c r="L44" s="107">
        <f>SUM('[1]表７２ (地域支援課以外):表７２(地域支援課)'!L44)</f>
        <v>0</v>
      </c>
      <c r="M44" s="107">
        <f>SUM('[1]表７２ (地域支援課以外):表７２(地域支援課)'!M44)</f>
        <v>0</v>
      </c>
      <c r="N44" s="107">
        <f>SUM('[1]表７２ (地域支援課以外):表７２(地域支援課)'!N44)</f>
        <v>24</v>
      </c>
      <c r="O44" s="107">
        <f>SUM('[1]表７２ (地域支援課以外):表７２(地域支援課)'!O44)</f>
        <v>54</v>
      </c>
      <c r="P44" s="107">
        <f>SUM('[1]表７２ (地域支援課以外):表７２(地域支援課)'!P44)</f>
        <v>3</v>
      </c>
      <c r="Q44" s="107">
        <f>SUM('[1]表７２ (地域支援課以外):表７２(地域支援課)'!Q44)</f>
        <v>4</v>
      </c>
      <c r="R44" s="107">
        <f>SUM('[1]表７２ (地域支援課以外):表７２(地域支援課)'!R44)</f>
        <v>0</v>
      </c>
      <c r="S44" s="108">
        <f>SUM('[1]表７２ (地域支援課以外):表７２(地域支援課)'!S44)</f>
        <v>0</v>
      </c>
    </row>
    <row r="45" spans="1:19" s="66" customFormat="1" ht="9" customHeight="1">
      <c r="A45" s="401" t="s">
        <v>13</v>
      </c>
      <c r="B45" s="402"/>
      <c r="C45" s="403"/>
      <c r="D45" s="107">
        <f>SUM('[1]表７２ (地域支援課以外):表７２(地域支援課)'!D45)</f>
        <v>158</v>
      </c>
      <c r="E45" s="107">
        <f>SUM('[1]表７２ (地域支援課以外):表７２(地域支援課)'!E45)</f>
        <v>265</v>
      </c>
      <c r="F45" s="107">
        <f>SUM('[1]表７２ (地域支援課以外):表７２(地域支援課)'!F45)</f>
        <v>13</v>
      </c>
      <c r="G45" s="107">
        <f>SUM('[1]表７２ (地域支援課以外):表７２(地域支援課)'!G45)</f>
        <v>33</v>
      </c>
      <c r="H45" s="107">
        <f>SUM('[1]表７２ (地域支援課以外):表７２(地域支援課)'!H45)</f>
        <v>2</v>
      </c>
      <c r="I45" s="107">
        <f>SUM('[1]表７２ (地域支援課以外):表７２(地域支援課)'!I45)</f>
        <v>7</v>
      </c>
      <c r="J45" s="107">
        <f>SUM('[1]表７２ (地域支援課以外):表７２(地域支援課)'!J45)</f>
        <v>0</v>
      </c>
      <c r="K45" s="107">
        <f>SUM('[1]表７２ (地域支援課以外):表７２(地域支援課)'!K45)</f>
        <v>0</v>
      </c>
      <c r="L45" s="107">
        <f>SUM('[1]表７２ (地域支援課以外):表７２(地域支援課)'!L45)</f>
        <v>0</v>
      </c>
      <c r="M45" s="107">
        <f>SUM('[1]表７２ (地域支援課以外):表７２(地域支援課)'!M45)</f>
        <v>0</v>
      </c>
      <c r="N45" s="107">
        <f>SUM('[1]表７２ (地域支援課以外):表７２(地域支援課)'!N45)</f>
        <v>9</v>
      </c>
      <c r="O45" s="107">
        <f>SUM('[1]表７２ (地域支援課以外):表７２(地域支援課)'!O45)</f>
        <v>20</v>
      </c>
      <c r="P45" s="107">
        <f>SUM('[1]表７２ (地域支援課以外):表７２(地域支援課)'!P45)</f>
        <v>2</v>
      </c>
      <c r="Q45" s="107">
        <f>SUM('[1]表７２ (地域支援課以外):表７２(地域支援課)'!Q45)</f>
        <v>2</v>
      </c>
      <c r="R45" s="107">
        <f>SUM('[1]表７２ (地域支援課以外):表７２(地域支援課)'!R45)</f>
        <v>0</v>
      </c>
      <c r="S45" s="108">
        <f>SUM('[1]表７２ (地域支援課以外):表７２(地域支援課)'!S45)</f>
        <v>0</v>
      </c>
    </row>
    <row r="46" spans="1:19" s="66" customFormat="1" ht="9" customHeight="1">
      <c r="A46" s="401" t="s">
        <v>14</v>
      </c>
      <c r="B46" s="402"/>
      <c r="C46" s="403"/>
      <c r="D46" s="107">
        <f>SUM('[1]表７２ (地域支援課以外):表７２(地域支援課)'!D46)</f>
        <v>245</v>
      </c>
      <c r="E46" s="107">
        <f>SUM('[1]表７２ (地域支援課以外):表７２(地域支援課)'!E46)</f>
        <v>473</v>
      </c>
      <c r="F46" s="107">
        <f>SUM('[1]表７２ (地域支援課以外):表７２(地域支援課)'!F46)</f>
        <v>42</v>
      </c>
      <c r="G46" s="107">
        <f>SUM('[1]表７２ (地域支援課以外):表７２(地域支援課)'!G46)</f>
        <v>71</v>
      </c>
      <c r="H46" s="107">
        <f>SUM('[1]表７２ (地域支援課以外):表７２(地域支援課)'!H46)</f>
        <v>1</v>
      </c>
      <c r="I46" s="107">
        <f>SUM('[1]表７２ (地域支援課以外):表７２(地域支援課)'!I46)</f>
        <v>3</v>
      </c>
      <c r="J46" s="107">
        <f>SUM('[1]表７２ (地域支援課以外):表７２(地域支援課)'!J46)</f>
        <v>0</v>
      </c>
      <c r="K46" s="107">
        <f>SUM('[1]表７２ (地域支援課以外):表７２(地域支援課)'!K46)</f>
        <v>0</v>
      </c>
      <c r="L46" s="107">
        <f>SUM('[1]表７２ (地域支援課以外):表７２(地域支援課)'!L46)</f>
        <v>0</v>
      </c>
      <c r="M46" s="107">
        <f>SUM('[1]表７２ (地域支援課以外):表７２(地域支援課)'!M46)</f>
        <v>1</v>
      </c>
      <c r="N46" s="107">
        <f>SUM('[1]表７２ (地域支援課以外):表７２(地域支援課)'!N46)</f>
        <v>60</v>
      </c>
      <c r="O46" s="107">
        <f>SUM('[1]表７２ (地域支援課以外):表７２(地域支援課)'!O46)</f>
        <v>78</v>
      </c>
      <c r="P46" s="107">
        <f>SUM('[1]表７２ (地域支援課以外):表７２(地域支援課)'!P46)</f>
        <v>12</v>
      </c>
      <c r="Q46" s="107">
        <f>SUM('[1]表７２ (地域支援課以外):表７２(地域支援課)'!Q46)</f>
        <v>14</v>
      </c>
      <c r="R46" s="107">
        <f>SUM('[1]表７２ (地域支援課以外):表７２(地域支援課)'!R46)</f>
        <v>0</v>
      </c>
      <c r="S46" s="108">
        <f>SUM('[1]表７２ (地域支援課以外):表７２(地域支援課)'!S46)</f>
        <v>0</v>
      </c>
    </row>
    <row r="47" spans="1:19" s="66" customFormat="1" ht="9" customHeight="1">
      <c r="A47" s="401" t="s">
        <v>15</v>
      </c>
      <c r="B47" s="402"/>
      <c r="C47" s="403"/>
      <c r="D47" s="107">
        <f>SUM('[1]表７２ (地域支援課以外):表７２(地域支援課)'!D47)</f>
        <v>242</v>
      </c>
      <c r="E47" s="107">
        <f>SUM('[1]表７２ (地域支援課以外):表７２(地域支援課)'!E47)</f>
        <v>519</v>
      </c>
      <c r="F47" s="107">
        <f>SUM('[1]表７２ (地域支援課以外):表７２(地域支援課)'!F47)</f>
        <v>22</v>
      </c>
      <c r="G47" s="107">
        <f>SUM('[1]表７２ (地域支援課以外):表７２(地域支援課)'!G47)</f>
        <v>47</v>
      </c>
      <c r="H47" s="107">
        <f>SUM('[1]表７２ (地域支援課以外):表７２(地域支援課)'!H47)</f>
        <v>10</v>
      </c>
      <c r="I47" s="107">
        <f>SUM('[1]表７２ (地域支援課以外):表７２(地域支援課)'!I47)</f>
        <v>22</v>
      </c>
      <c r="J47" s="107">
        <f>SUM('[1]表７２ (地域支援課以外):表７２(地域支援課)'!J47)</f>
        <v>0</v>
      </c>
      <c r="K47" s="107">
        <f>SUM('[1]表７２ (地域支援課以外):表７２(地域支援課)'!K47)</f>
        <v>0</v>
      </c>
      <c r="L47" s="107">
        <f>SUM('[1]表７２ (地域支援課以外):表７２(地域支援課)'!L47)</f>
        <v>4</v>
      </c>
      <c r="M47" s="107">
        <f>SUM('[1]表７２ (地域支援課以外):表７２(地域支援課)'!M47)</f>
        <v>5</v>
      </c>
      <c r="N47" s="107">
        <f>SUM('[1]表７２ (地域支援課以外):表７２(地域支援課)'!N47)</f>
        <v>26</v>
      </c>
      <c r="O47" s="107">
        <f>SUM('[1]表７２ (地域支援課以外):表７２(地域支援課)'!O47)</f>
        <v>49</v>
      </c>
      <c r="P47" s="107">
        <f>SUM('[1]表７２ (地域支援課以外):表７２(地域支援課)'!P47)</f>
        <v>22</v>
      </c>
      <c r="Q47" s="107">
        <f>SUM('[1]表７２ (地域支援課以外):表７２(地域支援課)'!Q47)</f>
        <v>25</v>
      </c>
      <c r="R47" s="107">
        <f>SUM('[1]表７２ (地域支援課以外):表７２(地域支援課)'!R47)</f>
        <v>0</v>
      </c>
      <c r="S47" s="108">
        <f>SUM('[1]表７２ (地域支援課以外):表７２(地域支援課)'!S47)</f>
        <v>0</v>
      </c>
    </row>
    <row r="48" spans="1:19" s="66" customFormat="1" ht="9" customHeight="1">
      <c r="A48" s="401" t="s">
        <v>16</v>
      </c>
      <c r="B48" s="402"/>
      <c r="C48" s="403"/>
      <c r="D48" s="107">
        <f>SUM('[1]表７２ (地域支援課以外):表７２(地域支援課)'!D48)</f>
        <v>134</v>
      </c>
      <c r="E48" s="107">
        <f>SUM('[1]表７２ (地域支援課以外):表７２(地域支援課)'!E48)</f>
        <v>414</v>
      </c>
      <c r="F48" s="107">
        <f>SUM('[1]表７２ (地域支援課以外):表７２(地域支援課)'!F48)</f>
        <v>22</v>
      </c>
      <c r="G48" s="107">
        <f>SUM('[1]表７２ (地域支援課以外):表７２(地域支援課)'!G48)</f>
        <v>63</v>
      </c>
      <c r="H48" s="107">
        <f>SUM('[1]表７２ (地域支援課以外):表７２(地域支援課)'!H48)</f>
        <v>4</v>
      </c>
      <c r="I48" s="107">
        <f>SUM('[1]表７２ (地域支援課以外):表７２(地域支援課)'!I48)</f>
        <v>10</v>
      </c>
      <c r="J48" s="107">
        <f>SUM('[1]表７２ (地域支援課以外):表７２(地域支援課)'!J48)</f>
        <v>0</v>
      </c>
      <c r="K48" s="107">
        <f>SUM('[1]表７２ (地域支援課以外):表７２(地域支援課)'!K48)</f>
        <v>0</v>
      </c>
      <c r="L48" s="107">
        <f>SUM('[1]表７２ (地域支援課以外):表７２(地域支援課)'!L48)</f>
        <v>3</v>
      </c>
      <c r="M48" s="107">
        <f>SUM('[1]表７２ (地域支援課以外):表７２(地域支援課)'!M48)</f>
        <v>9</v>
      </c>
      <c r="N48" s="107">
        <f>SUM('[1]表７２ (地域支援課以外):表７２(地域支援課)'!N48)</f>
        <v>3</v>
      </c>
      <c r="O48" s="107">
        <f>SUM('[1]表７２ (地域支援課以外):表７２(地域支援課)'!O48)</f>
        <v>15</v>
      </c>
      <c r="P48" s="107">
        <f>SUM('[1]表７２ (地域支援課以外):表７２(地域支援課)'!P48)</f>
        <v>0</v>
      </c>
      <c r="Q48" s="107">
        <f>SUM('[1]表７２ (地域支援課以外):表７２(地域支援課)'!Q48)</f>
        <v>1</v>
      </c>
      <c r="R48" s="107">
        <f>SUM('[1]表７２ (地域支援課以外):表７２(地域支援課)'!R48)</f>
        <v>0</v>
      </c>
      <c r="S48" s="108">
        <f>SUM('[1]表７２ (地域支援課以外):表７２(地域支援課)'!S48)</f>
        <v>0</v>
      </c>
    </row>
    <row r="49" spans="1:21" s="66" customFormat="1" ht="9" customHeight="1">
      <c r="A49" s="401" t="s">
        <v>17</v>
      </c>
      <c r="B49" s="402"/>
      <c r="C49" s="403"/>
      <c r="D49" s="107">
        <f>SUM('[1]表７２ (地域支援課以外):表７２(地域支援課)'!D49)</f>
        <v>109</v>
      </c>
      <c r="E49" s="107">
        <f>SUM('[1]表７２ (地域支援課以外):表７２(地域支援課)'!E49)</f>
        <v>234</v>
      </c>
      <c r="F49" s="107">
        <f>SUM('[1]表７２ (地域支援課以外):表７２(地域支援課)'!F49)</f>
        <v>10</v>
      </c>
      <c r="G49" s="107">
        <f>SUM('[1]表７２ (地域支援課以外):表７２(地域支援課)'!G49)</f>
        <v>35</v>
      </c>
      <c r="H49" s="107">
        <f>SUM('[1]表７２ (地域支援課以外):表７２(地域支援課)'!H49)</f>
        <v>4</v>
      </c>
      <c r="I49" s="107">
        <f>SUM('[1]表７２ (地域支援課以外):表７２(地域支援課)'!I49)</f>
        <v>4</v>
      </c>
      <c r="J49" s="107">
        <f>SUM('[1]表７２ (地域支援課以外):表７２(地域支援課)'!J49)</f>
        <v>0</v>
      </c>
      <c r="K49" s="107">
        <f>SUM('[1]表７２ (地域支援課以外):表７２(地域支援課)'!K49)</f>
        <v>0</v>
      </c>
      <c r="L49" s="107">
        <f>SUM('[1]表７２ (地域支援課以外):表７２(地域支援課)'!L49)</f>
        <v>0</v>
      </c>
      <c r="M49" s="107">
        <f>SUM('[1]表７２ (地域支援課以外):表７２(地域支援課)'!M49)</f>
        <v>4</v>
      </c>
      <c r="N49" s="107">
        <f>SUM('[1]表７２ (地域支援課以外):表７２(地域支援課)'!N49)</f>
        <v>5</v>
      </c>
      <c r="O49" s="107">
        <f>SUM('[1]表７２ (地域支援課以外):表７２(地域支援課)'!O49)</f>
        <v>12</v>
      </c>
      <c r="P49" s="107">
        <f>SUM('[1]表７２ (地域支援課以外):表７２(地域支援課)'!P49)</f>
        <v>1</v>
      </c>
      <c r="Q49" s="107">
        <f>SUM('[1]表７２ (地域支援課以外):表７２(地域支援課)'!Q49)</f>
        <v>1</v>
      </c>
      <c r="R49" s="107">
        <f>SUM('[1]表７２ (地域支援課以外):表７２(地域支援課)'!R49)</f>
        <v>0</v>
      </c>
      <c r="S49" s="108">
        <f>SUM('[1]表７２ (地域支援課以外):表７２(地域支援課)'!S49)</f>
        <v>0</v>
      </c>
    </row>
    <row r="50" spans="1:21" s="66" customFormat="1" ht="12" customHeight="1" thickBot="1">
      <c r="A50" s="404" t="s">
        <v>54</v>
      </c>
      <c r="B50" s="405"/>
      <c r="C50" s="406"/>
      <c r="D50" s="93">
        <f>SUM('[1]表７２ (地域支援課以外):表７２(地域支援課)'!D50)</f>
        <v>66</v>
      </c>
      <c r="E50" s="93">
        <f>SUM('[1]表７２ (地域支援課以外):表７２(地域支援課)'!E50)</f>
        <v>147</v>
      </c>
      <c r="F50" s="93">
        <f>SUM('[1]表７２ (地域支援課以外):表７２(地域支援課)'!F50)</f>
        <v>56</v>
      </c>
      <c r="G50" s="93">
        <f>SUM('[1]表７２ (地域支援課以外):表７２(地域支援課)'!G50)</f>
        <v>92</v>
      </c>
      <c r="H50" s="93">
        <f>SUM('[1]表７２ (地域支援課以外):表７２(地域支援課)'!H50)</f>
        <v>14</v>
      </c>
      <c r="I50" s="93">
        <f>SUM('[1]表７２ (地域支援課以外):表７２(地域支援課)'!I50)</f>
        <v>21</v>
      </c>
      <c r="J50" s="93">
        <f>SUM('[1]表７２ (地域支援課以外):表７２(地域支援課)'!J50)</f>
        <v>8</v>
      </c>
      <c r="K50" s="93">
        <f>SUM('[1]表７２ (地域支援課以外):表７２(地域支援課)'!K50)</f>
        <v>14</v>
      </c>
      <c r="L50" s="93">
        <f>SUM('[1]表７２ (地域支援課以外):表７２(地域支援課)'!L50)</f>
        <v>0</v>
      </c>
      <c r="M50" s="93">
        <f>SUM('[1]表７２ (地域支援課以外):表７２(地域支援課)'!M50)</f>
        <v>0</v>
      </c>
      <c r="N50" s="93">
        <f>SUM('[1]表７２ (地域支援課以外):表７２(地域支援課)'!N50)</f>
        <v>116</v>
      </c>
      <c r="O50" s="93">
        <f>SUM('[1]表７２ (地域支援課以外):表７２(地域支援課)'!O50)</f>
        <v>418</v>
      </c>
      <c r="P50" s="93">
        <f>SUM('[1]表７２ (地域支援課以外):表７２(地域支援課)'!P50)</f>
        <v>44</v>
      </c>
      <c r="Q50" s="93">
        <f>SUM('[1]表７２ (地域支援課以外):表７２(地域支援課)'!Q50)</f>
        <v>142</v>
      </c>
      <c r="R50" s="93">
        <f>SUM('[1]表７２ (地域支援課以外):表７２(地域支援課)'!R50)</f>
        <v>0</v>
      </c>
      <c r="S50" s="110">
        <f>SUM('[1]表７２ (地域支援課以外):表７２(地域支援課)'!S50)</f>
        <v>0</v>
      </c>
    </row>
    <row r="51" spans="1:21" s="66" customFormat="1" ht="5.0999999999999996" customHeight="1" thickBot="1">
      <c r="A51" s="95"/>
      <c r="B51" s="95"/>
      <c r="C51" s="95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</row>
    <row r="52" spans="1:21" s="66" customFormat="1" ht="11.1" customHeight="1">
      <c r="A52" s="367"/>
      <c r="B52" s="368"/>
      <c r="C52" s="369"/>
      <c r="D52" s="380" t="s">
        <v>70</v>
      </c>
      <c r="E52" s="398"/>
      <c r="F52" s="380" t="s">
        <v>71</v>
      </c>
      <c r="G52" s="398"/>
      <c r="H52" s="380" t="s">
        <v>72</v>
      </c>
      <c r="I52" s="398"/>
      <c r="J52" s="380" t="s">
        <v>73</v>
      </c>
      <c r="K52" s="417"/>
      <c r="L52" s="96"/>
      <c r="M52" s="96"/>
      <c r="N52" s="96"/>
      <c r="O52" s="96"/>
      <c r="P52" s="96"/>
      <c r="Q52" s="96"/>
      <c r="R52" s="96"/>
      <c r="S52" s="96"/>
      <c r="T52" s="96"/>
      <c r="U52" s="96"/>
    </row>
    <row r="53" spans="1:21" s="112" customFormat="1" ht="11.1" customHeight="1">
      <c r="A53" s="370"/>
      <c r="B53" s="371"/>
      <c r="C53" s="372"/>
      <c r="D53" s="399"/>
      <c r="E53" s="400"/>
      <c r="F53" s="399"/>
      <c r="G53" s="400"/>
      <c r="H53" s="399"/>
      <c r="I53" s="400"/>
      <c r="J53" s="399"/>
      <c r="K53" s="418"/>
      <c r="M53" s="421"/>
      <c r="N53" s="421"/>
      <c r="O53" s="421"/>
      <c r="P53" s="421"/>
      <c r="Q53" s="113"/>
      <c r="U53" s="113"/>
    </row>
    <row r="54" spans="1:21" s="112" customFormat="1" ht="18.75" thickBot="1">
      <c r="A54" s="373"/>
      <c r="B54" s="374"/>
      <c r="C54" s="407"/>
      <c r="D54" s="67" t="s">
        <v>47</v>
      </c>
      <c r="E54" s="97" t="s">
        <v>48</v>
      </c>
      <c r="F54" s="67" t="s">
        <v>47</v>
      </c>
      <c r="G54" s="97" t="s">
        <v>48</v>
      </c>
      <c r="H54" s="67" t="s">
        <v>47</v>
      </c>
      <c r="I54" s="97" t="s">
        <v>48</v>
      </c>
      <c r="J54" s="67" t="s">
        <v>47</v>
      </c>
      <c r="K54" s="69" t="s">
        <v>48</v>
      </c>
      <c r="U54" s="113"/>
    </row>
    <row r="55" spans="1:21" s="112" customFormat="1" ht="9.9499999999999993" customHeight="1">
      <c r="A55" s="392" t="s">
        <v>49</v>
      </c>
      <c r="B55" s="393"/>
      <c r="C55" s="394"/>
      <c r="D55" s="114">
        <v>3</v>
      </c>
      <c r="E55" s="114">
        <v>17</v>
      </c>
      <c r="F55" s="114">
        <v>2254</v>
      </c>
      <c r="G55" s="114">
        <v>2444</v>
      </c>
      <c r="H55" s="114">
        <v>1</v>
      </c>
      <c r="I55" s="114">
        <v>1</v>
      </c>
      <c r="J55" s="115">
        <v>344</v>
      </c>
      <c r="K55" s="116">
        <v>351</v>
      </c>
      <c r="U55" s="113"/>
    </row>
    <row r="56" spans="1:21" s="112" customFormat="1" ht="9.9499999999999993" customHeight="1">
      <c r="A56" s="75" t="s">
        <v>19</v>
      </c>
      <c r="B56" s="395" t="s">
        <v>50</v>
      </c>
      <c r="C56" s="396"/>
      <c r="D56" s="117">
        <f>SUM(D58:D66)</f>
        <v>12</v>
      </c>
      <c r="E56" s="117">
        <f t="shared" ref="E56:K56" si="5">SUM(E58:E66)</f>
        <v>15</v>
      </c>
      <c r="F56" s="117">
        <f t="shared" si="5"/>
        <v>896</v>
      </c>
      <c r="G56" s="117">
        <f t="shared" si="5"/>
        <v>2543</v>
      </c>
      <c r="H56" s="117">
        <f t="shared" si="5"/>
        <v>3</v>
      </c>
      <c r="I56" s="117">
        <f t="shared" si="5"/>
        <v>6</v>
      </c>
      <c r="J56" s="117">
        <f t="shared" si="5"/>
        <v>138</v>
      </c>
      <c r="K56" s="118">
        <f t="shared" si="5"/>
        <v>329</v>
      </c>
      <c r="U56" s="113"/>
    </row>
    <row r="57" spans="1:21" s="112" customFormat="1" ht="9.9499999999999993" customHeight="1">
      <c r="A57" s="80" t="s">
        <v>51</v>
      </c>
      <c r="B57" s="395" t="s">
        <v>52</v>
      </c>
      <c r="C57" s="396"/>
      <c r="D57" s="83">
        <f>D56/E8</f>
        <v>3.5502958579881655E-4</v>
      </c>
      <c r="E57" s="83">
        <f>E56/E8</f>
        <v>4.4378698224852069E-4</v>
      </c>
      <c r="F57" s="83">
        <f>F56/E8</f>
        <v>2.6508875739644971E-2</v>
      </c>
      <c r="G57" s="83">
        <f>G56/E8</f>
        <v>7.5236686390532548E-2</v>
      </c>
      <c r="H57" s="83">
        <f>H56/E8</f>
        <v>8.8757396449704138E-5</v>
      </c>
      <c r="I57" s="83">
        <f>I56/E8</f>
        <v>1.7751479289940828E-4</v>
      </c>
      <c r="J57" s="83">
        <f>J56/E8</f>
        <v>4.0828402366863909E-3</v>
      </c>
      <c r="K57" s="85">
        <f>K56/E8</f>
        <v>9.7337278106508877E-3</v>
      </c>
      <c r="U57" s="113"/>
    </row>
    <row r="58" spans="1:21" s="112" customFormat="1" ht="9" customHeight="1">
      <c r="A58" s="362" t="s">
        <v>11</v>
      </c>
      <c r="B58" s="363"/>
      <c r="C58" s="364"/>
      <c r="D58" s="119">
        <v>0</v>
      </c>
      <c r="E58" s="119">
        <v>0</v>
      </c>
      <c r="F58" s="119">
        <v>94</v>
      </c>
      <c r="G58" s="119">
        <v>267</v>
      </c>
      <c r="H58" s="119">
        <v>0</v>
      </c>
      <c r="I58" s="119">
        <v>0</v>
      </c>
      <c r="J58" s="119">
        <v>22</v>
      </c>
      <c r="K58" s="120">
        <v>23</v>
      </c>
      <c r="U58" s="113"/>
    </row>
    <row r="59" spans="1:21" s="112" customFormat="1" ht="9" customHeight="1">
      <c r="A59" s="401" t="s">
        <v>53</v>
      </c>
      <c r="B59" s="402"/>
      <c r="C59" s="403"/>
      <c r="D59" s="119">
        <v>0</v>
      </c>
      <c r="E59" s="119">
        <v>0</v>
      </c>
      <c r="F59" s="119">
        <v>127</v>
      </c>
      <c r="G59" s="119">
        <v>541</v>
      </c>
      <c r="H59" s="119">
        <v>0</v>
      </c>
      <c r="I59" s="119">
        <v>0</v>
      </c>
      <c r="J59" s="119">
        <v>39</v>
      </c>
      <c r="K59" s="120">
        <v>165</v>
      </c>
      <c r="U59" s="113"/>
    </row>
    <row r="60" spans="1:21" s="112" customFormat="1" ht="9" customHeight="1">
      <c r="A60" s="401" t="s">
        <v>12</v>
      </c>
      <c r="B60" s="402"/>
      <c r="C60" s="403"/>
      <c r="D60" s="119">
        <v>0</v>
      </c>
      <c r="E60" s="119">
        <v>0</v>
      </c>
      <c r="F60" s="119">
        <v>79</v>
      </c>
      <c r="G60" s="119">
        <v>186</v>
      </c>
      <c r="H60" s="119">
        <v>0</v>
      </c>
      <c r="I60" s="119">
        <v>0</v>
      </c>
      <c r="J60" s="119">
        <v>6</v>
      </c>
      <c r="K60" s="120">
        <v>37</v>
      </c>
      <c r="U60" s="113"/>
    </row>
    <row r="61" spans="1:21" s="112" customFormat="1" ht="9" customHeight="1">
      <c r="A61" s="401" t="s">
        <v>13</v>
      </c>
      <c r="B61" s="402"/>
      <c r="C61" s="403"/>
      <c r="D61" s="119">
        <v>6</v>
      </c>
      <c r="E61" s="119">
        <v>9</v>
      </c>
      <c r="F61" s="119">
        <v>55</v>
      </c>
      <c r="G61" s="119">
        <v>103</v>
      </c>
      <c r="H61" s="119">
        <v>0</v>
      </c>
      <c r="I61" s="119">
        <v>0</v>
      </c>
      <c r="J61" s="119">
        <v>35</v>
      </c>
      <c r="K61" s="120">
        <v>35</v>
      </c>
      <c r="U61" s="113"/>
    </row>
    <row r="62" spans="1:21" s="112" customFormat="1" ht="9" customHeight="1">
      <c r="A62" s="401" t="s">
        <v>14</v>
      </c>
      <c r="B62" s="402"/>
      <c r="C62" s="403"/>
      <c r="D62" s="119">
        <v>1</v>
      </c>
      <c r="E62" s="119">
        <v>1</v>
      </c>
      <c r="F62" s="119">
        <v>160</v>
      </c>
      <c r="G62" s="119">
        <v>342</v>
      </c>
      <c r="H62" s="119">
        <v>2</v>
      </c>
      <c r="I62" s="119">
        <v>4</v>
      </c>
      <c r="J62" s="119">
        <v>24</v>
      </c>
      <c r="K62" s="120">
        <v>44</v>
      </c>
      <c r="U62" s="113"/>
    </row>
    <row r="63" spans="1:21" s="112" customFormat="1" ht="9" customHeight="1">
      <c r="A63" s="401" t="s">
        <v>15</v>
      </c>
      <c r="B63" s="402"/>
      <c r="C63" s="403"/>
      <c r="D63" s="119">
        <v>0</v>
      </c>
      <c r="E63" s="119">
        <v>0</v>
      </c>
      <c r="F63" s="119">
        <v>130</v>
      </c>
      <c r="G63" s="119">
        <v>381</v>
      </c>
      <c r="H63" s="119">
        <v>0</v>
      </c>
      <c r="I63" s="119">
        <v>0</v>
      </c>
      <c r="J63" s="119">
        <v>7</v>
      </c>
      <c r="K63" s="120">
        <v>19</v>
      </c>
      <c r="U63" s="113"/>
    </row>
    <row r="64" spans="1:21" s="112" customFormat="1" ht="9" customHeight="1">
      <c r="A64" s="401" t="s">
        <v>16</v>
      </c>
      <c r="B64" s="402"/>
      <c r="C64" s="403"/>
      <c r="D64" s="119">
        <v>1</v>
      </c>
      <c r="E64" s="119">
        <v>1</v>
      </c>
      <c r="F64" s="119">
        <v>52</v>
      </c>
      <c r="G64" s="119">
        <v>199</v>
      </c>
      <c r="H64" s="119">
        <v>1</v>
      </c>
      <c r="I64" s="119">
        <v>2</v>
      </c>
      <c r="J64" s="119">
        <v>1</v>
      </c>
      <c r="K64" s="120">
        <v>2</v>
      </c>
      <c r="U64" s="113"/>
    </row>
    <row r="65" spans="1:21" s="112" customFormat="1" ht="9" customHeight="1">
      <c r="A65" s="401" t="s">
        <v>17</v>
      </c>
      <c r="B65" s="402"/>
      <c r="C65" s="403"/>
      <c r="D65" s="119">
        <v>2</v>
      </c>
      <c r="E65" s="119">
        <v>2</v>
      </c>
      <c r="F65" s="119">
        <v>79</v>
      </c>
      <c r="G65" s="119">
        <v>171</v>
      </c>
      <c r="H65" s="119">
        <v>0</v>
      </c>
      <c r="I65" s="119">
        <v>0</v>
      </c>
      <c r="J65" s="119">
        <v>4</v>
      </c>
      <c r="K65" s="120">
        <v>4</v>
      </c>
      <c r="U65" s="113"/>
    </row>
    <row r="66" spans="1:21" s="112" customFormat="1" ht="12" customHeight="1" thickBot="1">
      <c r="A66" s="404" t="s">
        <v>54</v>
      </c>
      <c r="B66" s="405"/>
      <c r="C66" s="406"/>
      <c r="D66" s="121">
        <v>2</v>
      </c>
      <c r="E66" s="121">
        <v>2</v>
      </c>
      <c r="F66" s="121">
        <v>120</v>
      </c>
      <c r="G66" s="121">
        <v>353</v>
      </c>
      <c r="H66" s="121">
        <v>0</v>
      </c>
      <c r="I66" s="121">
        <v>0</v>
      </c>
      <c r="J66" s="121">
        <v>0</v>
      </c>
      <c r="K66" s="122">
        <v>0</v>
      </c>
      <c r="U66" s="113"/>
    </row>
    <row r="67" spans="1:21" s="112" customFormat="1" ht="10.5">
      <c r="A67" s="123" t="s">
        <v>18</v>
      </c>
      <c r="B67" s="123"/>
      <c r="C67" s="124"/>
      <c r="S67" s="113"/>
    </row>
  </sheetData>
  <mergeCells count="85">
    <mergeCell ref="A64:C64"/>
    <mergeCell ref="A65:C65"/>
    <mergeCell ref="A66:C66"/>
    <mergeCell ref="A58:C58"/>
    <mergeCell ref="A59:C59"/>
    <mergeCell ref="A60:C60"/>
    <mergeCell ref="A61:C61"/>
    <mergeCell ref="A62:C62"/>
    <mergeCell ref="A63:C63"/>
    <mergeCell ref="H52:I53"/>
    <mergeCell ref="J52:K53"/>
    <mergeCell ref="M53:P53"/>
    <mergeCell ref="A55:C55"/>
    <mergeCell ref="B56:C56"/>
    <mergeCell ref="D52:E53"/>
    <mergeCell ref="F52:G53"/>
    <mergeCell ref="A45:C45"/>
    <mergeCell ref="A46:C46"/>
    <mergeCell ref="B57:C57"/>
    <mergeCell ref="A48:C48"/>
    <mergeCell ref="A49:C49"/>
    <mergeCell ref="A50:C50"/>
    <mergeCell ref="A52:C54"/>
    <mergeCell ref="A47:C47"/>
    <mergeCell ref="N36:O37"/>
    <mergeCell ref="P36:Q37"/>
    <mergeCell ref="R36:S37"/>
    <mergeCell ref="A39:C39"/>
    <mergeCell ref="B40:C40"/>
    <mergeCell ref="B41:C41"/>
    <mergeCell ref="A36:C38"/>
    <mergeCell ref="D36:E37"/>
    <mergeCell ref="F36:G37"/>
    <mergeCell ref="H36:I37"/>
    <mergeCell ref="J36:K37"/>
    <mergeCell ref="L36:M37"/>
    <mergeCell ref="A42:C42"/>
    <mergeCell ref="A43:C43"/>
    <mergeCell ref="A44:C44"/>
    <mergeCell ref="A34:C34"/>
    <mergeCell ref="A23:C23"/>
    <mergeCell ref="B24:C24"/>
    <mergeCell ref="B25:C25"/>
    <mergeCell ref="A26:C26"/>
    <mergeCell ref="A27:C27"/>
    <mergeCell ref="A28:C28"/>
    <mergeCell ref="A29:C29"/>
    <mergeCell ref="A30:C30"/>
    <mergeCell ref="A31:C31"/>
    <mergeCell ref="A32:C32"/>
    <mergeCell ref="A33:C33"/>
    <mergeCell ref="J20:K21"/>
    <mergeCell ref="L20:M21"/>
    <mergeCell ref="N20:O21"/>
    <mergeCell ref="P20:S20"/>
    <mergeCell ref="P21:Q21"/>
    <mergeCell ref="R21:S21"/>
    <mergeCell ref="H20:I21"/>
    <mergeCell ref="A11:C11"/>
    <mergeCell ref="A12:C12"/>
    <mergeCell ref="A13:C13"/>
    <mergeCell ref="A14:C14"/>
    <mergeCell ref="A15:C15"/>
    <mergeCell ref="A16:C16"/>
    <mergeCell ref="A17:C17"/>
    <mergeCell ref="A18:C18"/>
    <mergeCell ref="A20:C22"/>
    <mergeCell ref="D20:E21"/>
    <mergeCell ref="F20:G21"/>
    <mergeCell ref="A10:C10"/>
    <mergeCell ref="A1:N1"/>
    <mergeCell ref="A2:S3"/>
    <mergeCell ref="A4:C6"/>
    <mergeCell ref="D4:E5"/>
    <mergeCell ref="F4:I4"/>
    <mergeCell ref="J4:K5"/>
    <mergeCell ref="L4:M5"/>
    <mergeCell ref="N4:O5"/>
    <mergeCell ref="P4:Q5"/>
    <mergeCell ref="R4:S5"/>
    <mergeCell ref="F5:G5"/>
    <mergeCell ref="H5:I5"/>
    <mergeCell ref="A7:C7"/>
    <mergeCell ref="B8:C8"/>
    <mergeCell ref="B9:C9"/>
  </mergeCells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5"/>
  <sheetViews>
    <sheetView showGridLines="0" tabSelected="1" topLeftCell="A19" zoomScaleNormal="100" zoomScaleSheetLayoutView="100" workbookViewId="0">
      <selection activeCell="V9" sqref="V9"/>
    </sheetView>
  </sheetViews>
  <sheetFormatPr defaultColWidth="8.875" defaultRowHeight="13.5"/>
  <cols>
    <col min="1" max="1" width="4" style="125" customWidth="1"/>
    <col min="2" max="2" width="3" style="125" customWidth="1"/>
    <col min="3" max="3" width="3.5" style="125" customWidth="1"/>
    <col min="4" max="4" width="5.5" style="125" customWidth="1"/>
    <col min="5" max="5" width="5.125" style="125" customWidth="1"/>
    <col min="6" max="6" width="5" style="125" customWidth="1"/>
    <col min="7" max="7" width="3.625" style="125" customWidth="1"/>
    <col min="8" max="8" width="5.125" style="125" customWidth="1"/>
    <col min="9" max="10" width="4.625" style="125" customWidth="1"/>
    <col min="11" max="12" width="5.125" style="125" customWidth="1"/>
    <col min="13" max="13" width="6.625" style="125" customWidth="1"/>
    <col min="14" max="14" width="4.625" style="125" customWidth="1"/>
    <col min="15" max="16" width="3.875" style="125" customWidth="1"/>
    <col min="17" max="18" width="5.125" style="125" customWidth="1"/>
    <col min="19" max="19" width="5.625" style="125" customWidth="1"/>
    <col min="20" max="20" width="8.625" style="126" customWidth="1"/>
    <col min="21" max="256" width="8.875" style="125"/>
    <col min="257" max="258" width="4.625" style="125" customWidth="1"/>
    <col min="259" max="259" width="5.875" style="125" customWidth="1"/>
    <col min="260" max="262" width="8.625" style="125" customWidth="1"/>
    <col min="263" max="263" width="8.125" style="125" bestFit="1" customWidth="1"/>
    <col min="264" max="264" width="7.625" style="125" bestFit="1" customWidth="1"/>
    <col min="265" max="265" width="8.125" style="125" bestFit="1" customWidth="1"/>
    <col min="266" max="276" width="8.625" style="125" customWidth="1"/>
    <col min="277" max="512" width="8.875" style="125"/>
    <col min="513" max="514" width="4.625" style="125" customWidth="1"/>
    <col min="515" max="515" width="5.875" style="125" customWidth="1"/>
    <col min="516" max="518" width="8.625" style="125" customWidth="1"/>
    <col min="519" max="519" width="8.125" style="125" bestFit="1" customWidth="1"/>
    <col min="520" max="520" width="7.625" style="125" bestFit="1" customWidth="1"/>
    <col min="521" max="521" width="8.125" style="125" bestFit="1" customWidth="1"/>
    <col min="522" max="532" width="8.625" style="125" customWidth="1"/>
    <col min="533" max="768" width="8.875" style="125"/>
    <col min="769" max="770" width="4.625" style="125" customWidth="1"/>
    <col min="771" max="771" width="5.875" style="125" customWidth="1"/>
    <col min="772" max="774" width="8.625" style="125" customWidth="1"/>
    <col min="775" max="775" width="8.125" style="125" bestFit="1" customWidth="1"/>
    <col min="776" max="776" width="7.625" style="125" bestFit="1" customWidth="1"/>
    <col min="777" max="777" width="8.125" style="125" bestFit="1" customWidth="1"/>
    <col min="778" max="788" width="8.625" style="125" customWidth="1"/>
    <col min="789" max="1024" width="8.875" style="125"/>
    <col min="1025" max="1026" width="4.625" style="125" customWidth="1"/>
    <col min="1027" max="1027" width="5.875" style="125" customWidth="1"/>
    <col min="1028" max="1030" width="8.625" style="125" customWidth="1"/>
    <col min="1031" max="1031" width="8.125" style="125" bestFit="1" customWidth="1"/>
    <col min="1032" max="1032" width="7.625" style="125" bestFit="1" customWidth="1"/>
    <col min="1033" max="1033" width="8.125" style="125" bestFit="1" customWidth="1"/>
    <col min="1034" max="1044" width="8.625" style="125" customWidth="1"/>
    <col min="1045" max="1280" width="8.875" style="125"/>
    <col min="1281" max="1282" width="4.625" style="125" customWidth="1"/>
    <col min="1283" max="1283" width="5.875" style="125" customWidth="1"/>
    <col min="1284" max="1286" width="8.625" style="125" customWidth="1"/>
    <col min="1287" max="1287" width="8.125" style="125" bestFit="1" customWidth="1"/>
    <col min="1288" max="1288" width="7.625" style="125" bestFit="1" customWidth="1"/>
    <col min="1289" max="1289" width="8.125" style="125" bestFit="1" customWidth="1"/>
    <col min="1290" max="1300" width="8.625" style="125" customWidth="1"/>
    <col min="1301" max="1536" width="8.875" style="125"/>
    <col min="1537" max="1538" width="4.625" style="125" customWidth="1"/>
    <col min="1539" max="1539" width="5.875" style="125" customWidth="1"/>
    <col min="1540" max="1542" width="8.625" style="125" customWidth="1"/>
    <col min="1543" max="1543" width="8.125" style="125" bestFit="1" customWidth="1"/>
    <col min="1544" max="1544" width="7.625" style="125" bestFit="1" customWidth="1"/>
    <col min="1545" max="1545" width="8.125" style="125" bestFit="1" customWidth="1"/>
    <col min="1546" max="1556" width="8.625" style="125" customWidth="1"/>
    <col min="1557" max="1792" width="8.875" style="125"/>
    <col min="1793" max="1794" width="4.625" style="125" customWidth="1"/>
    <col min="1795" max="1795" width="5.875" style="125" customWidth="1"/>
    <col min="1796" max="1798" width="8.625" style="125" customWidth="1"/>
    <col min="1799" max="1799" width="8.125" style="125" bestFit="1" customWidth="1"/>
    <col min="1800" max="1800" width="7.625" style="125" bestFit="1" customWidth="1"/>
    <col min="1801" max="1801" width="8.125" style="125" bestFit="1" customWidth="1"/>
    <col min="1802" max="1812" width="8.625" style="125" customWidth="1"/>
    <col min="1813" max="2048" width="8.875" style="125"/>
    <col min="2049" max="2050" width="4.625" style="125" customWidth="1"/>
    <col min="2051" max="2051" width="5.875" style="125" customWidth="1"/>
    <col min="2052" max="2054" width="8.625" style="125" customWidth="1"/>
    <col min="2055" max="2055" width="8.125" style="125" bestFit="1" customWidth="1"/>
    <col min="2056" max="2056" width="7.625" style="125" bestFit="1" customWidth="1"/>
    <col min="2057" max="2057" width="8.125" style="125" bestFit="1" customWidth="1"/>
    <col min="2058" max="2068" width="8.625" style="125" customWidth="1"/>
    <col min="2069" max="2304" width="8.875" style="125"/>
    <col min="2305" max="2306" width="4.625" style="125" customWidth="1"/>
    <col min="2307" max="2307" width="5.875" style="125" customWidth="1"/>
    <col min="2308" max="2310" width="8.625" style="125" customWidth="1"/>
    <col min="2311" max="2311" width="8.125" style="125" bestFit="1" customWidth="1"/>
    <col min="2312" max="2312" width="7.625" style="125" bestFit="1" customWidth="1"/>
    <col min="2313" max="2313" width="8.125" style="125" bestFit="1" customWidth="1"/>
    <col min="2314" max="2324" width="8.625" style="125" customWidth="1"/>
    <col min="2325" max="2560" width="8.875" style="125"/>
    <col min="2561" max="2562" width="4.625" style="125" customWidth="1"/>
    <col min="2563" max="2563" width="5.875" style="125" customWidth="1"/>
    <col min="2564" max="2566" width="8.625" style="125" customWidth="1"/>
    <col min="2567" max="2567" width="8.125" style="125" bestFit="1" customWidth="1"/>
    <col min="2568" max="2568" width="7.625" style="125" bestFit="1" customWidth="1"/>
    <col min="2569" max="2569" width="8.125" style="125" bestFit="1" customWidth="1"/>
    <col min="2570" max="2580" width="8.625" style="125" customWidth="1"/>
    <col min="2581" max="2816" width="8.875" style="125"/>
    <col min="2817" max="2818" width="4.625" style="125" customWidth="1"/>
    <col min="2819" max="2819" width="5.875" style="125" customWidth="1"/>
    <col min="2820" max="2822" width="8.625" style="125" customWidth="1"/>
    <col min="2823" max="2823" width="8.125" style="125" bestFit="1" customWidth="1"/>
    <col min="2824" max="2824" width="7.625" style="125" bestFit="1" customWidth="1"/>
    <col min="2825" max="2825" width="8.125" style="125" bestFit="1" customWidth="1"/>
    <col min="2826" max="2836" width="8.625" style="125" customWidth="1"/>
    <col min="2837" max="3072" width="8.875" style="125"/>
    <col min="3073" max="3074" width="4.625" style="125" customWidth="1"/>
    <col min="3075" max="3075" width="5.875" style="125" customWidth="1"/>
    <col min="3076" max="3078" width="8.625" style="125" customWidth="1"/>
    <col min="3079" max="3079" width="8.125" style="125" bestFit="1" customWidth="1"/>
    <col min="3080" max="3080" width="7.625" style="125" bestFit="1" customWidth="1"/>
    <col min="3081" max="3081" width="8.125" style="125" bestFit="1" customWidth="1"/>
    <col min="3082" max="3092" width="8.625" style="125" customWidth="1"/>
    <col min="3093" max="3328" width="8.875" style="125"/>
    <col min="3329" max="3330" width="4.625" style="125" customWidth="1"/>
    <col min="3331" max="3331" width="5.875" style="125" customWidth="1"/>
    <col min="3332" max="3334" width="8.625" style="125" customWidth="1"/>
    <col min="3335" max="3335" width="8.125" style="125" bestFit="1" customWidth="1"/>
    <col min="3336" max="3336" width="7.625" style="125" bestFit="1" customWidth="1"/>
    <col min="3337" max="3337" width="8.125" style="125" bestFit="1" customWidth="1"/>
    <col min="3338" max="3348" width="8.625" style="125" customWidth="1"/>
    <col min="3349" max="3584" width="8.875" style="125"/>
    <col min="3585" max="3586" width="4.625" style="125" customWidth="1"/>
    <col min="3587" max="3587" width="5.875" style="125" customWidth="1"/>
    <col min="3588" max="3590" width="8.625" style="125" customWidth="1"/>
    <col min="3591" max="3591" width="8.125" style="125" bestFit="1" customWidth="1"/>
    <col min="3592" max="3592" width="7.625" style="125" bestFit="1" customWidth="1"/>
    <col min="3593" max="3593" width="8.125" style="125" bestFit="1" customWidth="1"/>
    <col min="3594" max="3604" width="8.625" style="125" customWidth="1"/>
    <col min="3605" max="3840" width="8.875" style="125"/>
    <col min="3841" max="3842" width="4.625" style="125" customWidth="1"/>
    <col min="3843" max="3843" width="5.875" style="125" customWidth="1"/>
    <col min="3844" max="3846" width="8.625" style="125" customWidth="1"/>
    <col min="3847" max="3847" width="8.125" style="125" bestFit="1" customWidth="1"/>
    <col min="3848" max="3848" width="7.625" style="125" bestFit="1" customWidth="1"/>
    <col min="3849" max="3849" width="8.125" style="125" bestFit="1" customWidth="1"/>
    <col min="3850" max="3860" width="8.625" style="125" customWidth="1"/>
    <col min="3861" max="4096" width="8.875" style="125"/>
    <col min="4097" max="4098" width="4.625" style="125" customWidth="1"/>
    <col min="4099" max="4099" width="5.875" style="125" customWidth="1"/>
    <col min="4100" max="4102" width="8.625" style="125" customWidth="1"/>
    <col min="4103" max="4103" width="8.125" style="125" bestFit="1" customWidth="1"/>
    <col min="4104" max="4104" width="7.625" style="125" bestFit="1" customWidth="1"/>
    <col min="4105" max="4105" width="8.125" style="125" bestFit="1" customWidth="1"/>
    <col min="4106" max="4116" width="8.625" style="125" customWidth="1"/>
    <col min="4117" max="4352" width="8.875" style="125"/>
    <col min="4353" max="4354" width="4.625" style="125" customWidth="1"/>
    <col min="4355" max="4355" width="5.875" style="125" customWidth="1"/>
    <col min="4356" max="4358" width="8.625" style="125" customWidth="1"/>
    <col min="4359" max="4359" width="8.125" style="125" bestFit="1" customWidth="1"/>
    <col min="4360" max="4360" width="7.625" style="125" bestFit="1" customWidth="1"/>
    <col min="4361" max="4361" width="8.125" style="125" bestFit="1" customWidth="1"/>
    <col min="4362" max="4372" width="8.625" style="125" customWidth="1"/>
    <col min="4373" max="4608" width="8.875" style="125"/>
    <col min="4609" max="4610" width="4.625" style="125" customWidth="1"/>
    <col min="4611" max="4611" width="5.875" style="125" customWidth="1"/>
    <col min="4612" max="4614" width="8.625" style="125" customWidth="1"/>
    <col min="4615" max="4615" width="8.125" style="125" bestFit="1" customWidth="1"/>
    <col min="4616" max="4616" width="7.625" style="125" bestFit="1" customWidth="1"/>
    <col min="4617" max="4617" width="8.125" style="125" bestFit="1" customWidth="1"/>
    <col min="4618" max="4628" width="8.625" style="125" customWidth="1"/>
    <col min="4629" max="4864" width="8.875" style="125"/>
    <col min="4865" max="4866" width="4.625" style="125" customWidth="1"/>
    <col min="4867" max="4867" width="5.875" style="125" customWidth="1"/>
    <col min="4868" max="4870" width="8.625" style="125" customWidth="1"/>
    <col min="4871" max="4871" width="8.125" style="125" bestFit="1" customWidth="1"/>
    <col min="4872" max="4872" width="7.625" style="125" bestFit="1" customWidth="1"/>
    <col min="4873" max="4873" width="8.125" style="125" bestFit="1" customWidth="1"/>
    <col min="4874" max="4884" width="8.625" style="125" customWidth="1"/>
    <col min="4885" max="5120" width="8.875" style="125"/>
    <col min="5121" max="5122" width="4.625" style="125" customWidth="1"/>
    <col min="5123" max="5123" width="5.875" style="125" customWidth="1"/>
    <col min="5124" max="5126" width="8.625" style="125" customWidth="1"/>
    <col min="5127" max="5127" width="8.125" style="125" bestFit="1" customWidth="1"/>
    <col min="5128" max="5128" width="7.625" style="125" bestFit="1" customWidth="1"/>
    <col min="5129" max="5129" width="8.125" style="125" bestFit="1" customWidth="1"/>
    <col min="5130" max="5140" width="8.625" style="125" customWidth="1"/>
    <col min="5141" max="5376" width="8.875" style="125"/>
    <col min="5377" max="5378" width="4.625" style="125" customWidth="1"/>
    <col min="5379" max="5379" width="5.875" style="125" customWidth="1"/>
    <col min="5380" max="5382" width="8.625" style="125" customWidth="1"/>
    <col min="5383" max="5383" width="8.125" style="125" bestFit="1" customWidth="1"/>
    <col min="5384" max="5384" width="7.625" style="125" bestFit="1" customWidth="1"/>
    <col min="5385" max="5385" width="8.125" style="125" bestFit="1" customWidth="1"/>
    <col min="5386" max="5396" width="8.625" style="125" customWidth="1"/>
    <col min="5397" max="5632" width="8.875" style="125"/>
    <col min="5633" max="5634" width="4.625" style="125" customWidth="1"/>
    <col min="5635" max="5635" width="5.875" style="125" customWidth="1"/>
    <col min="5636" max="5638" width="8.625" style="125" customWidth="1"/>
    <col min="5639" max="5639" width="8.125" style="125" bestFit="1" customWidth="1"/>
    <col min="5640" max="5640" width="7.625" style="125" bestFit="1" customWidth="1"/>
    <col min="5641" max="5641" width="8.125" style="125" bestFit="1" customWidth="1"/>
    <col min="5642" max="5652" width="8.625" style="125" customWidth="1"/>
    <col min="5653" max="5888" width="8.875" style="125"/>
    <col min="5889" max="5890" width="4.625" style="125" customWidth="1"/>
    <col min="5891" max="5891" width="5.875" style="125" customWidth="1"/>
    <col min="5892" max="5894" width="8.625" style="125" customWidth="1"/>
    <col min="5895" max="5895" width="8.125" style="125" bestFit="1" customWidth="1"/>
    <col min="5896" max="5896" width="7.625" style="125" bestFit="1" customWidth="1"/>
    <col min="5897" max="5897" width="8.125" style="125" bestFit="1" customWidth="1"/>
    <col min="5898" max="5908" width="8.625" style="125" customWidth="1"/>
    <col min="5909" max="6144" width="8.875" style="125"/>
    <col min="6145" max="6146" width="4.625" style="125" customWidth="1"/>
    <col min="6147" max="6147" width="5.875" style="125" customWidth="1"/>
    <col min="6148" max="6150" width="8.625" style="125" customWidth="1"/>
    <col min="6151" max="6151" width="8.125" style="125" bestFit="1" customWidth="1"/>
    <col min="6152" max="6152" width="7.625" style="125" bestFit="1" customWidth="1"/>
    <col min="6153" max="6153" width="8.125" style="125" bestFit="1" customWidth="1"/>
    <col min="6154" max="6164" width="8.625" style="125" customWidth="1"/>
    <col min="6165" max="6400" width="8.875" style="125"/>
    <col min="6401" max="6402" width="4.625" style="125" customWidth="1"/>
    <col min="6403" max="6403" width="5.875" style="125" customWidth="1"/>
    <col min="6404" max="6406" width="8.625" style="125" customWidth="1"/>
    <col min="6407" max="6407" width="8.125" style="125" bestFit="1" customWidth="1"/>
    <col min="6408" max="6408" width="7.625" style="125" bestFit="1" customWidth="1"/>
    <col min="6409" max="6409" width="8.125" style="125" bestFit="1" customWidth="1"/>
    <col min="6410" max="6420" width="8.625" style="125" customWidth="1"/>
    <col min="6421" max="6656" width="8.875" style="125"/>
    <col min="6657" max="6658" width="4.625" style="125" customWidth="1"/>
    <col min="6659" max="6659" width="5.875" style="125" customWidth="1"/>
    <col min="6660" max="6662" width="8.625" style="125" customWidth="1"/>
    <col min="6663" max="6663" width="8.125" style="125" bestFit="1" customWidth="1"/>
    <col min="6664" max="6664" width="7.625" style="125" bestFit="1" customWidth="1"/>
    <col min="6665" max="6665" width="8.125" style="125" bestFit="1" customWidth="1"/>
    <col min="6666" max="6676" width="8.625" style="125" customWidth="1"/>
    <col min="6677" max="6912" width="8.875" style="125"/>
    <col min="6913" max="6914" width="4.625" style="125" customWidth="1"/>
    <col min="6915" max="6915" width="5.875" style="125" customWidth="1"/>
    <col min="6916" max="6918" width="8.625" style="125" customWidth="1"/>
    <col min="6919" max="6919" width="8.125" style="125" bestFit="1" customWidth="1"/>
    <col min="6920" max="6920" width="7.625" style="125" bestFit="1" customWidth="1"/>
    <col min="6921" max="6921" width="8.125" style="125" bestFit="1" customWidth="1"/>
    <col min="6922" max="6932" width="8.625" style="125" customWidth="1"/>
    <col min="6933" max="7168" width="8.875" style="125"/>
    <col min="7169" max="7170" width="4.625" style="125" customWidth="1"/>
    <col min="7171" max="7171" width="5.875" style="125" customWidth="1"/>
    <col min="7172" max="7174" width="8.625" style="125" customWidth="1"/>
    <col min="7175" max="7175" width="8.125" style="125" bestFit="1" customWidth="1"/>
    <col min="7176" max="7176" width="7.625" style="125" bestFit="1" customWidth="1"/>
    <col min="7177" max="7177" width="8.125" style="125" bestFit="1" customWidth="1"/>
    <col min="7178" max="7188" width="8.625" style="125" customWidth="1"/>
    <col min="7189" max="7424" width="8.875" style="125"/>
    <col min="7425" max="7426" width="4.625" style="125" customWidth="1"/>
    <col min="7427" max="7427" width="5.875" style="125" customWidth="1"/>
    <col min="7428" max="7430" width="8.625" style="125" customWidth="1"/>
    <col min="7431" max="7431" width="8.125" style="125" bestFit="1" customWidth="1"/>
    <col min="7432" max="7432" width="7.625" style="125" bestFit="1" customWidth="1"/>
    <col min="7433" max="7433" width="8.125" style="125" bestFit="1" customWidth="1"/>
    <col min="7434" max="7444" width="8.625" style="125" customWidth="1"/>
    <col min="7445" max="7680" width="8.875" style="125"/>
    <col min="7681" max="7682" width="4.625" style="125" customWidth="1"/>
    <col min="7683" max="7683" width="5.875" style="125" customWidth="1"/>
    <col min="7684" max="7686" width="8.625" style="125" customWidth="1"/>
    <col min="7687" max="7687" width="8.125" style="125" bestFit="1" customWidth="1"/>
    <col min="7688" max="7688" width="7.625" style="125" bestFit="1" customWidth="1"/>
    <col min="7689" max="7689" width="8.125" style="125" bestFit="1" customWidth="1"/>
    <col min="7690" max="7700" width="8.625" style="125" customWidth="1"/>
    <col min="7701" max="7936" width="8.875" style="125"/>
    <col min="7937" max="7938" width="4.625" style="125" customWidth="1"/>
    <col min="7939" max="7939" width="5.875" style="125" customWidth="1"/>
    <col min="7940" max="7942" width="8.625" style="125" customWidth="1"/>
    <col min="7943" max="7943" width="8.125" style="125" bestFit="1" customWidth="1"/>
    <col min="7944" max="7944" width="7.625" style="125" bestFit="1" customWidth="1"/>
    <col min="7945" max="7945" width="8.125" style="125" bestFit="1" customWidth="1"/>
    <col min="7946" max="7956" width="8.625" style="125" customWidth="1"/>
    <col min="7957" max="8192" width="8.875" style="125"/>
    <col min="8193" max="8194" width="4.625" style="125" customWidth="1"/>
    <col min="8195" max="8195" width="5.875" style="125" customWidth="1"/>
    <col min="8196" max="8198" width="8.625" style="125" customWidth="1"/>
    <col min="8199" max="8199" width="8.125" style="125" bestFit="1" customWidth="1"/>
    <col min="8200" max="8200" width="7.625" style="125" bestFit="1" customWidth="1"/>
    <col min="8201" max="8201" width="8.125" style="125" bestFit="1" customWidth="1"/>
    <col min="8202" max="8212" width="8.625" style="125" customWidth="1"/>
    <col min="8213" max="8448" width="8.875" style="125"/>
    <col min="8449" max="8450" width="4.625" style="125" customWidth="1"/>
    <col min="8451" max="8451" width="5.875" style="125" customWidth="1"/>
    <col min="8452" max="8454" width="8.625" style="125" customWidth="1"/>
    <col min="8455" max="8455" width="8.125" style="125" bestFit="1" customWidth="1"/>
    <col min="8456" max="8456" width="7.625" style="125" bestFit="1" customWidth="1"/>
    <col min="8457" max="8457" width="8.125" style="125" bestFit="1" customWidth="1"/>
    <col min="8458" max="8468" width="8.625" style="125" customWidth="1"/>
    <col min="8469" max="8704" width="8.875" style="125"/>
    <col min="8705" max="8706" width="4.625" style="125" customWidth="1"/>
    <col min="8707" max="8707" width="5.875" style="125" customWidth="1"/>
    <col min="8708" max="8710" width="8.625" style="125" customWidth="1"/>
    <col min="8711" max="8711" width="8.125" style="125" bestFit="1" customWidth="1"/>
    <col min="8712" max="8712" width="7.625" style="125" bestFit="1" customWidth="1"/>
    <col min="8713" max="8713" width="8.125" style="125" bestFit="1" customWidth="1"/>
    <col min="8714" max="8724" width="8.625" style="125" customWidth="1"/>
    <col min="8725" max="8960" width="8.875" style="125"/>
    <col min="8961" max="8962" width="4.625" style="125" customWidth="1"/>
    <col min="8963" max="8963" width="5.875" style="125" customWidth="1"/>
    <col min="8964" max="8966" width="8.625" style="125" customWidth="1"/>
    <col min="8967" max="8967" width="8.125" style="125" bestFit="1" customWidth="1"/>
    <col min="8968" max="8968" width="7.625" style="125" bestFit="1" customWidth="1"/>
    <col min="8969" max="8969" width="8.125" style="125" bestFit="1" customWidth="1"/>
    <col min="8970" max="8980" width="8.625" style="125" customWidth="1"/>
    <col min="8981" max="9216" width="8.875" style="125"/>
    <col min="9217" max="9218" width="4.625" style="125" customWidth="1"/>
    <col min="9219" max="9219" width="5.875" style="125" customWidth="1"/>
    <col min="9220" max="9222" width="8.625" style="125" customWidth="1"/>
    <col min="9223" max="9223" width="8.125" style="125" bestFit="1" customWidth="1"/>
    <col min="9224" max="9224" width="7.625" style="125" bestFit="1" customWidth="1"/>
    <col min="9225" max="9225" width="8.125" style="125" bestFit="1" customWidth="1"/>
    <col min="9226" max="9236" width="8.625" style="125" customWidth="1"/>
    <col min="9237" max="9472" width="8.875" style="125"/>
    <col min="9473" max="9474" width="4.625" style="125" customWidth="1"/>
    <col min="9475" max="9475" width="5.875" style="125" customWidth="1"/>
    <col min="9476" max="9478" width="8.625" style="125" customWidth="1"/>
    <col min="9479" max="9479" width="8.125" style="125" bestFit="1" customWidth="1"/>
    <col min="9480" max="9480" width="7.625" style="125" bestFit="1" customWidth="1"/>
    <col min="9481" max="9481" width="8.125" style="125" bestFit="1" customWidth="1"/>
    <col min="9482" max="9492" width="8.625" style="125" customWidth="1"/>
    <col min="9493" max="9728" width="8.875" style="125"/>
    <col min="9729" max="9730" width="4.625" style="125" customWidth="1"/>
    <col min="9731" max="9731" width="5.875" style="125" customWidth="1"/>
    <col min="9732" max="9734" width="8.625" style="125" customWidth="1"/>
    <col min="9735" max="9735" width="8.125" style="125" bestFit="1" customWidth="1"/>
    <col min="9736" max="9736" width="7.625" style="125" bestFit="1" customWidth="1"/>
    <col min="9737" max="9737" width="8.125" style="125" bestFit="1" customWidth="1"/>
    <col min="9738" max="9748" width="8.625" style="125" customWidth="1"/>
    <col min="9749" max="9984" width="8.875" style="125"/>
    <col min="9985" max="9986" width="4.625" style="125" customWidth="1"/>
    <col min="9987" max="9987" width="5.875" style="125" customWidth="1"/>
    <col min="9988" max="9990" width="8.625" style="125" customWidth="1"/>
    <col min="9991" max="9991" width="8.125" style="125" bestFit="1" customWidth="1"/>
    <col min="9992" max="9992" width="7.625" style="125" bestFit="1" customWidth="1"/>
    <col min="9993" max="9993" width="8.125" style="125" bestFit="1" customWidth="1"/>
    <col min="9994" max="10004" width="8.625" style="125" customWidth="1"/>
    <col min="10005" max="10240" width="8.875" style="125"/>
    <col min="10241" max="10242" width="4.625" style="125" customWidth="1"/>
    <col min="10243" max="10243" width="5.875" style="125" customWidth="1"/>
    <col min="10244" max="10246" width="8.625" style="125" customWidth="1"/>
    <col min="10247" max="10247" width="8.125" style="125" bestFit="1" customWidth="1"/>
    <col min="10248" max="10248" width="7.625" style="125" bestFit="1" customWidth="1"/>
    <col min="10249" max="10249" width="8.125" style="125" bestFit="1" customWidth="1"/>
    <col min="10250" max="10260" width="8.625" style="125" customWidth="1"/>
    <col min="10261" max="10496" width="8.875" style="125"/>
    <col min="10497" max="10498" width="4.625" style="125" customWidth="1"/>
    <col min="10499" max="10499" width="5.875" style="125" customWidth="1"/>
    <col min="10500" max="10502" width="8.625" style="125" customWidth="1"/>
    <col min="10503" max="10503" width="8.125" style="125" bestFit="1" customWidth="1"/>
    <col min="10504" max="10504" width="7.625" style="125" bestFit="1" customWidth="1"/>
    <col min="10505" max="10505" width="8.125" style="125" bestFit="1" customWidth="1"/>
    <col min="10506" max="10516" width="8.625" style="125" customWidth="1"/>
    <col min="10517" max="10752" width="8.875" style="125"/>
    <col min="10753" max="10754" width="4.625" style="125" customWidth="1"/>
    <col min="10755" max="10755" width="5.875" style="125" customWidth="1"/>
    <col min="10756" max="10758" width="8.625" style="125" customWidth="1"/>
    <col min="10759" max="10759" width="8.125" style="125" bestFit="1" customWidth="1"/>
    <col min="10760" max="10760" width="7.625" style="125" bestFit="1" customWidth="1"/>
    <col min="10761" max="10761" width="8.125" style="125" bestFit="1" customWidth="1"/>
    <col min="10762" max="10772" width="8.625" style="125" customWidth="1"/>
    <col min="10773" max="11008" width="8.875" style="125"/>
    <col min="11009" max="11010" width="4.625" style="125" customWidth="1"/>
    <col min="11011" max="11011" width="5.875" style="125" customWidth="1"/>
    <col min="11012" max="11014" width="8.625" style="125" customWidth="1"/>
    <col min="11015" max="11015" width="8.125" style="125" bestFit="1" customWidth="1"/>
    <col min="11016" max="11016" width="7.625" style="125" bestFit="1" customWidth="1"/>
    <col min="11017" max="11017" width="8.125" style="125" bestFit="1" customWidth="1"/>
    <col min="11018" max="11028" width="8.625" style="125" customWidth="1"/>
    <col min="11029" max="11264" width="8.875" style="125"/>
    <col min="11265" max="11266" width="4.625" style="125" customWidth="1"/>
    <col min="11267" max="11267" width="5.875" style="125" customWidth="1"/>
    <col min="11268" max="11270" width="8.625" style="125" customWidth="1"/>
    <col min="11271" max="11271" width="8.125" style="125" bestFit="1" customWidth="1"/>
    <col min="11272" max="11272" width="7.625" style="125" bestFit="1" customWidth="1"/>
    <col min="11273" max="11273" width="8.125" style="125" bestFit="1" customWidth="1"/>
    <col min="11274" max="11284" width="8.625" style="125" customWidth="1"/>
    <col min="11285" max="11520" width="8.875" style="125"/>
    <col min="11521" max="11522" width="4.625" style="125" customWidth="1"/>
    <col min="11523" max="11523" width="5.875" style="125" customWidth="1"/>
    <col min="11524" max="11526" width="8.625" style="125" customWidth="1"/>
    <col min="11527" max="11527" width="8.125" style="125" bestFit="1" customWidth="1"/>
    <col min="11528" max="11528" width="7.625" style="125" bestFit="1" customWidth="1"/>
    <col min="11529" max="11529" width="8.125" style="125" bestFit="1" customWidth="1"/>
    <col min="11530" max="11540" width="8.625" style="125" customWidth="1"/>
    <col min="11541" max="11776" width="8.875" style="125"/>
    <col min="11777" max="11778" width="4.625" style="125" customWidth="1"/>
    <col min="11779" max="11779" width="5.875" style="125" customWidth="1"/>
    <col min="11780" max="11782" width="8.625" style="125" customWidth="1"/>
    <col min="11783" max="11783" width="8.125" style="125" bestFit="1" customWidth="1"/>
    <col min="11784" max="11784" width="7.625" style="125" bestFit="1" customWidth="1"/>
    <col min="11785" max="11785" width="8.125" style="125" bestFit="1" customWidth="1"/>
    <col min="11786" max="11796" width="8.625" style="125" customWidth="1"/>
    <col min="11797" max="12032" width="8.875" style="125"/>
    <col min="12033" max="12034" width="4.625" style="125" customWidth="1"/>
    <col min="12035" max="12035" width="5.875" style="125" customWidth="1"/>
    <col min="12036" max="12038" width="8.625" style="125" customWidth="1"/>
    <col min="12039" max="12039" width="8.125" style="125" bestFit="1" customWidth="1"/>
    <col min="12040" max="12040" width="7.625" style="125" bestFit="1" customWidth="1"/>
    <col min="12041" max="12041" width="8.125" style="125" bestFit="1" customWidth="1"/>
    <col min="12042" max="12052" width="8.625" style="125" customWidth="1"/>
    <col min="12053" max="12288" width="8.875" style="125"/>
    <col min="12289" max="12290" width="4.625" style="125" customWidth="1"/>
    <col min="12291" max="12291" width="5.875" style="125" customWidth="1"/>
    <col min="12292" max="12294" width="8.625" style="125" customWidth="1"/>
    <col min="12295" max="12295" width="8.125" style="125" bestFit="1" customWidth="1"/>
    <col min="12296" max="12296" width="7.625" style="125" bestFit="1" customWidth="1"/>
    <col min="12297" max="12297" width="8.125" style="125" bestFit="1" customWidth="1"/>
    <col min="12298" max="12308" width="8.625" style="125" customWidth="1"/>
    <col min="12309" max="12544" width="8.875" style="125"/>
    <col min="12545" max="12546" width="4.625" style="125" customWidth="1"/>
    <col min="12547" max="12547" width="5.875" style="125" customWidth="1"/>
    <col min="12548" max="12550" width="8.625" style="125" customWidth="1"/>
    <col min="12551" max="12551" width="8.125" style="125" bestFit="1" customWidth="1"/>
    <col min="12552" max="12552" width="7.625" style="125" bestFit="1" customWidth="1"/>
    <col min="12553" max="12553" width="8.125" style="125" bestFit="1" customWidth="1"/>
    <col min="12554" max="12564" width="8.625" style="125" customWidth="1"/>
    <col min="12565" max="12800" width="8.875" style="125"/>
    <col min="12801" max="12802" width="4.625" style="125" customWidth="1"/>
    <col min="12803" max="12803" width="5.875" style="125" customWidth="1"/>
    <col min="12804" max="12806" width="8.625" style="125" customWidth="1"/>
    <col min="12807" max="12807" width="8.125" style="125" bestFit="1" customWidth="1"/>
    <col min="12808" max="12808" width="7.625" style="125" bestFit="1" customWidth="1"/>
    <col min="12809" max="12809" width="8.125" style="125" bestFit="1" customWidth="1"/>
    <col min="12810" max="12820" width="8.625" style="125" customWidth="1"/>
    <col min="12821" max="13056" width="8.875" style="125"/>
    <col min="13057" max="13058" width="4.625" style="125" customWidth="1"/>
    <col min="13059" max="13059" width="5.875" style="125" customWidth="1"/>
    <col min="13060" max="13062" width="8.625" style="125" customWidth="1"/>
    <col min="13063" max="13063" width="8.125" style="125" bestFit="1" customWidth="1"/>
    <col min="13064" max="13064" width="7.625" style="125" bestFit="1" customWidth="1"/>
    <col min="13065" max="13065" width="8.125" style="125" bestFit="1" customWidth="1"/>
    <col min="13066" max="13076" width="8.625" style="125" customWidth="1"/>
    <col min="13077" max="13312" width="8.875" style="125"/>
    <col min="13313" max="13314" width="4.625" style="125" customWidth="1"/>
    <col min="13315" max="13315" width="5.875" style="125" customWidth="1"/>
    <col min="13316" max="13318" width="8.625" style="125" customWidth="1"/>
    <col min="13319" max="13319" width="8.125" style="125" bestFit="1" customWidth="1"/>
    <col min="13320" max="13320" width="7.625" style="125" bestFit="1" customWidth="1"/>
    <col min="13321" max="13321" width="8.125" style="125" bestFit="1" customWidth="1"/>
    <col min="13322" max="13332" width="8.625" style="125" customWidth="1"/>
    <col min="13333" max="13568" width="8.875" style="125"/>
    <col min="13569" max="13570" width="4.625" style="125" customWidth="1"/>
    <col min="13571" max="13571" width="5.875" style="125" customWidth="1"/>
    <col min="13572" max="13574" width="8.625" style="125" customWidth="1"/>
    <col min="13575" max="13575" width="8.125" style="125" bestFit="1" customWidth="1"/>
    <col min="13576" max="13576" width="7.625" style="125" bestFit="1" customWidth="1"/>
    <col min="13577" max="13577" width="8.125" style="125" bestFit="1" customWidth="1"/>
    <col min="13578" max="13588" width="8.625" style="125" customWidth="1"/>
    <col min="13589" max="13824" width="8.875" style="125"/>
    <col min="13825" max="13826" width="4.625" style="125" customWidth="1"/>
    <col min="13827" max="13827" width="5.875" style="125" customWidth="1"/>
    <col min="13828" max="13830" width="8.625" style="125" customWidth="1"/>
    <col min="13831" max="13831" width="8.125" style="125" bestFit="1" customWidth="1"/>
    <col min="13832" max="13832" width="7.625" style="125" bestFit="1" customWidth="1"/>
    <col min="13833" max="13833" width="8.125" style="125" bestFit="1" customWidth="1"/>
    <col min="13834" max="13844" width="8.625" style="125" customWidth="1"/>
    <col min="13845" max="14080" width="8.875" style="125"/>
    <col min="14081" max="14082" width="4.625" style="125" customWidth="1"/>
    <col min="14083" max="14083" width="5.875" style="125" customWidth="1"/>
    <col min="14084" max="14086" width="8.625" style="125" customWidth="1"/>
    <col min="14087" max="14087" width="8.125" style="125" bestFit="1" customWidth="1"/>
    <col min="14088" max="14088" width="7.625" style="125" bestFit="1" customWidth="1"/>
    <col min="14089" max="14089" width="8.125" style="125" bestFit="1" customWidth="1"/>
    <col min="14090" max="14100" width="8.625" style="125" customWidth="1"/>
    <col min="14101" max="14336" width="8.875" style="125"/>
    <col min="14337" max="14338" width="4.625" style="125" customWidth="1"/>
    <col min="14339" max="14339" width="5.875" style="125" customWidth="1"/>
    <col min="14340" max="14342" width="8.625" style="125" customWidth="1"/>
    <col min="14343" max="14343" width="8.125" style="125" bestFit="1" customWidth="1"/>
    <col min="14344" max="14344" width="7.625" style="125" bestFit="1" customWidth="1"/>
    <col min="14345" max="14345" width="8.125" style="125" bestFit="1" customWidth="1"/>
    <col min="14346" max="14356" width="8.625" style="125" customWidth="1"/>
    <col min="14357" max="14592" width="8.875" style="125"/>
    <col min="14593" max="14594" width="4.625" style="125" customWidth="1"/>
    <col min="14595" max="14595" width="5.875" style="125" customWidth="1"/>
    <col min="14596" max="14598" width="8.625" style="125" customWidth="1"/>
    <col min="14599" max="14599" width="8.125" style="125" bestFit="1" customWidth="1"/>
    <col min="14600" max="14600" width="7.625" style="125" bestFit="1" customWidth="1"/>
    <col min="14601" max="14601" width="8.125" style="125" bestFit="1" customWidth="1"/>
    <col min="14602" max="14612" width="8.625" style="125" customWidth="1"/>
    <col min="14613" max="14848" width="8.875" style="125"/>
    <col min="14849" max="14850" width="4.625" style="125" customWidth="1"/>
    <col min="14851" max="14851" width="5.875" style="125" customWidth="1"/>
    <col min="14852" max="14854" width="8.625" style="125" customWidth="1"/>
    <col min="14855" max="14855" width="8.125" style="125" bestFit="1" customWidth="1"/>
    <col min="14856" max="14856" width="7.625" style="125" bestFit="1" customWidth="1"/>
    <col min="14857" max="14857" width="8.125" style="125" bestFit="1" customWidth="1"/>
    <col min="14858" max="14868" width="8.625" style="125" customWidth="1"/>
    <col min="14869" max="15104" width="8.875" style="125"/>
    <col min="15105" max="15106" width="4.625" style="125" customWidth="1"/>
    <col min="15107" max="15107" width="5.875" style="125" customWidth="1"/>
    <col min="15108" max="15110" width="8.625" style="125" customWidth="1"/>
    <col min="15111" max="15111" width="8.125" style="125" bestFit="1" customWidth="1"/>
    <col min="15112" max="15112" width="7.625" style="125" bestFit="1" customWidth="1"/>
    <col min="15113" max="15113" width="8.125" style="125" bestFit="1" customWidth="1"/>
    <col min="15114" max="15124" width="8.625" style="125" customWidth="1"/>
    <col min="15125" max="15360" width="8.875" style="125"/>
    <col min="15361" max="15362" width="4.625" style="125" customWidth="1"/>
    <col min="15363" max="15363" width="5.875" style="125" customWidth="1"/>
    <col min="15364" max="15366" width="8.625" style="125" customWidth="1"/>
    <col min="15367" max="15367" width="8.125" style="125" bestFit="1" customWidth="1"/>
    <col min="15368" max="15368" width="7.625" style="125" bestFit="1" customWidth="1"/>
    <col min="15369" max="15369" width="8.125" style="125" bestFit="1" customWidth="1"/>
    <col min="15370" max="15380" width="8.625" style="125" customWidth="1"/>
    <col min="15381" max="15616" width="8.875" style="125"/>
    <col min="15617" max="15618" width="4.625" style="125" customWidth="1"/>
    <col min="15619" max="15619" width="5.875" style="125" customWidth="1"/>
    <col min="15620" max="15622" width="8.625" style="125" customWidth="1"/>
    <col min="15623" max="15623" width="8.125" style="125" bestFit="1" customWidth="1"/>
    <col min="15624" max="15624" width="7.625" style="125" bestFit="1" customWidth="1"/>
    <col min="15625" max="15625" width="8.125" style="125" bestFit="1" customWidth="1"/>
    <col min="15626" max="15636" width="8.625" style="125" customWidth="1"/>
    <col min="15637" max="15872" width="8.875" style="125"/>
    <col min="15873" max="15874" width="4.625" style="125" customWidth="1"/>
    <col min="15875" max="15875" width="5.875" style="125" customWidth="1"/>
    <col min="15876" max="15878" width="8.625" style="125" customWidth="1"/>
    <col min="15879" max="15879" width="8.125" style="125" bestFit="1" customWidth="1"/>
    <col min="15880" max="15880" width="7.625" style="125" bestFit="1" customWidth="1"/>
    <col min="15881" max="15881" width="8.125" style="125" bestFit="1" customWidth="1"/>
    <col min="15882" max="15892" width="8.625" style="125" customWidth="1"/>
    <col min="15893" max="16128" width="8.875" style="125"/>
    <col min="16129" max="16130" width="4.625" style="125" customWidth="1"/>
    <col min="16131" max="16131" width="5.875" style="125" customWidth="1"/>
    <col min="16132" max="16134" width="8.625" style="125" customWidth="1"/>
    <col min="16135" max="16135" width="8.125" style="125" bestFit="1" customWidth="1"/>
    <col min="16136" max="16136" width="7.625" style="125" bestFit="1" customWidth="1"/>
    <col min="16137" max="16137" width="8.125" style="125" bestFit="1" customWidth="1"/>
    <col min="16138" max="16148" width="8.625" style="125" customWidth="1"/>
    <col min="16149" max="16384" width="8.875" style="125"/>
  </cols>
  <sheetData>
    <row r="1" spans="1:22" ht="18" customHeight="1" thickBot="1">
      <c r="A1" s="453" t="s">
        <v>106</v>
      </c>
      <c r="B1" s="453"/>
      <c r="C1" s="453"/>
      <c r="D1" s="453"/>
      <c r="E1" s="453"/>
      <c r="F1" s="453"/>
      <c r="G1" s="453"/>
      <c r="H1" s="453"/>
      <c r="I1" s="453"/>
      <c r="J1" s="64"/>
      <c r="K1" s="64"/>
      <c r="L1" s="64"/>
      <c r="M1" s="64"/>
      <c r="N1" s="64"/>
      <c r="O1" s="64"/>
      <c r="P1" s="64"/>
      <c r="Q1" s="64"/>
      <c r="R1" s="64"/>
      <c r="S1" s="64"/>
      <c r="T1" s="166"/>
    </row>
    <row r="2" spans="1:22" s="130" customFormat="1" ht="15" customHeight="1">
      <c r="A2" s="454"/>
      <c r="B2" s="455"/>
      <c r="C2" s="456"/>
      <c r="D2" s="435" t="s">
        <v>50</v>
      </c>
      <c r="E2" s="460" t="s">
        <v>105</v>
      </c>
      <c r="F2" s="461"/>
      <c r="G2" s="435" t="s">
        <v>104</v>
      </c>
      <c r="H2" s="435" t="s">
        <v>103</v>
      </c>
      <c r="I2" s="432" t="s">
        <v>43</v>
      </c>
      <c r="J2" s="435" t="s">
        <v>44</v>
      </c>
      <c r="K2" s="435" t="s">
        <v>102</v>
      </c>
      <c r="L2" s="435" t="s">
        <v>101</v>
      </c>
      <c r="M2" s="435" t="s">
        <v>100</v>
      </c>
      <c r="N2" s="435" t="s">
        <v>57</v>
      </c>
      <c r="O2" s="435" t="s">
        <v>99</v>
      </c>
      <c r="P2" s="435" t="s">
        <v>98</v>
      </c>
      <c r="Q2" s="440" t="s">
        <v>97</v>
      </c>
      <c r="R2" s="451" t="s">
        <v>61</v>
      </c>
      <c r="S2" s="452"/>
    </row>
    <row r="3" spans="1:22" s="130" customFormat="1" ht="90" customHeight="1" thickBot="1">
      <c r="A3" s="457"/>
      <c r="B3" s="458"/>
      <c r="C3" s="459"/>
      <c r="D3" s="434"/>
      <c r="E3" s="165" t="s">
        <v>96</v>
      </c>
      <c r="F3" s="164" t="s">
        <v>95</v>
      </c>
      <c r="G3" s="434"/>
      <c r="H3" s="434"/>
      <c r="I3" s="433"/>
      <c r="J3" s="434"/>
      <c r="K3" s="434"/>
      <c r="L3" s="434"/>
      <c r="M3" s="434"/>
      <c r="N3" s="434"/>
      <c r="O3" s="434"/>
      <c r="P3" s="434"/>
      <c r="Q3" s="441"/>
      <c r="R3" s="163" t="s">
        <v>61</v>
      </c>
      <c r="S3" s="162" t="s">
        <v>94</v>
      </c>
      <c r="V3" s="161"/>
    </row>
    <row r="4" spans="1:22" s="130" customFormat="1" ht="15" customHeight="1">
      <c r="A4" s="155" t="s">
        <v>19</v>
      </c>
      <c r="B4" s="154">
        <v>2</v>
      </c>
      <c r="C4" s="153" t="s">
        <v>10</v>
      </c>
      <c r="D4" s="160">
        <v>124292</v>
      </c>
      <c r="E4" s="139">
        <v>18059</v>
      </c>
      <c r="F4" s="139">
        <v>2989</v>
      </c>
      <c r="G4" s="139">
        <v>201</v>
      </c>
      <c r="H4" s="139">
        <v>23810</v>
      </c>
      <c r="I4" s="139">
        <v>706</v>
      </c>
      <c r="J4" s="139">
        <v>501</v>
      </c>
      <c r="K4" s="139">
        <v>237</v>
      </c>
      <c r="L4" s="139">
        <v>13013</v>
      </c>
      <c r="M4" s="139">
        <v>284</v>
      </c>
      <c r="N4" s="139">
        <v>5958</v>
      </c>
      <c r="O4" s="139">
        <v>287</v>
      </c>
      <c r="P4" s="139">
        <v>111</v>
      </c>
      <c r="Q4" s="139">
        <v>11501</v>
      </c>
      <c r="R4" s="140">
        <v>20214</v>
      </c>
      <c r="S4" s="138">
        <v>134</v>
      </c>
    </row>
    <row r="5" spans="1:22" s="130" customFormat="1" ht="15" customHeight="1">
      <c r="A5" s="150" t="s">
        <v>19</v>
      </c>
      <c r="B5" s="149">
        <v>3</v>
      </c>
      <c r="C5" s="148" t="s">
        <v>10</v>
      </c>
      <c r="D5" s="159">
        <f>SUM('[2]表７３（地域支援課以外） (2):表７３（地域支援課）'!D5)</f>
        <v>137416</v>
      </c>
      <c r="E5" s="144">
        <f t="shared" ref="E5:S5" si="0">SUM(E6,E16,E26)</f>
        <v>11543</v>
      </c>
      <c r="F5" s="144">
        <f t="shared" si="0"/>
        <v>2706</v>
      </c>
      <c r="G5" s="144">
        <f t="shared" si="0"/>
        <v>249</v>
      </c>
      <c r="H5" s="144">
        <f t="shared" si="0"/>
        <v>47175</v>
      </c>
      <c r="I5" s="144">
        <f t="shared" si="0"/>
        <v>182</v>
      </c>
      <c r="J5" s="144">
        <f t="shared" si="0"/>
        <v>76</v>
      </c>
      <c r="K5" s="144">
        <f t="shared" si="0"/>
        <v>160</v>
      </c>
      <c r="L5" s="144">
        <f t="shared" si="0"/>
        <v>13640</v>
      </c>
      <c r="M5" s="144">
        <f t="shared" si="0"/>
        <v>619</v>
      </c>
      <c r="N5" s="144">
        <f t="shared" si="0"/>
        <v>3612</v>
      </c>
      <c r="O5" s="144">
        <f t="shared" si="0"/>
        <v>223</v>
      </c>
      <c r="P5" s="144">
        <f t="shared" si="0"/>
        <v>132</v>
      </c>
      <c r="Q5" s="144">
        <f t="shared" si="0"/>
        <v>10986</v>
      </c>
      <c r="R5" s="145">
        <f t="shared" si="0"/>
        <v>15997</v>
      </c>
      <c r="S5" s="143">
        <f t="shared" si="0"/>
        <v>238</v>
      </c>
    </row>
    <row r="6" spans="1:22" s="130" customFormat="1" ht="15" customHeight="1">
      <c r="A6" s="142"/>
      <c r="B6" s="423" t="s">
        <v>78</v>
      </c>
      <c r="C6" s="424"/>
      <c r="D6" s="139">
        <f>SUM('[2]表７３（地域支援課以外） (2):表７３（地域支援課）'!D6)</f>
        <v>13005</v>
      </c>
      <c r="E6" s="139">
        <f>SUM('[2]表７３（地域支援課以外） (2):表７３（地域支援課）'!E6)</f>
        <v>1501</v>
      </c>
      <c r="F6" s="139">
        <f>SUM('[2]表７３（地域支援課以外） (2):表７３（地域支援課）'!F6)</f>
        <v>503</v>
      </c>
      <c r="G6" s="139">
        <f>SUM('[2]表７３（地域支援課以外） (2):表７３（地域支援課）'!G6)</f>
        <v>98</v>
      </c>
      <c r="H6" s="139">
        <f>SUM('[2]表７３（地域支援課以外） (2):表７３（地域支援課）'!H6)</f>
        <v>97</v>
      </c>
      <c r="I6" s="139">
        <f>SUM('[2]表７３（地域支援課以外） (2):表７３（地域支援課）'!I6)</f>
        <v>20</v>
      </c>
      <c r="J6" s="139">
        <f>SUM('[2]表７３（地域支援課以外） (2):表７３（地域支援課）'!J6)</f>
        <v>32</v>
      </c>
      <c r="K6" s="139">
        <f>SUM('[2]表７３（地域支援課以外） (2):表７３（地域支援課）'!K6)</f>
        <v>42</v>
      </c>
      <c r="L6" s="139">
        <f>SUM('[2]表７３（地域支援課以外） (2):表７３（地域支援課）'!L6)</f>
        <v>2841</v>
      </c>
      <c r="M6" s="139">
        <f>SUM('[2]表７３（地域支援課以外） (2):表７３（地域支援課）'!M6)</f>
        <v>243</v>
      </c>
      <c r="N6" s="139">
        <f>SUM('[2]表７３（地域支援課以外） (2):表７３（地域支援課）'!N6)</f>
        <v>431</v>
      </c>
      <c r="O6" s="139">
        <f>SUM('[2]表７３（地域支援課以外） (2):表７３（地域支援課）'!O6)</f>
        <v>17</v>
      </c>
      <c r="P6" s="139">
        <f>SUM('[2]表７３（地域支援課以外） (2):表７３（地域支援課）'!P6)</f>
        <v>15</v>
      </c>
      <c r="Q6" s="139">
        <f>SUM('[2]表７３（地域支援課以外） (2):表７３（地域支援課）'!Q6)</f>
        <v>1538</v>
      </c>
      <c r="R6" s="140">
        <f>SUM('[2]表７３（地域支援課以外） (2):表７３（地域支援課）'!R6)</f>
        <v>1355</v>
      </c>
      <c r="S6" s="138">
        <v>11</v>
      </c>
    </row>
    <row r="7" spans="1:22" s="130" customFormat="1" ht="15" customHeight="1">
      <c r="A7" s="140"/>
      <c r="B7" s="423" t="s">
        <v>11</v>
      </c>
      <c r="C7" s="424"/>
      <c r="D7" s="139">
        <f>SUM('[2]表７３（地域支援課以外） (2):表７３（地域支援課）'!D7)</f>
        <v>1104</v>
      </c>
      <c r="E7" s="139">
        <f>SUM('[2]表７３（地域支援課以外） (2):表７３（地域支援課）'!E7)</f>
        <v>591</v>
      </c>
      <c r="F7" s="139">
        <f>SUM('[2]表７３（地域支援課以外） (2):表７３（地域支援課）'!F7)</f>
        <v>350</v>
      </c>
      <c r="G7" s="139">
        <f>SUM('[2]表７３（地域支援課以外） (2):表７３（地域支援課）'!G7)</f>
        <v>0</v>
      </c>
      <c r="H7" s="139">
        <f>SUM('[2]表７３（地域支援課以外） (2):表７３（地域支援課）'!H7)</f>
        <v>0</v>
      </c>
      <c r="I7" s="139">
        <f>SUM('[2]表７３（地域支援課以外） (2):表７３（地域支援課）'!I7)</f>
        <v>3</v>
      </c>
      <c r="J7" s="139">
        <f>SUM('[2]表７３（地域支援課以外） (2):表７３（地域支援課）'!J7)</f>
        <v>0</v>
      </c>
      <c r="K7" s="139">
        <f>SUM('[2]表７３（地域支援課以外） (2):表７３（地域支援課）'!K7)</f>
        <v>0</v>
      </c>
      <c r="L7" s="139">
        <f>SUM('[2]表７３（地域支援課以外） (2):表７３（地域支援課）'!L7)</f>
        <v>129</v>
      </c>
      <c r="M7" s="139">
        <f>SUM('[2]表７３（地域支援課以外） (2):表７３（地域支援課）'!M7)</f>
        <v>0</v>
      </c>
      <c r="N7" s="139">
        <f>SUM('[2]表７３（地域支援課以外） (2):表７３（地域支援課）'!N7)</f>
        <v>1</v>
      </c>
      <c r="O7" s="139">
        <f>SUM('[2]表７３（地域支援課以外） (2):表７３（地域支援課）'!O7)</f>
        <v>1</v>
      </c>
      <c r="P7" s="139">
        <f>SUM('[2]表７３（地域支援課以外） (2):表７３（地域支援課）'!P7)</f>
        <v>0</v>
      </c>
      <c r="Q7" s="139">
        <f>SUM('[2]表７３（地域支援課以外） (2):表７３（地域支援課）'!Q7)</f>
        <v>37</v>
      </c>
      <c r="R7" s="140">
        <f>SUM('[2]表７３（地域支援課以外） (2):表７３（地域支援課）'!R7)</f>
        <v>72</v>
      </c>
      <c r="S7" s="138">
        <v>1</v>
      </c>
    </row>
    <row r="8" spans="1:22" s="130" customFormat="1" ht="15" customHeight="1">
      <c r="A8" s="140"/>
      <c r="B8" s="423" t="s">
        <v>77</v>
      </c>
      <c r="C8" s="424"/>
      <c r="D8" s="139">
        <f>SUM('[2]表７３（地域支援課以外） (2):表７３（地域支援課）'!D8)</f>
        <v>1637</v>
      </c>
      <c r="E8" s="139">
        <f>SUM('[2]表７３（地域支援課以外） (2):表７３（地域支援課）'!E8)</f>
        <v>0</v>
      </c>
      <c r="F8" s="139">
        <f>SUM('[2]表７３（地域支援課以外） (2):表７３（地域支援課）'!F8)</f>
        <v>0</v>
      </c>
      <c r="G8" s="139">
        <f>SUM('[2]表７３（地域支援課以外） (2):表７３（地域支援課）'!G8)</f>
        <v>0</v>
      </c>
      <c r="H8" s="139">
        <f>SUM('[2]表７３（地域支援課以外） (2):表７３（地域支援課）'!H8)</f>
        <v>1</v>
      </c>
      <c r="I8" s="139">
        <f>SUM('[2]表７３（地域支援課以外） (2):表７３（地域支援課）'!I8)</f>
        <v>1</v>
      </c>
      <c r="J8" s="139">
        <f>SUM('[2]表７３（地域支援課以外） (2):表７３（地域支援課）'!J8)</f>
        <v>6</v>
      </c>
      <c r="K8" s="139">
        <f>SUM('[2]表７３（地域支援課以外） (2):表７３（地域支援課）'!K8)</f>
        <v>1</v>
      </c>
      <c r="L8" s="139">
        <f>SUM('[2]表７３（地域支援課以外） (2):表７３（地域支援課）'!L8)</f>
        <v>44</v>
      </c>
      <c r="M8" s="139">
        <f>SUM('[2]表７３（地域支援課以外） (2):表７３（地域支援課）'!M8)</f>
        <v>8</v>
      </c>
      <c r="N8" s="139">
        <f>SUM('[2]表７３（地域支援課以外） (2):表７３（地域支援課）'!N8)</f>
        <v>43</v>
      </c>
      <c r="O8" s="139">
        <f>SUM('[2]表７３（地域支援課以外） (2):表７３（地域支援課）'!O8)</f>
        <v>1</v>
      </c>
      <c r="P8" s="139">
        <f>SUM('[2]表７３（地域支援課以外） (2):表７３（地域支援課）'!P8)</f>
        <v>0</v>
      </c>
      <c r="Q8" s="139">
        <f>SUM('[2]表７３（地域支援課以外） (2):表７３（地域支援課）'!Q8)</f>
        <v>172</v>
      </c>
      <c r="R8" s="140">
        <f>SUM('[2]表７３（地域支援課以外） (2):表７３（地域支援課）'!R8)</f>
        <v>161</v>
      </c>
      <c r="S8" s="138">
        <v>2</v>
      </c>
    </row>
    <row r="9" spans="1:22" s="130" customFormat="1" ht="15" customHeight="1">
      <c r="A9" s="140" t="s">
        <v>82</v>
      </c>
      <c r="B9" s="423" t="s">
        <v>12</v>
      </c>
      <c r="C9" s="424"/>
      <c r="D9" s="139">
        <f>SUM('[2]表７３（地域支援課以外） (2):表７３（地域支援課）'!D9)</f>
        <v>2749</v>
      </c>
      <c r="E9" s="139">
        <f>SUM('[2]表７３（地域支援課以外） (2):表７３（地域支援課）'!E9)</f>
        <v>184</v>
      </c>
      <c r="F9" s="139">
        <f>SUM('[2]表７３（地域支援課以外） (2):表７３（地域支援課）'!F9)</f>
        <v>6</v>
      </c>
      <c r="G9" s="139">
        <f>SUM('[2]表７３（地域支援課以外） (2):表７３（地域支援課）'!G9)</f>
        <v>6</v>
      </c>
      <c r="H9" s="139">
        <f>SUM('[2]表７３（地域支援課以外） (2):表７３（地域支援課）'!H9)</f>
        <v>4</v>
      </c>
      <c r="I9" s="139">
        <f>SUM('[2]表７３（地域支援課以外） (2):表７３（地域支援課）'!I9)</f>
        <v>10</v>
      </c>
      <c r="J9" s="139">
        <f>SUM('[2]表７３（地域支援課以外） (2):表７３（地域支援課）'!J9)</f>
        <v>0</v>
      </c>
      <c r="K9" s="139">
        <f>SUM('[2]表７３（地域支援課以外） (2):表７３（地域支援課）'!K9)</f>
        <v>5</v>
      </c>
      <c r="L9" s="139">
        <f>SUM('[2]表７３（地域支援課以外） (2):表７３（地域支援課）'!L9)</f>
        <v>1350</v>
      </c>
      <c r="M9" s="139">
        <f>SUM('[2]表７３（地域支援課以外） (2):表７３（地域支援課）'!M9)</f>
        <v>150</v>
      </c>
      <c r="N9" s="139">
        <f>SUM('[2]表７３（地域支援課以外） (2):表７３（地域支援課）'!N9)</f>
        <v>27</v>
      </c>
      <c r="O9" s="139">
        <f>SUM('[2]表７３（地域支援課以外） (2):表７３（地域支援課）'!O9)</f>
        <v>0</v>
      </c>
      <c r="P9" s="139">
        <f>SUM('[2]表７３（地域支援課以外） (2):表７３（地域支援課）'!P9)</f>
        <v>8</v>
      </c>
      <c r="Q9" s="139">
        <f>SUM('[2]表７３（地域支援課以外） (2):表７３（地域支援課）'!Q9)</f>
        <v>316</v>
      </c>
      <c r="R9" s="140">
        <f>SUM('[2]表７３（地域支援課以外） (2):表７３（地域支援課）'!R9)</f>
        <v>161</v>
      </c>
      <c r="S9" s="138">
        <v>3</v>
      </c>
    </row>
    <row r="10" spans="1:22" s="130" customFormat="1" ht="15" customHeight="1">
      <c r="A10" s="140" t="s">
        <v>81</v>
      </c>
      <c r="B10" s="423" t="s">
        <v>13</v>
      </c>
      <c r="C10" s="424"/>
      <c r="D10" s="139">
        <f>SUM('[2]表７３（地域支援課以外） (2):表７３（地域支援課）'!D10)</f>
        <v>1994</v>
      </c>
      <c r="E10" s="139">
        <f>SUM('[2]表７３（地域支援課以外） (2):表７３（地域支援課）'!E10)</f>
        <v>112</v>
      </c>
      <c r="F10" s="139">
        <f>SUM('[2]表７３（地域支援課以外） (2):表７３（地域支援課）'!F10)</f>
        <v>0</v>
      </c>
      <c r="G10" s="139">
        <f>SUM('[2]表７３（地域支援課以外） (2):表７３（地域支援課）'!G10)</f>
        <v>0</v>
      </c>
      <c r="H10" s="139">
        <f>SUM('[2]表７３（地域支援課以外） (2):表７３（地域支援課）'!H10)</f>
        <v>0</v>
      </c>
      <c r="I10" s="139">
        <f>SUM('[2]表７３（地域支援課以外） (2):表７３（地域支援課）'!I10)</f>
        <v>3</v>
      </c>
      <c r="J10" s="139">
        <f>SUM('[2]表７３（地域支援課以外） (2):表７３（地域支援課）'!J10)</f>
        <v>14</v>
      </c>
      <c r="K10" s="139">
        <f>SUM('[2]表７３（地域支援課以外） (2):表７３（地域支援課）'!K10)</f>
        <v>24</v>
      </c>
      <c r="L10" s="139">
        <f>SUM('[2]表７３（地域支援課以外） (2):表７３（地域支援課）'!L10)</f>
        <v>220</v>
      </c>
      <c r="M10" s="139">
        <f>SUM('[2]表７３（地域支援課以外） (2):表７３（地域支援課）'!M10)</f>
        <v>12</v>
      </c>
      <c r="N10" s="139">
        <f>SUM('[2]表７３（地域支援課以外） (2):表７３（地域支援課）'!N10)</f>
        <v>155</v>
      </c>
      <c r="O10" s="139">
        <f>SUM('[2]表７３（地域支援課以外） (2):表７３（地域支援課）'!O10)</f>
        <v>5</v>
      </c>
      <c r="P10" s="139">
        <f>SUM('[2]表７３（地域支援課以外） (2):表７３（地域支援課）'!P10)</f>
        <v>0</v>
      </c>
      <c r="Q10" s="139">
        <f>SUM('[2]表７３（地域支援課以外） (2):表７３（地域支援課）'!Q10)</f>
        <v>334</v>
      </c>
      <c r="R10" s="140">
        <f>SUM('[2]表７３（地域支援課以外） (2):表７３（地域支援課）'!R10)</f>
        <v>383</v>
      </c>
      <c r="S10" s="138">
        <v>0</v>
      </c>
    </row>
    <row r="11" spans="1:22" s="130" customFormat="1" ht="15" customHeight="1">
      <c r="A11" s="140"/>
      <c r="B11" s="423" t="s">
        <v>14</v>
      </c>
      <c r="C11" s="424"/>
      <c r="D11" s="139">
        <f>SUM('[2]表７３（地域支援課以外） (2):表７３（地域支援課）'!D11)</f>
        <v>1597</v>
      </c>
      <c r="E11" s="139">
        <f>SUM('[2]表７３（地域支援課以外） (2):表７３（地域支援課）'!E11)</f>
        <v>225</v>
      </c>
      <c r="F11" s="139">
        <f>SUM('[2]表７３（地域支援課以外） (2):表７３（地域支援課）'!F11)</f>
        <v>13</v>
      </c>
      <c r="G11" s="139">
        <f>SUM('[2]表７３（地域支援課以外） (2):表７３（地域支援課）'!G11)</f>
        <v>55</v>
      </c>
      <c r="H11" s="139">
        <f>SUM('[2]表７３（地域支援課以外） (2):表７３（地域支援課）'!H11)</f>
        <v>35</v>
      </c>
      <c r="I11" s="139">
        <f>SUM('[2]表７３（地域支援課以外） (2):表７３（地域支援課）'!I11)</f>
        <v>1</v>
      </c>
      <c r="J11" s="139">
        <f>SUM('[2]表７３（地域支援課以外） (2):表７３（地域支援課）'!J11)</f>
        <v>0</v>
      </c>
      <c r="K11" s="139">
        <f>SUM('[2]表７３（地域支援課以外） (2):表７３（地域支援課）'!K11)</f>
        <v>5</v>
      </c>
      <c r="L11" s="139">
        <f>SUM('[2]表７３（地域支援課以外） (2):表７３（地域支援課）'!L11)</f>
        <v>97</v>
      </c>
      <c r="M11" s="139">
        <f>SUM('[2]表７３（地域支援課以外） (2):表７３（地域支援課）'!M11)</f>
        <v>12</v>
      </c>
      <c r="N11" s="139">
        <f>SUM('[2]表７３（地域支援課以外） (2):表７３（地域支援課）'!N11)</f>
        <v>53</v>
      </c>
      <c r="O11" s="139">
        <f>SUM('[2]表７３（地域支援課以外） (2):表７３（地域支援課）'!O11)</f>
        <v>2</v>
      </c>
      <c r="P11" s="139">
        <f>SUM('[2]表７３（地域支援課以外） (2):表７３（地域支援課）'!P11)</f>
        <v>0</v>
      </c>
      <c r="Q11" s="139">
        <f>SUM('[2]表７３（地域支援課以外） (2):表７３（地域支援課）'!Q11)</f>
        <v>376</v>
      </c>
      <c r="R11" s="140">
        <f>SUM('[2]表７３（地域支援課以外） (2):表７３（地域支援課）'!R11)</f>
        <v>231</v>
      </c>
      <c r="S11" s="138">
        <v>0</v>
      </c>
    </row>
    <row r="12" spans="1:22" s="130" customFormat="1" ht="15" customHeight="1">
      <c r="A12" s="140"/>
      <c r="B12" s="423" t="s">
        <v>15</v>
      </c>
      <c r="C12" s="424"/>
      <c r="D12" s="139">
        <f>SUM('[2]表７３（地域支援課以外） (2):表７３（地域支援課）'!D12)</f>
        <v>1326</v>
      </c>
      <c r="E12" s="139">
        <f>SUM('[2]表７３（地域支援課以外） (2):表７３（地域支援課）'!E12)</f>
        <v>71</v>
      </c>
      <c r="F12" s="139">
        <f>SUM('[2]表７３（地域支援課以外） (2):表７３（地域支援課）'!F12)</f>
        <v>16</v>
      </c>
      <c r="G12" s="139">
        <f>SUM('[2]表７３（地域支援課以外） (2):表７３（地域支援課）'!G12)</f>
        <v>0</v>
      </c>
      <c r="H12" s="139">
        <f>SUM('[2]表７３（地域支援課以外） (2):表７３（地域支援課）'!H12)</f>
        <v>4</v>
      </c>
      <c r="I12" s="139">
        <f>SUM('[2]表７３（地域支援課以外） (2):表７３（地域支援課）'!I12)</f>
        <v>1</v>
      </c>
      <c r="J12" s="139">
        <f>SUM('[2]表７３（地域支援課以外） (2):表７３（地域支援課）'!J12)</f>
        <v>7</v>
      </c>
      <c r="K12" s="139">
        <f>SUM('[2]表７３（地域支援課以外） (2):表７３（地域支援課）'!K12)</f>
        <v>1</v>
      </c>
      <c r="L12" s="139">
        <f>SUM('[2]表７３（地域支援課以外） (2):表７３（地域支援課）'!L12)</f>
        <v>258</v>
      </c>
      <c r="M12" s="139">
        <f>SUM('[2]表７３（地域支援課以外） (2):表７３（地域支援課）'!M12)</f>
        <v>1</v>
      </c>
      <c r="N12" s="139">
        <f>SUM('[2]表７３（地域支援課以外） (2):表７３（地域支援課）'!N12)</f>
        <v>43</v>
      </c>
      <c r="O12" s="139">
        <f>SUM('[2]表７３（地域支援課以外） (2):表７３（地域支援課）'!O12)</f>
        <v>4</v>
      </c>
      <c r="P12" s="139">
        <f>SUM('[2]表７３（地域支援課以外） (2):表７３（地域支援課）'!P12)</f>
        <v>1</v>
      </c>
      <c r="Q12" s="139">
        <f>SUM('[2]表７３（地域支援課以外） (2):表７３（地域支援課）'!Q12)</f>
        <v>120</v>
      </c>
      <c r="R12" s="140">
        <f>SUM('[2]表７３（地域支援課以外） (2):表７３（地域支援課）'!R12)</f>
        <v>149</v>
      </c>
      <c r="S12" s="138">
        <v>1</v>
      </c>
    </row>
    <row r="13" spans="1:22" s="130" customFormat="1" ht="15" customHeight="1">
      <c r="A13" s="140"/>
      <c r="B13" s="423" t="s">
        <v>16</v>
      </c>
      <c r="C13" s="424"/>
      <c r="D13" s="139">
        <f>SUM('[2]表７３（地域支援課以外） (2):表７３（地域支援課）'!D13)</f>
        <v>1145</v>
      </c>
      <c r="E13" s="139">
        <f>SUM('[2]表７３（地域支援課以外） (2):表７３（地域支援課）'!E13)</f>
        <v>92</v>
      </c>
      <c r="F13" s="139">
        <f>SUM('[2]表７３（地域支援課以外） (2):表７３（地域支援課）'!F13)</f>
        <v>26</v>
      </c>
      <c r="G13" s="139">
        <f>SUM('[2]表７３（地域支援課以外） (2):表７３（地域支援課）'!G13)</f>
        <v>36</v>
      </c>
      <c r="H13" s="139">
        <f>SUM('[2]表７３（地域支援課以外） (2):表７３（地域支援課）'!H13)</f>
        <v>3</v>
      </c>
      <c r="I13" s="139">
        <f>SUM('[2]表７３（地域支援課以外） (2):表７３（地域支援課）'!I13)</f>
        <v>0</v>
      </c>
      <c r="J13" s="139">
        <f>SUM('[2]表７３（地域支援課以外） (2):表７３（地域支援課）'!J13)</f>
        <v>0</v>
      </c>
      <c r="K13" s="139">
        <f>SUM('[2]表７３（地域支援課以外） (2):表７３（地域支援課）'!K13)</f>
        <v>0</v>
      </c>
      <c r="L13" s="139">
        <f>SUM('[2]表７３（地域支援課以外） (2):表７３（地域支援課）'!L13)</f>
        <v>410</v>
      </c>
      <c r="M13" s="139">
        <f>SUM('[2]表７３（地域支援課以外） (2):表７３（地域支援課）'!M13)</f>
        <v>50</v>
      </c>
      <c r="N13" s="139">
        <f>SUM('[2]表７３（地域支援課以外） (2):表７３（地域支援課）'!N13)</f>
        <v>6</v>
      </c>
      <c r="O13" s="139">
        <f>SUM('[2]表７３（地域支援課以外） (2):表７３（地域支援課）'!O13)</f>
        <v>3</v>
      </c>
      <c r="P13" s="139">
        <f>SUM('[2]表７３（地域支援課以外） (2):表７３（地域支援課）'!P13)</f>
        <v>1</v>
      </c>
      <c r="Q13" s="139">
        <f>SUM('[2]表７３（地域支援課以外） (2):表７３（地域支援課）'!Q13)</f>
        <v>95</v>
      </c>
      <c r="R13" s="140">
        <f>SUM('[2]表７３（地域支援課以外） (2):表７３（地域支援課）'!R13)</f>
        <v>76</v>
      </c>
      <c r="S13" s="138">
        <v>0</v>
      </c>
    </row>
    <row r="14" spans="1:22" s="130" customFormat="1" ht="15" customHeight="1">
      <c r="A14" s="140"/>
      <c r="B14" s="423" t="s">
        <v>17</v>
      </c>
      <c r="C14" s="424"/>
      <c r="D14" s="139">
        <f>SUM('[2]表７３（地域支援課以外） (2):表７３（地域支援課）'!D14)</f>
        <v>1043</v>
      </c>
      <c r="E14" s="139">
        <f>SUM('[2]表７３（地域支援課以外） (2):表７３（地域支援課）'!E14)</f>
        <v>226</v>
      </c>
      <c r="F14" s="139">
        <f>SUM('[2]表７３（地域支援課以外） (2):表７３（地域支援課）'!F14)</f>
        <v>92</v>
      </c>
      <c r="G14" s="139">
        <f>SUM('[2]表７３（地域支援課以外） (2):表７３（地域支援課）'!G14)</f>
        <v>1</v>
      </c>
      <c r="H14" s="139">
        <f>SUM('[2]表７３（地域支援課以外） (2):表７３（地域支援課）'!H14)</f>
        <v>44</v>
      </c>
      <c r="I14" s="139">
        <f>SUM('[2]表７３（地域支援課以外） (2):表７３（地域支援課）'!I14)</f>
        <v>1</v>
      </c>
      <c r="J14" s="139">
        <f>SUM('[2]表７３（地域支援課以外） (2):表７３（地域支援課）'!J14)</f>
        <v>5</v>
      </c>
      <c r="K14" s="139">
        <f>SUM('[2]表７３（地域支援課以外） (2):表７３（地域支援課）'!K14)</f>
        <v>6</v>
      </c>
      <c r="L14" s="139">
        <f>SUM('[2]表７３（地域支援課以外） (2):表７３（地域支援課）'!L14)</f>
        <v>208</v>
      </c>
      <c r="M14" s="139">
        <f>SUM('[2]表７３（地域支援課以外） (2):表７３（地域支援課）'!M14)</f>
        <v>10</v>
      </c>
      <c r="N14" s="139">
        <f>SUM('[2]表７３（地域支援課以外） (2):表７３（地域支援課）'!N14)</f>
        <v>74</v>
      </c>
      <c r="O14" s="139">
        <f>SUM('[2]表７３（地域支援課以外） (2):表７３（地域支援課）'!O14)</f>
        <v>1</v>
      </c>
      <c r="P14" s="139">
        <f>SUM('[2]表７３（地域支援課以外） (2):表７３（地域支援課）'!P14)</f>
        <v>5</v>
      </c>
      <c r="Q14" s="139">
        <f>SUM('[2]表７３（地域支援課以外） (2):表７３（地域支援課）'!Q14)</f>
        <v>59</v>
      </c>
      <c r="R14" s="140">
        <f>SUM('[2]表７３（地域支援課以外） (2):表７３（地域支援課）'!R14)</f>
        <v>83</v>
      </c>
      <c r="S14" s="138">
        <v>0</v>
      </c>
    </row>
    <row r="15" spans="1:22" s="130" customFormat="1" ht="15" customHeight="1">
      <c r="A15" s="145"/>
      <c r="B15" s="428" t="s">
        <v>74</v>
      </c>
      <c r="C15" s="429"/>
      <c r="D15" s="144">
        <f>SUM('[2]表７３（地域支援課以外） (2):表７３（地域支援課）'!D15)</f>
        <v>410</v>
      </c>
      <c r="E15" s="144">
        <f>SUM('[2]表７３（地域支援課以外） (2):表７３（地域支援課）'!E15)</f>
        <v>0</v>
      </c>
      <c r="F15" s="144">
        <f>SUM('[2]表７３（地域支援課以外） (2):表７３（地域支援課）'!F15)</f>
        <v>0</v>
      </c>
      <c r="G15" s="144">
        <f>SUM('[2]表７３（地域支援課以外） (2):表７３（地域支援課）'!G15)</f>
        <v>0</v>
      </c>
      <c r="H15" s="144">
        <f>SUM('[2]表７３（地域支援課以外） (2):表７３（地域支援課）'!H15)</f>
        <v>6</v>
      </c>
      <c r="I15" s="144">
        <f>SUM('[2]表７３（地域支援課以外） (2):表７３（地域支援課）'!I15)</f>
        <v>0</v>
      </c>
      <c r="J15" s="144">
        <f>SUM('[2]表７３（地域支援課以外） (2):表７３（地域支援課）'!J15)</f>
        <v>0</v>
      </c>
      <c r="K15" s="144">
        <f>SUM('[2]表７３（地域支援課以外） (2):表７３（地域支援課）'!K15)</f>
        <v>0</v>
      </c>
      <c r="L15" s="144">
        <f>SUM('[2]表７３（地域支援課以外） (2):表７３（地域支援課）'!L15)</f>
        <v>125</v>
      </c>
      <c r="M15" s="144">
        <f>SUM('[2]表７３（地域支援課以外） (2):表７３（地域支援課）'!M15)</f>
        <v>0</v>
      </c>
      <c r="N15" s="144">
        <f>SUM('[2]表７３（地域支援課以外） (2):表７３（地域支援課）'!N15)</f>
        <v>29</v>
      </c>
      <c r="O15" s="144">
        <f>SUM('[2]表７３（地域支援課以外） (2):表７３（地域支援課）'!O15)</f>
        <v>0</v>
      </c>
      <c r="P15" s="144">
        <f>SUM('[2]表７３（地域支援課以外） (2):表７３（地域支援課）'!P15)</f>
        <v>0</v>
      </c>
      <c r="Q15" s="144">
        <f>SUM('[2]表７３（地域支援課以外） (2):表７３（地域支援課）'!Q15)</f>
        <v>29</v>
      </c>
      <c r="R15" s="145">
        <f>SUM('[2]表７３（地域支援課以外） (2):表７３（地域支援課）'!R15)</f>
        <v>39</v>
      </c>
      <c r="S15" s="143">
        <v>4</v>
      </c>
    </row>
    <row r="16" spans="1:22" s="130" customFormat="1" ht="15" customHeight="1">
      <c r="A16" s="142"/>
      <c r="B16" s="449" t="s">
        <v>78</v>
      </c>
      <c r="C16" s="450"/>
      <c r="D16" s="139">
        <f>SUM('[2]表７３（地域支援課以外） (2):表７３（地域支援課）'!D16)</f>
        <v>4071</v>
      </c>
      <c r="E16" s="139">
        <f>SUM('[2]表７３（地域支援課以外） (2):表７３（地域支援課）'!E16)</f>
        <v>1334</v>
      </c>
      <c r="F16" s="139">
        <f>SUM('[2]表７３（地域支援課以外） (2):表７３（地域支援課）'!F16)</f>
        <v>303</v>
      </c>
      <c r="G16" s="139">
        <f>SUM('[2]表７３（地域支援課以外） (2):表７３（地域支援課）'!G16)</f>
        <v>3</v>
      </c>
      <c r="H16" s="139">
        <f>SUM('[2]表７３（地域支援課以外） (2):表７３（地域支援課）'!H16)</f>
        <v>1191</v>
      </c>
      <c r="I16" s="139">
        <f>SUM('[2]表７３（地域支援課以外） (2):表７３（地域支援課）'!I16)</f>
        <v>52</v>
      </c>
      <c r="J16" s="139">
        <f>SUM('[2]表７３（地域支援課以外） (2):表７３（地域支援課）'!J16)</f>
        <v>0</v>
      </c>
      <c r="K16" s="139">
        <f>SUM('[2]表７３（地域支援課以外） (2):表７３（地域支援課）'!K16)</f>
        <v>1</v>
      </c>
      <c r="L16" s="139">
        <f>SUM('[2]表７３（地域支援課以外） (2):表７３（地域支援課）'!L16)</f>
        <v>615</v>
      </c>
      <c r="M16" s="139">
        <f>SUM('[2]表７３（地域支援課以外） (2):表７３（地域支援課）'!M16)</f>
        <v>44</v>
      </c>
      <c r="N16" s="139">
        <f>SUM('[2]表７３（地域支援課以外） (2):表７３（地域支援課）'!N16)</f>
        <v>106</v>
      </c>
      <c r="O16" s="139">
        <f>SUM('[2]表７３（地域支援課以外） (2):表７３（地域支援課）'!O16)</f>
        <v>0</v>
      </c>
      <c r="P16" s="139">
        <f>SUM('[2]表７３（地域支援課以外） (2):表７３（地域支援課）'!P16)</f>
        <v>5</v>
      </c>
      <c r="Q16" s="139">
        <f>SUM('[2]表７３（地域支援課以外） (2):表７３（地域支援課）'!Q16)</f>
        <v>101</v>
      </c>
      <c r="R16" s="140">
        <f>SUM('[2]表７３（地域支援課以外） (2):表７３（地域支援課）'!R16)</f>
        <v>256</v>
      </c>
      <c r="S16" s="138">
        <v>1</v>
      </c>
    </row>
    <row r="17" spans="1:19" s="130" customFormat="1" ht="15" customHeight="1">
      <c r="A17" s="140"/>
      <c r="B17" s="423" t="s">
        <v>11</v>
      </c>
      <c r="C17" s="424"/>
      <c r="D17" s="139">
        <f>SUM('[2]表７３（地域支援課以外） (2):表７３（地域支援課）'!D17)</f>
        <v>399</v>
      </c>
      <c r="E17" s="139">
        <f>SUM('[2]表７３（地域支援課以外） (2):表７３（地域支援課）'!E17)</f>
        <v>253</v>
      </c>
      <c r="F17" s="139">
        <f>SUM('[2]表７３（地域支援課以外） (2):表７３（地域支援課）'!F17)</f>
        <v>66</v>
      </c>
      <c r="G17" s="139">
        <f>SUM('[2]表７３（地域支援課以外） (2):表７３（地域支援課）'!G17)</f>
        <v>0</v>
      </c>
      <c r="H17" s="139">
        <f>SUM('[2]表７３（地域支援課以外） (2):表７３（地域支援課）'!H17)</f>
        <v>19</v>
      </c>
      <c r="I17" s="139">
        <f>SUM('[2]表７３（地域支援課以外） (2):表７３（地域支援課）'!I17)</f>
        <v>14</v>
      </c>
      <c r="J17" s="139">
        <f>SUM('[2]表７３（地域支援課以外） (2):表７３（地域支援課）'!J17)</f>
        <v>0</v>
      </c>
      <c r="K17" s="139">
        <f>SUM('[2]表７３（地域支援課以外） (2):表７３（地域支援課）'!K17)</f>
        <v>0</v>
      </c>
      <c r="L17" s="139">
        <f>SUM('[2]表７３（地域支援課以外） (2):表７３（地域支援課）'!L17)</f>
        <v>48</v>
      </c>
      <c r="M17" s="139">
        <f>SUM('[2]表７３（地域支援課以外） (2):表７３（地域支援課）'!M17)</f>
        <v>0</v>
      </c>
      <c r="N17" s="139">
        <f>SUM('[2]表７３（地域支援課以外） (2):表７３（地域支援課）'!N17)</f>
        <v>0</v>
      </c>
      <c r="O17" s="139">
        <f>SUM('[2]表７３（地域支援課以外） (2):表７３（地域支援課）'!O17)</f>
        <v>0</v>
      </c>
      <c r="P17" s="139">
        <f>SUM('[2]表７３（地域支援課以外） (2):表７３（地域支援課）'!P17)</f>
        <v>0</v>
      </c>
      <c r="Q17" s="139">
        <f>SUM('[2]表７３（地域支援課以外） (2):表７３（地域支援課）'!Q17)</f>
        <v>13</v>
      </c>
      <c r="R17" s="140">
        <f>SUM('[2]表７３（地域支援課以外） (2):表７３（地域支援課）'!R17)</f>
        <v>16</v>
      </c>
      <c r="S17" s="138">
        <v>0</v>
      </c>
    </row>
    <row r="18" spans="1:19" s="130" customFormat="1" ht="15" customHeight="1">
      <c r="A18" s="140"/>
      <c r="B18" s="423" t="s">
        <v>77</v>
      </c>
      <c r="C18" s="424"/>
      <c r="D18" s="139">
        <f>SUM('[2]表７３（地域支援課以外） (2):表７３（地域支援課）'!D18)</f>
        <v>138</v>
      </c>
      <c r="E18" s="139">
        <f>SUM('[2]表７３（地域支援課以外） (2):表７３（地域支援課）'!E18)</f>
        <v>0</v>
      </c>
      <c r="F18" s="139">
        <f>SUM('[2]表７３（地域支援課以外） (2):表７３（地域支援課）'!F18)</f>
        <v>0</v>
      </c>
      <c r="G18" s="139">
        <f>SUM('[2]表７３（地域支援課以外） (2):表７３（地域支援課）'!G18)</f>
        <v>0</v>
      </c>
      <c r="H18" s="139">
        <f>SUM('[2]表７３（地域支援課以外） (2):表７３（地域支援課）'!H18)</f>
        <v>57</v>
      </c>
      <c r="I18" s="139">
        <f>SUM('[2]表７３（地域支援課以外） (2):表７３（地域支援課）'!I18)</f>
        <v>13</v>
      </c>
      <c r="J18" s="139">
        <f>SUM('[2]表７３（地域支援課以外） (2):表７３（地域支援課）'!J18)</f>
        <v>0</v>
      </c>
      <c r="K18" s="139">
        <f>SUM('[2]表７３（地域支援課以外） (2):表７３（地域支援課）'!K18)</f>
        <v>0</v>
      </c>
      <c r="L18" s="139">
        <f>SUM('[2]表７３（地域支援課以外） (2):表７３（地域支援課）'!L18)</f>
        <v>0</v>
      </c>
      <c r="M18" s="139">
        <f>SUM('[2]表７３（地域支援課以外） (2):表７３（地域支援課）'!M18)</f>
        <v>0</v>
      </c>
      <c r="N18" s="139">
        <f>SUM('[2]表７３（地域支援課以外） (2):表７３（地域支援課）'!N18)</f>
        <v>0</v>
      </c>
      <c r="O18" s="139">
        <f>SUM('[2]表７３（地域支援課以外） (2):表７３（地域支援課）'!O18)</f>
        <v>0</v>
      </c>
      <c r="P18" s="139">
        <f>SUM('[2]表７３（地域支援課以外） (2):表７３（地域支援課）'!P18)</f>
        <v>0</v>
      </c>
      <c r="Q18" s="139">
        <f>SUM('[2]表７３（地域支援課以外） (2):表７３（地域支援課）'!Q18)</f>
        <v>8</v>
      </c>
      <c r="R18" s="140">
        <f>SUM('[2]表７３（地域支援課以外） (2):表７３（地域支援課）'!R18)</f>
        <v>18</v>
      </c>
      <c r="S18" s="138">
        <v>0</v>
      </c>
    </row>
    <row r="19" spans="1:19" s="130" customFormat="1" ht="15" customHeight="1">
      <c r="A19" s="140" t="s">
        <v>80</v>
      </c>
      <c r="B19" s="423" t="s">
        <v>12</v>
      </c>
      <c r="C19" s="424"/>
      <c r="D19" s="139">
        <f>SUM('[2]表７３（地域支援課以外） (2):表７３（地域支援課）'!D19)</f>
        <v>520</v>
      </c>
      <c r="E19" s="139">
        <f>SUM('[2]表７３（地域支援課以外） (2):表７３（地域支援課）'!E19)</f>
        <v>120</v>
      </c>
      <c r="F19" s="139">
        <f>SUM('[2]表７３（地域支援課以外） (2):表７３（地域支援課）'!F19)</f>
        <v>11</v>
      </c>
      <c r="G19" s="139">
        <f>SUM('[2]表７３（地域支援課以外） (2):表７３（地域支援課）'!G19)</f>
        <v>3</v>
      </c>
      <c r="H19" s="139">
        <f>SUM('[2]表７３（地域支援課以外） (2):表７３（地域支援課）'!H19)</f>
        <v>9</v>
      </c>
      <c r="I19" s="139">
        <f>SUM('[2]表７３（地域支援課以外） (2):表７３（地域支援課）'!I19)</f>
        <v>19</v>
      </c>
      <c r="J19" s="139">
        <f>SUM('[2]表７３（地域支援課以外） (2):表７３（地域支援課）'!J19)</f>
        <v>0</v>
      </c>
      <c r="K19" s="139">
        <f>SUM('[2]表７３（地域支援課以外） (2):表７３（地域支援課）'!K19)</f>
        <v>0</v>
      </c>
      <c r="L19" s="139">
        <f>SUM('[2]表７３（地域支援課以外） (2):表７３（地域支援課）'!L19)</f>
        <v>239</v>
      </c>
      <c r="M19" s="139">
        <f>SUM('[2]表７３（地域支援課以外） (2):表７３（地域支援課）'!M19)</f>
        <v>38</v>
      </c>
      <c r="N19" s="139">
        <f>SUM('[2]表７３（地域支援課以外） (2):表７３（地域支援課）'!N19)</f>
        <v>0</v>
      </c>
      <c r="O19" s="139">
        <f>SUM('[2]表７３（地域支援課以外） (2):表７３（地域支援課）'!O19)</f>
        <v>0</v>
      </c>
      <c r="P19" s="139">
        <f>SUM('[2]表７３（地域支援課以外） (2):表７３（地域支援課）'!P19)</f>
        <v>5</v>
      </c>
      <c r="Q19" s="139">
        <f>SUM('[2]表７３（地域支援課以外） (2):表７３（地域支援課）'!Q19)</f>
        <v>7</v>
      </c>
      <c r="R19" s="140">
        <f>SUM('[2]表７３（地域支援課以外） (2):表７３（地域支援課）'!R19)</f>
        <v>34</v>
      </c>
      <c r="S19" s="138">
        <v>0</v>
      </c>
    </row>
    <row r="20" spans="1:19" s="130" customFormat="1" ht="15" customHeight="1">
      <c r="A20" s="140" t="s">
        <v>79</v>
      </c>
      <c r="B20" s="423" t="s">
        <v>13</v>
      </c>
      <c r="C20" s="424"/>
      <c r="D20" s="139">
        <f>SUM('[2]表７３（地域支援課以外） (2):表７３（地域支援課）'!D20)</f>
        <v>1215</v>
      </c>
      <c r="E20" s="139">
        <f>SUM('[2]表７３（地域支援課以外） (2):表７３（地域支援課）'!E20)</f>
        <v>141</v>
      </c>
      <c r="F20" s="139">
        <f>SUM('[2]表７３（地域支援課以外） (2):表７３（地域支援課）'!F20)</f>
        <v>3</v>
      </c>
      <c r="G20" s="139">
        <f>SUM('[2]表７３（地域支援課以外） (2):表７３（地域支援課）'!G20)</f>
        <v>0</v>
      </c>
      <c r="H20" s="139">
        <f>SUM('[2]表７３（地域支援課以外） (2):表７３（地域支援課）'!H20)</f>
        <v>814</v>
      </c>
      <c r="I20" s="139">
        <f>SUM('[2]表７３（地域支援課以外） (2):表７３（地域支援課）'!I20)</f>
        <v>2</v>
      </c>
      <c r="J20" s="139">
        <f>SUM('[2]表７３（地域支援課以外） (2):表７３（地域支援課）'!J20)</f>
        <v>0</v>
      </c>
      <c r="K20" s="139">
        <f>SUM('[2]表７３（地域支援課以外） (2):表７３（地域支援課）'!K20)</f>
        <v>1</v>
      </c>
      <c r="L20" s="139">
        <f>SUM('[2]表７３（地域支援課以外） (2):表７３（地域支援課）'!L20)</f>
        <v>91</v>
      </c>
      <c r="M20" s="139">
        <f>SUM('[2]表７３（地域支援課以外） (2):表７３（地域支援課）'!M20)</f>
        <v>0</v>
      </c>
      <c r="N20" s="139">
        <f>SUM('[2]表７３（地域支援課以外） (2):表７３（地域支援課）'!N20)</f>
        <v>25</v>
      </c>
      <c r="O20" s="139">
        <f>SUM('[2]表７３（地域支援課以外） (2):表７３（地域支援課）'!O20)</f>
        <v>0</v>
      </c>
      <c r="P20" s="139">
        <f>SUM('[2]表７３（地域支援課以外） (2):表７３（地域支援課）'!P20)</f>
        <v>0</v>
      </c>
      <c r="Q20" s="139">
        <f>SUM('[2]表７３（地域支援課以外） (2):表７３（地域支援課）'!Q20)</f>
        <v>9</v>
      </c>
      <c r="R20" s="140">
        <f>SUM('[2]表７３（地域支援課以外） (2):表７３（地域支援課）'!R20)</f>
        <v>94</v>
      </c>
      <c r="S20" s="138">
        <v>0</v>
      </c>
    </row>
    <row r="21" spans="1:19" s="130" customFormat="1" ht="15" customHeight="1">
      <c r="A21" s="140"/>
      <c r="B21" s="423" t="s">
        <v>14</v>
      </c>
      <c r="C21" s="424"/>
      <c r="D21" s="139">
        <f>SUM('[2]表７３（地域支援課以外） (2):表７３（地域支援課）'!D21)</f>
        <v>430</v>
      </c>
      <c r="E21" s="139">
        <f>SUM('[2]表７３（地域支援課以外） (2):表７３（地域支援課）'!E21)</f>
        <v>243</v>
      </c>
      <c r="F21" s="139">
        <f>SUM('[2]表７３（地域支援課以外） (2):表７３（地域支援課）'!F21)</f>
        <v>66</v>
      </c>
      <c r="G21" s="139">
        <f>SUM('[2]表７３（地域支援課以外） (2):表７３（地域支援課）'!G21)</f>
        <v>0</v>
      </c>
      <c r="H21" s="139">
        <f>SUM('[2]表７３（地域支援課以外） (2):表７３（地域支援課）'!H21)</f>
        <v>44</v>
      </c>
      <c r="I21" s="139">
        <f>SUM('[2]表７３（地域支援課以外） (2):表７３（地域支援課）'!I21)</f>
        <v>0</v>
      </c>
      <c r="J21" s="139">
        <f>SUM('[2]表７３（地域支援課以外） (2):表７３（地域支援課）'!J21)</f>
        <v>0</v>
      </c>
      <c r="K21" s="139">
        <f>SUM('[2]表７３（地域支援課以外） (2):表７３（地域支援課）'!K21)</f>
        <v>0</v>
      </c>
      <c r="L21" s="139">
        <f>SUM('[2]表７３（地域支援課以外） (2):表７３（地域支援課）'!L21)</f>
        <v>10</v>
      </c>
      <c r="M21" s="139">
        <f>SUM('[2]表７３（地域支援課以外） (2):表７３（地域支援課）'!M21)</f>
        <v>2</v>
      </c>
      <c r="N21" s="139">
        <f>SUM('[2]表７３（地域支援課以外） (2):表７３（地域支援課）'!N21)</f>
        <v>0</v>
      </c>
      <c r="O21" s="139">
        <f>SUM('[2]表７３（地域支援課以外） (2):表７３（地域支援課）'!O21)</f>
        <v>0</v>
      </c>
      <c r="P21" s="139">
        <f>SUM('[2]表７３（地域支援課以外） (2):表７３（地域支援課）'!P21)</f>
        <v>0</v>
      </c>
      <c r="Q21" s="139">
        <f>SUM('[2]表７３（地域支援課以外） (2):表７３（地域支援課）'!Q21)</f>
        <v>20</v>
      </c>
      <c r="R21" s="140">
        <f>SUM('[2]表７３（地域支援課以外） (2):表７３（地域支援課）'!R21)</f>
        <v>35</v>
      </c>
      <c r="S21" s="138">
        <v>1</v>
      </c>
    </row>
    <row r="22" spans="1:19" s="130" customFormat="1" ht="15" customHeight="1">
      <c r="A22" s="140"/>
      <c r="B22" s="423" t="s">
        <v>15</v>
      </c>
      <c r="C22" s="424"/>
      <c r="D22" s="139">
        <f>SUM('[2]表７３（地域支援課以外） (2):表７３（地域支援課）'!D22)</f>
        <v>410</v>
      </c>
      <c r="E22" s="139">
        <f>SUM('[2]表７３（地域支援課以外） (2):表７３（地域支援課）'!E22)</f>
        <v>308</v>
      </c>
      <c r="F22" s="139">
        <f>SUM('[2]表７３（地域支援課以外） (2):表７３（地域支援課）'!F22)</f>
        <v>70</v>
      </c>
      <c r="G22" s="139">
        <f>SUM('[2]表７３（地域支援課以外） (2):表７３（地域支援課）'!G22)</f>
        <v>0</v>
      </c>
      <c r="H22" s="139">
        <f>SUM('[2]表７３（地域支援課以外） (2):表７３（地域支援課）'!H22)</f>
        <v>0</v>
      </c>
      <c r="I22" s="139">
        <f>SUM('[2]表７３（地域支援課以外） (2):表７３（地域支援課）'!I22)</f>
        <v>4</v>
      </c>
      <c r="J22" s="139">
        <f>SUM('[2]表７３（地域支援課以外） (2):表７３（地域支援課）'!J22)</f>
        <v>0</v>
      </c>
      <c r="K22" s="139">
        <f>SUM('[2]表７３（地域支援課以外） (2):表７３（地域支援課）'!K22)</f>
        <v>0</v>
      </c>
      <c r="L22" s="139">
        <f>SUM('[2]表７３（地域支援課以外） (2):表７３（地域支援課）'!L22)</f>
        <v>1</v>
      </c>
      <c r="M22" s="139">
        <f>SUM('[2]表７３（地域支援課以外） (2):表７３（地域支援課）'!M22)</f>
        <v>0</v>
      </c>
      <c r="N22" s="139">
        <f>SUM('[2]表７３（地域支援課以外） (2):表７３（地域支援課）'!N22)</f>
        <v>0</v>
      </c>
      <c r="O22" s="139">
        <f>SUM('[2]表７３（地域支援課以外） (2):表７３（地域支援課）'!O22)</f>
        <v>0</v>
      </c>
      <c r="P22" s="139">
        <f>SUM('[2]表７３（地域支援課以外） (2):表７３（地域支援課）'!P22)</f>
        <v>0</v>
      </c>
      <c r="Q22" s="139">
        <f>SUM('[2]表７３（地域支援課以外） (2):表７３（地域支援課）'!Q22)</f>
        <v>18</v>
      </c>
      <c r="R22" s="140">
        <f>SUM('[2]表７３（地域支援課以外） (2):表７３（地域支援課）'!R22)</f>
        <v>37</v>
      </c>
      <c r="S22" s="138">
        <v>0</v>
      </c>
    </row>
    <row r="23" spans="1:19" s="130" customFormat="1" ht="15" customHeight="1">
      <c r="A23" s="140"/>
      <c r="B23" s="423" t="s">
        <v>16</v>
      </c>
      <c r="C23" s="424"/>
      <c r="D23" s="139">
        <f>SUM('[2]表７３（地域支援課以外） (2):表７３（地域支援課）'!D23)</f>
        <v>356</v>
      </c>
      <c r="E23" s="139">
        <f>SUM('[2]表７３（地域支援課以外） (2):表７３（地域支援課）'!E23)</f>
        <v>136</v>
      </c>
      <c r="F23" s="139">
        <f>SUM('[2]表７３（地域支援課以外） (2):表７３（地域支援課）'!F23)</f>
        <v>45</v>
      </c>
      <c r="G23" s="139">
        <f>SUM('[2]表７３（地域支援課以外） (2):表７３（地域支援課）'!G23)</f>
        <v>0</v>
      </c>
      <c r="H23" s="139">
        <f>SUM('[2]表７３（地域支援課以外） (2):表７３（地域支援課）'!H23)</f>
        <v>154</v>
      </c>
      <c r="I23" s="139">
        <f>SUM('[2]表７３（地域支援課以外） (2):表７３（地域支援課）'!I23)</f>
        <v>0</v>
      </c>
      <c r="J23" s="139">
        <f>SUM('[2]表７３（地域支援課以外） (2):表７３（地域支援課）'!J23)</f>
        <v>0</v>
      </c>
      <c r="K23" s="139">
        <f>SUM('[2]表７３（地域支援課以外） (2):表７３（地域支援課）'!K23)</f>
        <v>0</v>
      </c>
      <c r="L23" s="139">
        <f>SUM('[2]表７３（地域支援課以外） (2):表７３（地域支援課）'!L23)</f>
        <v>34</v>
      </c>
      <c r="M23" s="139">
        <f>SUM('[2]表７３（地域支援課以外） (2):表７３（地域支援課）'!M23)</f>
        <v>2</v>
      </c>
      <c r="N23" s="139">
        <f>SUM('[2]表７３（地域支援課以外） (2):表７３（地域支援課）'!N23)</f>
        <v>1</v>
      </c>
      <c r="O23" s="139">
        <f>SUM('[2]表７３（地域支援課以外） (2):表７３（地域支援課）'!O23)</f>
        <v>0</v>
      </c>
      <c r="P23" s="139">
        <f>SUM('[2]表７３（地域支援課以外） (2):表７３（地域支援課）'!P23)</f>
        <v>0</v>
      </c>
      <c r="Q23" s="139">
        <f>SUM('[2]表７３（地域支援課以外） (2):表７３（地域支援課）'!Q23)</f>
        <v>14</v>
      </c>
      <c r="R23" s="140">
        <f>SUM('[2]表７３（地域支援課以外） (2):表７３（地域支援課）'!R23)</f>
        <v>5</v>
      </c>
      <c r="S23" s="138">
        <v>0</v>
      </c>
    </row>
    <row r="24" spans="1:19" s="130" customFormat="1" ht="15" customHeight="1">
      <c r="A24" s="140"/>
      <c r="B24" s="423" t="s">
        <v>17</v>
      </c>
      <c r="C24" s="424"/>
      <c r="D24" s="139">
        <f>SUM('[2]表７３（地域支援課以外） (2):表７３（地域支援課）'!D24)</f>
        <v>359</v>
      </c>
      <c r="E24" s="139">
        <f>SUM('[2]表７３（地域支援課以外） (2):表７３（地域支援課）'!E24)</f>
        <v>133</v>
      </c>
      <c r="F24" s="139">
        <f>SUM('[2]表７３（地域支援課以外） (2):表７３（地域支援課）'!F24)</f>
        <v>42</v>
      </c>
      <c r="G24" s="139">
        <f>SUM('[2]表７３（地域支援課以外） (2):表７３（地域支援課）'!G24)</f>
        <v>0</v>
      </c>
      <c r="H24" s="139">
        <f>SUM('[2]表７３（地域支援課以外） (2):表７３（地域支援課）'!H24)</f>
        <v>94</v>
      </c>
      <c r="I24" s="139">
        <f>SUM('[2]表７３（地域支援課以外） (2):表７３（地域支援課）'!I24)</f>
        <v>0</v>
      </c>
      <c r="J24" s="139">
        <f>SUM('[2]表７３（地域支援課以外） (2):表７３（地域支援課）'!J24)</f>
        <v>0</v>
      </c>
      <c r="K24" s="139">
        <f>SUM('[2]表７３（地域支援課以外） (2):表７３（地域支援課）'!K24)</f>
        <v>0</v>
      </c>
      <c r="L24" s="139">
        <f>SUM('[2]表７３（地域支援課以外） (2):表７３（地域支援課）'!L24)</f>
        <v>90</v>
      </c>
      <c r="M24" s="139">
        <f>SUM('[2]表７３（地域支援課以外） (2):表７３（地域支援課）'!M24)</f>
        <v>0</v>
      </c>
      <c r="N24" s="139">
        <f>SUM('[2]表７３（地域支援課以外） (2):表７３（地域支援課）'!N24)</f>
        <v>3</v>
      </c>
      <c r="O24" s="139">
        <f>SUM('[2]表７３（地域支援課以外） (2):表７３（地域支援課）'!O24)</f>
        <v>0</v>
      </c>
      <c r="P24" s="139">
        <f>SUM('[2]表７３（地域支援課以外） (2):表７３（地域支援課）'!P24)</f>
        <v>0</v>
      </c>
      <c r="Q24" s="139">
        <f>SUM('[2]表７３（地域支援課以外） (2):表７３（地域支援課）'!Q24)</f>
        <v>2</v>
      </c>
      <c r="R24" s="140">
        <f>SUM('[2]表７３（地域支援課以外） (2):表７３（地域支援課）'!R24)</f>
        <v>9</v>
      </c>
      <c r="S24" s="138">
        <v>0</v>
      </c>
    </row>
    <row r="25" spans="1:19" s="130" customFormat="1" ht="15" customHeight="1">
      <c r="A25" s="145"/>
      <c r="B25" s="428" t="s">
        <v>74</v>
      </c>
      <c r="C25" s="429"/>
      <c r="D25" s="144">
        <f>SUM('[2]表７３（地域支援課以外） (2):表７３（地域支援課）'!D25)</f>
        <v>244</v>
      </c>
      <c r="E25" s="144">
        <f>SUM('[2]表７３（地域支援課以外） (2):表７３（地域支援課）'!E25)</f>
        <v>0</v>
      </c>
      <c r="F25" s="144">
        <f>SUM('[2]表７３（地域支援課以外） (2):表７３（地域支援課）'!F25)</f>
        <v>0</v>
      </c>
      <c r="G25" s="144">
        <f>SUM('[2]表７３（地域支援課以外） (2):表７３（地域支援課）'!G25)</f>
        <v>0</v>
      </c>
      <c r="H25" s="144">
        <f>SUM('[2]表７３（地域支援課以外） (2):表７３（地域支援課）'!H25)</f>
        <v>0</v>
      </c>
      <c r="I25" s="144">
        <f>SUM('[2]表７３（地域支援課以外） (2):表７３（地域支援課）'!I25)</f>
        <v>0</v>
      </c>
      <c r="J25" s="144">
        <f>SUM('[2]表７３（地域支援課以外） (2):表７３（地域支援課）'!J25)</f>
        <v>0</v>
      </c>
      <c r="K25" s="144">
        <f>SUM('[2]表７３（地域支援課以外） (2):表７３（地域支援課）'!K25)</f>
        <v>0</v>
      </c>
      <c r="L25" s="144">
        <f>SUM('[2]表７３（地域支援課以外） (2):表７３（地域支援課）'!L25)</f>
        <v>102</v>
      </c>
      <c r="M25" s="144">
        <f>SUM('[2]表７３（地域支援課以外） (2):表７３（地域支援課）'!M25)</f>
        <v>2</v>
      </c>
      <c r="N25" s="144">
        <f>SUM('[2]表７３（地域支援課以外） (2):表７３（地域支援課）'!N25)</f>
        <v>77</v>
      </c>
      <c r="O25" s="144">
        <f>SUM('[2]表７３（地域支援課以外） (2):表７３（地域支援課）'!O25)</f>
        <v>0</v>
      </c>
      <c r="P25" s="144">
        <f>SUM('[2]表７３（地域支援課以外） (2):表７３（地域支援課）'!P25)</f>
        <v>0</v>
      </c>
      <c r="Q25" s="144">
        <f>SUM('[2]表７３（地域支援課以外） (2):表７３（地域支援課）'!Q25)</f>
        <v>10</v>
      </c>
      <c r="R25" s="145">
        <f>SUM('[2]表７３（地域支援課以外） (2):表７３（地域支援課）'!R25)</f>
        <v>8</v>
      </c>
      <c r="S25" s="143">
        <v>0</v>
      </c>
    </row>
    <row r="26" spans="1:19" s="130" customFormat="1" ht="15" customHeight="1">
      <c r="A26" s="142"/>
      <c r="B26" s="449" t="s">
        <v>78</v>
      </c>
      <c r="C26" s="450"/>
      <c r="D26" s="139">
        <f>SUM('[2]表７３（地域支援課以外） (2):表７３（地域支援課）'!D26)</f>
        <v>120340</v>
      </c>
      <c r="E26" s="139">
        <f>SUM('[2]表７３（地域支援課以外） (2):表７３（地域支援課）'!E26)</f>
        <v>8708</v>
      </c>
      <c r="F26" s="139">
        <f>SUM('[2]表７３（地域支援課以外） (2):表７３（地域支援課）'!F26)</f>
        <v>1900</v>
      </c>
      <c r="G26" s="139">
        <f>SUM('[2]表７３（地域支援課以外） (2):表７３（地域支援課）'!G26)</f>
        <v>148</v>
      </c>
      <c r="H26" s="139">
        <f>SUM('[2]表７３（地域支援課以外） (2):表７３（地域支援課）'!H26)</f>
        <v>45887</v>
      </c>
      <c r="I26" s="139">
        <f>SUM('[2]表７３（地域支援課以外） (2):表７３（地域支援課）'!I26)</f>
        <v>110</v>
      </c>
      <c r="J26" s="139">
        <f>SUM('[2]表７３（地域支援課以外） (2):表７３（地域支援課）'!J26)</f>
        <v>44</v>
      </c>
      <c r="K26" s="139">
        <f>SUM('[2]表７３（地域支援課以外） (2):表７３（地域支援課）'!K26)</f>
        <v>117</v>
      </c>
      <c r="L26" s="139">
        <f>SUM('[2]表７３（地域支援課以外） (2):表７３（地域支援課）'!L26)</f>
        <v>10184</v>
      </c>
      <c r="M26" s="139">
        <f>SUM('[2]表７３（地域支援課以外） (2):表７３（地域支援課）'!M26)</f>
        <v>332</v>
      </c>
      <c r="N26" s="139">
        <f>SUM('[2]表７３（地域支援課以外） (2):表７３（地域支援課）'!N26)</f>
        <v>3075</v>
      </c>
      <c r="O26" s="139">
        <f>SUM('[2]表７３（地域支援課以外） (2):表７３（地域支援課）'!O26)</f>
        <v>206</v>
      </c>
      <c r="P26" s="139">
        <f>SUM('[2]表７３（地域支援課以外） (2):表７３（地域支援課）'!P26)</f>
        <v>112</v>
      </c>
      <c r="Q26" s="139">
        <f>SUM('[2]表７３（地域支援課以外） (2):表７３（地域支援課）'!Q26)</f>
        <v>9347</v>
      </c>
      <c r="R26" s="140">
        <f>SUM('[2]表７３（地域支援課以外） (2):表７３（地域支援課）'!R26)</f>
        <v>14386</v>
      </c>
      <c r="S26" s="138">
        <v>226</v>
      </c>
    </row>
    <row r="27" spans="1:19" s="130" customFormat="1" ht="15" customHeight="1">
      <c r="A27" s="140"/>
      <c r="B27" s="423" t="s">
        <v>11</v>
      </c>
      <c r="C27" s="423"/>
      <c r="D27" s="139">
        <f>SUM('[2]表７３（地域支援課以外） (2):表７３（地域支援課）'!D27)</f>
        <v>26966</v>
      </c>
      <c r="E27" s="139">
        <f>SUM('[2]表７３（地域支援課以外） (2):表７３（地域支援課）'!E27)</f>
        <v>4315</v>
      </c>
      <c r="F27" s="139">
        <f>SUM('[2]表７３（地域支援課以外） (2):表７３（地域支援課）'!F27)</f>
        <v>1094</v>
      </c>
      <c r="G27" s="139">
        <f>SUM('[2]表７３（地域支援課以外） (2):表７３（地域支援課）'!G27)</f>
        <v>0</v>
      </c>
      <c r="H27" s="139">
        <f>SUM('[2]表７３（地域支援課以外） (2):表７３（地域支援課）'!H27)</f>
        <v>17368</v>
      </c>
      <c r="I27" s="139">
        <f>SUM('[2]表７３（地域支援課以外） (2):表７３（地域支援課）'!I27)</f>
        <v>6</v>
      </c>
      <c r="J27" s="139">
        <f>SUM('[2]表７３（地域支援課以外） (2):表７３（地域支援課）'!J27)</f>
        <v>0</v>
      </c>
      <c r="K27" s="139">
        <f>SUM('[2]表７３（地域支援課以外） (2):表７３（地域支援課）'!K27)</f>
        <v>0</v>
      </c>
      <c r="L27" s="139">
        <f>SUM('[2]表７３（地域支援課以外） (2):表７３（地域支援課）'!L27)</f>
        <v>263</v>
      </c>
      <c r="M27" s="139">
        <f>SUM('[2]表７３（地域支援課以外） (2):表７３（地域支援課）'!M27)</f>
        <v>2</v>
      </c>
      <c r="N27" s="139">
        <f>SUM('[2]表７３（地域支援課以外） (2):表７３（地域支援課）'!N27)</f>
        <v>4</v>
      </c>
      <c r="O27" s="139">
        <f>SUM('[2]表７３（地域支援課以外） (2):表７３（地域支援課）'!O27)</f>
        <v>84</v>
      </c>
      <c r="P27" s="139">
        <f>SUM('[2]表７３（地域支援課以外） (2):表７３（地域支援課）'!P27)</f>
        <v>1</v>
      </c>
      <c r="Q27" s="139">
        <f>SUM('[2]表７３（地域支援課以外） (2):表７３（地域支援課）'!Q27)</f>
        <v>172</v>
      </c>
      <c r="R27" s="140">
        <f>SUM('[2]表７３（地域支援課以外） (2):表７３（地域支援課）'!R27)</f>
        <v>727</v>
      </c>
      <c r="S27" s="138">
        <v>2</v>
      </c>
    </row>
    <row r="28" spans="1:19" s="130" customFormat="1" ht="15" customHeight="1">
      <c r="A28" s="140"/>
      <c r="B28" s="423" t="s">
        <v>77</v>
      </c>
      <c r="C28" s="424"/>
      <c r="D28" s="139">
        <f>SUM('[2]表７３（地域支援課以外） (2):表７３（地域支援課）'!D28)</f>
        <v>9635</v>
      </c>
      <c r="E28" s="139">
        <f>SUM('[2]表７３（地域支援課以外） (2):表７３（地域支援課）'!E28)</f>
        <v>0</v>
      </c>
      <c r="F28" s="139">
        <f>SUM('[2]表７３（地域支援課以外） (2):表７３（地域支援課）'!F28)</f>
        <v>0</v>
      </c>
      <c r="G28" s="139">
        <f>SUM('[2]表７３（地域支援課以外） (2):表７３（地域支援課）'!G28)</f>
        <v>0</v>
      </c>
      <c r="H28" s="139">
        <f>SUM('[2]表７３（地域支援課以外） (2):表７３（地域支援課）'!H28)</f>
        <v>3508</v>
      </c>
      <c r="I28" s="139">
        <f>SUM('[2]表７３（地域支援課以外） (2):表７３（地域支援課）'!I28)</f>
        <v>25</v>
      </c>
      <c r="J28" s="139">
        <f>SUM('[2]表７３（地域支援課以外） (2):表７３（地域支援課）'!J28)</f>
        <v>10</v>
      </c>
      <c r="K28" s="139">
        <f>SUM('[2]表７３（地域支援課以外） (2):表７３（地域支援課）'!K28)</f>
        <v>4</v>
      </c>
      <c r="L28" s="139">
        <f>SUM('[2]表７３（地域支援課以外） (2):表７３（地域支援課）'!L28)</f>
        <v>179</v>
      </c>
      <c r="M28" s="139">
        <f>SUM('[2]表７３（地域支援課以外） (2):表７３（地域支援課）'!M28)</f>
        <v>15</v>
      </c>
      <c r="N28" s="139">
        <f>SUM('[2]表７３（地域支援課以外） (2):表７３（地域支援課）'!N28)</f>
        <v>89</v>
      </c>
      <c r="O28" s="139">
        <f>SUM('[2]表７３（地域支援課以外） (2):表７３（地域支援課）'!O28)</f>
        <v>2</v>
      </c>
      <c r="P28" s="139">
        <f>SUM('[2]表７３（地域支援課以外） (2):表７３（地域支援課）'!P28)</f>
        <v>1</v>
      </c>
      <c r="Q28" s="139">
        <f>SUM('[2]表７３（地域支援課以外） (2):表７３（地域支援課）'!Q28)</f>
        <v>748</v>
      </c>
      <c r="R28" s="140">
        <f>SUM('[2]表７３（地域支援課以外） (2):表７３（地域支援課）'!R28)</f>
        <v>1033</v>
      </c>
      <c r="S28" s="138">
        <v>13</v>
      </c>
    </row>
    <row r="29" spans="1:19" s="130" customFormat="1" ht="15" customHeight="1">
      <c r="A29" s="140" t="s">
        <v>76</v>
      </c>
      <c r="B29" s="423" t="s">
        <v>12</v>
      </c>
      <c r="C29" s="424"/>
      <c r="D29" s="139">
        <f>SUM('[2]表７３（地域支援課以外） (2):表７３（地域支援課）'!D29)</f>
        <v>11863</v>
      </c>
      <c r="E29" s="139">
        <f>SUM('[2]表７３（地域支援課以外） (2):表７３（地域支援課）'!E29)</f>
        <v>410</v>
      </c>
      <c r="F29" s="139">
        <f>SUM('[2]表７３（地域支援課以外） (2):表７３（地域支援課）'!F29)</f>
        <v>41</v>
      </c>
      <c r="G29" s="139">
        <f>SUM('[2]表７３（地域支援課以外） (2):表７３（地域支援課）'!G29)</f>
        <v>25</v>
      </c>
      <c r="H29" s="139">
        <f>SUM('[2]表７３（地域支援課以外） (2):表７３（地域支援課）'!H29)</f>
        <v>4907</v>
      </c>
      <c r="I29" s="139">
        <f>SUM('[2]表７３（地域支援課以外） (2):表７３（地域支援課）'!I29)</f>
        <v>43</v>
      </c>
      <c r="J29" s="139">
        <f>SUM('[2]表７３（地域支援課以外） (2):表７３（地域支援課）'!J29)</f>
        <v>13</v>
      </c>
      <c r="K29" s="139">
        <f>SUM('[2]表７３（地域支援課以外） (2):表７３（地域支援課）'!K29)</f>
        <v>25</v>
      </c>
      <c r="L29" s="139">
        <f>SUM('[2]表７３（地域支援課以外） (2):表７３（地域支援課）'!L29)</f>
        <v>1823</v>
      </c>
      <c r="M29" s="139">
        <f>SUM('[2]表７３（地域支援課以外） (2):表７３（地域支援課）'!M29)</f>
        <v>119</v>
      </c>
      <c r="N29" s="139">
        <f>SUM('[2]表７３（地域支援課以外） (2):表７３（地域支援課）'!N29)</f>
        <v>27</v>
      </c>
      <c r="O29" s="139">
        <f>SUM('[2]表７３（地域支援課以外） (2):表７３（地域支援課）'!O29)</f>
        <v>1</v>
      </c>
      <c r="P29" s="139">
        <f>SUM('[2]表７３（地域支援課以外） (2):表７３（地域支援課）'!P29)</f>
        <v>34</v>
      </c>
      <c r="Q29" s="139">
        <f>SUM('[2]表７３（地域支援課以外） (2):表７３（地域支援課）'!Q29)</f>
        <v>817</v>
      </c>
      <c r="R29" s="140">
        <f>SUM('[2]表７３（地域支援課以外） (2):表７３（地域支援課）'!R29)</f>
        <v>1206</v>
      </c>
      <c r="S29" s="138">
        <v>20</v>
      </c>
    </row>
    <row r="30" spans="1:19" s="130" customFormat="1" ht="15" customHeight="1">
      <c r="A30" s="140" t="s">
        <v>75</v>
      </c>
      <c r="B30" s="423" t="s">
        <v>13</v>
      </c>
      <c r="C30" s="424"/>
      <c r="D30" s="139">
        <f>SUM('[2]表７３（地域支援課以外） (2):表７３（地域支援課）'!D30)</f>
        <v>10124</v>
      </c>
      <c r="E30" s="139">
        <f>SUM('[2]表７３（地域支援課以外） (2):表７３（地域支援課）'!E30)</f>
        <v>1143</v>
      </c>
      <c r="F30" s="139">
        <f>SUM('[2]表７３（地域支援課以外） (2):表７３（地域支援課）'!F30)</f>
        <v>96</v>
      </c>
      <c r="G30" s="139">
        <f>SUM('[2]表７３（地域支援課以外） (2):表７３（地域支援課）'!G30)</f>
        <v>29</v>
      </c>
      <c r="H30" s="139">
        <f>SUM('[2]表７３（地域支援課以外） (2):表７３（地域支援課）'!H30)</f>
        <v>2188</v>
      </c>
      <c r="I30" s="139">
        <f>SUM('[2]表７３（地域支援課以外） (2):表７３（地域支援課）'!I30)</f>
        <v>3</v>
      </c>
      <c r="J30" s="139">
        <f>SUM('[2]表７３（地域支援課以外） (2):表７３（地域支援課）'!J30)</f>
        <v>7</v>
      </c>
      <c r="K30" s="139">
        <f>SUM('[2]表７３（地域支援課以外） (2):表７３（地域支援課）'!K30)</f>
        <v>22</v>
      </c>
      <c r="L30" s="139">
        <f>SUM('[2]表７３（地域支援課以外） (2):表７３（地域支援課）'!L30)</f>
        <v>1035</v>
      </c>
      <c r="M30" s="139">
        <f>SUM('[2]表７３（地域支援課以外） (2):表７３（地域支援課）'!M30)</f>
        <v>23</v>
      </c>
      <c r="N30" s="139">
        <f>SUM('[2]表７３（地域支援課以外） (2):表７３（地域支援課）'!N30)</f>
        <v>373</v>
      </c>
      <c r="O30" s="139">
        <f>SUM('[2]表７３（地域支援課以外） (2):表７３（地域支援課）'!O30)</f>
        <v>14</v>
      </c>
      <c r="P30" s="139">
        <f>SUM('[2]表７３（地域支援課以外） (2):表７３（地域支援課）'!P30)</f>
        <v>21</v>
      </c>
      <c r="Q30" s="139">
        <f>SUM('[2]表７３（地域支援課以外） (2):表７３（地域支援課）'!Q30)</f>
        <v>840</v>
      </c>
      <c r="R30" s="140">
        <f>SUM('[2]表７３（地域支援課以外） (2):表７３（地域支援課）'!R30)</f>
        <v>1735</v>
      </c>
      <c r="S30" s="138">
        <v>7</v>
      </c>
    </row>
    <row r="31" spans="1:19" s="130" customFormat="1" ht="15" customHeight="1">
      <c r="A31" s="140"/>
      <c r="B31" s="423" t="s">
        <v>14</v>
      </c>
      <c r="C31" s="424"/>
      <c r="D31" s="139">
        <f>SUM('[2]表７３（地域支援課以外） (2):表７３（地域支援課）'!D31)</f>
        <v>12112</v>
      </c>
      <c r="E31" s="139">
        <f>SUM('[2]表７３（地域支援課以外） (2):表７３（地域支援課）'!E31)</f>
        <v>606</v>
      </c>
      <c r="F31" s="139">
        <f>SUM('[2]表７３（地域支援課以外） (2):表７３（地域支援課）'!F31)</f>
        <v>83</v>
      </c>
      <c r="G31" s="139">
        <f>SUM('[2]表７３（地域支援課以外） (2):表７３（地域支援課）'!G31)</f>
        <v>36</v>
      </c>
      <c r="H31" s="139">
        <f>SUM('[2]表７３（地域支援課以外） (2):表７３（地域支援課）'!H31)</f>
        <v>1714</v>
      </c>
      <c r="I31" s="139">
        <f>SUM('[2]表７３（地域支援課以外） (2):表７３（地域支援課）'!I31)</f>
        <v>11</v>
      </c>
      <c r="J31" s="139">
        <f>SUM('[2]表７３（地域支援課以外） (2):表７３（地域支援課）'!J31)</f>
        <v>0</v>
      </c>
      <c r="K31" s="139">
        <f>SUM('[2]表７３（地域支援課以外） (2):表７３（地域支援課）'!K31)</f>
        <v>11</v>
      </c>
      <c r="L31" s="139">
        <f>SUM('[2]表７３（地域支援課以外） (2):表７３（地域支援課）'!L31)</f>
        <v>2067</v>
      </c>
      <c r="M31" s="139">
        <f>SUM('[2]表７３（地域支援課以外） (2):表７３（地域支援課）'!M31)</f>
        <v>25</v>
      </c>
      <c r="N31" s="139">
        <f>SUM('[2]表７３（地域支援課以外） (2):表７３（地域支援課）'!N31)</f>
        <v>1895</v>
      </c>
      <c r="O31" s="139">
        <f>SUM('[2]表７３（地域支援課以外） (2):表７３（地域支援課）'!O31)</f>
        <v>3</v>
      </c>
      <c r="P31" s="139">
        <f>SUM('[2]表７３（地域支援課以外） (2):表７３（地域支援課）'!P31)</f>
        <v>6</v>
      </c>
      <c r="Q31" s="139">
        <f>SUM('[2]表７３（地域支援課以外） (2):表７３（地域支援課）'!Q31)</f>
        <v>1904</v>
      </c>
      <c r="R31" s="140">
        <f>SUM('[2]表７３（地域支援課以外） (2):表７３（地域支援課）'!R31)</f>
        <v>1684</v>
      </c>
      <c r="S31" s="138">
        <v>11</v>
      </c>
    </row>
    <row r="32" spans="1:19" s="130" customFormat="1" ht="15" customHeight="1">
      <c r="A32" s="140"/>
      <c r="B32" s="423" t="s">
        <v>15</v>
      </c>
      <c r="C32" s="424"/>
      <c r="D32" s="139">
        <f>SUM('[2]表７３（地域支援課以外） (2):表７３（地域支援課）'!D32)</f>
        <v>16110</v>
      </c>
      <c r="E32" s="139">
        <f>SUM('[2]表７３（地域支援課以外） (2):表７３（地域支援課）'!E32)</f>
        <v>1106</v>
      </c>
      <c r="F32" s="139">
        <f>SUM('[2]表７３（地域支援課以外） (2):表７３（地域支援課）'!F32)</f>
        <v>277</v>
      </c>
      <c r="G32" s="139">
        <f>SUM('[2]表７３（地域支援課以外） (2):表７３（地域支援課）'!G32)</f>
        <v>1</v>
      </c>
      <c r="H32" s="139">
        <f>SUM('[2]表７３（地域支援課以外） (2):表７３（地域支援課）'!H32)</f>
        <v>5754</v>
      </c>
      <c r="I32" s="139">
        <f>SUM('[2]表７３（地域支援課以外） (2):表７３（地域支援課）'!I32)</f>
        <v>15</v>
      </c>
      <c r="J32" s="139">
        <f>SUM('[2]表７３（地域支援課以外） (2):表７３（地域支援課）'!J32)</f>
        <v>5</v>
      </c>
      <c r="K32" s="139">
        <f>SUM('[2]表７３（地域支援課以外） (2):表７３（地域支援課）'!K32)</f>
        <v>21</v>
      </c>
      <c r="L32" s="139">
        <f>SUM('[2]表７３（地域支援課以外） (2):表７３（地域支援課）'!L32)</f>
        <v>564</v>
      </c>
      <c r="M32" s="139">
        <f>SUM('[2]表７３（地域支援課以外） (2):表７３（地域支援課）'!M32)</f>
        <v>0</v>
      </c>
      <c r="N32" s="139">
        <f>SUM('[2]表７３（地域支援課以外） (2):表７３（地域支援課）'!N32)</f>
        <v>106</v>
      </c>
      <c r="O32" s="139">
        <f>SUM('[2]表７３（地域支援課以外） (2):表７３（地域支援課）'!O32)</f>
        <v>11</v>
      </c>
      <c r="P32" s="139">
        <f>SUM('[2]表７３（地域支援課以外） (2):表７３（地域支援課）'!P32)</f>
        <v>18</v>
      </c>
      <c r="Q32" s="139">
        <f>SUM('[2]表７３（地域支援課以外） (2):表７３（地域支援課）'!Q32)</f>
        <v>1481</v>
      </c>
      <c r="R32" s="140">
        <f>SUM('[2]表７３（地域支援課以外） (2):表７３（地域支援課）'!R32)</f>
        <v>2940</v>
      </c>
      <c r="S32" s="138">
        <v>2</v>
      </c>
    </row>
    <row r="33" spans="1:22" s="130" customFormat="1" ht="15" customHeight="1">
      <c r="A33" s="140"/>
      <c r="B33" s="423" t="s">
        <v>16</v>
      </c>
      <c r="C33" s="424"/>
      <c r="D33" s="139">
        <f>SUM('[2]表７３（地域支援課以外） (2):表７３（地域支援課）'!D33)</f>
        <v>15414</v>
      </c>
      <c r="E33" s="139">
        <f>SUM('[2]表７３（地域支援課以外） (2):表７３（地域支援課）'!E33)</f>
        <v>621</v>
      </c>
      <c r="F33" s="139">
        <f>SUM('[2]表７３（地域支援課以外） (2):表７３（地域支援課）'!F33)</f>
        <v>80</v>
      </c>
      <c r="G33" s="139">
        <f>SUM('[2]表７３（地域支援課以外） (2):表７３（地域支援課）'!G33)</f>
        <v>37</v>
      </c>
      <c r="H33" s="139">
        <f>SUM('[2]表７３（地域支援課以外） (2):表７３（地域支援課）'!H33)</f>
        <v>5175</v>
      </c>
      <c r="I33" s="139">
        <f>SUM('[2]表７３（地域支援課以外） (2):表７３（地域支援課）'!I33)</f>
        <v>3</v>
      </c>
      <c r="J33" s="139">
        <f>SUM('[2]表７３（地域支援課以外） (2):表７３（地域支援課）'!J33)</f>
        <v>3</v>
      </c>
      <c r="K33" s="139">
        <f>SUM('[2]表７３（地域支援課以外） (2):表７３（地域支援課）'!K33)</f>
        <v>5</v>
      </c>
      <c r="L33" s="139">
        <f>SUM('[2]表７３（地域支援課以外） (2):表７３（地域支援課）'!L33)</f>
        <v>1501</v>
      </c>
      <c r="M33" s="139">
        <f>SUM('[2]表７３（地域支援課以外） (2):表７３（地域支援課）'!M33)</f>
        <v>68</v>
      </c>
      <c r="N33" s="139">
        <f>SUM('[2]表７３（地域支援課以外） (2):表７３（地域支援課）'!N33)</f>
        <v>28</v>
      </c>
      <c r="O33" s="139">
        <f>SUM('[2]表７３（地域支援課以外） (2):表７３（地域支援課）'!O33)</f>
        <v>17</v>
      </c>
      <c r="P33" s="139">
        <f>SUM('[2]表７３（地域支援課以外） (2):表７３（地域支援課）'!P33)</f>
        <v>15</v>
      </c>
      <c r="Q33" s="139">
        <f>SUM('[2]表７３（地域支援課以外） (2):表７３（地域支援課）'!Q33)</f>
        <v>1384</v>
      </c>
      <c r="R33" s="140">
        <f>SUM('[2]表７３（地域支援課以外） (2):表７３（地域支援課）'!R33)</f>
        <v>1617</v>
      </c>
      <c r="S33" s="138">
        <v>11</v>
      </c>
    </row>
    <row r="34" spans="1:22" s="130" customFormat="1" ht="15" customHeight="1">
      <c r="A34" s="140"/>
      <c r="B34" s="423" t="s">
        <v>17</v>
      </c>
      <c r="C34" s="424"/>
      <c r="D34" s="139">
        <f>SUM('[2]表７３（地域支援課以外） (2):表７３（地域支援課）'!D34)</f>
        <v>13774</v>
      </c>
      <c r="E34" s="139">
        <f>SUM('[2]表７３（地域支援課以外） (2):表７３（地域支援課）'!E34)</f>
        <v>507</v>
      </c>
      <c r="F34" s="139">
        <f>SUM('[2]表７３（地域支援課以外） (2):表７３（地域支援課）'!F34)</f>
        <v>229</v>
      </c>
      <c r="G34" s="139">
        <f>SUM('[2]表７３（地域支援課以外） (2):表７３（地域支援課）'!G34)</f>
        <v>20</v>
      </c>
      <c r="H34" s="139">
        <f>SUM('[2]表７３（地域支援課以外） (2):表７３（地域支援課）'!H34)</f>
        <v>4793</v>
      </c>
      <c r="I34" s="139">
        <f>SUM('[2]表７３（地域支援課以外） (2):表７３（地域支援課）'!I34)</f>
        <v>4</v>
      </c>
      <c r="J34" s="139">
        <f>SUM('[2]表７３（地域支援課以外） (2):表７３（地域支援課）'!J34)</f>
        <v>6</v>
      </c>
      <c r="K34" s="139">
        <f>SUM('[2]表７３（地域支援課以外） (2):表７３（地域支援課）'!K34)</f>
        <v>29</v>
      </c>
      <c r="L34" s="139">
        <f>SUM('[2]表７３（地域支援課以外） (2):表７３（地域支援課）'!L34)</f>
        <v>811</v>
      </c>
      <c r="M34" s="139">
        <f>SUM('[2]表７３（地域支援課以外） (2):表７３（地域支援課）'!M34)</f>
        <v>16</v>
      </c>
      <c r="N34" s="139">
        <f>SUM('[2]表７３（地域支援課以外） (2):表７３（地域支援課）'!N34)</f>
        <v>194</v>
      </c>
      <c r="O34" s="139">
        <f>SUM('[2]表７３（地域支援課以外） (2):表７３（地域支援課）'!O34)</f>
        <v>74</v>
      </c>
      <c r="P34" s="139">
        <f>SUM('[2]表７３（地域支援課以外） (2):表７３（地域支援課）'!P34)</f>
        <v>16</v>
      </c>
      <c r="Q34" s="139">
        <f>SUM('[2]表７３（地域支援課以外） (2):表７３（地域支援課）'!Q34)</f>
        <v>1697</v>
      </c>
      <c r="R34" s="140">
        <f>SUM('[2]表７３（地域支援課以外） (2):表７３（地域支援課）'!R34)</f>
        <v>3051</v>
      </c>
      <c r="S34" s="138">
        <v>75</v>
      </c>
    </row>
    <row r="35" spans="1:22" s="130" customFormat="1" ht="15" customHeight="1" thickBot="1">
      <c r="A35" s="137"/>
      <c r="B35" s="425" t="s">
        <v>74</v>
      </c>
      <c r="C35" s="426"/>
      <c r="D35" s="136">
        <f>SUM('[2]表７３（地域支援課以外） (2):表７３（地域支援課）'!D35)</f>
        <v>4342</v>
      </c>
      <c r="E35" s="136">
        <f>SUM('[2]表７３（地域支援課以外） (2):表７３（地域支援課）'!E35)</f>
        <v>0</v>
      </c>
      <c r="F35" s="136">
        <f>SUM('[2]表７３（地域支援課以外） (2):表７３（地域支援課）'!F35)</f>
        <v>0</v>
      </c>
      <c r="G35" s="136">
        <f>SUM('[2]表７３（地域支援課以外） (2):表７３（地域支援課）'!G35)</f>
        <v>0</v>
      </c>
      <c r="H35" s="136">
        <f>SUM('[2]表７３（地域支援課以外） (2):表７３（地域支援課）'!H35)</f>
        <v>480</v>
      </c>
      <c r="I35" s="136">
        <f>SUM('[2]表７３（地域支援課以外） (2):表７３（地域支援課）'!I35)</f>
        <v>0</v>
      </c>
      <c r="J35" s="136">
        <f>SUM('[2]表７３（地域支援課以外） (2):表７３（地域支援課）'!J35)</f>
        <v>0</v>
      </c>
      <c r="K35" s="136">
        <f>SUM('[2]表７３（地域支援課以外） (2):表７３（地域支援課）'!K35)</f>
        <v>0</v>
      </c>
      <c r="L35" s="136">
        <f>SUM('[2]表７３（地域支援課以外） (2):表７３（地域支援課）'!L35)</f>
        <v>1941</v>
      </c>
      <c r="M35" s="136">
        <f>SUM('[2]表７３（地域支援課以外） (2):表７３（地域支援課）'!M35)</f>
        <v>64</v>
      </c>
      <c r="N35" s="136">
        <f>SUM('[2]表７３（地域支援課以外） (2):表７３（地域支援課）'!N35)</f>
        <v>359</v>
      </c>
      <c r="O35" s="136">
        <f>SUM('[2]表７３（地域支援課以外） (2):表７３（地域支援課）'!O35)</f>
        <v>0</v>
      </c>
      <c r="P35" s="136">
        <f>SUM('[2]表７３（地域支援課以外） (2):表７３（地域支援課）'!P35)</f>
        <v>0</v>
      </c>
      <c r="Q35" s="136">
        <f>SUM('[2]表７３（地域支援課以外） (2):表７３（地域支援課）'!Q35)</f>
        <v>304</v>
      </c>
      <c r="R35" s="137">
        <f>SUM('[2]表７３（地域支援課以外） (2):表７３（地域支援課）'!R35)</f>
        <v>393</v>
      </c>
      <c r="S35" s="135">
        <v>85</v>
      </c>
    </row>
    <row r="36" spans="1:22" s="130" customFormat="1" ht="15" customHeight="1">
      <c r="A36" s="158"/>
      <c r="B36" s="158"/>
      <c r="C36" s="158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</row>
    <row r="37" spans="1:22" s="130" customFormat="1" ht="15" customHeight="1" thickBot="1">
      <c r="A37" s="158"/>
      <c r="B37" s="158"/>
      <c r="C37" s="158"/>
      <c r="D37" s="134"/>
      <c r="E37" s="134"/>
      <c r="F37" s="134"/>
      <c r="G37" s="134"/>
      <c r="H37" s="134"/>
      <c r="I37" s="134"/>
      <c r="J37" s="157"/>
      <c r="K37" s="134"/>
      <c r="L37" s="134"/>
      <c r="M37" s="156"/>
      <c r="O37" s="156" t="s">
        <v>93</v>
      </c>
      <c r="P37" s="134"/>
      <c r="Q37" s="134"/>
      <c r="R37" s="134"/>
      <c r="S37" s="134"/>
      <c r="T37" s="134"/>
    </row>
    <row r="38" spans="1:22" s="130" customFormat="1" ht="15" customHeight="1">
      <c r="A38" s="443"/>
      <c r="B38" s="444"/>
      <c r="C38" s="445"/>
      <c r="D38" s="440" t="s">
        <v>92</v>
      </c>
      <c r="E38" s="440" t="s">
        <v>91</v>
      </c>
      <c r="F38" s="432" t="s">
        <v>90</v>
      </c>
      <c r="G38" s="432" t="s">
        <v>89</v>
      </c>
      <c r="H38" s="435" t="s">
        <v>8</v>
      </c>
      <c r="I38" s="435" t="s">
        <v>7</v>
      </c>
      <c r="J38" s="435" t="s">
        <v>88</v>
      </c>
      <c r="K38" s="435" t="s">
        <v>87</v>
      </c>
      <c r="L38" s="436" t="s">
        <v>86</v>
      </c>
      <c r="M38" s="436" t="s">
        <v>85</v>
      </c>
      <c r="N38" s="436" t="s">
        <v>84</v>
      </c>
      <c r="O38" s="438" t="s">
        <v>83</v>
      </c>
      <c r="P38" s="442"/>
      <c r="Q38" s="431"/>
      <c r="R38" s="431"/>
      <c r="S38" s="431"/>
      <c r="T38" s="431"/>
      <c r="U38" s="431"/>
      <c r="V38" s="431"/>
    </row>
    <row r="39" spans="1:22" s="130" customFormat="1" ht="79.5" customHeight="1" thickBot="1">
      <c r="A39" s="446"/>
      <c r="B39" s="447"/>
      <c r="C39" s="448"/>
      <c r="D39" s="441"/>
      <c r="E39" s="441"/>
      <c r="F39" s="433"/>
      <c r="G39" s="434"/>
      <c r="H39" s="434"/>
      <c r="I39" s="434"/>
      <c r="J39" s="434"/>
      <c r="K39" s="434"/>
      <c r="L39" s="437"/>
      <c r="M39" s="437"/>
      <c r="N39" s="437"/>
      <c r="O39" s="439"/>
      <c r="P39" s="442"/>
      <c r="Q39" s="431"/>
      <c r="R39" s="431"/>
      <c r="S39" s="431"/>
      <c r="T39" s="431"/>
      <c r="U39" s="431"/>
      <c r="V39" s="431"/>
    </row>
    <row r="40" spans="1:22" s="130" customFormat="1" ht="15" customHeight="1">
      <c r="A40" s="155" t="s">
        <v>19</v>
      </c>
      <c r="B40" s="154">
        <v>2</v>
      </c>
      <c r="C40" s="153" t="s">
        <v>10</v>
      </c>
      <c r="D40" s="152">
        <v>22692</v>
      </c>
      <c r="E40" s="152">
        <v>2680</v>
      </c>
      <c r="F40" s="152">
        <v>913</v>
      </c>
      <c r="G40" s="152">
        <v>117</v>
      </c>
      <c r="H40" s="152">
        <v>458</v>
      </c>
      <c r="I40" s="152">
        <v>1971</v>
      </c>
      <c r="J40" s="152">
        <v>577</v>
      </c>
      <c r="K40" s="152">
        <v>2</v>
      </c>
      <c r="L40" s="152">
        <v>115</v>
      </c>
      <c r="M40" s="152">
        <v>12068</v>
      </c>
      <c r="N40" s="152">
        <v>96</v>
      </c>
      <c r="O40" s="151">
        <v>772</v>
      </c>
      <c r="Q40" s="134"/>
      <c r="R40" s="134"/>
      <c r="S40" s="134"/>
      <c r="T40" s="134"/>
      <c r="U40" s="134"/>
      <c r="V40" s="134"/>
    </row>
    <row r="41" spans="1:22" s="130" customFormat="1" ht="15" customHeight="1">
      <c r="A41" s="150" t="s">
        <v>19</v>
      </c>
      <c r="B41" s="149">
        <v>3</v>
      </c>
      <c r="C41" s="148" t="s">
        <v>10</v>
      </c>
      <c r="D41" s="147">
        <f t="shared" ref="D41:O41" si="1">SUM(D42,D52,D62)</f>
        <v>22899</v>
      </c>
      <c r="E41" s="147">
        <f t="shared" si="1"/>
        <v>4402</v>
      </c>
      <c r="F41" s="147">
        <f t="shared" si="1"/>
        <v>2138</v>
      </c>
      <c r="G41" s="147">
        <f t="shared" si="1"/>
        <v>72</v>
      </c>
      <c r="H41" s="147">
        <f t="shared" si="1"/>
        <v>740</v>
      </c>
      <c r="I41" s="147">
        <f t="shared" si="1"/>
        <v>1915</v>
      </c>
      <c r="J41" s="147">
        <f t="shared" si="1"/>
        <v>630</v>
      </c>
      <c r="K41" s="147">
        <f t="shared" si="1"/>
        <v>26</v>
      </c>
      <c r="L41" s="147">
        <f t="shared" si="1"/>
        <v>79</v>
      </c>
      <c r="M41" s="147">
        <f t="shared" si="1"/>
        <v>11574</v>
      </c>
      <c r="N41" s="147">
        <f t="shared" si="1"/>
        <v>13</v>
      </c>
      <c r="O41" s="146">
        <f t="shared" si="1"/>
        <v>669</v>
      </c>
      <c r="P41" s="134"/>
      <c r="Q41" s="134"/>
      <c r="R41" s="134"/>
      <c r="S41" s="134"/>
      <c r="T41" s="134"/>
      <c r="U41" s="134"/>
      <c r="V41" s="134"/>
    </row>
    <row r="42" spans="1:22" s="130" customFormat="1" ht="15" customHeight="1">
      <c r="A42" s="142"/>
      <c r="B42" s="423" t="s">
        <v>78</v>
      </c>
      <c r="C42" s="424"/>
      <c r="D42" s="139">
        <f>SUM('[2]表７３（地域支援課以外） (2):表７３（地域支援課）'!D42)</f>
        <v>3139</v>
      </c>
      <c r="E42" s="139">
        <f>SUM('[2]表７３（地域支援課以外） (2):表７３（地域支援課）'!E42)</f>
        <v>574</v>
      </c>
      <c r="F42" s="139">
        <f>SUM('[2]表７３（地域支援課以外） (2):表７３（地域支援課）'!F42)</f>
        <v>245</v>
      </c>
      <c r="G42" s="139">
        <f>SUM('[2]表７３（地域支援課以外） (2):表７３（地域支援課）'!G42)</f>
        <v>35</v>
      </c>
      <c r="H42" s="139">
        <f>SUM('[2]表７３（地域支援課以外） (2):表７３（地域支援課）'!H42)</f>
        <v>193</v>
      </c>
      <c r="I42" s="139">
        <f>SUM('[2]表７３（地域支援課以外） (2):表７３（地域支援課）'!I42)</f>
        <v>422</v>
      </c>
      <c r="J42" s="139">
        <f>SUM('[2]表７３（地域支援課以外） (2):表７３（地域支援課）'!J42)</f>
        <v>141</v>
      </c>
      <c r="K42" s="139">
        <f>SUM('[2]表７３（地域支援課以外） (2):表７３（地域支援課）'!K42)</f>
        <v>26</v>
      </c>
      <c r="L42" s="139">
        <v>16</v>
      </c>
      <c r="M42" s="139">
        <v>1386</v>
      </c>
      <c r="N42" s="139">
        <v>0</v>
      </c>
      <c r="O42" s="138">
        <v>190</v>
      </c>
      <c r="P42" s="134"/>
      <c r="Q42" s="134"/>
      <c r="R42" s="134"/>
      <c r="S42" s="134"/>
      <c r="T42" s="134"/>
      <c r="U42" s="134"/>
      <c r="V42" s="134"/>
    </row>
    <row r="43" spans="1:22" s="130" customFormat="1" ht="15" customHeight="1">
      <c r="A43" s="140"/>
      <c r="B43" s="423" t="s">
        <v>11</v>
      </c>
      <c r="C43" s="424"/>
      <c r="D43" s="139">
        <f>SUM('[2]表７３（地域支援課以外） (2):表７３（地域支援課）'!D43)</f>
        <v>177</v>
      </c>
      <c r="E43" s="139">
        <f>SUM('[2]表７３（地域支援課以外） (2):表７３（地域支援課）'!E43)</f>
        <v>31</v>
      </c>
      <c r="F43" s="139">
        <f>SUM('[2]表７３（地域支援課以外） (2):表７３（地域支援課）'!F43)</f>
        <v>4</v>
      </c>
      <c r="G43" s="139">
        <f>SUM('[2]表７３（地域支援課以外） (2):表７３（地域支援課）'!G43)</f>
        <v>0</v>
      </c>
      <c r="H43" s="139">
        <f>SUM('[2]表７３（地域支援課以外） (2):表７３（地域支援課）'!H43)</f>
        <v>0</v>
      </c>
      <c r="I43" s="139">
        <f>SUM('[2]表７３（地域支援課以外） (2):表７３（地域支援課）'!I43)</f>
        <v>33</v>
      </c>
      <c r="J43" s="139">
        <f>SUM('[2]表７３（地域支援課以外） (2):表７３（地域支援課）'!J43)</f>
        <v>1</v>
      </c>
      <c r="K43" s="139">
        <f>SUM('[2]表７３（地域支援課以外） (2):表７３（地域支援課）'!K43)</f>
        <v>24</v>
      </c>
      <c r="L43" s="139">
        <v>0</v>
      </c>
      <c r="M43" s="139">
        <v>124</v>
      </c>
      <c r="N43" s="139">
        <v>0</v>
      </c>
      <c r="O43" s="138">
        <v>21</v>
      </c>
      <c r="P43" s="134"/>
      <c r="Q43" s="134"/>
      <c r="R43" s="134"/>
      <c r="S43" s="134"/>
      <c r="T43" s="134"/>
      <c r="U43" s="134"/>
      <c r="V43" s="134"/>
    </row>
    <row r="44" spans="1:22" s="130" customFormat="1" ht="15" customHeight="1">
      <c r="A44" s="140"/>
      <c r="B44" s="423" t="s">
        <v>77</v>
      </c>
      <c r="C44" s="430"/>
      <c r="D44" s="139">
        <f>SUM('[2]表７３（地域支援課以外） (2):表７３（地域支援課）'!D44)</f>
        <v>389</v>
      </c>
      <c r="E44" s="139">
        <f>SUM('[2]表７３（地域支援課以外） (2):表７３（地域支援課）'!E44)</f>
        <v>324</v>
      </c>
      <c r="F44" s="139">
        <f>SUM('[2]表７３（地域支援課以外） (2):表７３（地域支援課）'!F44)</f>
        <v>199</v>
      </c>
      <c r="G44" s="139">
        <f>SUM('[2]表７３（地域支援課以外） (2):表７３（地域支援課）'!G44)</f>
        <v>1</v>
      </c>
      <c r="H44" s="139">
        <f>SUM('[2]表７３（地域支援課以外） (2):表７３（地域支援課）'!H44)</f>
        <v>169</v>
      </c>
      <c r="I44" s="139">
        <f>SUM('[2]表７３（地域支援課以外） (2):表７３（地域支援課）'!I44)</f>
        <v>111</v>
      </c>
      <c r="J44" s="139">
        <f>SUM('[2]表７３（地域支援課以外） (2):表７３（地域支援課）'!J44)</f>
        <v>6</v>
      </c>
      <c r="K44" s="139">
        <f>SUM('[2]表７３（地域支援課以外） (2):表７３（地域支援課）'!K44)</f>
        <v>0</v>
      </c>
      <c r="L44" s="139">
        <v>0</v>
      </c>
      <c r="M44" s="139">
        <v>268</v>
      </c>
      <c r="N44" s="139">
        <v>0</v>
      </c>
      <c r="O44" s="138">
        <v>123</v>
      </c>
      <c r="P44" s="141"/>
      <c r="Q44" s="141"/>
      <c r="R44" s="141"/>
      <c r="S44" s="141"/>
      <c r="T44" s="141"/>
      <c r="U44" s="141"/>
      <c r="V44" s="141"/>
    </row>
    <row r="45" spans="1:22" s="130" customFormat="1" ht="15" customHeight="1">
      <c r="A45" s="140" t="s">
        <v>82</v>
      </c>
      <c r="B45" s="423" t="s">
        <v>12</v>
      </c>
      <c r="C45" s="424"/>
      <c r="D45" s="139">
        <f>SUM('[2]表７３（地域支援課以外） (2):表７３（地域支援課）'!D45)</f>
        <v>405</v>
      </c>
      <c r="E45" s="139">
        <f>SUM('[2]表７３（地域支援課以外） (2):表７３（地域支援課）'!E45)</f>
        <v>14</v>
      </c>
      <c r="F45" s="139">
        <f>SUM('[2]表７３（地域支援課以外） (2):表７３（地域支援課）'!F45)</f>
        <v>16</v>
      </c>
      <c r="G45" s="139">
        <f>SUM('[2]表７３（地域支援課以外） (2):表７３（地域支援課）'!G45)</f>
        <v>0</v>
      </c>
      <c r="H45" s="139">
        <f>SUM('[2]表７３（地域支援課以外） (2):表７３（地域支援課）'!H45)</f>
        <v>7</v>
      </c>
      <c r="I45" s="139">
        <f>SUM('[2]表７３（地域支援課以外） (2):表７３（地域支援課）'!I45)</f>
        <v>62</v>
      </c>
      <c r="J45" s="139">
        <f>SUM('[2]表７３（地域支援課以外） (2):表７３（地域支援課）'!J45)</f>
        <v>24</v>
      </c>
      <c r="K45" s="139">
        <f>SUM('[2]表７３（地域支援課以外） (2):表７３（地域支援課）'!K45)</f>
        <v>0</v>
      </c>
      <c r="L45" s="139">
        <v>0</v>
      </c>
      <c r="M45" s="139">
        <v>177</v>
      </c>
      <c r="N45" s="139">
        <v>0</v>
      </c>
      <c r="O45" s="138">
        <v>30</v>
      </c>
      <c r="P45" s="134"/>
      <c r="Q45" s="134"/>
      <c r="R45" s="134"/>
      <c r="S45" s="134"/>
      <c r="T45" s="134"/>
      <c r="U45" s="134"/>
      <c r="V45" s="134"/>
    </row>
    <row r="46" spans="1:22" s="130" customFormat="1" ht="15" customHeight="1">
      <c r="A46" s="140" t="s">
        <v>81</v>
      </c>
      <c r="B46" s="423" t="s">
        <v>13</v>
      </c>
      <c r="C46" s="424"/>
      <c r="D46" s="139">
        <f>SUM('[2]表７３（地域支援課以外） (2):表７３（地域支援課）'!D46)</f>
        <v>592</v>
      </c>
      <c r="E46" s="139">
        <f>SUM('[2]表７３（地域支援課以外） (2):表７３（地域支援課）'!E46)</f>
        <v>47</v>
      </c>
      <c r="F46" s="139">
        <f>SUM('[2]表７３（地域支援課以外） (2):表７３（地域支援課）'!F46)</f>
        <v>5</v>
      </c>
      <c r="G46" s="139">
        <f>SUM('[2]表７３（地域支援課以外） (2):表７３（地域支援課）'!G46)</f>
        <v>1</v>
      </c>
      <c r="H46" s="139">
        <f>SUM('[2]表７３（地域支援課以外） (2):表７３（地域支援課）'!H46)</f>
        <v>3</v>
      </c>
      <c r="I46" s="139">
        <f>SUM('[2]表７３（地域支援課以外） (2):表７３（地域支援課）'!I46)</f>
        <v>22</v>
      </c>
      <c r="J46" s="139">
        <f>SUM('[2]表７３（地域支援課以外） (2):表７３（地域支援課）'!J46)</f>
        <v>61</v>
      </c>
      <c r="K46" s="139">
        <f>SUM('[2]表７３（地域支援課以外） (2):表７３（地域支援課）'!K46)</f>
        <v>1</v>
      </c>
      <c r="L46" s="139">
        <v>4</v>
      </c>
      <c r="M46" s="139">
        <v>34</v>
      </c>
      <c r="N46" s="139">
        <v>0</v>
      </c>
      <c r="O46" s="138">
        <v>1</v>
      </c>
      <c r="P46" s="134"/>
      <c r="Q46" s="134"/>
      <c r="R46" s="134"/>
      <c r="S46" s="134"/>
      <c r="T46" s="134"/>
      <c r="U46" s="134"/>
      <c r="V46" s="134"/>
    </row>
    <row r="47" spans="1:22" s="130" customFormat="1" ht="15" customHeight="1">
      <c r="A47" s="140"/>
      <c r="B47" s="423" t="s">
        <v>14</v>
      </c>
      <c r="C47" s="424"/>
      <c r="D47" s="139">
        <f>SUM('[2]表７３（地域支援課以外） (2):表７３（地域支援課）'!D47)</f>
        <v>395</v>
      </c>
      <c r="E47" s="139">
        <f>SUM('[2]表７３（地域支援課以外） (2):表７３（地域支援課）'!E47)</f>
        <v>17</v>
      </c>
      <c r="F47" s="139">
        <f>SUM('[2]表７３（地域支援課以外） (2):表７３（地域支援課）'!F47)</f>
        <v>3</v>
      </c>
      <c r="G47" s="139">
        <f>SUM('[2]表７３（地域支援課以外） (2):表７３（地域支援課）'!G47)</f>
        <v>0</v>
      </c>
      <c r="H47" s="139">
        <f>SUM('[2]表７３（地域支援課以外） (2):表７３（地域支援課）'!H47)</f>
        <v>7</v>
      </c>
      <c r="I47" s="139">
        <f>SUM('[2]表７３（地域支援課以外） (2):表７３（地域支援課）'!I47)</f>
        <v>64</v>
      </c>
      <c r="J47" s="139">
        <f>SUM('[2]表７３（地域支援課以外） (2):表７３（地域支援課）'!J47)</f>
        <v>18</v>
      </c>
      <c r="K47" s="139">
        <f>SUM('[2]表７３（地域支援課以外） (2):表７３（地域支援課）'!K47)</f>
        <v>1</v>
      </c>
      <c r="L47" s="139">
        <v>0</v>
      </c>
      <c r="M47" s="139">
        <v>188</v>
      </c>
      <c r="N47" s="139">
        <v>0</v>
      </c>
      <c r="O47" s="138">
        <v>11</v>
      </c>
      <c r="P47" s="134"/>
      <c r="Q47" s="134"/>
      <c r="R47" s="134"/>
      <c r="S47" s="134"/>
      <c r="T47" s="134"/>
      <c r="U47" s="134"/>
      <c r="V47" s="134"/>
    </row>
    <row r="48" spans="1:22" s="130" customFormat="1" ht="15" customHeight="1">
      <c r="A48" s="140"/>
      <c r="B48" s="423" t="s">
        <v>15</v>
      </c>
      <c r="C48" s="424"/>
      <c r="D48" s="139">
        <f>SUM('[2]表７３（地域支援課以外） (2):表７３（地域支援課）'!D48)</f>
        <v>560</v>
      </c>
      <c r="E48" s="139">
        <f>SUM('[2]表７３（地域支援課以外） (2):表７３（地域支援課）'!E48)</f>
        <v>43</v>
      </c>
      <c r="F48" s="139">
        <f>SUM('[2]表７３（地域支援課以外） (2):表７３（地域支援課）'!F48)</f>
        <v>8</v>
      </c>
      <c r="G48" s="139">
        <f>SUM('[2]表７３（地域支援課以外） (2):表７３（地域支援課）'!G48)</f>
        <v>1</v>
      </c>
      <c r="H48" s="139">
        <f>SUM('[2]表７３（地域支援課以外） (2):表７３（地域支援課）'!H48)</f>
        <v>4</v>
      </c>
      <c r="I48" s="139">
        <f>SUM('[2]表７３（地域支援課以外） (2):表７３（地域支援課）'!I48)</f>
        <v>31</v>
      </c>
      <c r="J48" s="139">
        <f>SUM('[2]表７３（地域支援課以外） (2):表７３（地域支援課）'!J48)</f>
        <v>19</v>
      </c>
      <c r="K48" s="139">
        <f>SUM('[2]表７３（地域支援課以外） (2):表７３（地域支援課）'!K48)</f>
        <v>0</v>
      </c>
      <c r="L48" s="139">
        <v>4</v>
      </c>
      <c r="M48" s="139">
        <v>280</v>
      </c>
      <c r="N48" s="139">
        <v>0</v>
      </c>
      <c r="O48" s="138">
        <v>4</v>
      </c>
      <c r="P48" s="134"/>
      <c r="Q48" s="134"/>
      <c r="R48" s="134"/>
      <c r="S48" s="134"/>
      <c r="T48" s="134"/>
      <c r="U48" s="134"/>
      <c r="V48" s="134"/>
    </row>
    <row r="49" spans="1:22" s="130" customFormat="1" ht="15" customHeight="1">
      <c r="A49" s="140"/>
      <c r="B49" s="423" t="s">
        <v>16</v>
      </c>
      <c r="C49" s="424"/>
      <c r="D49" s="139">
        <f>SUM('[2]表７３（地域支援課以外） (2):表７３（地域支援課）'!D49)</f>
        <v>324</v>
      </c>
      <c r="E49" s="139">
        <f>SUM('[2]表７３（地域支援課以外） (2):表７３（地域支援課）'!E49)</f>
        <v>22</v>
      </c>
      <c r="F49" s="139">
        <f>SUM('[2]表７３（地域支援課以外） (2):表７３（地域支援課）'!F49)</f>
        <v>1</v>
      </c>
      <c r="G49" s="139">
        <f>SUM('[2]表７３（地域支援課以外） (2):表７３（地域支援課）'!G49)</f>
        <v>0</v>
      </c>
      <c r="H49" s="139">
        <f>SUM('[2]表７３（地域支援課以外） (2):表７３（地域支援課）'!H49)</f>
        <v>2</v>
      </c>
      <c r="I49" s="139">
        <f>SUM('[2]表７３（地域支援課以外） (2):表７３（地域支援課）'!I49)</f>
        <v>16</v>
      </c>
      <c r="J49" s="139">
        <f>SUM('[2]表７３（地域支援課以外） (2):表７３（地域支援課）'!J49)</f>
        <v>8</v>
      </c>
      <c r="K49" s="139">
        <f>SUM('[2]表７３（地域支援課以外） (2):表７３（地域支援課）'!K49)</f>
        <v>0</v>
      </c>
      <c r="L49" s="139">
        <v>0</v>
      </c>
      <c r="M49" s="139">
        <v>81</v>
      </c>
      <c r="N49" s="139">
        <v>0</v>
      </c>
      <c r="O49" s="138">
        <v>0</v>
      </c>
      <c r="P49" s="134"/>
      <c r="Q49" s="134"/>
      <c r="R49" s="134"/>
      <c r="S49" s="134"/>
      <c r="T49" s="134"/>
      <c r="U49" s="134"/>
      <c r="V49" s="134"/>
    </row>
    <row r="50" spans="1:22" s="130" customFormat="1" ht="15" customHeight="1">
      <c r="A50" s="140"/>
      <c r="B50" s="423" t="s">
        <v>17</v>
      </c>
      <c r="C50" s="424"/>
      <c r="D50" s="139">
        <f>SUM('[2]表７３（地域支援課以外） (2):表７３（地域支援課）'!D50)</f>
        <v>232</v>
      </c>
      <c r="E50" s="139">
        <f>SUM('[2]表７３（地域支援課以外） (2):表７３（地域支援課）'!E50)</f>
        <v>58</v>
      </c>
      <c r="F50" s="139">
        <f>SUM('[2]表７３（地域支援課以外） (2):表７３（地域支援課）'!F50)</f>
        <v>4</v>
      </c>
      <c r="G50" s="139">
        <f>SUM('[2]表７３（地域支援課以外） (2):表７３（地域支援課）'!G50)</f>
        <v>0</v>
      </c>
      <c r="H50" s="139">
        <f>SUM('[2]表７３（地域支援課以外） (2):表７３（地域支援課）'!H50)</f>
        <v>1</v>
      </c>
      <c r="I50" s="139">
        <f>SUM('[2]表７３（地域支援課以外） (2):表７３（地域支援課）'!I50)</f>
        <v>21</v>
      </c>
      <c r="J50" s="139">
        <f>SUM('[2]表７３（地域支援課以外） (2):表７３（地域支援課）'!J50)</f>
        <v>4</v>
      </c>
      <c r="K50" s="139">
        <f>SUM('[2]表７３（地域支援課以外） (2):表７３（地域支援課）'!K50)</f>
        <v>0</v>
      </c>
      <c r="L50" s="139">
        <v>1</v>
      </c>
      <c r="M50" s="139">
        <v>129</v>
      </c>
      <c r="N50" s="139">
        <v>0</v>
      </c>
      <c r="O50" s="138">
        <v>0</v>
      </c>
      <c r="P50" s="134"/>
      <c r="Q50" s="134"/>
      <c r="R50" s="134"/>
      <c r="S50" s="134"/>
      <c r="T50" s="134"/>
      <c r="U50" s="134"/>
      <c r="V50" s="134"/>
    </row>
    <row r="51" spans="1:22" s="130" customFormat="1" ht="15" customHeight="1">
      <c r="A51" s="145"/>
      <c r="B51" s="428" t="s">
        <v>74</v>
      </c>
      <c r="C51" s="429"/>
      <c r="D51" s="144">
        <f>SUM('[2]表７３（地域支援課以外） (2):表７３（地域支援課）'!D51)</f>
        <v>65</v>
      </c>
      <c r="E51" s="144">
        <f>SUM('[2]表７３（地域支援課以外） (2):表７３（地域支援課）'!E51)</f>
        <v>18</v>
      </c>
      <c r="F51" s="144">
        <f>SUM('[2]表７３（地域支援課以外） (2):表７３（地域支援課）'!F51)</f>
        <v>5</v>
      </c>
      <c r="G51" s="144">
        <f>SUM('[2]表７３（地域支援課以外） (2):表７３（地域支援課）'!G51)</f>
        <v>32</v>
      </c>
      <c r="H51" s="144">
        <f>SUM('[2]表７３（地域支援課以外） (2):表７３（地域支援課）'!H51)</f>
        <v>0</v>
      </c>
      <c r="I51" s="144">
        <f>SUM('[2]表７３（地域支援課以外） (2):表７３（地域支援課）'!I51)</f>
        <v>62</v>
      </c>
      <c r="J51" s="144">
        <f>SUM('[2]表７３（地域支援課以外） (2):表７３（地域支援課）'!J51)</f>
        <v>0</v>
      </c>
      <c r="K51" s="144">
        <f>SUM('[2]表７３（地域支援課以外） (2):表７３（地域支援課）'!K51)</f>
        <v>0</v>
      </c>
      <c r="L51" s="144">
        <v>7</v>
      </c>
      <c r="M51" s="144">
        <v>105</v>
      </c>
      <c r="N51" s="144">
        <v>0</v>
      </c>
      <c r="O51" s="143">
        <v>0</v>
      </c>
      <c r="P51" s="134"/>
      <c r="Q51" s="134"/>
      <c r="R51" s="134"/>
      <c r="S51" s="134"/>
      <c r="T51" s="134"/>
      <c r="U51" s="134"/>
      <c r="V51" s="134"/>
    </row>
    <row r="52" spans="1:22" s="130" customFormat="1" ht="15" customHeight="1">
      <c r="A52" s="142"/>
      <c r="B52" s="423" t="s">
        <v>78</v>
      </c>
      <c r="C52" s="424"/>
      <c r="D52" s="139">
        <f>SUM('[2]表７３（地域支援課以外） (2):表７３（地域支援課）'!D52)</f>
        <v>229</v>
      </c>
      <c r="E52" s="139">
        <f>SUM('[2]表７３（地域支援課以外） (2):表７３（地域支援課）'!E52)</f>
        <v>6</v>
      </c>
      <c r="F52" s="139">
        <f>SUM('[2]表７３（地域支援課以外） (2):表７３（地域支援課）'!F52)</f>
        <v>15</v>
      </c>
      <c r="G52" s="139">
        <f>SUM('[2]表７３（地域支援課以外） (2):表７３（地域支援課）'!G52)</f>
        <v>0</v>
      </c>
      <c r="H52" s="139">
        <f>SUM('[2]表７３（地域支援課以外） (2):表７３（地域支援課）'!H52)</f>
        <v>20</v>
      </c>
      <c r="I52" s="139">
        <f>SUM('[2]表７３（地域支援課以外） (2):表７３（地域支援課）'!I52)</f>
        <v>70</v>
      </c>
      <c r="J52" s="139">
        <f>SUM('[2]表７３（地域支援課以外） (2):表７３（地域支援課）'!J52)</f>
        <v>23</v>
      </c>
      <c r="K52" s="139">
        <f>SUM('[2]表７３（地域支援課以外） (2):表７３（地域支援課）'!K52)</f>
        <v>0</v>
      </c>
      <c r="L52" s="139">
        <v>0</v>
      </c>
      <c r="M52" s="139">
        <v>100</v>
      </c>
      <c r="N52" s="139">
        <v>0</v>
      </c>
      <c r="O52" s="138">
        <v>9</v>
      </c>
      <c r="P52" s="134"/>
      <c r="Q52" s="134"/>
      <c r="R52" s="134"/>
      <c r="S52" s="134"/>
      <c r="T52" s="134"/>
      <c r="U52" s="134"/>
      <c r="V52" s="134"/>
    </row>
    <row r="53" spans="1:22" s="130" customFormat="1" ht="15" customHeight="1">
      <c r="A53" s="140"/>
      <c r="B53" s="423" t="s">
        <v>11</v>
      </c>
      <c r="C53" s="424"/>
      <c r="D53" s="139">
        <f>SUM('[2]表７３（地域支援課以外） (2):表７３（地域支援課）'!D53)</f>
        <v>34</v>
      </c>
      <c r="E53" s="139">
        <f>SUM('[2]表７３（地域支援課以外） (2):表７３（地域支援課）'!E53)</f>
        <v>1</v>
      </c>
      <c r="F53" s="139">
        <f>SUM('[2]表７３（地域支援課以外） (2):表７３（地域支援課）'!F53)</f>
        <v>0</v>
      </c>
      <c r="G53" s="139">
        <f>SUM('[2]表７３（地域支援課以外） (2):表７３（地域支援課）'!G53)</f>
        <v>0</v>
      </c>
      <c r="H53" s="139">
        <f>SUM('[2]表７３（地域支援課以外） (2):表７３（地域支援課）'!H53)</f>
        <v>0</v>
      </c>
      <c r="I53" s="139">
        <f>SUM('[2]表７３（地域支援課以外） (2):表７３（地域支援課）'!I53)</f>
        <v>1</v>
      </c>
      <c r="J53" s="139">
        <f>SUM('[2]表７３（地域支援課以外） (2):表７３（地域支援課）'!J53)</f>
        <v>0</v>
      </c>
      <c r="K53" s="139">
        <f>SUM('[2]表７３（地域支援課以外） (2):表７３（地域支援課）'!K53)</f>
        <v>0</v>
      </c>
      <c r="L53" s="139">
        <v>0</v>
      </c>
      <c r="M53" s="139">
        <v>9</v>
      </c>
      <c r="N53" s="139">
        <v>0</v>
      </c>
      <c r="O53" s="138">
        <v>2</v>
      </c>
      <c r="P53" s="134"/>
      <c r="Q53" s="134"/>
      <c r="R53" s="134"/>
      <c r="S53" s="134"/>
      <c r="T53" s="134"/>
      <c r="U53" s="134"/>
      <c r="V53" s="134"/>
    </row>
    <row r="54" spans="1:22" s="130" customFormat="1" ht="15" customHeight="1">
      <c r="A54" s="140"/>
      <c r="B54" s="423" t="s">
        <v>77</v>
      </c>
      <c r="C54" s="430"/>
      <c r="D54" s="139">
        <f>SUM('[2]表７３（地域支援課以外） (2):表７３（地域支援課）'!D54)</f>
        <v>15</v>
      </c>
      <c r="E54" s="139">
        <f>SUM('[2]表７３（地域支援課以外） (2):表７３（地域支援課）'!E54)</f>
        <v>0</v>
      </c>
      <c r="F54" s="139">
        <f>SUM('[2]表７３（地域支援課以外） (2):表７３（地域支援課）'!F54)</f>
        <v>7</v>
      </c>
      <c r="G54" s="139">
        <f>SUM('[2]表７３（地域支援課以外） (2):表７３（地域支援課）'!G54)</f>
        <v>0</v>
      </c>
      <c r="H54" s="139">
        <f>SUM('[2]表７３（地域支援課以外） (2):表７３（地域支援課）'!H54)</f>
        <v>18</v>
      </c>
      <c r="I54" s="139">
        <f>SUM('[2]表７３（地域支援課以外） (2):表７３（地域支援課）'!I54)</f>
        <v>2</v>
      </c>
      <c r="J54" s="139">
        <f>SUM('[2]表７３（地域支援課以外） (2):表７３（地域支援課）'!J54)</f>
        <v>0</v>
      </c>
      <c r="K54" s="139">
        <f>SUM('[2]表７３（地域支援課以外） (2):表７３（地域支援課）'!K54)</f>
        <v>0</v>
      </c>
      <c r="L54" s="139">
        <v>0</v>
      </c>
      <c r="M54" s="139">
        <v>6</v>
      </c>
      <c r="N54" s="139">
        <v>0</v>
      </c>
      <c r="O54" s="138">
        <v>0</v>
      </c>
      <c r="P54" s="141"/>
      <c r="Q54" s="141"/>
      <c r="R54" s="141"/>
      <c r="S54" s="141"/>
      <c r="T54" s="141"/>
      <c r="U54" s="141"/>
      <c r="V54" s="141"/>
    </row>
    <row r="55" spans="1:22" s="130" customFormat="1" ht="15" customHeight="1">
      <c r="A55" s="140" t="s">
        <v>80</v>
      </c>
      <c r="B55" s="423" t="s">
        <v>12</v>
      </c>
      <c r="C55" s="424"/>
      <c r="D55" s="139">
        <f>SUM('[2]表７３（地域支援課以外） (2):表７３（地域支援課）'!D55)</f>
        <v>33</v>
      </c>
      <c r="E55" s="139">
        <f>SUM('[2]表７３（地域支援課以外） (2):表７３（地域支援課）'!E55)</f>
        <v>2</v>
      </c>
      <c r="F55" s="139">
        <f>SUM('[2]表７３（地域支援課以外） (2):表７３（地域支援課）'!F55)</f>
        <v>4</v>
      </c>
      <c r="G55" s="139">
        <f>SUM('[2]表７３（地域支援課以外） (2):表７３（地域支援課）'!G55)</f>
        <v>0</v>
      </c>
      <c r="H55" s="139">
        <f>SUM('[2]表７３（地域支援課以外） (2):表７３（地域支援課）'!H55)</f>
        <v>2</v>
      </c>
      <c r="I55" s="139">
        <f>SUM('[2]表７３（地域支援課以外） (2):表７３（地域支援課）'!I55)</f>
        <v>5</v>
      </c>
      <c r="J55" s="139">
        <f>SUM('[2]表７３（地域支援課以外） (2):表７３（地域支援課）'!J55)</f>
        <v>0</v>
      </c>
      <c r="K55" s="139">
        <f>SUM('[2]表７３（地域支援課以外） (2):表７３（地域支援課）'!K55)</f>
        <v>0</v>
      </c>
      <c r="L55" s="139">
        <v>0</v>
      </c>
      <c r="M55" s="139">
        <v>13</v>
      </c>
      <c r="N55" s="139">
        <v>0</v>
      </c>
      <c r="O55" s="138">
        <v>2</v>
      </c>
      <c r="P55" s="134"/>
      <c r="Q55" s="134"/>
      <c r="R55" s="134"/>
      <c r="S55" s="134"/>
      <c r="T55" s="134"/>
      <c r="U55" s="134"/>
      <c r="V55" s="134"/>
    </row>
    <row r="56" spans="1:22" s="130" customFormat="1" ht="15" customHeight="1">
      <c r="A56" s="140" t="s">
        <v>79</v>
      </c>
      <c r="B56" s="423" t="s">
        <v>13</v>
      </c>
      <c r="C56" s="424"/>
      <c r="D56" s="139">
        <f>SUM('[2]表７３（地域支援課以外） (2):表７３（地域支援課）'!D56)</f>
        <v>36</v>
      </c>
      <c r="E56" s="139">
        <f>SUM('[2]表７３（地域支援課以外） (2):表７３（地域支援課）'!E56)</f>
        <v>0</v>
      </c>
      <c r="F56" s="139">
        <f>SUM('[2]表７３（地域支援課以外） (2):表７３（地域支援課）'!F56)</f>
        <v>1</v>
      </c>
      <c r="G56" s="139">
        <f>SUM('[2]表７３（地域支援課以外） (2):表７３（地域支援課）'!G56)</f>
        <v>0</v>
      </c>
      <c r="H56" s="139">
        <f>SUM('[2]表７３（地域支援課以外） (2):表７３（地域支援課）'!H56)</f>
        <v>0</v>
      </c>
      <c r="I56" s="139">
        <f>SUM('[2]表７３（地域支援課以外） (2):表７３（地域支援課）'!I56)</f>
        <v>0</v>
      </c>
      <c r="J56" s="139">
        <f>SUM('[2]表７３（地域支援課以外） (2):表７３（地域支援課）'!J56)</f>
        <v>1</v>
      </c>
      <c r="K56" s="139">
        <f>SUM('[2]表７３（地域支援課以外） (2):表７３（地域支援課）'!K56)</f>
        <v>0</v>
      </c>
      <c r="L56" s="139">
        <v>0</v>
      </c>
      <c r="M56" s="139">
        <v>0</v>
      </c>
      <c r="N56" s="139">
        <v>0</v>
      </c>
      <c r="O56" s="138">
        <v>3</v>
      </c>
      <c r="P56" s="134"/>
      <c r="Q56" s="134"/>
      <c r="R56" s="134"/>
      <c r="S56" s="134"/>
      <c r="T56" s="134"/>
      <c r="U56" s="134"/>
      <c r="V56" s="134"/>
    </row>
    <row r="57" spans="1:22" s="130" customFormat="1" ht="15" customHeight="1">
      <c r="A57" s="140"/>
      <c r="B57" s="423" t="s">
        <v>14</v>
      </c>
      <c r="C57" s="424"/>
      <c r="D57" s="139">
        <f>SUM('[2]表７３（地域支援課以外） (2):表７３（地域支援課）'!D57)</f>
        <v>64</v>
      </c>
      <c r="E57" s="139">
        <f>SUM('[2]表７３（地域支援課以外） (2):表７３（地域支援課）'!E57)</f>
        <v>0</v>
      </c>
      <c r="F57" s="139">
        <f>SUM('[2]表７３（地域支援課以外） (2):表７３（地域支援課）'!F57)</f>
        <v>0</v>
      </c>
      <c r="G57" s="139">
        <f>SUM('[2]表７３（地域支援課以外） (2):表７３（地域支援課）'!G57)</f>
        <v>0</v>
      </c>
      <c r="H57" s="139">
        <f>SUM('[2]表７３（地域支援課以外） (2):表７３（地域支援課）'!H57)</f>
        <v>0</v>
      </c>
      <c r="I57" s="139">
        <f>SUM('[2]表７３（地域支援課以外） (2):表７３（地域支援課）'!I57)</f>
        <v>12</v>
      </c>
      <c r="J57" s="139">
        <f>SUM('[2]表７３（地域支援課以外） (2):表７３（地域支援課）'!J57)</f>
        <v>0</v>
      </c>
      <c r="K57" s="139">
        <f>SUM('[2]表７３（地域支援課以外） (2):表７３（地域支援課）'!K57)</f>
        <v>0</v>
      </c>
      <c r="L57" s="139">
        <v>0</v>
      </c>
      <c r="M57" s="139">
        <v>21</v>
      </c>
      <c r="N57" s="139">
        <v>0</v>
      </c>
      <c r="O57" s="138">
        <v>1</v>
      </c>
      <c r="P57" s="134"/>
      <c r="Q57" s="134"/>
      <c r="R57" s="134"/>
      <c r="S57" s="134"/>
      <c r="T57" s="134"/>
      <c r="U57" s="134"/>
      <c r="V57" s="134"/>
    </row>
    <row r="58" spans="1:22" s="130" customFormat="1" ht="15" customHeight="1">
      <c r="A58" s="140"/>
      <c r="B58" s="423" t="s">
        <v>15</v>
      </c>
      <c r="C58" s="424"/>
      <c r="D58" s="139">
        <f>SUM('[2]表７３（地域支援課以外） (2):表７３（地域支援課）'!D58)</f>
        <v>20</v>
      </c>
      <c r="E58" s="139">
        <f>SUM('[2]表７３（地域支援課以外） (2):表７３（地域支援課）'!E58)</f>
        <v>1</v>
      </c>
      <c r="F58" s="139">
        <f>SUM('[2]表７３（地域支援課以外） (2):表７３（地域支援課）'!F58)</f>
        <v>0</v>
      </c>
      <c r="G58" s="139">
        <f>SUM('[2]表７３（地域支援課以外） (2):表７３（地域支援課）'!G58)</f>
        <v>0</v>
      </c>
      <c r="H58" s="139">
        <f>SUM('[2]表７３（地域支援課以外） (2):表７３（地域支援課）'!H58)</f>
        <v>0</v>
      </c>
      <c r="I58" s="139">
        <f>SUM('[2]表７３（地域支援課以外） (2):表７３（地域支援課）'!I58)</f>
        <v>10</v>
      </c>
      <c r="J58" s="139">
        <f>SUM('[2]表７３（地域支援課以外） (2):表７３（地域支援課）'!J58)</f>
        <v>11</v>
      </c>
      <c r="K58" s="139">
        <f>SUM('[2]表７３（地域支援課以外） (2):表７３（地域支援課）'!K58)</f>
        <v>0</v>
      </c>
      <c r="L58" s="139">
        <v>0</v>
      </c>
      <c r="M58" s="139">
        <v>14</v>
      </c>
      <c r="N58" s="139">
        <v>0</v>
      </c>
      <c r="O58" s="138">
        <v>1</v>
      </c>
      <c r="P58" s="134"/>
      <c r="Q58" s="134"/>
      <c r="R58" s="134"/>
      <c r="S58" s="134"/>
      <c r="T58" s="134"/>
      <c r="U58" s="134"/>
      <c r="V58" s="134"/>
    </row>
    <row r="59" spans="1:22" s="130" customFormat="1" ht="15" customHeight="1">
      <c r="A59" s="140"/>
      <c r="B59" s="423" t="s">
        <v>16</v>
      </c>
      <c r="C59" s="424"/>
      <c r="D59" s="139">
        <f>SUM('[2]表７３（地域支援課以外） (2):表７３（地域支援課）'!D59)</f>
        <v>9</v>
      </c>
      <c r="E59" s="139">
        <f>SUM('[2]表７３（地域支援課以外） (2):表７３（地域支援課）'!E59)</f>
        <v>0</v>
      </c>
      <c r="F59" s="139">
        <f>SUM('[2]表７３（地域支援課以外） (2):表７３（地域支援課）'!F59)</f>
        <v>0</v>
      </c>
      <c r="G59" s="139">
        <f>SUM('[2]表７３（地域支援課以外） (2):表７３（地域支援課）'!G59)</f>
        <v>0</v>
      </c>
      <c r="H59" s="139">
        <f>SUM('[2]表７３（地域支援課以外） (2):表７３（地域支援課）'!H59)</f>
        <v>0</v>
      </c>
      <c r="I59" s="139">
        <f>SUM('[2]表７３（地域支援課以外） (2):表７３（地域支援課）'!I59)</f>
        <v>0</v>
      </c>
      <c r="J59" s="139">
        <f>SUM('[2]表７３（地域支援課以外） (2):表７３（地域支援課）'!J59)</f>
        <v>1</v>
      </c>
      <c r="K59" s="139">
        <f>SUM('[2]表７３（地域支援課以外） (2):表７３（地域支援課）'!K59)</f>
        <v>0</v>
      </c>
      <c r="L59" s="139">
        <v>0</v>
      </c>
      <c r="M59" s="139">
        <v>2</v>
      </c>
      <c r="N59" s="139">
        <v>0</v>
      </c>
      <c r="O59" s="138">
        <v>0</v>
      </c>
      <c r="P59" s="134"/>
      <c r="Q59" s="134"/>
      <c r="R59" s="134"/>
      <c r="S59" s="134"/>
      <c r="T59" s="134"/>
      <c r="U59" s="134"/>
      <c r="V59" s="134"/>
    </row>
    <row r="60" spans="1:22" s="130" customFormat="1" ht="14.25" customHeight="1">
      <c r="A60" s="140"/>
      <c r="B60" s="423" t="s">
        <v>17</v>
      </c>
      <c r="C60" s="424"/>
      <c r="D60" s="139">
        <f>SUM('[2]表７３（地域支援課以外） (2):表７３（地域支援課）'!D60)</f>
        <v>16</v>
      </c>
      <c r="E60" s="139">
        <f>SUM('[2]表７３（地域支援課以外） (2):表７３（地域支援課）'!E60)</f>
        <v>2</v>
      </c>
      <c r="F60" s="139">
        <f>SUM('[2]表７３（地域支援課以外） (2):表７３（地域支援課）'!F60)</f>
        <v>0</v>
      </c>
      <c r="G60" s="139">
        <f>SUM('[2]表７３（地域支援課以外） (2):表７３（地域支援課）'!G60)</f>
        <v>0</v>
      </c>
      <c r="H60" s="139">
        <f>SUM('[2]表７３（地域支援課以外） (2):表７３（地域支援課）'!H60)</f>
        <v>0</v>
      </c>
      <c r="I60" s="139">
        <f>SUM('[2]表７３（地域支援課以外） (2):表７３（地域支援課）'!I60)</f>
        <v>0</v>
      </c>
      <c r="J60" s="139">
        <f>SUM('[2]表７３（地域支援課以外） (2):表７３（地域支援課）'!J60)</f>
        <v>10</v>
      </c>
      <c r="K60" s="139">
        <f>SUM('[2]表７３（地域支援課以外） (2):表７３（地域支援課）'!K60)</f>
        <v>0</v>
      </c>
      <c r="L60" s="139">
        <v>0</v>
      </c>
      <c r="M60" s="139">
        <v>5</v>
      </c>
      <c r="N60" s="139">
        <v>0</v>
      </c>
      <c r="O60" s="138">
        <v>0</v>
      </c>
      <c r="P60" s="134"/>
      <c r="Q60" s="134"/>
      <c r="R60" s="134"/>
      <c r="S60" s="134"/>
      <c r="T60" s="134"/>
      <c r="U60" s="134"/>
      <c r="V60" s="134"/>
    </row>
    <row r="61" spans="1:22" s="130" customFormat="1" ht="14.25" customHeight="1">
      <c r="A61" s="145"/>
      <c r="B61" s="428" t="s">
        <v>74</v>
      </c>
      <c r="C61" s="429"/>
      <c r="D61" s="144">
        <f>SUM('[2]表７３（地域支援課以外） (2):表７３（地域支援課）'!D61)</f>
        <v>2</v>
      </c>
      <c r="E61" s="144">
        <f>SUM('[2]表７３（地域支援課以外） (2):表７３（地域支援課）'!E61)</f>
        <v>0</v>
      </c>
      <c r="F61" s="144">
        <f>SUM('[2]表７３（地域支援課以外） (2):表７３（地域支援課）'!F61)</f>
        <v>3</v>
      </c>
      <c r="G61" s="144">
        <f>SUM('[2]表７３（地域支援課以外） (2):表７３（地域支援課）'!G61)</f>
        <v>0</v>
      </c>
      <c r="H61" s="144">
        <f>SUM('[2]表７３（地域支援課以外） (2):表７３（地域支援課）'!H61)</f>
        <v>0</v>
      </c>
      <c r="I61" s="144">
        <f>SUM('[2]表７３（地域支援課以外） (2):表７３（地域支援課）'!I61)</f>
        <v>40</v>
      </c>
      <c r="J61" s="144">
        <f>SUM('[2]表７３（地域支援課以外） (2):表７３（地域支援課）'!J61)</f>
        <v>0</v>
      </c>
      <c r="K61" s="144">
        <f>SUM('[2]表７３（地域支援課以外） (2):表７３（地域支援課）'!K61)</f>
        <v>0</v>
      </c>
      <c r="L61" s="144">
        <v>0</v>
      </c>
      <c r="M61" s="144">
        <v>30</v>
      </c>
      <c r="N61" s="144">
        <v>0</v>
      </c>
      <c r="O61" s="143">
        <v>0</v>
      </c>
      <c r="P61" s="134"/>
      <c r="Q61" s="134"/>
      <c r="R61" s="134"/>
      <c r="S61" s="134"/>
      <c r="T61" s="134"/>
      <c r="U61" s="134"/>
      <c r="V61" s="134"/>
    </row>
    <row r="62" spans="1:22" s="130" customFormat="1" ht="15" customHeight="1">
      <c r="A62" s="142"/>
      <c r="B62" s="423" t="s">
        <v>78</v>
      </c>
      <c r="C62" s="424"/>
      <c r="D62" s="139">
        <f>SUM('[2]表７３（地域支援課以外） (2):表７３（地域支援課）'!D62)</f>
        <v>19531</v>
      </c>
      <c r="E62" s="139">
        <f>SUM('[2]表７３（地域支援課以外） (2):表７３（地域支援課）'!E62)</f>
        <v>3822</v>
      </c>
      <c r="F62" s="139">
        <f>SUM('[2]表７３（地域支援課以外） (2):表７３（地域支援課）'!F62)</f>
        <v>1878</v>
      </c>
      <c r="G62" s="139">
        <f>SUM('[2]表７３（地域支援課以外） (2):表７３（地域支援課）'!G62)</f>
        <v>37</v>
      </c>
      <c r="H62" s="139">
        <f>SUM('[2]表７３（地域支援課以外） (2):表７３（地域支援課）'!H62)</f>
        <v>527</v>
      </c>
      <c r="I62" s="139">
        <f>SUM('[2]表７３（地域支援課以外） (2):表７３（地域支援課）'!I62)</f>
        <v>1423</v>
      </c>
      <c r="J62" s="139">
        <f>SUM('[2]表７３（地域支援課以外） (2):表７３（地域支援課）'!J62)</f>
        <v>466</v>
      </c>
      <c r="K62" s="139">
        <f>SUM('[2]表７３（地域支援課以外） (2):表７３（地域支援課）'!K62)</f>
        <v>0</v>
      </c>
      <c r="L62" s="139">
        <v>63</v>
      </c>
      <c r="M62" s="139">
        <v>10088</v>
      </c>
      <c r="N62" s="139">
        <v>13</v>
      </c>
      <c r="O62" s="138">
        <v>470</v>
      </c>
      <c r="P62" s="134"/>
      <c r="Q62" s="134"/>
      <c r="R62" s="134"/>
      <c r="S62" s="134"/>
      <c r="T62" s="134"/>
      <c r="U62" s="134"/>
      <c r="V62" s="134"/>
    </row>
    <row r="63" spans="1:22" s="130" customFormat="1" ht="15" customHeight="1">
      <c r="A63" s="140"/>
      <c r="B63" s="423" t="s">
        <v>11</v>
      </c>
      <c r="C63" s="424"/>
      <c r="D63" s="139">
        <f>SUM('[2]表７３（地域支援課以外） (2):表７３（地域支援課）'!D63)</f>
        <v>1121</v>
      </c>
      <c r="E63" s="139">
        <f>SUM('[2]表７３（地域支援課以外） (2):表７３（地域支援課）'!E63)</f>
        <v>1691</v>
      </c>
      <c r="F63" s="139">
        <f>SUM('[2]表７３（地域支援課以外） (2):表７３（地域支援課）'!F63)</f>
        <v>1107</v>
      </c>
      <c r="G63" s="139">
        <f>SUM('[2]表７３（地域支援課以外） (2):表７３（地域支援課）'!G63)</f>
        <v>4</v>
      </c>
      <c r="H63" s="139">
        <f>SUM('[2]表７３（地域支援課以外） (2):表７３（地域支援課）'!H63)</f>
        <v>2</v>
      </c>
      <c r="I63" s="139">
        <f>SUM('[2]表７３（地域支援課以外） (2):表７３（地域支援課）'!I63)</f>
        <v>74</v>
      </c>
      <c r="J63" s="139">
        <f>SUM('[2]表７３（地域支援課以外） (2):表７３（地域支援課）'!J63)</f>
        <v>25</v>
      </c>
      <c r="K63" s="139">
        <f>SUM('[2]表７３（地域支援課以外） (2):表７３（地域支援課）'!K63)</f>
        <v>0</v>
      </c>
      <c r="L63" s="139">
        <v>3</v>
      </c>
      <c r="M63" s="139">
        <v>523</v>
      </c>
      <c r="N63" s="139">
        <v>1</v>
      </c>
      <c r="O63" s="138">
        <v>96</v>
      </c>
      <c r="P63" s="134"/>
      <c r="Q63" s="134"/>
      <c r="R63" s="134"/>
      <c r="S63" s="134"/>
      <c r="T63" s="134"/>
      <c r="U63" s="134"/>
      <c r="V63" s="134"/>
    </row>
    <row r="64" spans="1:22" s="130" customFormat="1" ht="15" customHeight="1">
      <c r="A64" s="140"/>
      <c r="B64" s="423" t="s">
        <v>77</v>
      </c>
      <c r="C64" s="430"/>
      <c r="D64" s="139">
        <f>SUM('[2]表７３（地域支援課以外） (2):表７３（地域支援課）'!D64)</f>
        <v>1944</v>
      </c>
      <c r="E64" s="139">
        <f>SUM('[2]表７３（地域支援課以外） (2):表７３（地域支援課）'!E64)</f>
        <v>889</v>
      </c>
      <c r="F64" s="139">
        <f>SUM('[2]表７３（地域支援課以外） (2):表７３（地域支援課）'!F64)</f>
        <v>528</v>
      </c>
      <c r="G64" s="139">
        <f>SUM('[2]表７３（地域支援課以外） (2):表７３（地域支援課）'!G64)</f>
        <v>4</v>
      </c>
      <c r="H64" s="139">
        <f>SUM('[2]表７３（地域支援課以外） (2):表７３（地域支援課）'!H64)</f>
        <v>457</v>
      </c>
      <c r="I64" s="139">
        <f>SUM('[2]表７３（地域支援課以外） (2):表７３（地域支援課）'!I64)</f>
        <v>158</v>
      </c>
      <c r="J64" s="139">
        <f>SUM('[2]表７３（地域支援課以外） (2):表７３（地域支援課）'!J64)</f>
        <v>41</v>
      </c>
      <c r="K64" s="139">
        <f>SUM('[2]表７３（地域支援課以外） (2):表７３（地域支援課）'!K64)</f>
        <v>0</v>
      </c>
      <c r="L64" s="139">
        <v>0</v>
      </c>
      <c r="M64" s="139">
        <v>982</v>
      </c>
      <c r="N64" s="139">
        <v>0</v>
      </c>
      <c r="O64" s="138">
        <v>98</v>
      </c>
      <c r="P64" s="141"/>
      <c r="Q64" s="141"/>
      <c r="R64" s="141"/>
      <c r="S64" s="141"/>
      <c r="T64" s="141"/>
      <c r="U64" s="141"/>
      <c r="V64" s="141"/>
    </row>
    <row r="65" spans="1:22" s="130" customFormat="1" ht="15" customHeight="1">
      <c r="A65" s="140" t="s">
        <v>76</v>
      </c>
      <c r="B65" s="423" t="s">
        <v>12</v>
      </c>
      <c r="C65" s="424"/>
      <c r="D65" s="139">
        <f>SUM('[2]表７３（地域支援課以外） (2):表７３（地域支援課）'!D65)</f>
        <v>2071</v>
      </c>
      <c r="E65" s="139">
        <f>SUM('[2]表７３（地域支援課以外） (2):表７３（地域支援課）'!E65)</f>
        <v>74</v>
      </c>
      <c r="F65" s="139">
        <f>SUM('[2]表７３（地域支援課以外） (2):表７３（地域支援課）'!F65)</f>
        <v>29</v>
      </c>
      <c r="G65" s="139">
        <f>SUM('[2]表７３（地域支援課以外） (2):表７３（地域支援課）'!G65)</f>
        <v>0</v>
      </c>
      <c r="H65" s="139">
        <f>SUM('[2]表７３（地域支援課以外） (2):表７３（地域支援課）'!H65)</f>
        <v>2</v>
      </c>
      <c r="I65" s="139">
        <f>SUM('[2]表７３（地域支援課以外） (2):表７３（地域支援課）'!I65)</f>
        <v>203</v>
      </c>
      <c r="J65" s="139">
        <f>SUM('[2]表７３（地域支援課以外） (2):表７３（地域支援課）'!J65)</f>
        <v>34</v>
      </c>
      <c r="K65" s="139">
        <f>SUM('[2]表７３（地域支援課以外） (2):表７３（地域支援課）'!K65)</f>
        <v>0</v>
      </c>
      <c r="L65" s="139">
        <v>1</v>
      </c>
      <c r="M65" s="139">
        <v>918</v>
      </c>
      <c r="N65" s="139">
        <v>0</v>
      </c>
      <c r="O65" s="138">
        <v>98</v>
      </c>
      <c r="P65" s="134"/>
      <c r="Q65" s="134"/>
      <c r="R65" s="134"/>
      <c r="S65" s="134"/>
      <c r="T65" s="134"/>
      <c r="U65" s="134"/>
      <c r="V65" s="134"/>
    </row>
    <row r="66" spans="1:22" s="130" customFormat="1" ht="15" customHeight="1">
      <c r="A66" s="140" t="s">
        <v>75</v>
      </c>
      <c r="B66" s="423" t="s">
        <v>13</v>
      </c>
      <c r="C66" s="424"/>
      <c r="D66" s="139">
        <f>SUM('[2]表７３（地域支援課以外） (2):表７３（地域支援課）'!D66)</f>
        <v>2494</v>
      </c>
      <c r="E66" s="139">
        <f>SUM('[2]表７３（地域支援課以外） (2):表７３（地域支援課）'!E66)</f>
        <v>64</v>
      </c>
      <c r="F66" s="139">
        <f>SUM('[2]表７３（地域支援課以外） (2):表７３（地域支援課）'!F66)</f>
        <v>9</v>
      </c>
      <c r="G66" s="139">
        <f>SUM('[2]表７３（地域支援課以外） (2):表７３（地域支援課）'!G66)</f>
        <v>2</v>
      </c>
      <c r="H66" s="139">
        <f>SUM('[2]表７３（地域支援課以外） (2):表７３（地域支援課）'!H66)</f>
        <v>3</v>
      </c>
      <c r="I66" s="139">
        <f>SUM('[2]表７３（地域支援課以外） (2):表７３（地域支援課）'!I66)</f>
        <v>95</v>
      </c>
      <c r="J66" s="139">
        <f>SUM('[2]表７３（地域支援課以外） (2):表７３（地域支援課）'!J66)</f>
        <v>24</v>
      </c>
      <c r="K66" s="139">
        <f>SUM('[2]表７３（地域支援課以外） (2):表７３（地域支援課）'!K66)</f>
        <v>0</v>
      </c>
      <c r="L66" s="139">
        <v>10</v>
      </c>
      <c r="M66" s="139">
        <v>405</v>
      </c>
      <c r="N66" s="139">
        <v>0</v>
      </c>
      <c r="O66" s="138">
        <v>29</v>
      </c>
      <c r="P66" s="134"/>
      <c r="Q66" s="134"/>
      <c r="R66" s="134"/>
      <c r="S66" s="134"/>
      <c r="T66" s="134"/>
      <c r="U66" s="134"/>
      <c r="V66" s="134"/>
    </row>
    <row r="67" spans="1:22" s="130" customFormat="1" ht="15" customHeight="1">
      <c r="A67" s="140"/>
      <c r="B67" s="423" t="s">
        <v>14</v>
      </c>
      <c r="C67" s="424"/>
      <c r="D67" s="139">
        <f>SUM('[2]表７３（地域支援課以外） (2):表７３（地域支援課）'!D67)</f>
        <v>1832</v>
      </c>
      <c r="E67" s="139">
        <f>SUM('[2]表７３（地域支援課以外） (2):表７３（地域支援課）'!E67)</f>
        <v>97</v>
      </c>
      <c r="F67" s="139">
        <f>SUM('[2]表７３（地域支援課以外） (2):表７３（地域支援課）'!F67)</f>
        <v>30</v>
      </c>
      <c r="G67" s="139">
        <f>SUM('[2]表７３（地域支援課以外） (2):表７３（地域支援課）'!G67)</f>
        <v>3</v>
      </c>
      <c r="H67" s="139">
        <f>SUM('[2]表７３（地域支援課以外） (2):表７３（地域支援課）'!H67)</f>
        <v>9</v>
      </c>
      <c r="I67" s="139">
        <f>SUM('[2]表７３（地域支援課以外） (2):表７３（地域支援課）'!I67)</f>
        <v>120</v>
      </c>
      <c r="J67" s="139">
        <f>SUM('[2]表７３（地域支援課以外） (2):表７３（地域支援課）'!J67)</f>
        <v>59</v>
      </c>
      <c r="K67" s="139">
        <f>SUM('[2]表７３（地域支援課以外） (2):表７３（地域支援課）'!K67)</f>
        <v>0</v>
      </c>
      <c r="L67" s="139">
        <v>3</v>
      </c>
      <c r="M67" s="139">
        <v>1532</v>
      </c>
      <c r="N67" s="139">
        <v>12</v>
      </c>
      <c r="O67" s="138">
        <v>100</v>
      </c>
      <c r="P67" s="134"/>
      <c r="Q67" s="134"/>
      <c r="R67" s="134"/>
      <c r="S67" s="134"/>
      <c r="T67" s="134"/>
      <c r="U67" s="134"/>
      <c r="V67" s="134"/>
    </row>
    <row r="68" spans="1:22" s="130" customFormat="1" ht="15" customHeight="1">
      <c r="A68" s="140"/>
      <c r="B68" s="423" t="s">
        <v>15</v>
      </c>
      <c r="C68" s="424"/>
      <c r="D68" s="139">
        <f>SUM('[2]表７３（地域支援課以外） (2):表７３（地域支援課）'!D68)</f>
        <v>3315</v>
      </c>
      <c r="E68" s="139">
        <f>SUM('[2]表７３（地域支援課以外） (2):表７３（地域支援課）'!E68)</f>
        <v>368</v>
      </c>
      <c r="F68" s="139">
        <f>SUM('[2]表７３（地域支援課以外） (2):表７３（地域支援課）'!F68)</f>
        <v>122</v>
      </c>
      <c r="G68" s="139">
        <f>SUM('[2]表７３（地域支援課以外） (2):表７３（地域支援課）'!G68)</f>
        <v>1</v>
      </c>
      <c r="H68" s="139">
        <f>SUM('[2]表７３（地域支援課以外） (2):表７３（地域支援課）'!H68)</f>
        <v>21</v>
      </c>
      <c r="I68" s="139">
        <f>SUM('[2]表７３（地域支援課以外） (2):表７３（地域支援課）'!I68)</f>
        <v>165</v>
      </c>
      <c r="J68" s="139">
        <f>SUM('[2]表７３（地域支援課以外） (2):表７３（地域支援課）'!J68)</f>
        <v>96</v>
      </c>
      <c r="K68" s="139">
        <f>SUM('[2]表７３（地域支援課以外） (2):表７３（地域支援課）'!K68)</f>
        <v>0</v>
      </c>
      <c r="L68" s="139">
        <v>10</v>
      </c>
      <c r="M68" s="139">
        <v>2293</v>
      </c>
      <c r="N68" s="139">
        <v>0</v>
      </c>
      <c r="O68" s="138">
        <v>40</v>
      </c>
      <c r="P68" s="134"/>
      <c r="Q68" s="134"/>
      <c r="R68" s="134"/>
      <c r="S68" s="134"/>
      <c r="T68" s="134"/>
      <c r="U68" s="134"/>
      <c r="V68" s="134"/>
    </row>
    <row r="69" spans="1:22" s="130" customFormat="1" ht="15" customHeight="1">
      <c r="A69" s="140"/>
      <c r="B69" s="423" t="s">
        <v>16</v>
      </c>
      <c r="C69" s="424"/>
      <c r="D69" s="139">
        <f>SUM('[2]表７３（地域支援課以外） (2):表７３（地域支援課）'!D69)</f>
        <v>4470</v>
      </c>
      <c r="E69" s="139">
        <f>SUM('[2]表７３（地域支援課以外） (2):表７３（地域支援課）'!E69)</f>
        <v>352</v>
      </c>
      <c r="F69" s="139">
        <f>SUM('[2]表７３（地域支援課以外） (2):表７３（地域支援課）'!F69)</f>
        <v>9</v>
      </c>
      <c r="G69" s="139">
        <f>SUM('[2]表７３（地域支援課以外） (2):表７３（地域支援課）'!G69)</f>
        <v>2</v>
      </c>
      <c r="H69" s="139">
        <f>SUM('[2]表７３（地域支援課以外） (2):表７３（地域支援課）'!H69)</f>
        <v>21</v>
      </c>
      <c r="I69" s="139">
        <f>SUM('[2]表７３（地域支援課以外） (2):表７３（地域支援課）'!I69)</f>
        <v>68</v>
      </c>
      <c r="J69" s="139">
        <f>SUM('[2]表７３（地域支援課以外） (2):表７３（地域支援課）'!J69)</f>
        <v>18</v>
      </c>
      <c r="K69" s="139">
        <f>SUM('[2]表７３（地域支援課以外） (2):表７３（地域支援課）'!K69)</f>
        <v>0</v>
      </c>
      <c r="L69" s="139">
        <v>5</v>
      </c>
      <c r="M69" s="139">
        <v>1393</v>
      </c>
      <c r="N69" s="139">
        <v>0</v>
      </c>
      <c r="O69" s="138">
        <v>0</v>
      </c>
      <c r="P69" s="134"/>
      <c r="Q69" s="134"/>
      <c r="R69" s="134"/>
      <c r="S69" s="134"/>
      <c r="T69" s="134"/>
      <c r="U69" s="134"/>
      <c r="V69" s="134"/>
    </row>
    <row r="70" spans="1:22" s="130" customFormat="1" ht="15" customHeight="1">
      <c r="A70" s="140"/>
      <c r="B70" s="423" t="s">
        <v>17</v>
      </c>
      <c r="C70" s="424"/>
      <c r="D70" s="139">
        <f>SUM('[2]表７３（地域支援課以外） (2):表７３（地域支援課）'!D70)</f>
        <v>2150</v>
      </c>
      <c r="E70" s="139">
        <f>SUM('[2]表７３（地域支援課以外） (2):表７３（地域支援課）'!E70)</f>
        <v>254</v>
      </c>
      <c r="F70" s="139">
        <f>SUM('[2]表７３（地域支援課以外） (2):表７３（地域支援課）'!F70)</f>
        <v>25</v>
      </c>
      <c r="G70" s="139">
        <f>SUM('[2]表７３（地域支援課以外） (2):表７３（地域支援課）'!G70)</f>
        <v>6</v>
      </c>
      <c r="H70" s="139">
        <f>SUM('[2]表７３（地域支援課以外） (2):表７３（地域支援課）'!H70)</f>
        <v>12</v>
      </c>
      <c r="I70" s="139">
        <f>SUM('[2]表７３（地域支援課以外） (2):表７３（地域支援課）'!I70)</f>
        <v>90</v>
      </c>
      <c r="J70" s="139">
        <f>SUM('[2]表７３（地域支援課以外） (2):表７３（地域支援課）'!J70)</f>
        <v>19</v>
      </c>
      <c r="K70" s="139">
        <f>SUM('[2]表７３（地域支援課以外） (2):表７３（地域支援課）'!K70)</f>
        <v>0</v>
      </c>
      <c r="L70" s="139">
        <v>23</v>
      </c>
      <c r="M70" s="139">
        <v>1405</v>
      </c>
      <c r="N70" s="139">
        <v>0</v>
      </c>
      <c r="O70" s="138">
        <v>9</v>
      </c>
      <c r="P70" s="134"/>
      <c r="Q70" s="134"/>
      <c r="R70" s="134"/>
      <c r="S70" s="134"/>
      <c r="T70" s="134"/>
      <c r="U70" s="134"/>
      <c r="V70" s="134"/>
    </row>
    <row r="71" spans="1:22" s="130" customFormat="1" ht="15" customHeight="1" thickBot="1">
      <c r="A71" s="137"/>
      <c r="B71" s="425" t="s">
        <v>74</v>
      </c>
      <c r="C71" s="426"/>
      <c r="D71" s="136">
        <f>SUM('[2]表７３（地域支援課以外） (2):表７３（地域支援課）'!D71)</f>
        <v>134</v>
      </c>
      <c r="E71" s="136">
        <f>SUM('[2]表７３（地域支援課以外） (2):表７３（地域支援課）'!E71)</f>
        <v>33</v>
      </c>
      <c r="F71" s="136">
        <f>SUM('[2]表７３（地域支援課以外） (2):表７３（地域支援課）'!F71)</f>
        <v>19</v>
      </c>
      <c r="G71" s="136">
        <f>SUM('[2]表７３（地域支援課以外） (2):表７３（地域支援課）'!G71)</f>
        <v>15</v>
      </c>
      <c r="H71" s="136">
        <f>SUM('[2]表７３（地域支援課以外） (2):表７３（地域支援課）'!H71)</f>
        <v>0</v>
      </c>
      <c r="I71" s="136">
        <f>SUM('[2]表７３（地域支援課以外） (2):表７３（地域支援課）'!I71)</f>
        <v>450</v>
      </c>
      <c r="J71" s="136">
        <f>SUM('[2]表７３（地域支援課以外） (2):表７３（地域支援課）'!J71)</f>
        <v>150</v>
      </c>
      <c r="K71" s="136">
        <f>SUM('[2]表７３（地域支援課以外） (2):表７３（地域支援課）'!K71)</f>
        <v>0</v>
      </c>
      <c r="L71" s="136">
        <v>8</v>
      </c>
      <c r="M71" s="136">
        <v>637</v>
      </c>
      <c r="N71" s="136">
        <v>0</v>
      </c>
      <c r="O71" s="135">
        <v>0</v>
      </c>
      <c r="P71" s="134"/>
      <c r="Q71" s="134"/>
      <c r="R71" s="134"/>
      <c r="S71" s="134"/>
      <c r="T71" s="134"/>
      <c r="U71" s="134"/>
      <c r="V71" s="134"/>
    </row>
    <row r="72" spans="1:22" s="130" customFormat="1" ht="13.5" customHeight="1">
      <c r="A72" s="133" t="s">
        <v>18</v>
      </c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1"/>
    </row>
    <row r="73" spans="1:22">
      <c r="A73" s="427"/>
      <c r="B73" s="427"/>
      <c r="C73" s="427"/>
      <c r="D73" s="427"/>
      <c r="E73" s="427"/>
      <c r="F73" s="129"/>
      <c r="G73" s="128"/>
      <c r="H73" s="128"/>
      <c r="I73" s="129"/>
      <c r="J73" s="128"/>
      <c r="K73" s="128"/>
      <c r="L73" s="422"/>
      <c r="M73" s="422"/>
      <c r="N73" s="422"/>
      <c r="O73" s="422"/>
      <c r="P73" s="422"/>
      <c r="Q73" s="422"/>
      <c r="R73" s="422"/>
      <c r="S73" s="422"/>
      <c r="T73" s="422"/>
    </row>
    <row r="74" spans="1:22">
      <c r="A74" s="128"/>
      <c r="B74" s="128"/>
      <c r="C74" s="128"/>
      <c r="D74" s="128"/>
      <c r="E74" s="128"/>
      <c r="F74" s="128"/>
      <c r="G74" s="128"/>
      <c r="H74" s="128"/>
      <c r="I74" s="128"/>
      <c r="J74" s="128"/>
      <c r="K74" s="128"/>
      <c r="L74" s="128"/>
      <c r="M74" s="128"/>
      <c r="N74" s="128"/>
      <c r="O74" s="128"/>
      <c r="P74" s="128"/>
      <c r="Q74" s="128"/>
      <c r="R74" s="128"/>
      <c r="S74" s="128"/>
      <c r="T74" s="127"/>
    </row>
    <row r="75" spans="1:22">
      <c r="A75" s="128"/>
      <c r="B75" s="128"/>
      <c r="C75" s="128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8"/>
      <c r="S75" s="128"/>
      <c r="T75" s="127"/>
    </row>
    <row r="76" spans="1:22">
      <c r="A76" s="128"/>
      <c r="B76" s="128"/>
      <c r="C76" s="128"/>
      <c r="D76" s="128"/>
      <c r="E76" s="128"/>
      <c r="F76" s="128"/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27"/>
    </row>
    <row r="77" spans="1:22">
      <c r="A77" s="128"/>
      <c r="B77" s="128"/>
      <c r="C77" s="128"/>
      <c r="D77" s="128"/>
      <c r="E77" s="128"/>
      <c r="F77" s="128"/>
      <c r="G77" s="128"/>
      <c r="H77" s="128"/>
      <c r="I77" s="128"/>
      <c r="J77" s="128"/>
      <c r="K77" s="128"/>
      <c r="L77" s="128"/>
      <c r="M77" s="128"/>
      <c r="N77" s="128"/>
      <c r="O77" s="128"/>
      <c r="P77" s="128"/>
      <c r="Q77" s="128"/>
      <c r="R77" s="128"/>
      <c r="S77" s="128"/>
      <c r="T77" s="127"/>
    </row>
    <row r="78" spans="1:22">
      <c r="A78" s="128"/>
      <c r="B78" s="128"/>
      <c r="C78" s="128"/>
      <c r="D78" s="128"/>
      <c r="E78" s="128"/>
      <c r="F78" s="128"/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7"/>
    </row>
    <row r="79" spans="1:22">
      <c r="A79" s="128"/>
      <c r="B79" s="128"/>
      <c r="C79" s="128"/>
      <c r="D79" s="128"/>
      <c r="E79" s="128"/>
      <c r="F79" s="128"/>
      <c r="G79" s="128"/>
      <c r="H79" s="128"/>
      <c r="I79" s="128"/>
      <c r="J79" s="128"/>
      <c r="K79" s="128"/>
      <c r="L79" s="128"/>
      <c r="M79" s="128"/>
      <c r="N79" s="128"/>
      <c r="O79" s="128"/>
      <c r="P79" s="128"/>
      <c r="Q79" s="128"/>
      <c r="R79" s="128"/>
      <c r="S79" s="128"/>
      <c r="T79" s="127"/>
    </row>
    <row r="80" spans="1:22">
      <c r="A80" s="128"/>
      <c r="B80" s="128"/>
      <c r="C80" s="128"/>
      <c r="D80" s="128"/>
      <c r="E80" s="128"/>
      <c r="F80" s="128"/>
      <c r="G80" s="128"/>
      <c r="H80" s="128"/>
      <c r="I80" s="128"/>
      <c r="J80" s="128"/>
      <c r="K80" s="128"/>
      <c r="L80" s="128"/>
      <c r="M80" s="128"/>
      <c r="N80" s="128"/>
      <c r="O80" s="128"/>
      <c r="P80" s="128"/>
      <c r="Q80" s="128"/>
      <c r="R80" s="128"/>
      <c r="S80" s="128"/>
      <c r="T80" s="127"/>
    </row>
    <row r="81" spans="1:20">
      <c r="A81" s="128"/>
      <c r="B81" s="128"/>
      <c r="C81" s="128"/>
      <c r="D81" s="128"/>
      <c r="E81" s="128"/>
      <c r="F81" s="128"/>
      <c r="G81" s="128"/>
      <c r="H81" s="128"/>
      <c r="I81" s="128"/>
      <c r="J81" s="128"/>
      <c r="K81" s="128"/>
      <c r="L81" s="128"/>
      <c r="M81" s="128"/>
      <c r="N81" s="128"/>
      <c r="O81" s="128"/>
      <c r="P81" s="128"/>
      <c r="Q81" s="128"/>
      <c r="R81" s="128"/>
      <c r="S81" s="128"/>
      <c r="T81" s="127"/>
    </row>
    <row r="82" spans="1:20">
      <c r="A82" s="128"/>
      <c r="B82" s="128"/>
      <c r="C82" s="128"/>
      <c r="D82" s="128"/>
      <c r="E82" s="128"/>
      <c r="F82" s="128"/>
      <c r="G82" s="128"/>
      <c r="H82" s="128"/>
      <c r="I82" s="128"/>
      <c r="J82" s="128"/>
      <c r="K82" s="128"/>
      <c r="L82" s="128"/>
      <c r="M82" s="128"/>
      <c r="N82" s="128"/>
      <c r="O82" s="128"/>
      <c r="P82" s="128"/>
      <c r="Q82" s="128"/>
      <c r="R82" s="128"/>
      <c r="S82" s="128"/>
      <c r="T82" s="127"/>
    </row>
    <row r="83" spans="1:20">
      <c r="A83" s="128"/>
      <c r="B83" s="128"/>
      <c r="C83" s="128"/>
      <c r="D83" s="128"/>
      <c r="E83" s="128"/>
      <c r="F83" s="128"/>
      <c r="G83" s="128"/>
      <c r="H83" s="128"/>
      <c r="I83" s="128"/>
      <c r="J83" s="128"/>
      <c r="K83" s="128"/>
      <c r="L83" s="128"/>
      <c r="M83" s="128"/>
      <c r="N83" s="128"/>
      <c r="O83" s="128"/>
      <c r="P83" s="128"/>
      <c r="Q83" s="128"/>
      <c r="R83" s="128"/>
      <c r="S83" s="128"/>
      <c r="T83" s="127"/>
    </row>
    <row r="84" spans="1:20">
      <c r="A84" s="128"/>
      <c r="B84" s="128"/>
      <c r="C84" s="128"/>
      <c r="D84" s="128"/>
      <c r="E84" s="128"/>
      <c r="F84" s="128"/>
      <c r="G84" s="128"/>
      <c r="H84" s="128"/>
      <c r="I84" s="128"/>
      <c r="J84" s="128"/>
      <c r="K84" s="128"/>
      <c r="L84" s="128"/>
      <c r="M84" s="128"/>
      <c r="N84" s="128"/>
      <c r="O84" s="128"/>
      <c r="P84" s="128"/>
      <c r="Q84" s="128"/>
      <c r="R84" s="128"/>
      <c r="S84" s="128"/>
      <c r="T84" s="127"/>
    </row>
    <row r="85" spans="1:20">
      <c r="A85" s="128"/>
      <c r="B85" s="128"/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8"/>
      <c r="Q85" s="128"/>
      <c r="R85" s="128"/>
      <c r="S85" s="128"/>
      <c r="T85" s="127"/>
    </row>
    <row r="86" spans="1:20">
      <c r="A86" s="128"/>
      <c r="B86" s="128"/>
      <c r="C86" s="128"/>
      <c r="D86" s="128"/>
      <c r="E86" s="128"/>
      <c r="F86" s="128"/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127"/>
    </row>
    <row r="87" spans="1:20">
      <c r="A87" s="128"/>
      <c r="B87" s="128"/>
      <c r="C87" s="128"/>
      <c r="D87" s="128"/>
      <c r="E87" s="128"/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P87" s="128"/>
      <c r="Q87" s="128"/>
      <c r="R87" s="128"/>
      <c r="S87" s="128"/>
      <c r="T87" s="127"/>
    </row>
    <row r="88" spans="1:20">
      <c r="A88" s="128"/>
      <c r="B88" s="128"/>
      <c r="C88" s="128"/>
      <c r="D88" s="128"/>
      <c r="E88" s="128"/>
      <c r="F88" s="128"/>
      <c r="G88" s="128"/>
      <c r="H88" s="128"/>
      <c r="I88" s="128"/>
      <c r="J88" s="128"/>
      <c r="K88" s="128"/>
      <c r="L88" s="128"/>
      <c r="M88" s="128"/>
      <c r="N88" s="128"/>
      <c r="O88" s="128"/>
      <c r="P88" s="128"/>
      <c r="Q88" s="128"/>
      <c r="R88" s="128"/>
      <c r="S88" s="128"/>
      <c r="T88" s="127"/>
    </row>
    <row r="89" spans="1:20">
      <c r="A89" s="128"/>
      <c r="B89" s="128"/>
      <c r="C89" s="128"/>
      <c r="D89" s="128"/>
      <c r="E89" s="128"/>
      <c r="F89" s="128"/>
      <c r="G89" s="128"/>
      <c r="H89" s="128"/>
      <c r="I89" s="128"/>
      <c r="J89" s="128"/>
      <c r="K89" s="128"/>
      <c r="L89" s="128"/>
      <c r="M89" s="128"/>
      <c r="N89" s="128"/>
      <c r="O89" s="128"/>
      <c r="P89" s="128"/>
      <c r="Q89" s="128"/>
      <c r="R89" s="128"/>
      <c r="S89" s="128"/>
      <c r="T89" s="127"/>
    </row>
    <row r="90" spans="1:20">
      <c r="A90" s="128"/>
      <c r="B90" s="128"/>
      <c r="C90" s="128"/>
      <c r="D90" s="128"/>
      <c r="E90" s="128"/>
      <c r="F90" s="128"/>
      <c r="G90" s="128"/>
      <c r="H90" s="128"/>
      <c r="I90" s="128"/>
      <c r="J90" s="128"/>
      <c r="K90" s="128"/>
      <c r="L90" s="128"/>
      <c r="M90" s="128"/>
      <c r="N90" s="128"/>
      <c r="O90" s="128"/>
      <c r="P90" s="128"/>
      <c r="Q90" s="128"/>
      <c r="R90" s="128"/>
      <c r="S90" s="128"/>
      <c r="T90" s="127"/>
    </row>
    <row r="91" spans="1:20">
      <c r="A91" s="128"/>
      <c r="B91" s="128"/>
      <c r="C91" s="128"/>
      <c r="D91" s="128"/>
      <c r="E91" s="128"/>
      <c r="F91" s="128"/>
      <c r="G91" s="128"/>
      <c r="H91" s="128"/>
      <c r="I91" s="128"/>
      <c r="J91" s="128"/>
      <c r="K91" s="128"/>
      <c r="L91" s="128"/>
      <c r="M91" s="128"/>
      <c r="N91" s="128"/>
      <c r="O91" s="128"/>
      <c r="P91" s="128"/>
      <c r="Q91" s="128"/>
      <c r="R91" s="128"/>
      <c r="S91" s="128"/>
      <c r="T91" s="127"/>
    </row>
    <row r="92" spans="1:20">
      <c r="A92" s="128"/>
      <c r="B92" s="128"/>
      <c r="C92" s="128"/>
      <c r="D92" s="128"/>
      <c r="E92" s="128"/>
      <c r="F92" s="128"/>
      <c r="G92" s="128"/>
      <c r="H92" s="128"/>
      <c r="I92" s="128"/>
      <c r="J92" s="128"/>
      <c r="K92" s="128"/>
      <c r="L92" s="128"/>
      <c r="M92" s="128"/>
      <c r="N92" s="128"/>
      <c r="O92" s="128"/>
      <c r="P92" s="128"/>
      <c r="Q92" s="128"/>
      <c r="R92" s="128"/>
      <c r="S92" s="128"/>
      <c r="T92" s="127"/>
    </row>
    <row r="93" spans="1:20">
      <c r="A93" s="128"/>
      <c r="B93" s="128"/>
      <c r="C93" s="128"/>
      <c r="D93" s="128"/>
      <c r="E93" s="128"/>
      <c r="F93" s="128"/>
      <c r="G93" s="128"/>
      <c r="H93" s="128"/>
      <c r="I93" s="128"/>
      <c r="J93" s="128"/>
      <c r="K93" s="128"/>
      <c r="L93" s="128"/>
      <c r="M93" s="128"/>
      <c r="N93" s="128"/>
      <c r="O93" s="128"/>
      <c r="P93" s="128"/>
      <c r="Q93" s="128"/>
      <c r="R93" s="128"/>
      <c r="S93" s="128"/>
      <c r="T93" s="127"/>
    </row>
    <row r="94" spans="1:20">
      <c r="A94" s="128"/>
      <c r="B94" s="128"/>
      <c r="C94" s="128"/>
      <c r="D94" s="128"/>
      <c r="E94" s="128"/>
      <c r="F94" s="128"/>
      <c r="G94" s="128"/>
      <c r="H94" s="128"/>
      <c r="I94" s="128"/>
      <c r="J94" s="128"/>
      <c r="K94" s="128"/>
      <c r="L94" s="128"/>
      <c r="M94" s="128"/>
      <c r="N94" s="128"/>
      <c r="O94" s="128"/>
      <c r="P94" s="128"/>
      <c r="Q94" s="128"/>
      <c r="R94" s="128"/>
      <c r="S94" s="128"/>
      <c r="T94" s="127"/>
    </row>
    <row r="95" spans="1:20">
      <c r="A95" s="128"/>
      <c r="B95" s="128"/>
      <c r="C95" s="128"/>
      <c r="D95" s="128"/>
      <c r="E95" s="128"/>
      <c r="F95" s="128"/>
      <c r="G95" s="128"/>
      <c r="H95" s="128"/>
      <c r="I95" s="128"/>
      <c r="J95" s="128"/>
      <c r="K95" s="128"/>
      <c r="L95" s="128"/>
      <c r="M95" s="128"/>
      <c r="N95" s="128"/>
      <c r="O95" s="128"/>
      <c r="P95" s="128"/>
      <c r="Q95" s="128"/>
      <c r="R95" s="128"/>
      <c r="S95" s="128"/>
      <c r="T95" s="127"/>
    </row>
    <row r="96" spans="1:20">
      <c r="A96" s="128"/>
      <c r="B96" s="128"/>
      <c r="C96" s="128"/>
      <c r="D96" s="128"/>
      <c r="E96" s="128"/>
      <c r="F96" s="128"/>
      <c r="G96" s="128"/>
      <c r="H96" s="128"/>
      <c r="I96" s="128"/>
      <c r="J96" s="128"/>
      <c r="K96" s="128"/>
      <c r="L96" s="128"/>
      <c r="M96" s="128"/>
      <c r="N96" s="128"/>
      <c r="O96" s="128"/>
      <c r="P96" s="128"/>
      <c r="Q96" s="128"/>
      <c r="R96" s="128"/>
      <c r="S96" s="128"/>
      <c r="T96" s="127"/>
    </row>
    <row r="97" spans="1:20">
      <c r="A97" s="128"/>
      <c r="B97" s="128"/>
      <c r="C97" s="128"/>
      <c r="D97" s="128"/>
      <c r="E97" s="128"/>
      <c r="F97" s="128"/>
      <c r="G97" s="128"/>
      <c r="H97" s="128"/>
      <c r="I97" s="128"/>
      <c r="J97" s="128"/>
      <c r="K97" s="128"/>
      <c r="L97" s="128"/>
      <c r="M97" s="128"/>
      <c r="N97" s="128"/>
      <c r="O97" s="128"/>
      <c r="P97" s="128"/>
      <c r="Q97" s="128"/>
      <c r="R97" s="128"/>
      <c r="S97" s="128"/>
      <c r="T97" s="127"/>
    </row>
    <row r="98" spans="1:20">
      <c r="A98" s="128"/>
      <c r="B98" s="128"/>
      <c r="C98" s="128"/>
      <c r="D98" s="128"/>
      <c r="E98" s="128"/>
      <c r="F98" s="128"/>
      <c r="G98" s="128"/>
      <c r="H98" s="128"/>
      <c r="I98" s="128"/>
      <c r="J98" s="128"/>
      <c r="K98" s="128"/>
      <c r="L98" s="128"/>
      <c r="M98" s="128"/>
      <c r="N98" s="128"/>
      <c r="O98" s="128"/>
      <c r="P98" s="128"/>
      <c r="Q98" s="128"/>
      <c r="R98" s="128"/>
      <c r="S98" s="128"/>
      <c r="T98" s="127"/>
    </row>
    <row r="99" spans="1:20">
      <c r="A99" s="128"/>
      <c r="B99" s="128"/>
      <c r="C99" s="128"/>
      <c r="D99" s="128"/>
      <c r="E99" s="128"/>
      <c r="F99" s="128"/>
      <c r="G99" s="128"/>
      <c r="H99" s="128"/>
      <c r="I99" s="128"/>
      <c r="J99" s="128"/>
      <c r="K99" s="128"/>
      <c r="L99" s="128"/>
      <c r="M99" s="128"/>
      <c r="N99" s="128"/>
      <c r="O99" s="128"/>
      <c r="P99" s="128"/>
      <c r="Q99" s="128"/>
      <c r="R99" s="128"/>
      <c r="S99" s="128"/>
      <c r="T99" s="127"/>
    </row>
    <row r="100" spans="1:20">
      <c r="A100" s="128"/>
      <c r="B100" s="128"/>
      <c r="C100" s="128"/>
      <c r="D100" s="128"/>
      <c r="E100" s="128"/>
      <c r="F100" s="128"/>
      <c r="G100" s="128"/>
      <c r="H100" s="128"/>
      <c r="I100" s="128"/>
      <c r="J100" s="128"/>
      <c r="K100" s="128"/>
      <c r="L100" s="128"/>
      <c r="M100" s="128"/>
      <c r="N100" s="128"/>
      <c r="O100" s="128"/>
      <c r="P100" s="128"/>
      <c r="Q100" s="128"/>
      <c r="R100" s="128"/>
      <c r="S100" s="128"/>
      <c r="T100" s="127"/>
    </row>
    <row r="101" spans="1:20">
      <c r="A101" s="128"/>
      <c r="B101" s="128"/>
      <c r="C101" s="128"/>
      <c r="D101" s="128"/>
      <c r="E101" s="128"/>
      <c r="F101" s="128"/>
      <c r="G101" s="128"/>
      <c r="H101" s="128"/>
      <c r="I101" s="128"/>
      <c r="J101" s="128"/>
      <c r="K101" s="128"/>
      <c r="L101" s="128"/>
      <c r="M101" s="128"/>
      <c r="N101" s="128"/>
      <c r="O101" s="128"/>
      <c r="P101" s="128"/>
      <c r="Q101" s="128"/>
      <c r="R101" s="128"/>
      <c r="S101" s="128"/>
      <c r="T101" s="127"/>
    </row>
    <row r="102" spans="1:20">
      <c r="A102" s="128"/>
      <c r="B102" s="128"/>
      <c r="C102" s="128"/>
      <c r="D102" s="128"/>
      <c r="E102" s="128"/>
      <c r="F102" s="128"/>
      <c r="G102" s="128"/>
      <c r="H102" s="128"/>
      <c r="I102" s="128"/>
      <c r="J102" s="128"/>
      <c r="K102" s="128"/>
      <c r="L102" s="128"/>
      <c r="M102" s="128"/>
      <c r="N102" s="128"/>
      <c r="O102" s="128"/>
      <c r="P102" s="128"/>
      <c r="Q102" s="128"/>
      <c r="R102" s="128"/>
      <c r="S102" s="128"/>
      <c r="T102" s="127"/>
    </row>
    <row r="103" spans="1:20">
      <c r="A103" s="128"/>
      <c r="B103" s="128"/>
      <c r="C103" s="128"/>
      <c r="D103" s="128"/>
      <c r="E103" s="128"/>
      <c r="F103" s="128"/>
      <c r="G103" s="128"/>
      <c r="H103" s="128"/>
      <c r="I103" s="128"/>
      <c r="J103" s="128"/>
      <c r="K103" s="128"/>
      <c r="L103" s="128"/>
      <c r="M103" s="128"/>
      <c r="N103" s="128"/>
      <c r="O103" s="128"/>
      <c r="P103" s="128"/>
      <c r="Q103" s="128"/>
      <c r="R103" s="128"/>
      <c r="S103" s="128"/>
      <c r="T103" s="127"/>
    </row>
    <row r="104" spans="1:20">
      <c r="A104" s="128"/>
      <c r="B104" s="128"/>
      <c r="C104" s="128"/>
      <c r="D104" s="128"/>
      <c r="E104" s="128"/>
      <c r="F104" s="128"/>
      <c r="G104" s="128"/>
      <c r="H104" s="128"/>
      <c r="I104" s="128"/>
      <c r="J104" s="128"/>
      <c r="K104" s="128"/>
      <c r="L104" s="128"/>
      <c r="M104" s="128"/>
      <c r="N104" s="128"/>
      <c r="O104" s="128"/>
      <c r="P104" s="128"/>
      <c r="Q104" s="128"/>
      <c r="R104" s="128"/>
      <c r="S104" s="128"/>
      <c r="T104" s="127"/>
    </row>
    <row r="105" spans="1:20">
      <c r="A105" s="128"/>
      <c r="B105" s="128"/>
      <c r="C105" s="128"/>
      <c r="D105" s="128"/>
      <c r="E105" s="128"/>
      <c r="F105" s="128"/>
      <c r="G105" s="128"/>
      <c r="H105" s="128"/>
      <c r="I105" s="128"/>
      <c r="J105" s="128"/>
      <c r="K105" s="128"/>
      <c r="L105" s="128"/>
      <c r="M105" s="128"/>
      <c r="N105" s="128"/>
      <c r="O105" s="128"/>
      <c r="P105" s="128"/>
      <c r="Q105" s="128"/>
      <c r="R105" s="128"/>
      <c r="S105" s="128"/>
      <c r="T105" s="127"/>
    </row>
    <row r="106" spans="1:20">
      <c r="A106" s="128"/>
      <c r="B106" s="128"/>
      <c r="C106" s="128"/>
      <c r="D106" s="128"/>
      <c r="E106" s="128"/>
      <c r="F106" s="128"/>
      <c r="G106" s="128"/>
      <c r="H106" s="128"/>
      <c r="I106" s="128"/>
      <c r="J106" s="128"/>
      <c r="K106" s="128"/>
      <c r="L106" s="128"/>
      <c r="M106" s="128"/>
      <c r="N106" s="128"/>
      <c r="O106" s="128"/>
      <c r="P106" s="128"/>
      <c r="Q106" s="128"/>
      <c r="R106" s="128"/>
      <c r="S106" s="128"/>
      <c r="T106" s="127"/>
    </row>
    <row r="107" spans="1:20">
      <c r="A107" s="128"/>
      <c r="B107" s="128"/>
      <c r="C107" s="128"/>
      <c r="D107" s="128"/>
      <c r="E107" s="128"/>
      <c r="F107" s="128"/>
      <c r="G107" s="128"/>
      <c r="H107" s="128"/>
      <c r="I107" s="128"/>
      <c r="J107" s="128"/>
      <c r="K107" s="128"/>
      <c r="L107" s="128"/>
      <c r="M107" s="128"/>
      <c r="N107" s="128"/>
      <c r="O107" s="128"/>
      <c r="P107" s="128"/>
      <c r="Q107" s="128"/>
      <c r="R107" s="128"/>
      <c r="S107" s="128"/>
      <c r="T107" s="127"/>
    </row>
    <row r="108" spans="1:20">
      <c r="A108" s="128"/>
      <c r="B108" s="128"/>
      <c r="C108" s="128"/>
      <c r="D108" s="128"/>
      <c r="E108" s="128"/>
      <c r="F108" s="128"/>
      <c r="G108" s="128"/>
      <c r="H108" s="128"/>
      <c r="I108" s="128"/>
      <c r="J108" s="128"/>
      <c r="K108" s="128"/>
      <c r="L108" s="128"/>
      <c r="M108" s="128"/>
      <c r="N108" s="128"/>
      <c r="O108" s="128"/>
      <c r="P108" s="128"/>
      <c r="Q108" s="128"/>
      <c r="R108" s="128"/>
      <c r="S108" s="128"/>
      <c r="T108" s="127"/>
    </row>
    <row r="109" spans="1:20">
      <c r="A109" s="128"/>
      <c r="B109" s="128"/>
      <c r="C109" s="128"/>
      <c r="D109" s="128"/>
      <c r="E109" s="128"/>
      <c r="F109" s="128"/>
      <c r="G109" s="128"/>
      <c r="H109" s="128"/>
      <c r="I109" s="128"/>
      <c r="J109" s="128"/>
      <c r="K109" s="128"/>
      <c r="L109" s="128"/>
      <c r="M109" s="128"/>
      <c r="N109" s="128"/>
      <c r="O109" s="128"/>
      <c r="P109" s="128"/>
      <c r="Q109" s="128"/>
      <c r="R109" s="128"/>
      <c r="S109" s="128"/>
      <c r="T109" s="127"/>
    </row>
    <row r="110" spans="1:20">
      <c r="A110" s="128"/>
      <c r="B110" s="128"/>
      <c r="C110" s="128"/>
      <c r="D110" s="128"/>
      <c r="E110" s="128"/>
      <c r="F110" s="128"/>
      <c r="G110" s="128"/>
      <c r="H110" s="128"/>
      <c r="I110" s="128"/>
      <c r="J110" s="128"/>
      <c r="K110" s="128"/>
      <c r="L110" s="128"/>
      <c r="M110" s="128"/>
      <c r="N110" s="128"/>
      <c r="O110" s="128"/>
      <c r="P110" s="128"/>
      <c r="Q110" s="128"/>
      <c r="R110" s="128"/>
      <c r="S110" s="128"/>
      <c r="T110" s="127"/>
    </row>
    <row r="111" spans="1:20">
      <c r="A111" s="128"/>
      <c r="B111" s="128"/>
      <c r="C111" s="128"/>
      <c r="D111" s="128"/>
      <c r="E111" s="128"/>
      <c r="F111" s="128"/>
      <c r="G111" s="128"/>
      <c r="H111" s="128"/>
      <c r="I111" s="128"/>
      <c r="J111" s="128"/>
      <c r="K111" s="128"/>
      <c r="L111" s="128"/>
      <c r="M111" s="128"/>
      <c r="N111" s="128"/>
      <c r="O111" s="128"/>
      <c r="P111" s="128"/>
      <c r="Q111" s="128"/>
      <c r="R111" s="128"/>
      <c r="S111" s="128"/>
      <c r="T111" s="127"/>
    </row>
    <row r="112" spans="1:20">
      <c r="A112" s="128"/>
      <c r="B112" s="128"/>
      <c r="C112" s="128"/>
      <c r="D112" s="128"/>
      <c r="E112" s="128"/>
      <c r="F112" s="128"/>
      <c r="G112" s="128"/>
      <c r="H112" s="128"/>
      <c r="I112" s="128"/>
      <c r="J112" s="128"/>
      <c r="K112" s="128"/>
      <c r="L112" s="128"/>
      <c r="M112" s="128"/>
      <c r="N112" s="128"/>
      <c r="O112" s="128"/>
      <c r="P112" s="128"/>
      <c r="Q112" s="128"/>
      <c r="R112" s="128"/>
      <c r="S112" s="128"/>
      <c r="T112" s="127"/>
    </row>
    <row r="113" spans="1:20">
      <c r="A113" s="128"/>
      <c r="B113" s="128"/>
      <c r="C113" s="128"/>
      <c r="D113" s="128"/>
      <c r="E113" s="128"/>
      <c r="F113" s="128"/>
      <c r="G113" s="128"/>
      <c r="H113" s="128"/>
      <c r="I113" s="128"/>
      <c r="J113" s="128"/>
      <c r="K113" s="128"/>
      <c r="L113" s="128"/>
      <c r="M113" s="128"/>
      <c r="N113" s="128"/>
      <c r="O113" s="128"/>
      <c r="P113" s="128"/>
      <c r="Q113" s="128"/>
      <c r="R113" s="128"/>
      <c r="S113" s="128"/>
      <c r="T113" s="127"/>
    </row>
    <row r="114" spans="1:20">
      <c r="A114" s="128"/>
      <c r="B114" s="128"/>
      <c r="C114" s="128"/>
      <c r="D114" s="128"/>
      <c r="E114" s="128"/>
      <c r="F114" s="128"/>
      <c r="G114" s="128"/>
      <c r="H114" s="128"/>
      <c r="I114" s="128"/>
      <c r="J114" s="128"/>
      <c r="K114" s="128"/>
      <c r="L114" s="128"/>
      <c r="M114" s="128"/>
      <c r="N114" s="128"/>
      <c r="O114" s="128"/>
      <c r="P114" s="128"/>
      <c r="Q114" s="128"/>
      <c r="R114" s="128"/>
      <c r="S114" s="128"/>
      <c r="T114" s="127"/>
    </row>
    <row r="115" spans="1:20">
      <c r="A115" s="128"/>
      <c r="B115" s="128"/>
      <c r="C115" s="128"/>
      <c r="D115" s="128"/>
      <c r="E115" s="128"/>
      <c r="F115" s="128"/>
      <c r="G115" s="128"/>
      <c r="H115" s="128"/>
      <c r="I115" s="128"/>
      <c r="J115" s="128"/>
      <c r="K115" s="128"/>
      <c r="L115" s="128"/>
      <c r="M115" s="128"/>
      <c r="N115" s="128"/>
      <c r="O115" s="128"/>
      <c r="P115" s="128"/>
      <c r="Q115" s="128"/>
      <c r="R115" s="128"/>
      <c r="S115" s="128"/>
      <c r="T115" s="127"/>
    </row>
    <row r="116" spans="1:20">
      <c r="A116" s="128"/>
      <c r="B116" s="128"/>
      <c r="C116" s="128"/>
      <c r="D116" s="128"/>
      <c r="E116" s="128"/>
      <c r="F116" s="128"/>
      <c r="G116" s="128"/>
      <c r="H116" s="128"/>
      <c r="I116" s="128"/>
      <c r="J116" s="128"/>
      <c r="K116" s="128"/>
      <c r="L116" s="128"/>
      <c r="M116" s="128"/>
      <c r="N116" s="128"/>
      <c r="O116" s="128"/>
      <c r="P116" s="128"/>
      <c r="Q116" s="128"/>
      <c r="R116" s="128"/>
      <c r="S116" s="128"/>
      <c r="T116" s="127"/>
    </row>
    <row r="117" spans="1:20">
      <c r="A117" s="128"/>
      <c r="B117" s="128"/>
      <c r="C117" s="128"/>
      <c r="D117" s="128"/>
      <c r="E117" s="128"/>
      <c r="F117" s="128"/>
      <c r="G117" s="128"/>
      <c r="H117" s="128"/>
      <c r="I117" s="128"/>
      <c r="J117" s="128"/>
      <c r="K117" s="128"/>
      <c r="L117" s="128"/>
      <c r="M117" s="128"/>
      <c r="N117" s="128"/>
      <c r="O117" s="128"/>
      <c r="P117" s="128"/>
      <c r="Q117" s="128"/>
      <c r="R117" s="128"/>
      <c r="S117" s="128"/>
      <c r="T117" s="127"/>
    </row>
    <row r="118" spans="1:20">
      <c r="A118" s="128"/>
      <c r="B118" s="128"/>
      <c r="C118" s="128"/>
      <c r="D118" s="128"/>
      <c r="E118" s="128"/>
      <c r="F118" s="128"/>
      <c r="G118" s="128"/>
      <c r="H118" s="128"/>
      <c r="I118" s="128"/>
      <c r="J118" s="128"/>
      <c r="K118" s="128"/>
      <c r="L118" s="128"/>
      <c r="M118" s="128"/>
      <c r="N118" s="128"/>
      <c r="O118" s="128"/>
      <c r="P118" s="128"/>
      <c r="Q118" s="128"/>
      <c r="R118" s="128"/>
      <c r="S118" s="128"/>
      <c r="T118" s="127"/>
    </row>
    <row r="119" spans="1:20">
      <c r="A119" s="128"/>
      <c r="B119" s="128"/>
      <c r="C119" s="128"/>
      <c r="D119" s="128"/>
      <c r="E119" s="128"/>
      <c r="F119" s="128"/>
      <c r="G119" s="128"/>
      <c r="H119" s="128"/>
      <c r="I119" s="128"/>
      <c r="J119" s="128"/>
      <c r="K119" s="128"/>
      <c r="L119" s="128"/>
      <c r="M119" s="128"/>
      <c r="N119" s="128"/>
      <c r="O119" s="128"/>
      <c r="P119" s="128"/>
      <c r="Q119" s="128"/>
      <c r="R119" s="128"/>
      <c r="S119" s="128"/>
      <c r="T119" s="127"/>
    </row>
    <row r="120" spans="1:20">
      <c r="A120" s="128"/>
      <c r="B120" s="128"/>
      <c r="C120" s="128"/>
      <c r="D120" s="128"/>
      <c r="E120" s="128"/>
      <c r="F120" s="128"/>
      <c r="G120" s="128"/>
      <c r="H120" s="128"/>
      <c r="I120" s="128"/>
      <c r="J120" s="128"/>
      <c r="K120" s="128"/>
      <c r="L120" s="128"/>
      <c r="M120" s="128"/>
      <c r="N120" s="128"/>
      <c r="O120" s="128"/>
      <c r="P120" s="128"/>
      <c r="Q120" s="128"/>
      <c r="R120" s="128"/>
      <c r="S120" s="128"/>
      <c r="T120" s="127"/>
    </row>
    <row r="121" spans="1:20">
      <c r="A121" s="128"/>
      <c r="B121" s="128"/>
      <c r="C121" s="128"/>
      <c r="D121" s="128"/>
      <c r="E121" s="128"/>
      <c r="F121" s="128"/>
      <c r="G121" s="128"/>
      <c r="H121" s="128"/>
      <c r="I121" s="128"/>
      <c r="J121" s="128"/>
      <c r="K121" s="128"/>
      <c r="L121" s="128"/>
      <c r="M121" s="128"/>
      <c r="N121" s="128"/>
      <c r="O121" s="128"/>
      <c r="P121" s="128"/>
      <c r="Q121" s="128"/>
      <c r="R121" s="128"/>
      <c r="S121" s="128"/>
      <c r="T121" s="127"/>
    </row>
    <row r="122" spans="1:20">
      <c r="A122" s="128"/>
      <c r="B122" s="128"/>
      <c r="C122" s="128"/>
      <c r="D122" s="128"/>
      <c r="E122" s="128"/>
      <c r="F122" s="128"/>
      <c r="G122" s="128"/>
      <c r="H122" s="128"/>
      <c r="I122" s="128"/>
      <c r="J122" s="128"/>
      <c r="K122" s="128"/>
      <c r="L122" s="128"/>
      <c r="M122" s="128"/>
      <c r="N122" s="128"/>
      <c r="O122" s="128"/>
      <c r="P122" s="128"/>
      <c r="Q122" s="128"/>
      <c r="R122" s="128"/>
      <c r="S122" s="128"/>
      <c r="T122" s="127"/>
    </row>
    <row r="123" spans="1:20">
      <c r="A123" s="128"/>
      <c r="B123" s="128"/>
      <c r="C123" s="128"/>
      <c r="D123" s="128"/>
      <c r="E123" s="128"/>
      <c r="F123" s="128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128"/>
      <c r="S123" s="128"/>
      <c r="T123" s="127"/>
    </row>
    <row r="124" spans="1:20">
      <c r="A124" s="128"/>
      <c r="B124" s="128"/>
      <c r="C124" s="128"/>
      <c r="D124" s="128"/>
      <c r="E124" s="128"/>
      <c r="F124" s="128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7"/>
    </row>
    <row r="125" spans="1:20">
      <c r="A125" s="128"/>
      <c r="B125" s="128"/>
      <c r="C125" s="128"/>
      <c r="D125" s="128"/>
      <c r="E125" s="128"/>
      <c r="F125" s="128"/>
      <c r="G125" s="128"/>
      <c r="H125" s="128"/>
      <c r="I125" s="128"/>
      <c r="J125" s="128"/>
      <c r="K125" s="128"/>
      <c r="L125" s="128"/>
      <c r="M125" s="128"/>
      <c r="N125" s="128"/>
      <c r="O125" s="128"/>
      <c r="P125" s="128"/>
      <c r="Q125" s="128"/>
      <c r="R125" s="128"/>
      <c r="S125" s="128"/>
      <c r="T125" s="127"/>
    </row>
    <row r="126" spans="1:20">
      <c r="A126" s="128"/>
      <c r="B126" s="128"/>
      <c r="C126" s="128"/>
      <c r="D126" s="128"/>
      <c r="E126" s="128"/>
      <c r="F126" s="128"/>
      <c r="G126" s="128"/>
      <c r="H126" s="128"/>
      <c r="I126" s="128"/>
      <c r="J126" s="128"/>
      <c r="K126" s="128"/>
      <c r="L126" s="128"/>
      <c r="M126" s="128"/>
      <c r="N126" s="128"/>
      <c r="O126" s="128"/>
      <c r="P126" s="128"/>
      <c r="Q126" s="128"/>
      <c r="R126" s="128"/>
      <c r="S126" s="128"/>
      <c r="T126" s="127"/>
    </row>
    <row r="127" spans="1:20">
      <c r="A127" s="128"/>
      <c r="B127" s="128"/>
      <c r="C127" s="128"/>
      <c r="D127" s="128"/>
      <c r="E127" s="128"/>
      <c r="F127" s="128"/>
      <c r="G127" s="128"/>
      <c r="H127" s="128"/>
      <c r="I127" s="128"/>
      <c r="J127" s="128"/>
      <c r="K127" s="128"/>
      <c r="L127" s="128"/>
      <c r="M127" s="128"/>
      <c r="N127" s="128"/>
      <c r="O127" s="128"/>
      <c r="P127" s="128"/>
      <c r="Q127" s="128"/>
      <c r="R127" s="128"/>
      <c r="S127" s="128"/>
      <c r="T127" s="127"/>
    </row>
    <row r="128" spans="1:20">
      <c r="A128" s="128"/>
      <c r="B128" s="128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  <c r="P128" s="128"/>
      <c r="Q128" s="128"/>
      <c r="R128" s="128"/>
      <c r="S128" s="128"/>
      <c r="T128" s="127"/>
    </row>
    <row r="129" spans="1:20">
      <c r="A129" s="128"/>
      <c r="B129" s="128"/>
      <c r="C129" s="128"/>
      <c r="D129" s="128"/>
      <c r="E129" s="128"/>
      <c r="F129" s="128"/>
      <c r="G129" s="128"/>
      <c r="H129" s="128"/>
      <c r="I129" s="128"/>
      <c r="J129" s="128"/>
      <c r="K129" s="128"/>
      <c r="L129" s="128"/>
      <c r="M129" s="128"/>
      <c r="N129" s="128"/>
      <c r="O129" s="128"/>
      <c r="P129" s="128"/>
      <c r="Q129" s="128"/>
      <c r="R129" s="128"/>
      <c r="S129" s="128"/>
      <c r="T129" s="127"/>
    </row>
    <row r="130" spans="1:20">
      <c r="A130" s="128"/>
      <c r="B130" s="128"/>
      <c r="C130" s="128"/>
      <c r="D130" s="128"/>
      <c r="E130" s="128"/>
      <c r="F130" s="128"/>
      <c r="G130" s="128"/>
      <c r="H130" s="128"/>
      <c r="I130" s="128"/>
      <c r="J130" s="128"/>
      <c r="K130" s="128"/>
      <c r="L130" s="128"/>
      <c r="M130" s="128"/>
      <c r="N130" s="128"/>
      <c r="O130" s="128"/>
      <c r="P130" s="128"/>
      <c r="Q130" s="128"/>
      <c r="R130" s="128"/>
      <c r="S130" s="128"/>
      <c r="T130" s="127"/>
    </row>
    <row r="131" spans="1:20">
      <c r="A131" s="128"/>
      <c r="B131" s="128"/>
      <c r="C131" s="128"/>
      <c r="D131" s="128"/>
      <c r="E131" s="128"/>
      <c r="F131" s="128"/>
      <c r="G131" s="12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  <c r="R131" s="128"/>
      <c r="S131" s="128"/>
      <c r="T131" s="127"/>
    </row>
    <row r="132" spans="1:20">
      <c r="A132" s="128"/>
      <c r="B132" s="128"/>
      <c r="C132" s="128"/>
      <c r="D132" s="128"/>
      <c r="E132" s="128"/>
      <c r="F132" s="128"/>
      <c r="G132" s="128"/>
      <c r="H132" s="128"/>
      <c r="I132" s="128"/>
      <c r="J132" s="128"/>
      <c r="K132" s="128"/>
      <c r="L132" s="128"/>
      <c r="M132" s="128"/>
      <c r="N132" s="128"/>
      <c r="O132" s="128"/>
      <c r="P132" s="128"/>
      <c r="Q132" s="128"/>
      <c r="R132" s="128"/>
      <c r="S132" s="128"/>
      <c r="T132" s="127"/>
    </row>
    <row r="133" spans="1:20">
      <c r="A133" s="128"/>
      <c r="B133" s="128"/>
      <c r="C133" s="128"/>
      <c r="D133" s="128"/>
      <c r="E133" s="128"/>
      <c r="F133" s="128"/>
      <c r="G133" s="128"/>
      <c r="H133" s="128"/>
      <c r="I133" s="128"/>
      <c r="J133" s="128"/>
      <c r="K133" s="128"/>
      <c r="L133" s="128"/>
      <c r="M133" s="128"/>
      <c r="N133" s="128"/>
      <c r="O133" s="128"/>
      <c r="P133" s="128"/>
      <c r="Q133" s="128"/>
      <c r="R133" s="128"/>
      <c r="S133" s="128"/>
      <c r="T133" s="127"/>
    </row>
    <row r="134" spans="1:20">
      <c r="A134" s="128"/>
      <c r="B134" s="128"/>
      <c r="C134" s="128"/>
      <c r="D134" s="128"/>
      <c r="E134" s="128"/>
      <c r="F134" s="128"/>
      <c r="G134" s="128"/>
      <c r="H134" s="128"/>
      <c r="I134" s="128"/>
      <c r="J134" s="128"/>
      <c r="K134" s="128"/>
      <c r="L134" s="128"/>
      <c r="M134" s="128"/>
      <c r="N134" s="128"/>
      <c r="O134" s="128"/>
      <c r="P134" s="128"/>
      <c r="Q134" s="128"/>
      <c r="R134" s="128"/>
      <c r="S134" s="128"/>
      <c r="T134" s="127"/>
    </row>
    <row r="135" spans="1:20">
      <c r="A135" s="128"/>
      <c r="B135" s="128"/>
      <c r="C135" s="128"/>
      <c r="D135" s="128"/>
      <c r="E135" s="128"/>
      <c r="F135" s="128"/>
      <c r="G135" s="128"/>
      <c r="H135" s="128"/>
      <c r="I135" s="128"/>
      <c r="J135" s="128"/>
      <c r="K135" s="128"/>
      <c r="L135" s="128"/>
      <c r="M135" s="128"/>
      <c r="N135" s="128"/>
      <c r="O135" s="128"/>
      <c r="P135" s="128"/>
      <c r="Q135" s="128"/>
      <c r="R135" s="128"/>
      <c r="S135" s="128"/>
      <c r="T135" s="127"/>
    </row>
    <row r="136" spans="1:20">
      <c r="A136" s="128"/>
      <c r="B136" s="128"/>
      <c r="C136" s="128"/>
      <c r="D136" s="128"/>
      <c r="E136" s="128"/>
      <c r="F136" s="128"/>
      <c r="G136" s="128"/>
      <c r="H136" s="128"/>
      <c r="I136" s="128"/>
      <c r="J136" s="128"/>
      <c r="K136" s="128"/>
      <c r="L136" s="128"/>
      <c r="M136" s="128"/>
      <c r="N136" s="128"/>
      <c r="O136" s="128"/>
      <c r="P136" s="128"/>
      <c r="Q136" s="128"/>
      <c r="R136" s="128"/>
      <c r="S136" s="128"/>
      <c r="T136" s="127"/>
    </row>
    <row r="137" spans="1:20">
      <c r="A137" s="128"/>
      <c r="B137" s="128"/>
      <c r="C137" s="128"/>
      <c r="D137" s="128"/>
      <c r="E137" s="128"/>
      <c r="F137" s="128"/>
      <c r="G137" s="128"/>
      <c r="H137" s="128"/>
      <c r="I137" s="128"/>
      <c r="J137" s="128"/>
      <c r="K137" s="128"/>
      <c r="L137" s="128"/>
      <c r="M137" s="128"/>
      <c r="N137" s="128"/>
      <c r="O137" s="128"/>
      <c r="P137" s="128"/>
      <c r="Q137" s="128"/>
      <c r="R137" s="128"/>
      <c r="S137" s="128"/>
      <c r="T137" s="127"/>
    </row>
    <row r="138" spans="1:20">
      <c r="A138" s="128"/>
      <c r="B138" s="128"/>
      <c r="C138" s="128"/>
      <c r="D138" s="128"/>
      <c r="E138" s="128"/>
      <c r="F138" s="128"/>
      <c r="G138" s="128"/>
      <c r="H138" s="128"/>
      <c r="I138" s="128"/>
      <c r="J138" s="128"/>
      <c r="K138" s="128"/>
      <c r="L138" s="128"/>
      <c r="M138" s="128"/>
      <c r="N138" s="128"/>
      <c r="O138" s="128"/>
      <c r="P138" s="128"/>
      <c r="Q138" s="128"/>
      <c r="R138" s="128"/>
      <c r="S138" s="128"/>
      <c r="T138" s="127"/>
    </row>
    <row r="139" spans="1:20">
      <c r="A139" s="128"/>
      <c r="B139" s="128"/>
      <c r="C139" s="128"/>
      <c r="D139" s="128"/>
      <c r="E139" s="128"/>
      <c r="F139" s="128"/>
      <c r="G139" s="128"/>
      <c r="H139" s="128"/>
      <c r="I139" s="128"/>
      <c r="J139" s="128"/>
      <c r="K139" s="128"/>
      <c r="L139" s="128"/>
      <c r="M139" s="128"/>
      <c r="N139" s="128"/>
      <c r="O139" s="128"/>
      <c r="P139" s="128"/>
      <c r="Q139" s="128"/>
      <c r="R139" s="128"/>
      <c r="S139" s="128"/>
      <c r="T139" s="127"/>
    </row>
    <row r="140" spans="1:20">
      <c r="A140" s="128"/>
      <c r="B140" s="128"/>
      <c r="C140" s="128"/>
      <c r="D140" s="128"/>
      <c r="E140" s="128"/>
      <c r="F140" s="128"/>
      <c r="G140" s="128"/>
      <c r="H140" s="128"/>
      <c r="I140" s="128"/>
      <c r="J140" s="128"/>
      <c r="K140" s="128"/>
      <c r="L140" s="128"/>
      <c r="M140" s="128"/>
      <c r="N140" s="128"/>
      <c r="O140" s="128"/>
      <c r="P140" s="128"/>
      <c r="Q140" s="128"/>
      <c r="R140" s="128"/>
      <c r="S140" s="128"/>
      <c r="T140" s="127"/>
    </row>
    <row r="141" spans="1:20">
      <c r="A141" s="128"/>
      <c r="B141" s="128"/>
      <c r="C141" s="128"/>
      <c r="D141" s="128"/>
      <c r="E141" s="128"/>
      <c r="F141" s="128"/>
      <c r="G141" s="128"/>
      <c r="H141" s="128"/>
      <c r="I141" s="128"/>
      <c r="J141" s="128"/>
      <c r="K141" s="128"/>
      <c r="L141" s="128"/>
      <c r="M141" s="128"/>
      <c r="N141" s="128"/>
      <c r="O141" s="128"/>
      <c r="P141" s="128"/>
      <c r="Q141" s="128"/>
      <c r="R141" s="128"/>
      <c r="S141" s="128"/>
      <c r="T141" s="127"/>
    </row>
    <row r="142" spans="1:20">
      <c r="A142" s="128"/>
      <c r="B142" s="128"/>
      <c r="C142" s="128"/>
      <c r="D142" s="128"/>
      <c r="E142" s="128"/>
      <c r="F142" s="128"/>
      <c r="G142" s="128"/>
      <c r="H142" s="128"/>
      <c r="I142" s="128"/>
      <c r="J142" s="128"/>
      <c r="K142" s="128"/>
      <c r="L142" s="128"/>
      <c r="M142" s="128"/>
      <c r="N142" s="128"/>
      <c r="O142" s="128"/>
      <c r="P142" s="128"/>
      <c r="Q142" s="128"/>
      <c r="R142" s="128"/>
      <c r="S142" s="128"/>
      <c r="T142" s="127"/>
    </row>
    <row r="143" spans="1:20">
      <c r="A143" s="128"/>
      <c r="B143" s="128"/>
      <c r="C143" s="128"/>
      <c r="D143" s="128"/>
      <c r="E143" s="128"/>
      <c r="F143" s="128"/>
      <c r="G143" s="128"/>
      <c r="H143" s="128"/>
      <c r="I143" s="128"/>
      <c r="J143" s="128"/>
      <c r="K143" s="128"/>
      <c r="L143" s="128"/>
      <c r="M143" s="128"/>
      <c r="N143" s="128"/>
      <c r="O143" s="128"/>
      <c r="P143" s="128"/>
      <c r="Q143" s="128"/>
      <c r="R143" s="128"/>
      <c r="S143" s="128"/>
      <c r="T143" s="127"/>
    </row>
    <row r="144" spans="1:20">
      <c r="A144" s="128"/>
      <c r="B144" s="128"/>
      <c r="C144" s="128"/>
      <c r="D144" s="128"/>
      <c r="E144" s="128"/>
      <c r="F144" s="128"/>
      <c r="G144" s="128"/>
      <c r="H144" s="128"/>
      <c r="I144" s="128"/>
      <c r="J144" s="128"/>
      <c r="K144" s="128"/>
      <c r="L144" s="128"/>
      <c r="M144" s="128"/>
      <c r="N144" s="128"/>
      <c r="O144" s="128"/>
      <c r="P144" s="128"/>
      <c r="Q144" s="128"/>
      <c r="R144" s="128"/>
      <c r="S144" s="128"/>
      <c r="T144" s="127"/>
    </row>
    <row r="145" spans="1:20">
      <c r="A145" s="128"/>
      <c r="B145" s="128"/>
      <c r="C145" s="128"/>
      <c r="D145" s="128"/>
      <c r="E145" s="128"/>
      <c r="F145" s="128"/>
      <c r="G145" s="128"/>
      <c r="H145" s="128"/>
      <c r="I145" s="128"/>
      <c r="J145" s="128"/>
      <c r="K145" s="128"/>
      <c r="L145" s="128"/>
      <c r="M145" s="128"/>
      <c r="N145" s="128"/>
      <c r="O145" s="128"/>
      <c r="P145" s="128"/>
      <c r="Q145" s="128"/>
      <c r="R145" s="128"/>
      <c r="S145" s="128"/>
      <c r="T145" s="127"/>
    </row>
    <row r="146" spans="1:20">
      <c r="A146" s="128"/>
      <c r="B146" s="128"/>
      <c r="C146" s="128"/>
      <c r="D146" s="128"/>
      <c r="E146" s="128"/>
      <c r="F146" s="128"/>
      <c r="G146" s="128"/>
      <c r="H146" s="128"/>
      <c r="I146" s="128"/>
      <c r="J146" s="128"/>
      <c r="K146" s="128"/>
      <c r="L146" s="128"/>
      <c r="M146" s="128"/>
      <c r="N146" s="128"/>
      <c r="O146" s="128"/>
      <c r="P146" s="128"/>
      <c r="Q146" s="128"/>
      <c r="R146" s="128"/>
      <c r="S146" s="128"/>
      <c r="T146" s="127"/>
    </row>
    <row r="147" spans="1:20">
      <c r="A147" s="128"/>
      <c r="B147" s="128"/>
      <c r="C147" s="128"/>
      <c r="D147" s="128"/>
      <c r="E147" s="128"/>
      <c r="F147" s="128"/>
      <c r="G147" s="128"/>
      <c r="H147" s="128"/>
      <c r="I147" s="128"/>
      <c r="J147" s="128"/>
      <c r="K147" s="128"/>
      <c r="L147" s="128"/>
      <c r="M147" s="128"/>
      <c r="N147" s="128"/>
      <c r="O147" s="128"/>
      <c r="P147" s="128"/>
      <c r="Q147" s="128"/>
      <c r="R147" s="128"/>
      <c r="S147" s="128"/>
      <c r="T147" s="127"/>
    </row>
    <row r="148" spans="1:20">
      <c r="A148" s="128"/>
      <c r="B148" s="128"/>
      <c r="C148" s="128"/>
      <c r="D148" s="128"/>
      <c r="E148" s="128"/>
      <c r="F148" s="128"/>
      <c r="G148" s="128"/>
      <c r="H148" s="128"/>
      <c r="I148" s="128"/>
      <c r="J148" s="128"/>
      <c r="K148" s="128"/>
      <c r="L148" s="128"/>
      <c r="M148" s="128"/>
      <c r="N148" s="128"/>
      <c r="O148" s="128"/>
      <c r="P148" s="128"/>
      <c r="Q148" s="128"/>
      <c r="R148" s="128"/>
      <c r="S148" s="128"/>
      <c r="T148" s="127"/>
    </row>
    <row r="149" spans="1:20">
      <c r="A149" s="128"/>
      <c r="B149" s="128"/>
      <c r="C149" s="128"/>
      <c r="D149" s="128"/>
      <c r="E149" s="128"/>
      <c r="F149" s="128"/>
      <c r="G149" s="128"/>
      <c r="H149" s="128"/>
      <c r="I149" s="128"/>
      <c r="J149" s="128"/>
      <c r="K149" s="128"/>
      <c r="L149" s="128"/>
      <c r="M149" s="128"/>
      <c r="N149" s="128"/>
      <c r="O149" s="128"/>
      <c r="P149" s="128"/>
      <c r="Q149" s="128"/>
      <c r="R149" s="128"/>
      <c r="S149" s="128"/>
      <c r="T149" s="127"/>
    </row>
    <row r="150" spans="1:20">
      <c r="A150" s="128"/>
      <c r="B150" s="128"/>
      <c r="C150" s="128"/>
      <c r="D150" s="128"/>
      <c r="E150" s="128"/>
      <c r="F150" s="128"/>
      <c r="G150" s="128"/>
      <c r="H150" s="128"/>
      <c r="I150" s="128"/>
      <c r="J150" s="128"/>
      <c r="K150" s="128"/>
      <c r="L150" s="128"/>
      <c r="M150" s="128"/>
      <c r="N150" s="128"/>
      <c r="O150" s="128"/>
      <c r="P150" s="128"/>
      <c r="Q150" s="128"/>
      <c r="R150" s="128"/>
      <c r="S150" s="128"/>
      <c r="T150" s="127"/>
    </row>
    <row r="151" spans="1:20">
      <c r="A151" s="128"/>
      <c r="B151" s="128"/>
      <c r="C151" s="128"/>
      <c r="D151" s="128"/>
      <c r="E151" s="128"/>
      <c r="F151" s="128"/>
      <c r="G151" s="128"/>
      <c r="H151" s="128"/>
      <c r="I151" s="128"/>
      <c r="J151" s="128"/>
      <c r="K151" s="128"/>
      <c r="L151" s="128"/>
      <c r="M151" s="128"/>
      <c r="N151" s="128"/>
      <c r="O151" s="128"/>
      <c r="P151" s="128"/>
      <c r="Q151" s="128"/>
      <c r="R151" s="128"/>
      <c r="S151" s="128"/>
      <c r="T151" s="127"/>
    </row>
    <row r="152" spans="1:20">
      <c r="A152" s="128"/>
      <c r="B152" s="128"/>
      <c r="C152" s="128"/>
      <c r="D152" s="128"/>
      <c r="E152" s="128"/>
      <c r="F152" s="128"/>
      <c r="G152" s="128"/>
      <c r="H152" s="128"/>
      <c r="I152" s="128"/>
      <c r="J152" s="128"/>
      <c r="K152" s="128"/>
      <c r="L152" s="128"/>
      <c r="M152" s="128"/>
      <c r="N152" s="128"/>
      <c r="O152" s="128"/>
      <c r="P152" s="128"/>
      <c r="Q152" s="128"/>
      <c r="R152" s="128"/>
      <c r="S152" s="128"/>
      <c r="T152" s="127"/>
    </row>
    <row r="153" spans="1:20">
      <c r="A153" s="128"/>
      <c r="B153" s="128"/>
      <c r="C153" s="128"/>
      <c r="D153" s="128"/>
      <c r="E153" s="128"/>
      <c r="F153" s="128"/>
      <c r="G153" s="128"/>
      <c r="H153" s="128"/>
      <c r="I153" s="128"/>
      <c r="J153" s="128"/>
      <c r="K153" s="128"/>
      <c r="L153" s="128"/>
      <c r="M153" s="128"/>
      <c r="N153" s="128"/>
      <c r="O153" s="128"/>
      <c r="P153" s="128"/>
      <c r="Q153" s="128"/>
      <c r="R153" s="128"/>
      <c r="S153" s="128"/>
      <c r="T153" s="127"/>
    </row>
    <row r="154" spans="1:20">
      <c r="A154" s="128"/>
      <c r="B154" s="128"/>
      <c r="C154" s="128"/>
      <c r="D154" s="128"/>
      <c r="E154" s="128"/>
      <c r="F154" s="128"/>
      <c r="G154" s="128"/>
      <c r="H154" s="128"/>
      <c r="I154" s="128"/>
      <c r="J154" s="128"/>
      <c r="K154" s="128"/>
      <c r="L154" s="128"/>
      <c r="M154" s="128"/>
      <c r="N154" s="128"/>
      <c r="O154" s="128"/>
      <c r="P154" s="128"/>
      <c r="Q154" s="128"/>
      <c r="R154" s="128"/>
      <c r="S154" s="128"/>
      <c r="T154" s="127"/>
    </row>
    <row r="155" spans="1:20">
      <c r="A155" s="128"/>
      <c r="B155" s="128"/>
      <c r="C155" s="128"/>
      <c r="D155" s="128"/>
      <c r="E155" s="128"/>
      <c r="F155" s="128"/>
      <c r="G155" s="128"/>
      <c r="H155" s="128"/>
      <c r="I155" s="128"/>
      <c r="J155" s="128"/>
      <c r="K155" s="128"/>
      <c r="L155" s="128"/>
      <c r="M155" s="128"/>
      <c r="N155" s="128"/>
      <c r="O155" s="128"/>
      <c r="P155" s="128"/>
      <c r="Q155" s="128"/>
      <c r="R155" s="128"/>
      <c r="S155" s="128"/>
      <c r="T155" s="127"/>
    </row>
    <row r="156" spans="1:20">
      <c r="A156" s="128"/>
      <c r="B156" s="128"/>
      <c r="C156" s="128"/>
      <c r="D156" s="128"/>
      <c r="E156" s="128"/>
      <c r="F156" s="128"/>
      <c r="G156" s="128"/>
      <c r="H156" s="128"/>
      <c r="I156" s="128"/>
      <c r="J156" s="128"/>
      <c r="K156" s="128"/>
      <c r="L156" s="128"/>
      <c r="M156" s="128"/>
      <c r="N156" s="128"/>
      <c r="O156" s="128"/>
      <c r="P156" s="128"/>
      <c r="Q156" s="128"/>
      <c r="R156" s="128"/>
      <c r="S156" s="128"/>
      <c r="T156" s="127"/>
    </row>
    <row r="157" spans="1:20">
      <c r="A157" s="128"/>
      <c r="B157" s="128"/>
      <c r="C157" s="128"/>
      <c r="D157" s="128"/>
      <c r="E157" s="128"/>
      <c r="F157" s="128"/>
      <c r="G157" s="128"/>
      <c r="H157" s="128"/>
      <c r="I157" s="128"/>
      <c r="J157" s="128"/>
      <c r="K157" s="128"/>
      <c r="L157" s="128"/>
      <c r="M157" s="128"/>
      <c r="N157" s="128"/>
      <c r="O157" s="128"/>
      <c r="P157" s="128"/>
      <c r="Q157" s="128"/>
      <c r="R157" s="128"/>
      <c r="S157" s="128"/>
      <c r="T157" s="127"/>
    </row>
    <row r="158" spans="1:20">
      <c r="A158" s="128"/>
      <c r="B158" s="128"/>
      <c r="C158" s="128"/>
      <c r="D158" s="128"/>
      <c r="E158" s="128"/>
      <c r="F158" s="128"/>
      <c r="G158" s="128"/>
      <c r="H158" s="128"/>
      <c r="I158" s="128"/>
      <c r="J158" s="128"/>
      <c r="K158" s="128"/>
      <c r="L158" s="128"/>
      <c r="M158" s="128"/>
      <c r="N158" s="128"/>
      <c r="O158" s="128"/>
      <c r="P158" s="128"/>
      <c r="Q158" s="128"/>
      <c r="R158" s="128"/>
      <c r="S158" s="128"/>
      <c r="T158" s="127"/>
    </row>
    <row r="159" spans="1:20">
      <c r="A159" s="128"/>
      <c r="B159" s="128"/>
      <c r="C159" s="128"/>
      <c r="D159" s="128"/>
      <c r="E159" s="128"/>
      <c r="F159" s="128"/>
      <c r="G159" s="128"/>
      <c r="H159" s="128"/>
      <c r="I159" s="128"/>
      <c r="J159" s="128"/>
      <c r="K159" s="128"/>
      <c r="L159" s="128"/>
      <c r="M159" s="128"/>
      <c r="N159" s="128"/>
      <c r="O159" s="128"/>
      <c r="P159" s="128"/>
      <c r="Q159" s="128"/>
      <c r="R159" s="128"/>
      <c r="S159" s="128"/>
      <c r="T159" s="127"/>
    </row>
    <row r="160" spans="1:20">
      <c r="A160" s="128"/>
      <c r="B160" s="128"/>
      <c r="C160" s="128"/>
      <c r="D160" s="128"/>
      <c r="E160" s="128"/>
      <c r="F160" s="128"/>
      <c r="G160" s="128"/>
      <c r="H160" s="128"/>
      <c r="I160" s="128"/>
      <c r="J160" s="128"/>
      <c r="K160" s="128"/>
      <c r="L160" s="128"/>
      <c r="M160" s="128"/>
      <c r="N160" s="128"/>
      <c r="O160" s="128"/>
      <c r="P160" s="128"/>
      <c r="Q160" s="128"/>
      <c r="R160" s="128"/>
      <c r="S160" s="128"/>
      <c r="T160" s="127"/>
    </row>
    <row r="161" spans="1:20">
      <c r="A161" s="128"/>
      <c r="B161" s="128"/>
      <c r="C161" s="128"/>
      <c r="D161" s="128"/>
      <c r="E161" s="128"/>
      <c r="F161" s="128"/>
      <c r="G161" s="128"/>
      <c r="H161" s="128"/>
      <c r="I161" s="128"/>
      <c r="J161" s="128"/>
      <c r="K161" s="128"/>
      <c r="L161" s="128"/>
      <c r="M161" s="128"/>
      <c r="N161" s="128"/>
      <c r="O161" s="128"/>
      <c r="P161" s="128"/>
      <c r="Q161" s="128"/>
      <c r="R161" s="128"/>
      <c r="S161" s="128"/>
      <c r="T161" s="127"/>
    </row>
    <row r="162" spans="1:20">
      <c r="A162" s="128"/>
      <c r="B162" s="128"/>
      <c r="C162" s="128"/>
      <c r="D162" s="128"/>
      <c r="E162" s="128"/>
      <c r="F162" s="128"/>
      <c r="G162" s="128"/>
      <c r="H162" s="128"/>
      <c r="I162" s="128"/>
      <c r="J162" s="128"/>
      <c r="K162" s="128"/>
      <c r="L162" s="128"/>
      <c r="M162" s="128"/>
      <c r="N162" s="128"/>
      <c r="O162" s="128"/>
      <c r="P162" s="128"/>
      <c r="Q162" s="128"/>
      <c r="R162" s="128"/>
      <c r="S162" s="128"/>
      <c r="T162" s="127"/>
    </row>
    <row r="163" spans="1:20">
      <c r="A163" s="128"/>
      <c r="B163" s="128"/>
      <c r="C163" s="128"/>
      <c r="D163" s="128"/>
      <c r="E163" s="128"/>
      <c r="F163" s="128"/>
      <c r="G163" s="128"/>
      <c r="H163" s="128"/>
      <c r="I163" s="128"/>
      <c r="J163" s="128"/>
      <c r="K163" s="128"/>
      <c r="L163" s="128"/>
      <c r="M163" s="128"/>
      <c r="N163" s="128"/>
      <c r="O163" s="128"/>
      <c r="P163" s="128"/>
      <c r="Q163" s="128"/>
      <c r="R163" s="128"/>
      <c r="S163" s="128"/>
      <c r="T163" s="127"/>
    </row>
    <row r="164" spans="1:20">
      <c r="A164" s="128"/>
      <c r="B164" s="128"/>
      <c r="C164" s="128"/>
      <c r="D164" s="128"/>
      <c r="E164" s="128"/>
      <c r="F164" s="128"/>
      <c r="G164" s="128"/>
      <c r="H164" s="128"/>
      <c r="I164" s="128"/>
      <c r="J164" s="128"/>
      <c r="K164" s="128"/>
      <c r="L164" s="128"/>
      <c r="M164" s="128"/>
      <c r="N164" s="128"/>
      <c r="O164" s="128"/>
      <c r="P164" s="128"/>
      <c r="Q164" s="128"/>
      <c r="R164" s="128"/>
      <c r="S164" s="128"/>
      <c r="T164" s="127"/>
    </row>
    <row r="165" spans="1:20">
      <c r="A165" s="128"/>
      <c r="B165" s="128"/>
      <c r="C165" s="128"/>
      <c r="D165" s="128"/>
      <c r="E165" s="128"/>
      <c r="F165" s="128"/>
      <c r="G165" s="128"/>
      <c r="H165" s="128"/>
      <c r="I165" s="128"/>
      <c r="J165" s="128"/>
      <c r="K165" s="128"/>
      <c r="L165" s="128"/>
      <c r="M165" s="128"/>
      <c r="N165" s="128"/>
      <c r="O165" s="128"/>
      <c r="P165" s="128"/>
      <c r="Q165" s="128"/>
      <c r="R165" s="128"/>
      <c r="S165" s="128"/>
      <c r="T165" s="127"/>
    </row>
    <row r="166" spans="1:20">
      <c r="A166" s="128"/>
      <c r="B166" s="128"/>
      <c r="C166" s="128"/>
      <c r="D166" s="128"/>
      <c r="E166" s="128"/>
      <c r="F166" s="128"/>
      <c r="G166" s="128"/>
      <c r="H166" s="128"/>
      <c r="I166" s="128"/>
      <c r="J166" s="128"/>
      <c r="K166" s="128"/>
      <c r="L166" s="128"/>
      <c r="M166" s="128"/>
      <c r="N166" s="128"/>
      <c r="O166" s="128"/>
      <c r="P166" s="128"/>
      <c r="Q166" s="128"/>
      <c r="R166" s="128"/>
      <c r="S166" s="128"/>
      <c r="T166" s="127"/>
    </row>
    <row r="167" spans="1:20">
      <c r="A167" s="128"/>
      <c r="B167" s="128"/>
      <c r="C167" s="128"/>
      <c r="D167" s="128"/>
      <c r="E167" s="128"/>
      <c r="F167" s="128"/>
      <c r="G167" s="128"/>
      <c r="H167" s="128"/>
      <c r="I167" s="128"/>
      <c r="J167" s="128"/>
      <c r="K167" s="128"/>
      <c r="L167" s="128"/>
      <c r="M167" s="128"/>
      <c r="N167" s="128"/>
      <c r="O167" s="128"/>
      <c r="P167" s="128"/>
      <c r="Q167" s="128"/>
      <c r="R167" s="128"/>
      <c r="S167" s="128"/>
      <c r="T167" s="127"/>
    </row>
    <row r="168" spans="1:20">
      <c r="A168" s="128"/>
      <c r="B168" s="128"/>
      <c r="C168" s="128"/>
      <c r="D168" s="128"/>
      <c r="E168" s="128"/>
      <c r="F168" s="128"/>
      <c r="G168" s="128"/>
      <c r="H168" s="128"/>
      <c r="I168" s="128"/>
      <c r="J168" s="128"/>
      <c r="K168" s="128"/>
      <c r="L168" s="128"/>
      <c r="M168" s="128"/>
      <c r="N168" s="128"/>
      <c r="O168" s="128"/>
      <c r="P168" s="128"/>
      <c r="Q168" s="128"/>
      <c r="R168" s="128"/>
      <c r="S168" s="128"/>
      <c r="T168" s="127"/>
    </row>
    <row r="169" spans="1:20">
      <c r="A169" s="128"/>
      <c r="B169" s="128"/>
      <c r="C169" s="128"/>
      <c r="D169" s="128"/>
      <c r="E169" s="128"/>
      <c r="F169" s="128"/>
      <c r="G169" s="128"/>
      <c r="H169" s="128"/>
      <c r="I169" s="128"/>
      <c r="J169" s="128"/>
      <c r="K169" s="128"/>
      <c r="L169" s="128"/>
      <c r="M169" s="128"/>
      <c r="N169" s="128"/>
      <c r="O169" s="128"/>
      <c r="P169" s="128"/>
      <c r="Q169" s="128"/>
      <c r="R169" s="128"/>
      <c r="S169" s="128"/>
      <c r="T169" s="127"/>
    </row>
    <row r="170" spans="1:20">
      <c r="A170" s="128"/>
      <c r="B170" s="128"/>
      <c r="C170" s="128"/>
      <c r="D170" s="128"/>
      <c r="E170" s="128"/>
      <c r="F170" s="128"/>
      <c r="G170" s="128"/>
      <c r="H170" s="128"/>
      <c r="I170" s="128"/>
      <c r="J170" s="128"/>
      <c r="K170" s="128"/>
      <c r="L170" s="128"/>
      <c r="M170" s="128"/>
      <c r="N170" s="128"/>
      <c r="O170" s="128"/>
      <c r="P170" s="128"/>
      <c r="Q170" s="128"/>
      <c r="R170" s="128"/>
      <c r="S170" s="128"/>
      <c r="T170" s="127"/>
    </row>
    <row r="171" spans="1:20">
      <c r="A171" s="128"/>
      <c r="B171" s="128"/>
      <c r="C171" s="128"/>
      <c r="D171" s="128"/>
      <c r="E171" s="128"/>
      <c r="F171" s="128"/>
      <c r="G171" s="128"/>
      <c r="H171" s="128"/>
      <c r="I171" s="128"/>
      <c r="J171" s="128"/>
      <c r="K171" s="128"/>
      <c r="L171" s="128"/>
      <c r="M171" s="128"/>
      <c r="N171" s="128"/>
      <c r="O171" s="128"/>
      <c r="P171" s="128"/>
      <c r="Q171" s="128"/>
      <c r="R171" s="128"/>
      <c r="S171" s="128"/>
      <c r="T171" s="127"/>
    </row>
    <row r="172" spans="1:20">
      <c r="A172" s="128"/>
      <c r="B172" s="128"/>
      <c r="C172" s="128"/>
      <c r="D172" s="128"/>
      <c r="E172" s="128"/>
      <c r="F172" s="128"/>
      <c r="G172" s="128"/>
      <c r="H172" s="128"/>
      <c r="I172" s="128"/>
      <c r="J172" s="128"/>
      <c r="K172" s="128"/>
      <c r="L172" s="128"/>
      <c r="M172" s="128"/>
      <c r="N172" s="128"/>
      <c r="O172" s="128"/>
      <c r="P172" s="128"/>
      <c r="Q172" s="128"/>
      <c r="R172" s="128"/>
      <c r="S172" s="128"/>
      <c r="T172" s="127"/>
    </row>
    <row r="173" spans="1:20">
      <c r="A173" s="128"/>
      <c r="B173" s="128"/>
      <c r="C173" s="128"/>
      <c r="D173" s="128"/>
      <c r="E173" s="128"/>
      <c r="F173" s="128"/>
      <c r="G173" s="128"/>
      <c r="H173" s="128"/>
      <c r="I173" s="128"/>
      <c r="J173" s="128"/>
      <c r="K173" s="128"/>
      <c r="L173" s="128"/>
      <c r="M173" s="128"/>
      <c r="N173" s="128"/>
      <c r="O173" s="128"/>
      <c r="P173" s="128"/>
      <c r="Q173" s="128"/>
      <c r="R173" s="128"/>
      <c r="S173" s="128"/>
      <c r="T173" s="127"/>
    </row>
    <row r="174" spans="1:20">
      <c r="A174" s="128"/>
      <c r="B174" s="128"/>
      <c r="C174" s="128"/>
      <c r="D174" s="128"/>
      <c r="E174" s="128"/>
      <c r="F174" s="128"/>
      <c r="G174" s="128"/>
      <c r="H174" s="128"/>
      <c r="I174" s="128"/>
      <c r="J174" s="128"/>
      <c r="K174" s="128"/>
      <c r="L174" s="128"/>
      <c r="M174" s="128"/>
      <c r="N174" s="128"/>
      <c r="O174" s="128"/>
      <c r="P174" s="128"/>
      <c r="Q174" s="128"/>
      <c r="R174" s="128"/>
      <c r="S174" s="128"/>
      <c r="T174" s="127"/>
    </row>
    <row r="175" spans="1:20">
      <c r="A175" s="128"/>
      <c r="B175" s="128"/>
      <c r="C175" s="128"/>
      <c r="D175" s="128"/>
      <c r="E175" s="128"/>
      <c r="F175" s="128"/>
      <c r="G175" s="128"/>
      <c r="H175" s="128"/>
      <c r="I175" s="128"/>
      <c r="J175" s="128"/>
      <c r="K175" s="128"/>
      <c r="L175" s="128"/>
      <c r="M175" s="128"/>
      <c r="N175" s="128"/>
      <c r="O175" s="128"/>
      <c r="P175" s="128"/>
      <c r="Q175" s="128"/>
      <c r="R175" s="128"/>
      <c r="S175" s="128"/>
      <c r="T175" s="127"/>
    </row>
    <row r="176" spans="1:20">
      <c r="A176" s="128"/>
      <c r="B176" s="128"/>
      <c r="C176" s="128"/>
      <c r="D176" s="128"/>
      <c r="E176" s="128"/>
      <c r="F176" s="128"/>
      <c r="G176" s="128"/>
      <c r="H176" s="128"/>
      <c r="I176" s="128"/>
      <c r="J176" s="128"/>
      <c r="K176" s="128"/>
      <c r="L176" s="128"/>
      <c r="M176" s="128"/>
      <c r="N176" s="128"/>
      <c r="O176" s="128"/>
      <c r="P176" s="128"/>
      <c r="Q176" s="128"/>
      <c r="R176" s="128"/>
      <c r="S176" s="128"/>
      <c r="T176" s="127"/>
    </row>
    <row r="177" spans="1:20">
      <c r="A177" s="128"/>
      <c r="B177" s="128"/>
      <c r="C177" s="128"/>
      <c r="D177" s="128"/>
      <c r="E177" s="128"/>
      <c r="F177" s="128"/>
      <c r="G177" s="128"/>
      <c r="H177" s="128"/>
      <c r="I177" s="128"/>
      <c r="J177" s="128"/>
      <c r="K177" s="128"/>
      <c r="L177" s="128"/>
      <c r="M177" s="128"/>
      <c r="N177" s="128"/>
      <c r="O177" s="128"/>
      <c r="P177" s="128"/>
      <c r="Q177" s="128"/>
      <c r="R177" s="128"/>
      <c r="S177" s="128"/>
      <c r="T177" s="127"/>
    </row>
    <row r="178" spans="1:20">
      <c r="A178" s="128"/>
      <c r="B178" s="128"/>
      <c r="C178" s="128"/>
      <c r="D178" s="128"/>
      <c r="E178" s="128"/>
      <c r="F178" s="128"/>
      <c r="G178" s="128"/>
      <c r="H178" s="128"/>
      <c r="I178" s="128"/>
      <c r="J178" s="128"/>
      <c r="K178" s="128"/>
      <c r="L178" s="128"/>
      <c r="M178" s="128"/>
      <c r="N178" s="128"/>
      <c r="O178" s="128"/>
      <c r="P178" s="128"/>
      <c r="Q178" s="128"/>
      <c r="R178" s="128"/>
      <c r="S178" s="128"/>
      <c r="T178" s="127"/>
    </row>
    <row r="179" spans="1:20">
      <c r="A179" s="128"/>
      <c r="B179" s="128"/>
      <c r="C179" s="128"/>
      <c r="D179" s="128"/>
      <c r="E179" s="128"/>
      <c r="F179" s="128"/>
      <c r="G179" s="128"/>
      <c r="H179" s="128"/>
      <c r="I179" s="128"/>
      <c r="J179" s="128"/>
      <c r="K179" s="128"/>
      <c r="L179" s="128"/>
      <c r="M179" s="128"/>
      <c r="N179" s="128"/>
      <c r="O179" s="128"/>
      <c r="P179" s="128"/>
      <c r="Q179" s="128"/>
      <c r="R179" s="128"/>
      <c r="S179" s="128"/>
      <c r="T179" s="127"/>
    </row>
    <row r="180" spans="1:20">
      <c r="A180" s="128"/>
      <c r="B180" s="128"/>
      <c r="C180" s="128"/>
      <c r="D180" s="128"/>
      <c r="E180" s="128"/>
      <c r="F180" s="128"/>
      <c r="G180" s="128"/>
      <c r="H180" s="128"/>
      <c r="I180" s="128"/>
      <c r="J180" s="128"/>
      <c r="K180" s="128"/>
      <c r="L180" s="128"/>
      <c r="M180" s="128"/>
      <c r="N180" s="128"/>
      <c r="O180" s="128"/>
      <c r="P180" s="128"/>
      <c r="Q180" s="128"/>
      <c r="R180" s="128"/>
      <c r="S180" s="128"/>
      <c r="T180" s="127"/>
    </row>
    <row r="181" spans="1:20">
      <c r="A181" s="128"/>
      <c r="B181" s="128"/>
      <c r="C181" s="128"/>
      <c r="D181" s="128"/>
      <c r="E181" s="128"/>
      <c r="F181" s="128"/>
      <c r="G181" s="128"/>
      <c r="H181" s="128"/>
      <c r="I181" s="128"/>
      <c r="J181" s="128"/>
      <c r="K181" s="128"/>
      <c r="L181" s="128"/>
      <c r="M181" s="128"/>
      <c r="N181" s="128"/>
      <c r="O181" s="128"/>
      <c r="P181" s="128"/>
      <c r="Q181" s="128"/>
      <c r="R181" s="128"/>
      <c r="S181" s="128"/>
      <c r="T181" s="127"/>
    </row>
    <row r="182" spans="1:20">
      <c r="A182" s="128"/>
      <c r="B182" s="128"/>
      <c r="C182" s="128"/>
      <c r="D182" s="128"/>
      <c r="E182" s="128"/>
      <c r="F182" s="128"/>
      <c r="G182" s="128"/>
      <c r="H182" s="128"/>
      <c r="I182" s="128"/>
      <c r="J182" s="128"/>
      <c r="K182" s="128"/>
      <c r="L182" s="128"/>
      <c r="M182" s="128"/>
      <c r="N182" s="128"/>
      <c r="O182" s="128"/>
      <c r="P182" s="128"/>
      <c r="Q182" s="128"/>
      <c r="R182" s="128"/>
      <c r="S182" s="128"/>
      <c r="T182" s="127"/>
    </row>
    <row r="183" spans="1:20">
      <c r="A183" s="128"/>
      <c r="B183" s="128"/>
      <c r="C183" s="128"/>
      <c r="D183" s="128"/>
      <c r="E183" s="128"/>
      <c r="F183" s="128"/>
      <c r="G183" s="128"/>
      <c r="H183" s="128"/>
      <c r="I183" s="128"/>
      <c r="J183" s="128"/>
      <c r="K183" s="128"/>
      <c r="L183" s="128"/>
      <c r="M183" s="128"/>
      <c r="N183" s="128"/>
      <c r="O183" s="128"/>
      <c r="P183" s="128"/>
      <c r="Q183" s="128"/>
      <c r="R183" s="128"/>
      <c r="S183" s="128"/>
      <c r="T183" s="127"/>
    </row>
    <row r="184" spans="1:20">
      <c r="A184" s="128"/>
      <c r="B184" s="128"/>
      <c r="C184" s="128"/>
      <c r="D184" s="128"/>
      <c r="E184" s="128"/>
      <c r="F184" s="128"/>
      <c r="G184" s="128"/>
      <c r="H184" s="128"/>
      <c r="I184" s="128"/>
      <c r="J184" s="128"/>
      <c r="K184" s="128"/>
      <c r="L184" s="128"/>
      <c r="M184" s="128"/>
      <c r="N184" s="128"/>
      <c r="O184" s="128"/>
      <c r="P184" s="128"/>
      <c r="Q184" s="128"/>
      <c r="R184" s="128"/>
      <c r="S184" s="128"/>
      <c r="T184" s="127"/>
    </row>
    <row r="185" spans="1:20">
      <c r="A185" s="128"/>
      <c r="B185" s="128"/>
      <c r="C185" s="128"/>
      <c r="D185" s="128"/>
      <c r="E185" s="128"/>
      <c r="F185" s="128"/>
      <c r="G185" s="128"/>
      <c r="H185" s="128"/>
      <c r="I185" s="128"/>
      <c r="J185" s="128"/>
      <c r="K185" s="128"/>
      <c r="L185" s="128"/>
      <c r="M185" s="128"/>
      <c r="N185" s="128"/>
      <c r="O185" s="128"/>
      <c r="P185" s="128"/>
      <c r="Q185" s="128"/>
      <c r="R185" s="128"/>
      <c r="S185" s="128"/>
      <c r="T185" s="127"/>
    </row>
    <row r="186" spans="1:20">
      <c r="A186" s="128"/>
      <c r="B186" s="128"/>
      <c r="C186" s="128"/>
      <c r="D186" s="128"/>
      <c r="E186" s="128"/>
      <c r="F186" s="128"/>
      <c r="G186" s="128"/>
      <c r="H186" s="128"/>
      <c r="I186" s="128"/>
      <c r="J186" s="128"/>
      <c r="K186" s="128"/>
      <c r="L186" s="128"/>
      <c r="M186" s="128"/>
      <c r="N186" s="128"/>
      <c r="O186" s="128"/>
      <c r="P186" s="128"/>
      <c r="Q186" s="128"/>
      <c r="R186" s="128"/>
      <c r="S186" s="128"/>
      <c r="T186" s="127"/>
    </row>
    <row r="187" spans="1:20">
      <c r="A187" s="128"/>
      <c r="B187" s="128"/>
      <c r="C187" s="128"/>
      <c r="D187" s="128"/>
      <c r="E187" s="128"/>
      <c r="F187" s="128"/>
      <c r="G187" s="128"/>
      <c r="H187" s="128"/>
      <c r="I187" s="128"/>
      <c r="J187" s="128"/>
      <c r="K187" s="128"/>
      <c r="L187" s="128"/>
      <c r="M187" s="128"/>
      <c r="N187" s="128"/>
      <c r="O187" s="128"/>
      <c r="P187" s="128"/>
      <c r="Q187" s="128"/>
      <c r="R187" s="128"/>
      <c r="S187" s="128"/>
      <c r="T187" s="127"/>
    </row>
    <row r="188" spans="1:20">
      <c r="A188" s="128"/>
      <c r="B188" s="128"/>
      <c r="C188" s="128"/>
      <c r="D188" s="128"/>
      <c r="E188" s="128"/>
      <c r="F188" s="128"/>
      <c r="G188" s="128"/>
      <c r="H188" s="128"/>
      <c r="I188" s="128"/>
      <c r="J188" s="128"/>
      <c r="K188" s="128"/>
      <c r="L188" s="128"/>
      <c r="M188" s="128"/>
      <c r="N188" s="128"/>
      <c r="O188" s="128"/>
      <c r="P188" s="128"/>
      <c r="Q188" s="128"/>
      <c r="R188" s="128"/>
      <c r="S188" s="128"/>
      <c r="T188" s="127"/>
    </row>
    <row r="189" spans="1:20">
      <c r="A189" s="128"/>
      <c r="B189" s="128"/>
      <c r="C189" s="128"/>
      <c r="D189" s="128"/>
      <c r="E189" s="128"/>
      <c r="F189" s="128"/>
      <c r="G189" s="128"/>
      <c r="H189" s="128"/>
      <c r="I189" s="128"/>
      <c r="J189" s="128"/>
      <c r="K189" s="128"/>
      <c r="L189" s="128"/>
      <c r="M189" s="128"/>
      <c r="N189" s="128"/>
      <c r="O189" s="128"/>
      <c r="P189" s="128"/>
      <c r="Q189" s="128"/>
      <c r="R189" s="128"/>
      <c r="S189" s="128"/>
      <c r="T189" s="127"/>
    </row>
    <row r="190" spans="1:20">
      <c r="A190" s="128"/>
      <c r="B190" s="128"/>
      <c r="C190" s="128"/>
      <c r="D190" s="128"/>
      <c r="E190" s="128"/>
      <c r="F190" s="128"/>
      <c r="G190" s="128"/>
      <c r="H190" s="128"/>
      <c r="I190" s="128"/>
      <c r="J190" s="128"/>
      <c r="K190" s="128"/>
      <c r="L190" s="128"/>
      <c r="M190" s="128"/>
      <c r="N190" s="128"/>
      <c r="O190" s="128"/>
      <c r="P190" s="128"/>
      <c r="Q190" s="128"/>
      <c r="R190" s="128"/>
      <c r="S190" s="128"/>
      <c r="T190" s="127"/>
    </row>
    <row r="191" spans="1:20">
      <c r="A191" s="128"/>
      <c r="B191" s="128"/>
      <c r="C191" s="128"/>
      <c r="D191" s="128"/>
      <c r="E191" s="128"/>
      <c r="F191" s="128"/>
      <c r="G191" s="128"/>
      <c r="H191" s="128"/>
      <c r="I191" s="128"/>
      <c r="J191" s="128"/>
      <c r="K191" s="128"/>
      <c r="L191" s="128"/>
      <c r="M191" s="128"/>
      <c r="N191" s="128"/>
      <c r="O191" s="128"/>
      <c r="P191" s="128"/>
      <c r="Q191" s="128"/>
      <c r="R191" s="128"/>
      <c r="S191" s="128"/>
      <c r="T191" s="127"/>
    </row>
    <row r="192" spans="1:20">
      <c r="A192" s="128"/>
      <c r="B192" s="128"/>
      <c r="C192" s="128"/>
      <c r="D192" s="128"/>
      <c r="E192" s="128"/>
      <c r="F192" s="128"/>
      <c r="G192" s="128"/>
      <c r="H192" s="128"/>
      <c r="I192" s="128"/>
      <c r="J192" s="128"/>
      <c r="K192" s="128"/>
      <c r="L192" s="128"/>
      <c r="M192" s="128"/>
      <c r="N192" s="128"/>
      <c r="O192" s="128"/>
      <c r="P192" s="128"/>
      <c r="Q192" s="128"/>
      <c r="R192" s="128"/>
      <c r="S192" s="128"/>
      <c r="T192" s="127"/>
    </row>
    <row r="193" spans="1:20">
      <c r="A193" s="128"/>
      <c r="B193" s="128"/>
      <c r="C193" s="128"/>
      <c r="D193" s="128"/>
      <c r="E193" s="128"/>
      <c r="F193" s="128"/>
      <c r="G193" s="128"/>
      <c r="H193" s="128"/>
      <c r="I193" s="128"/>
      <c r="J193" s="128"/>
      <c r="K193" s="128"/>
      <c r="L193" s="128"/>
      <c r="M193" s="128"/>
      <c r="N193" s="128"/>
      <c r="O193" s="128"/>
      <c r="P193" s="128"/>
      <c r="Q193" s="128"/>
      <c r="R193" s="128"/>
      <c r="S193" s="128"/>
      <c r="T193" s="127"/>
    </row>
    <row r="194" spans="1:20">
      <c r="A194" s="128"/>
      <c r="B194" s="128"/>
      <c r="C194" s="128"/>
      <c r="D194" s="128"/>
      <c r="E194" s="128"/>
      <c r="F194" s="128"/>
      <c r="G194" s="128"/>
      <c r="H194" s="128"/>
      <c r="I194" s="128"/>
      <c r="J194" s="128"/>
      <c r="K194" s="128"/>
      <c r="L194" s="128"/>
      <c r="M194" s="128"/>
      <c r="N194" s="128"/>
      <c r="O194" s="128"/>
      <c r="P194" s="128"/>
      <c r="Q194" s="128"/>
      <c r="R194" s="128"/>
      <c r="S194" s="128"/>
      <c r="T194" s="127"/>
    </row>
    <row r="195" spans="1:20">
      <c r="A195" s="128"/>
      <c r="B195" s="128"/>
      <c r="C195" s="128"/>
      <c r="D195" s="128"/>
      <c r="E195" s="128"/>
      <c r="F195" s="128"/>
      <c r="G195" s="128"/>
      <c r="H195" s="128"/>
      <c r="I195" s="128"/>
      <c r="J195" s="128"/>
      <c r="K195" s="128"/>
      <c r="L195" s="128"/>
      <c r="M195" s="128"/>
      <c r="N195" s="128"/>
      <c r="O195" s="128"/>
      <c r="P195" s="128"/>
      <c r="Q195" s="128"/>
      <c r="R195" s="128"/>
      <c r="S195" s="128"/>
      <c r="T195" s="127"/>
    </row>
    <row r="196" spans="1:20">
      <c r="A196" s="128"/>
      <c r="B196" s="128"/>
      <c r="C196" s="128"/>
      <c r="D196" s="128"/>
      <c r="E196" s="128"/>
      <c r="F196" s="128"/>
      <c r="G196" s="128"/>
      <c r="H196" s="128"/>
      <c r="I196" s="128"/>
      <c r="J196" s="128"/>
      <c r="K196" s="128"/>
      <c r="L196" s="128"/>
      <c r="M196" s="128"/>
      <c r="N196" s="128"/>
      <c r="O196" s="128"/>
      <c r="P196" s="128"/>
      <c r="Q196" s="128"/>
      <c r="R196" s="128"/>
      <c r="S196" s="128"/>
      <c r="T196" s="127"/>
    </row>
    <row r="197" spans="1:20">
      <c r="A197" s="128"/>
      <c r="B197" s="128"/>
      <c r="C197" s="128"/>
      <c r="D197" s="128"/>
      <c r="E197" s="128"/>
      <c r="F197" s="128"/>
      <c r="G197" s="128"/>
      <c r="H197" s="128"/>
      <c r="I197" s="128"/>
      <c r="J197" s="128"/>
      <c r="K197" s="128"/>
      <c r="L197" s="128"/>
      <c r="M197" s="128"/>
      <c r="N197" s="128"/>
      <c r="O197" s="128"/>
      <c r="P197" s="128"/>
      <c r="Q197" s="128"/>
      <c r="R197" s="128"/>
      <c r="S197" s="128"/>
      <c r="T197" s="127"/>
    </row>
    <row r="198" spans="1:20">
      <c r="A198" s="128"/>
      <c r="B198" s="128"/>
      <c r="C198" s="128"/>
      <c r="D198" s="128"/>
      <c r="E198" s="128"/>
      <c r="F198" s="128"/>
      <c r="G198" s="128"/>
      <c r="H198" s="128"/>
      <c r="I198" s="128"/>
      <c r="J198" s="128"/>
      <c r="K198" s="128"/>
      <c r="L198" s="128"/>
      <c r="M198" s="128"/>
      <c r="N198" s="128"/>
      <c r="O198" s="128"/>
      <c r="P198" s="128"/>
      <c r="Q198" s="128"/>
      <c r="R198" s="128"/>
      <c r="S198" s="128"/>
      <c r="T198" s="127"/>
    </row>
    <row r="199" spans="1:20">
      <c r="A199" s="128"/>
      <c r="B199" s="128"/>
      <c r="C199" s="128"/>
      <c r="D199" s="128"/>
      <c r="E199" s="128"/>
      <c r="F199" s="128"/>
      <c r="G199" s="128"/>
      <c r="H199" s="128"/>
      <c r="I199" s="128"/>
      <c r="J199" s="128"/>
      <c r="K199" s="128"/>
      <c r="L199" s="128"/>
      <c r="M199" s="128"/>
      <c r="N199" s="128"/>
      <c r="O199" s="128"/>
      <c r="P199" s="128"/>
      <c r="Q199" s="128"/>
      <c r="R199" s="128"/>
      <c r="S199" s="128"/>
      <c r="T199" s="127"/>
    </row>
    <row r="200" spans="1:20">
      <c r="A200" s="128"/>
      <c r="B200" s="128"/>
      <c r="C200" s="128"/>
      <c r="D200" s="128"/>
      <c r="E200" s="128"/>
      <c r="F200" s="128"/>
      <c r="G200" s="128"/>
      <c r="H200" s="128"/>
      <c r="I200" s="128"/>
      <c r="J200" s="128"/>
      <c r="K200" s="128"/>
      <c r="L200" s="128"/>
      <c r="M200" s="128"/>
      <c r="N200" s="128"/>
      <c r="O200" s="128"/>
      <c r="P200" s="128"/>
      <c r="Q200" s="128"/>
      <c r="R200" s="128"/>
      <c r="S200" s="128"/>
      <c r="T200" s="127"/>
    </row>
    <row r="201" spans="1:20">
      <c r="A201" s="128"/>
      <c r="B201" s="128"/>
      <c r="C201" s="128"/>
      <c r="D201" s="128"/>
      <c r="E201" s="128"/>
      <c r="F201" s="128"/>
      <c r="G201" s="128"/>
      <c r="H201" s="128"/>
      <c r="I201" s="128"/>
      <c r="J201" s="128"/>
      <c r="K201" s="128"/>
      <c r="L201" s="128"/>
      <c r="M201" s="128"/>
      <c r="N201" s="128"/>
      <c r="O201" s="128"/>
      <c r="P201" s="128"/>
      <c r="Q201" s="128"/>
      <c r="R201" s="128"/>
      <c r="S201" s="128"/>
      <c r="T201" s="127"/>
    </row>
    <row r="202" spans="1:20">
      <c r="A202" s="128"/>
      <c r="B202" s="128"/>
      <c r="C202" s="128"/>
      <c r="D202" s="128"/>
      <c r="E202" s="128"/>
      <c r="F202" s="128"/>
      <c r="G202" s="128"/>
      <c r="H202" s="128"/>
      <c r="I202" s="128"/>
      <c r="J202" s="128"/>
      <c r="K202" s="128"/>
      <c r="L202" s="128"/>
      <c r="M202" s="128"/>
      <c r="N202" s="128"/>
      <c r="O202" s="128"/>
      <c r="P202" s="128"/>
      <c r="Q202" s="128"/>
      <c r="R202" s="128"/>
      <c r="S202" s="128"/>
      <c r="T202" s="127"/>
    </row>
    <row r="203" spans="1:20">
      <c r="A203" s="128"/>
      <c r="B203" s="128"/>
      <c r="C203" s="128"/>
      <c r="D203" s="128"/>
      <c r="E203" s="128"/>
      <c r="F203" s="128"/>
      <c r="G203" s="128"/>
      <c r="H203" s="128"/>
      <c r="I203" s="128"/>
      <c r="J203" s="128"/>
      <c r="K203" s="128"/>
      <c r="L203" s="128"/>
      <c r="M203" s="128"/>
      <c r="N203" s="128"/>
      <c r="O203" s="128"/>
      <c r="P203" s="128"/>
      <c r="Q203" s="128"/>
      <c r="R203" s="128"/>
      <c r="S203" s="128"/>
      <c r="T203" s="127"/>
    </row>
    <row r="204" spans="1:20">
      <c r="A204" s="128"/>
      <c r="B204" s="128"/>
      <c r="C204" s="128"/>
      <c r="D204" s="128"/>
      <c r="E204" s="128"/>
      <c r="F204" s="128"/>
      <c r="G204" s="128"/>
      <c r="H204" s="128"/>
      <c r="I204" s="128"/>
      <c r="J204" s="128"/>
      <c r="K204" s="128"/>
      <c r="L204" s="128"/>
      <c r="M204" s="128"/>
      <c r="N204" s="128"/>
      <c r="O204" s="128"/>
      <c r="P204" s="128"/>
      <c r="Q204" s="128"/>
      <c r="R204" s="128"/>
      <c r="S204" s="128"/>
      <c r="T204" s="127"/>
    </row>
    <row r="205" spans="1:20">
      <c r="A205" s="128"/>
      <c r="B205" s="128"/>
      <c r="C205" s="128"/>
      <c r="D205" s="128"/>
      <c r="E205" s="128"/>
      <c r="F205" s="128"/>
      <c r="G205" s="128"/>
      <c r="H205" s="128"/>
      <c r="I205" s="128"/>
      <c r="J205" s="128"/>
      <c r="K205" s="128"/>
      <c r="L205" s="128"/>
      <c r="M205" s="128"/>
      <c r="N205" s="128"/>
      <c r="O205" s="128"/>
      <c r="P205" s="128"/>
      <c r="Q205" s="128"/>
      <c r="R205" s="128"/>
      <c r="S205" s="128"/>
      <c r="T205" s="127"/>
    </row>
    <row r="206" spans="1:20">
      <c r="A206" s="128"/>
      <c r="B206" s="128"/>
      <c r="C206" s="128"/>
      <c r="D206" s="128"/>
      <c r="E206" s="128"/>
      <c r="F206" s="128"/>
      <c r="G206" s="128"/>
      <c r="H206" s="128"/>
      <c r="I206" s="128"/>
      <c r="J206" s="128"/>
      <c r="K206" s="128"/>
      <c r="L206" s="128"/>
      <c r="M206" s="128"/>
      <c r="N206" s="128"/>
      <c r="O206" s="128"/>
      <c r="P206" s="128"/>
      <c r="Q206" s="128"/>
      <c r="R206" s="128"/>
      <c r="S206" s="128"/>
      <c r="T206" s="127"/>
    </row>
    <row r="207" spans="1:20">
      <c r="A207" s="128"/>
      <c r="B207" s="128"/>
      <c r="C207" s="128"/>
      <c r="D207" s="128"/>
      <c r="E207" s="128"/>
      <c r="F207" s="128"/>
      <c r="G207" s="128"/>
      <c r="H207" s="128"/>
      <c r="I207" s="128"/>
      <c r="J207" s="128"/>
      <c r="K207" s="128"/>
      <c r="L207" s="128"/>
      <c r="M207" s="128"/>
      <c r="N207" s="128"/>
      <c r="O207" s="128"/>
      <c r="P207" s="128"/>
      <c r="Q207" s="128"/>
      <c r="R207" s="128"/>
      <c r="S207" s="128"/>
      <c r="T207" s="127"/>
    </row>
    <row r="208" spans="1:20">
      <c r="A208" s="128"/>
      <c r="B208" s="128"/>
      <c r="C208" s="128"/>
      <c r="D208" s="128"/>
      <c r="E208" s="128"/>
      <c r="F208" s="128"/>
      <c r="G208" s="128"/>
      <c r="H208" s="128"/>
      <c r="I208" s="128"/>
      <c r="J208" s="128"/>
      <c r="K208" s="128"/>
      <c r="L208" s="128"/>
      <c r="M208" s="128"/>
      <c r="N208" s="128"/>
      <c r="O208" s="128"/>
      <c r="P208" s="128"/>
      <c r="Q208" s="128"/>
      <c r="R208" s="128"/>
      <c r="S208" s="128"/>
      <c r="T208" s="127"/>
    </row>
    <row r="209" spans="1:20">
      <c r="A209" s="128"/>
      <c r="B209" s="128"/>
      <c r="C209" s="128"/>
      <c r="D209" s="128"/>
      <c r="E209" s="128"/>
      <c r="F209" s="128"/>
      <c r="G209" s="128"/>
      <c r="H209" s="128"/>
      <c r="I209" s="128"/>
      <c r="J209" s="128"/>
      <c r="K209" s="128"/>
      <c r="L209" s="128"/>
      <c r="M209" s="128"/>
      <c r="N209" s="128"/>
      <c r="O209" s="128"/>
      <c r="P209" s="128"/>
      <c r="Q209" s="128"/>
      <c r="R209" s="128"/>
      <c r="S209" s="128"/>
      <c r="T209" s="127"/>
    </row>
    <row r="210" spans="1:20">
      <c r="A210" s="128"/>
      <c r="B210" s="128"/>
      <c r="C210" s="128"/>
      <c r="D210" s="128"/>
      <c r="E210" s="128"/>
      <c r="F210" s="128"/>
      <c r="G210" s="128"/>
      <c r="H210" s="128"/>
      <c r="I210" s="128"/>
      <c r="J210" s="128"/>
      <c r="K210" s="128"/>
      <c r="L210" s="128"/>
      <c r="M210" s="128"/>
      <c r="N210" s="128"/>
      <c r="O210" s="128"/>
      <c r="P210" s="128"/>
      <c r="Q210" s="128"/>
      <c r="R210" s="128"/>
      <c r="S210" s="128"/>
      <c r="T210" s="127"/>
    </row>
    <row r="211" spans="1:20">
      <c r="A211" s="128"/>
      <c r="B211" s="128"/>
      <c r="C211" s="128"/>
      <c r="D211" s="128"/>
      <c r="E211" s="128"/>
      <c r="F211" s="128"/>
      <c r="G211" s="128"/>
      <c r="H211" s="128"/>
      <c r="I211" s="128"/>
      <c r="J211" s="128"/>
      <c r="K211" s="128"/>
      <c r="L211" s="128"/>
      <c r="M211" s="128"/>
      <c r="N211" s="128"/>
      <c r="O211" s="128"/>
      <c r="P211" s="128"/>
      <c r="Q211" s="128"/>
      <c r="R211" s="128"/>
      <c r="S211" s="128"/>
      <c r="T211" s="127"/>
    </row>
    <row r="212" spans="1:20">
      <c r="A212" s="128"/>
      <c r="B212" s="128"/>
      <c r="C212" s="128"/>
      <c r="D212" s="128"/>
      <c r="E212" s="128"/>
      <c r="F212" s="128"/>
      <c r="G212" s="128"/>
      <c r="H212" s="128"/>
      <c r="I212" s="128"/>
      <c r="J212" s="128"/>
      <c r="K212" s="128"/>
      <c r="L212" s="128"/>
      <c r="M212" s="128"/>
      <c r="N212" s="128"/>
      <c r="O212" s="128"/>
      <c r="P212" s="128"/>
      <c r="Q212" s="128"/>
      <c r="R212" s="128"/>
      <c r="S212" s="128"/>
      <c r="T212" s="127"/>
    </row>
    <row r="213" spans="1:20">
      <c r="A213" s="128"/>
      <c r="B213" s="128"/>
      <c r="C213" s="128"/>
      <c r="D213" s="128"/>
      <c r="E213" s="128"/>
      <c r="F213" s="128"/>
      <c r="G213" s="128"/>
      <c r="H213" s="128"/>
      <c r="I213" s="128"/>
      <c r="J213" s="128"/>
      <c r="K213" s="128"/>
      <c r="L213" s="128"/>
      <c r="M213" s="128"/>
      <c r="N213" s="128"/>
      <c r="O213" s="128"/>
      <c r="P213" s="128"/>
      <c r="Q213" s="128"/>
      <c r="R213" s="128"/>
      <c r="S213" s="128"/>
      <c r="T213" s="127"/>
    </row>
    <row r="214" spans="1:20">
      <c r="A214" s="128"/>
      <c r="B214" s="128"/>
      <c r="C214" s="128"/>
      <c r="D214" s="128"/>
      <c r="E214" s="128"/>
      <c r="F214" s="128"/>
      <c r="G214" s="128"/>
      <c r="H214" s="128"/>
      <c r="I214" s="128"/>
      <c r="J214" s="128"/>
      <c r="K214" s="128"/>
      <c r="L214" s="128"/>
      <c r="M214" s="128"/>
      <c r="N214" s="128"/>
      <c r="O214" s="128"/>
      <c r="P214" s="128"/>
      <c r="Q214" s="128"/>
      <c r="R214" s="128"/>
      <c r="S214" s="128"/>
      <c r="T214" s="127"/>
    </row>
    <row r="215" spans="1:20">
      <c r="A215" s="128"/>
      <c r="B215" s="128"/>
      <c r="C215" s="128"/>
      <c r="D215" s="128"/>
      <c r="E215" s="128"/>
      <c r="F215" s="128"/>
      <c r="G215" s="128"/>
      <c r="H215" s="128"/>
      <c r="I215" s="128"/>
      <c r="J215" s="128"/>
      <c r="K215" s="128"/>
      <c r="L215" s="128"/>
      <c r="M215" s="128"/>
      <c r="N215" s="128"/>
      <c r="O215" s="128"/>
      <c r="P215" s="128"/>
      <c r="Q215" s="128"/>
      <c r="R215" s="128"/>
      <c r="S215" s="128"/>
      <c r="T215" s="127"/>
    </row>
  </sheetData>
  <mergeCells count="98">
    <mergeCell ref="A1:I1"/>
    <mergeCell ref="A2:C3"/>
    <mergeCell ref="D2:D3"/>
    <mergeCell ref="E2:F2"/>
    <mergeCell ref="G2:G3"/>
    <mergeCell ref="H2:H3"/>
    <mergeCell ref="I2:I3"/>
    <mergeCell ref="R2:S2"/>
    <mergeCell ref="B6:C6"/>
    <mergeCell ref="B7:C7"/>
    <mergeCell ref="N2:N3"/>
    <mergeCell ref="O2:O3"/>
    <mergeCell ref="Q2:Q3"/>
    <mergeCell ref="P2:P3"/>
    <mergeCell ref="B8:C8"/>
    <mergeCell ref="J2:J3"/>
    <mergeCell ref="K2:K3"/>
    <mergeCell ref="L2:L3"/>
    <mergeCell ref="M2:M3"/>
    <mergeCell ref="B20:C20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32:C32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3:C33"/>
    <mergeCell ref="B34:C34"/>
    <mergeCell ref="B35:C35"/>
    <mergeCell ref="A38:C39"/>
    <mergeCell ref="D38:D39"/>
    <mergeCell ref="T38:T39"/>
    <mergeCell ref="U38:U39"/>
    <mergeCell ref="V38:V39"/>
    <mergeCell ref="B42:C42"/>
    <mergeCell ref="L38:L39"/>
    <mergeCell ref="M38:M39"/>
    <mergeCell ref="N38:N39"/>
    <mergeCell ref="O38:O39"/>
    <mergeCell ref="E38:E39"/>
    <mergeCell ref="P38:P39"/>
    <mergeCell ref="S38:S39"/>
    <mergeCell ref="I38:I39"/>
    <mergeCell ref="J38:J39"/>
    <mergeCell ref="K38:K39"/>
    <mergeCell ref="R38:R39"/>
    <mergeCell ref="Q38:Q39"/>
    <mergeCell ref="F38:F39"/>
    <mergeCell ref="G38:G39"/>
    <mergeCell ref="H38:H39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66:C66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L73:T73"/>
    <mergeCell ref="B67:C67"/>
    <mergeCell ref="B68:C68"/>
    <mergeCell ref="B69:C69"/>
    <mergeCell ref="B70:C70"/>
    <mergeCell ref="B71:C71"/>
    <mergeCell ref="A73:E73"/>
  </mergeCells>
  <phoneticPr fontId="3"/>
  <printOptions horizontalCentered="1"/>
  <pageMargins left="0.47244094488188981" right="0.47244094488188981" top="0.70866141732283472" bottom="0" header="0" footer="0"/>
  <pageSetup paperSize="9" fitToHeight="0" orientation="portrait" r:id="rId1"/>
  <headerFooter alignWithMargins="0"/>
  <rowBreaks count="1" manualBreakCount="1">
    <brk id="3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7"/>
  <sheetViews>
    <sheetView showGridLines="0" zoomScaleNormal="100" workbookViewId="0">
      <selection sqref="A1:N1"/>
    </sheetView>
  </sheetViews>
  <sheetFormatPr defaultColWidth="8.875" defaultRowHeight="13.5"/>
  <cols>
    <col min="1" max="2" width="3.375" customWidth="1"/>
    <col min="3" max="3" width="7.375" customWidth="1"/>
    <col min="4" max="4" width="7.625" bestFit="1" customWidth="1"/>
    <col min="5" max="13" width="6" customWidth="1"/>
    <col min="14" max="15" width="6" style="21" customWidth="1"/>
    <col min="16" max="17" width="5.375" customWidth="1"/>
  </cols>
  <sheetData>
    <row r="1" spans="1:26" s="1" customFormat="1" ht="18" customHeight="1">
      <c r="A1" s="334" t="s">
        <v>139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2"/>
    </row>
    <row r="2" spans="1:26" s="65" customFormat="1" ht="9.9499999999999993" customHeight="1">
      <c r="A2" s="365" t="s">
        <v>138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225"/>
      <c r="Q2" s="225"/>
    </row>
    <row r="3" spans="1:26" s="65" customFormat="1" ht="9.9499999999999993" customHeight="1">
      <c r="A3" s="365"/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225"/>
      <c r="Q3" s="225"/>
    </row>
    <row r="4" spans="1:26" s="65" customFormat="1" ht="9.9499999999999993" customHeight="1">
      <c r="A4" s="365"/>
      <c r="B4" s="365"/>
      <c r="C4" s="365"/>
      <c r="D4" s="365"/>
      <c r="E4" s="365"/>
      <c r="F4" s="365"/>
      <c r="G4" s="365"/>
      <c r="H4" s="365"/>
      <c r="I4" s="365"/>
      <c r="J4" s="365"/>
      <c r="K4" s="365"/>
      <c r="L4" s="365"/>
      <c r="M4" s="365"/>
      <c r="N4" s="365"/>
      <c r="O4" s="365"/>
      <c r="P4" s="225"/>
      <c r="Q4" s="225"/>
    </row>
    <row r="5" spans="1:26" s="65" customFormat="1" ht="15" customHeight="1" thickBot="1">
      <c r="A5" s="224" t="s">
        <v>137</v>
      </c>
      <c r="N5" s="207" t="s">
        <v>136</v>
      </c>
      <c r="O5" s="223"/>
    </row>
    <row r="6" spans="1:26" s="168" customFormat="1" ht="15" customHeight="1">
      <c r="A6" s="475"/>
      <c r="B6" s="476"/>
      <c r="C6" s="477"/>
      <c r="D6" s="484" t="s">
        <v>50</v>
      </c>
      <c r="E6" s="487" t="s">
        <v>135</v>
      </c>
      <c r="F6" s="487"/>
      <c r="G6" s="487"/>
      <c r="H6" s="487"/>
      <c r="I6" s="487"/>
      <c r="J6" s="487"/>
      <c r="K6" s="487"/>
      <c r="L6" s="487"/>
      <c r="M6" s="487"/>
      <c r="N6" s="488"/>
      <c r="O6" s="211"/>
    </row>
    <row r="7" spans="1:26" s="168" customFormat="1" ht="13.5" customHeight="1">
      <c r="A7" s="478"/>
      <c r="B7" s="479"/>
      <c r="C7" s="480"/>
      <c r="D7" s="485"/>
      <c r="E7" s="485" t="s">
        <v>134</v>
      </c>
      <c r="F7" s="485" t="s">
        <v>133</v>
      </c>
      <c r="G7" s="485" t="s">
        <v>5</v>
      </c>
      <c r="H7" s="485" t="s">
        <v>132</v>
      </c>
      <c r="I7" s="485" t="s">
        <v>131</v>
      </c>
      <c r="J7" s="485" t="s">
        <v>130</v>
      </c>
      <c r="K7" s="485" t="s">
        <v>129</v>
      </c>
      <c r="L7" s="489" t="s">
        <v>128</v>
      </c>
      <c r="M7" s="485" t="s">
        <v>127</v>
      </c>
      <c r="N7" s="463" t="s">
        <v>126</v>
      </c>
      <c r="O7" s="211"/>
    </row>
    <row r="8" spans="1:26" s="168" customFormat="1" ht="75" customHeight="1" thickBot="1">
      <c r="A8" s="481"/>
      <c r="B8" s="482"/>
      <c r="C8" s="483"/>
      <c r="D8" s="486"/>
      <c r="E8" s="486"/>
      <c r="F8" s="486"/>
      <c r="G8" s="486"/>
      <c r="H8" s="486"/>
      <c r="I8" s="486"/>
      <c r="J8" s="486"/>
      <c r="K8" s="486"/>
      <c r="L8" s="434"/>
      <c r="M8" s="486"/>
      <c r="N8" s="464"/>
      <c r="O8" s="211"/>
    </row>
    <row r="9" spans="1:26" s="168" customFormat="1" ht="15" customHeight="1">
      <c r="A9" s="465" t="s">
        <v>125</v>
      </c>
      <c r="B9" s="466"/>
      <c r="C9" s="467"/>
      <c r="D9" s="221">
        <v>100</v>
      </c>
      <c r="E9" s="222">
        <v>11.746529758509222</v>
      </c>
      <c r="F9" s="221">
        <v>18.197375926982314</v>
      </c>
      <c r="G9" s="221">
        <v>7.4919186157064086</v>
      </c>
      <c r="H9" s="222">
        <v>5.2291310135006652</v>
      </c>
      <c r="I9" s="221">
        <v>2.6858718387526146</v>
      </c>
      <c r="J9" s="221">
        <v>0.49914432401597264</v>
      </c>
      <c r="K9" s="222">
        <v>4.7537554668187869E-3</v>
      </c>
      <c r="L9" s="221">
        <v>3.8172656398554854</v>
      </c>
      <c r="M9" s="221">
        <v>1.9015021867275148E-2</v>
      </c>
      <c r="N9" s="221">
        <v>2.3673702224757558</v>
      </c>
      <c r="O9" s="211"/>
    </row>
    <row r="10" spans="1:26" s="168" customFormat="1" ht="15" customHeight="1">
      <c r="A10" s="468" t="s">
        <v>124</v>
      </c>
      <c r="B10" s="469"/>
      <c r="C10" s="190" t="s">
        <v>107</v>
      </c>
      <c r="D10" s="220">
        <f t="shared" ref="D10:N10" si="0">SUM(D12:D19)</f>
        <v>21618.75</v>
      </c>
      <c r="E10" s="219">
        <f t="shared" si="0"/>
        <v>2312.75</v>
      </c>
      <c r="F10" s="219">
        <f t="shared" si="0"/>
        <v>6388.75</v>
      </c>
      <c r="G10" s="219">
        <f t="shared" si="0"/>
        <v>1792.25</v>
      </c>
      <c r="H10" s="219">
        <f t="shared" si="0"/>
        <v>1323.75</v>
      </c>
      <c r="I10" s="219">
        <f t="shared" si="0"/>
        <v>510.75</v>
      </c>
      <c r="J10" s="219">
        <f t="shared" si="0"/>
        <v>22</v>
      </c>
      <c r="K10" s="219">
        <f t="shared" si="0"/>
        <v>5</v>
      </c>
      <c r="L10" s="219">
        <f t="shared" si="0"/>
        <v>387.5</v>
      </c>
      <c r="M10" s="219">
        <f t="shared" si="0"/>
        <v>16</v>
      </c>
      <c r="N10" s="219">
        <f t="shared" si="0"/>
        <v>225</v>
      </c>
      <c r="O10" s="211"/>
    </row>
    <row r="11" spans="1:26" s="168" customFormat="1" ht="15" customHeight="1">
      <c r="A11" s="470"/>
      <c r="B11" s="471"/>
      <c r="C11" s="190" t="s">
        <v>52</v>
      </c>
      <c r="D11" s="218">
        <v>100</v>
      </c>
      <c r="E11" s="217">
        <f t="shared" ref="E11:N11" si="1">E10/$D$10*100</f>
        <v>10.697889563457647</v>
      </c>
      <c r="F11" s="217">
        <f t="shared" si="1"/>
        <v>29.551893610870195</v>
      </c>
      <c r="G11" s="217">
        <f t="shared" si="1"/>
        <v>8.2902572997976289</v>
      </c>
      <c r="H11" s="217">
        <f t="shared" si="1"/>
        <v>6.1231569817866438</v>
      </c>
      <c r="I11" s="217">
        <f t="shared" si="1"/>
        <v>2.3625325238508239</v>
      </c>
      <c r="J11" s="217">
        <f t="shared" si="1"/>
        <v>0.10176351546689795</v>
      </c>
      <c r="K11" s="217">
        <f t="shared" si="1"/>
        <v>2.3128071697022259E-2</v>
      </c>
      <c r="L11" s="217">
        <f t="shared" si="1"/>
        <v>1.7924255565192251</v>
      </c>
      <c r="M11" s="217">
        <f t="shared" si="1"/>
        <v>7.4009829430471241E-2</v>
      </c>
      <c r="N11" s="217">
        <f t="shared" si="1"/>
        <v>1.0407632263660018</v>
      </c>
      <c r="O11" s="211"/>
    </row>
    <row r="12" spans="1:26" s="168" customFormat="1" ht="15" customHeight="1">
      <c r="A12" s="401" t="s">
        <v>11</v>
      </c>
      <c r="B12" s="402"/>
      <c r="C12" s="403"/>
      <c r="D12" s="179">
        <f t="shared" ref="D12:D19" si="2">SUM(E12:N12,D28:F28,H28:O28)</f>
        <v>2486</v>
      </c>
      <c r="E12" s="119">
        <v>261</v>
      </c>
      <c r="F12" s="216">
        <v>1270</v>
      </c>
      <c r="G12" s="119">
        <v>240</v>
      </c>
      <c r="H12" s="179">
        <v>107</v>
      </c>
      <c r="I12" s="119">
        <v>23</v>
      </c>
      <c r="J12" s="179">
        <v>11</v>
      </c>
      <c r="K12" s="119">
        <v>0</v>
      </c>
      <c r="L12" s="179">
        <v>64.5</v>
      </c>
      <c r="M12" s="119">
        <v>0</v>
      </c>
      <c r="N12" s="177">
        <v>14</v>
      </c>
      <c r="O12" s="211"/>
      <c r="P12" s="172"/>
      <c r="Q12" s="172"/>
      <c r="R12" s="172"/>
      <c r="S12" s="172"/>
      <c r="T12" s="172"/>
      <c r="U12" s="172"/>
      <c r="V12" s="172"/>
      <c r="W12" s="172"/>
      <c r="X12" s="172"/>
      <c r="Y12" s="172"/>
    </row>
    <row r="13" spans="1:26" s="168" customFormat="1" ht="15" customHeight="1">
      <c r="A13" s="472" t="s">
        <v>53</v>
      </c>
      <c r="B13" s="473"/>
      <c r="C13" s="474"/>
      <c r="D13" s="179">
        <f t="shared" si="2"/>
        <v>1898</v>
      </c>
      <c r="E13" s="119">
        <v>223</v>
      </c>
      <c r="F13" s="179">
        <v>383</v>
      </c>
      <c r="G13" s="119">
        <v>210</v>
      </c>
      <c r="H13" s="179">
        <v>139</v>
      </c>
      <c r="I13" s="119">
        <v>44</v>
      </c>
      <c r="J13" s="179">
        <v>0</v>
      </c>
      <c r="K13" s="119">
        <v>0</v>
      </c>
      <c r="L13" s="179">
        <v>17</v>
      </c>
      <c r="M13" s="119">
        <v>4</v>
      </c>
      <c r="N13" s="177">
        <v>65</v>
      </c>
      <c r="O13" s="215"/>
      <c r="P13" s="172"/>
      <c r="Q13" s="172"/>
      <c r="R13" s="172"/>
      <c r="S13" s="172"/>
      <c r="T13" s="172"/>
      <c r="U13" s="172"/>
      <c r="V13" s="172"/>
      <c r="W13" s="172"/>
      <c r="X13" s="172"/>
      <c r="Y13" s="172"/>
    </row>
    <row r="14" spans="1:26" s="168" customFormat="1" ht="15" customHeight="1">
      <c r="A14" s="401" t="s">
        <v>12</v>
      </c>
      <c r="B14" s="402"/>
      <c r="C14" s="403"/>
      <c r="D14" s="179">
        <f t="shared" si="2"/>
        <v>2853</v>
      </c>
      <c r="E14" s="119">
        <v>302</v>
      </c>
      <c r="F14" s="179">
        <v>699</v>
      </c>
      <c r="G14" s="119">
        <v>211</v>
      </c>
      <c r="H14" s="179">
        <v>216</v>
      </c>
      <c r="I14" s="119">
        <v>98</v>
      </c>
      <c r="J14" s="179">
        <v>0</v>
      </c>
      <c r="K14" s="119">
        <v>0</v>
      </c>
      <c r="L14" s="179">
        <v>83</v>
      </c>
      <c r="M14" s="119">
        <v>1</v>
      </c>
      <c r="N14" s="177">
        <v>7</v>
      </c>
      <c r="O14" s="211"/>
      <c r="P14" s="172"/>
      <c r="Q14" s="172"/>
      <c r="R14" s="172"/>
      <c r="S14" s="172"/>
      <c r="T14" s="172"/>
      <c r="U14" s="172"/>
      <c r="V14" s="172"/>
      <c r="W14" s="172"/>
      <c r="X14" s="172"/>
      <c r="Y14" s="172"/>
    </row>
    <row r="15" spans="1:26" s="168" customFormat="1" ht="15" customHeight="1">
      <c r="A15" s="401" t="s">
        <v>13</v>
      </c>
      <c r="B15" s="402"/>
      <c r="C15" s="403"/>
      <c r="D15" s="179">
        <f t="shared" si="2"/>
        <v>2923</v>
      </c>
      <c r="E15" s="119">
        <v>268</v>
      </c>
      <c r="F15" s="179">
        <v>914</v>
      </c>
      <c r="G15" s="119">
        <v>204</v>
      </c>
      <c r="H15" s="179">
        <v>238</v>
      </c>
      <c r="I15" s="119">
        <v>37</v>
      </c>
      <c r="J15" s="179">
        <v>4</v>
      </c>
      <c r="K15" s="119">
        <v>4</v>
      </c>
      <c r="L15" s="179">
        <v>59</v>
      </c>
      <c r="M15" s="119">
        <v>4</v>
      </c>
      <c r="N15" s="177">
        <v>44</v>
      </c>
      <c r="O15" s="211"/>
      <c r="P15" s="172"/>
      <c r="Q15" s="172"/>
      <c r="R15" s="172"/>
      <c r="S15" s="172"/>
      <c r="T15" s="172"/>
      <c r="U15" s="172"/>
      <c r="V15" s="172"/>
      <c r="W15" s="172"/>
      <c r="X15" s="172"/>
      <c r="Y15" s="172"/>
    </row>
    <row r="16" spans="1:26" s="168" customFormat="1" ht="15" customHeight="1">
      <c r="A16" s="401" t="s">
        <v>14</v>
      </c>
      <c r="B16" s="402"/>
      <c r="C16" s="403"/>
      <c r="D16" s="179">
        <f t="shared" si="2"/>
        <v>3279.75</v>
      </c>
      <c r="E16" s="119">
        <v>306.75</v>
      </c>
      <c r="F16" s="179">
        <v>742.75</v>
      </c>
      <c r="G16" s="119">
        <v>237.25</v>
      </c>
      <c r="H16" s="179">
        <v>196.75</v>
      </c>
      <c r="I16" s="119">
        <v>133.75</v>
      </c>
      <c r="J16" s="179">
        <v>1</v>
      </c>
      <c r="K16" s="119">
        <v>0</v>
      </c>
      <c r="L16" s="179">
        <v>74</v>
      </c>
      <c r="M16" s="119">
        <v>0</v>
      </c>
      <c r="N16" s="177">
        <v>18</v>
      </c>
      <c r="O16" s="213"/>
      <c r="P16" s="214"/>
      <c r="Q16" s="214"/>
      <c r="R16" s="214"/>
      <c r="S16" s="214"/>
      <c r="T16" s="214"/>
      <c r="U16" s="214"/>
      <c r="V16" s="214"/>
      <c r="W16" s="214"/>
      <c r="X16" s="214"/>
      <c r="Y16" s="214"/>
      <c r="Z16" s="213"/>
    </row>
    <row r="17" spans="1:28" s="168" customFormat="1" ht="15" customHeight="1">
      <c r="A17" s="401" t="s">
        <v>15</v>
      </c>
      <c r="B17" s="402"/>
      <c r="C17" s="403"/>
      <c r="D17" s="179">
        <f t="shared" si="2"/>
        <v>3224</v>
      </c>
      <c r="E17" s="119">
        <v>450</v>
      </c>
      <c r="F17" s="179">
        <v>890</v>
      </c>
      <c r="G17" s="119">
        <v>142</v>
      </c>
      <c r="H17" s="179">
        <v>157</v>
      </c>
      <c r="I17" s="119">
        <v>51</v>
      </c>
      <c r="J17" s="179">
        <v>3</v>
      </c>
      <c r="K17" s="119">
        <v>0</v>
      </c>
      <c r="L17" s="179">
        <v>52</v>
      </c>
      <c r="M17" s="119">
        <v>0</v>
      </c>
      <c r="N17" s="212">
        <v>52</v>
      </c>
      <c r="O17" s="211"/>
      <c r="P17" s="172"/>
      <c r="Q17" s="172"/>
      <c r="R17" s="172"/>
      <c r="S17" s="172"/>
      <c r="T17" s="172"/>
      <c r="U17" s="172"/>
      <c r="V17" s="172"/>
      <c r="W17" s="172"/>
      <c r="X17" s="172"/>
      <c r="Y17" s="172"/>
    </row>
    <row r="18" spans="1:28" s="168" customFormat="1" ht="15" customHeight="1">
      <c r="A18" s="401" t="s">
        <v>16</v>
      </c>
      <c r="B18" s="402"/>
      <c r="C18" s="403"/>
      <c r="D18" s="179">
        <f t="shared" si="2"/>
        <v>2658</v>
      </c>
      <c r="E18" s="119">
        <v>222</v>
      </c>
      <c r="F18" s="179">
        <v>849</v>
      </c>
      <c r="G18" s="119">
        <v>294</v>
      </c>
      <c r="H18" s="179">
        <v>135</v>
      </c>
      <c r="I18" s="119">
        <v>79</v>
      </c>
      <c r="J18" s="179">
        <v>3</v>
      </c>
      <c r="K18" s="119">
        <v>0</v>
      </c>
      <c r="L18" s="179">
        <v>26</v>
      </c>
      <c r="M18" s="119">
        <v>0</v>
      </c>
      <c r="N18" s="177">
        <v>2</v>
      </c>
      <c r="O18" s="211"/>
      <c r="P18" s="172"/>
      <c r="Q18" s="172"/>
      <c r="R18" s="172"/>
      <c r="S18" s="172"/>
      <c r="T18" s="172"/>
      <c r="U18" s="172"/>
      <c r="V18" s="172"/>
      <c r="W18" s="172"/>
      <c r="X18" s="172"/>
      <c r="Y18" s="172"/>
    </row>
    <row r="19" spans="1:28" s="168" customFormat="1" ht="15" customHeight="1" thickBot="1">
      <c r="A19" s="404" t="s">
        <v>17</v>
      </c>
      <c r="B19" s="405"/>
      <c r="C19" s="406"/>
      <c r="D19" s="121">
        <f t="shared" si="2"/>
        <v>2297</v>
      </c>
      <c r="E19" s="121">
        <v>280</v>
      </c>
      <c r="F19" s="175">
        <v>641</v>
      </c>
      <c r="G19" s="121">
        <v>254</v>
      </c>
      <c r="H19" s="175">
        <v>135</v>
      </c>
      <c r="I19" s="121">
        <v>45</v>
      </c>
      <c r="J19" s="175">
        <v>0</v>
      </c>
      <c r="K19" s="121">
        <v>1</v>
      </c>
      <c r="L19" s="175">
        <v>12</v>
      </c>
      <c r="M19" s="121">
        <v>7</v>
      </c>
      <c r="N19" s="174">
        <v>23</v>
      </c>
      <c r="O19" s="211"/>
    </row>
    <row r="20" spans="1:28" s="168" customFormat="1" ht="15" customHeight="1">
      <c r="A20" s="170"/>
      <c r="B20" s="170"/>
      <c r="C20" s="170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211"/>
    </row>
    <row r="21" spans="1:28" s="168" customFormat="1" ht="18" customHeight="1" thickBot="1">
      <c r="A21" s="210"/>
      <c r="B21" s="210"/>
      <c r="C21" s="210"/>
      <c r="D21" s="209"/>
      <c r="E21" s="209"/>
      <c r="F21" s="209"/>
      <c r="G21" s="209"/>
      <c r="H21" s="209"/>
      <c r="I21" s="209"/>
      <c r="J21" s="209"/>
      <c r="K21" s="209"/>
      <c r="L21" s="209"/>
      <c r="M21" s="209"/>
      <c r="N21" s="207"/>
      <c r="O21" s="208" t="s">
        <v>123</v>
      </c>
      <c r="Q21" s="207"/>
    </row>
    <row r="22" spans="1:28" s="168" customFormat="1" ht="15" customHeight="1">
      <c r="A22" s="476"/>
      <c r="B22" s="476"/>
      <c r="C22" s="477"/>
      <c r="D22" s="488" t="s">
        <v>116</v>
      </c>
      <c r="E22" s="394"/>
      <c r="F22" s="488" t="s">
        <v>122</v>
      </c>
      <c r="G22" s="393"/>
      <c r="H22" s="393"/>
      <c r="I22" s="393"/>
      <c r="J22" s="488" t="s">
        <v>121</v>
      </c>
      <c r="K22" s="394"/>
      <c r="L22" s="435" t="s">
        <v>120</v>
      </c>
      <c r="M22" s="435" t="s">
        <v>119</v>
      </c>
      <c r="N22" s="498" t="s">
        <v>118</v>
      </c>
      <c r="O22" s="495" t="s">
        <v>87</v>
      </c>
      <c r="P22" s="462"/>
      <c r="Q22" s="462"/>
    </row>
    <row r="23" spans="1:28" s="168" customFormat="1" ht="13.5" customHeight="1">
      <c r="A23" s="479"/>
      <c r="B23" s="479"/>
      <c r="C23" s="480"/>
      <c r="D23" s="489" t="s">
        <v>117</v>
      </c>
      <c r="E23" s="489" t="s">
        <v>116</v>
      </c>
      <c r="F23" s="502" t="s">
        <v>115</v>
      </c>
      <c r="G23" s="504" t="s">
        <v>114</v>
      </c>
      <c r="H23" s="506" t="s">
        <v>113</v>
      </c>
      <c r="I23" s="508" t="s">
        <v>112</v>
      </c>
      <c r="J23" s="489" t="s">
        <v>111</v>
      </c>
      <c r="K23" s="489" t="s">
        <v>110</v>
      </c>
      <c r="L23" s="501"/>
      <c r="M23" s="501"/>
      <c r="N23" s="499"/>
      <c r="O23" s="496"/>
      <c r="P23" s="462"/>
      <c r="Q23" s="462"/>
    </row>
    <row r="24" spans="1:28" s="168" customFormat="1" ht="85.5" customHeight="1" thickBot="1">
      <c r="A24" s="482"/>
      <c r="B24" s="482"/>
      <c r="C24" s="483"/>
      <c r="D24" s="434"/>
      <c r="E24" s="434"/>
      <c r="F24" s="503"/>
      <c r="G24" s="505"/>
      <c r="H24" s="507"/>
      <c r="I24" s="406"/>
      <c r="J24" s="434"/>
      <c r="K24" s="434"/>
      <c r="L24" s="434"/>
      <c r="M24" s="434"/>
      <c r="N24" s="500"/>
      <c r="O24" s="497"/>
      <c r="P24" s="462"/>
      <c r="Q24" s="462"/>
    </row>
    <row r="25" spans="1:28" s="168" customFormat="1" ht="15" customHeight="1">
      <c r="A25" s="490" t="s">
        <v>109</v>
      </c>
      <c r="B25" s="490"/>
      <c r="C25" s="491"/>
      <c r="D25" s="202">
        <v>0.19965772960638906</v>
      </c>
      <c r="E25" s="202">
        <v>2.381631488876212</v>
      </c>
      <c r="F25" s="202">
        <v>9.1177029853584344</v>
      </c>
      <c r="G25" s="206"/>
      <c r="H25" s="205">
        <v>5.4573112759079674</v>
      </c>
      <c r="I25" s="204">
        <v>1.2454839323065221</v>
      </c>
      <c r="J25" s="203">
        <v>0.65126449895417382</v>
      </c>
      <c r="K25" s="203">
        <v>1.093363757368321</v>
      </c>
      <c r="L25" s="202">
        <v>4.8250617988210687</v>
      </c>
      <c r="M25" s="201">
        <v>17.075489636813082</v>
      </c>
      <c r="N25" s="201">
        <v>4.7252329340178738</v>
      </c>
      <c r="O25" s="200">
        <v>1.2597451987069785</v>
      </c>
      <c r="P25" s="199"/>
      <c r="Q25" s="199"/>
    </row>
    <row r="26" spans="1:28" s="168" customFormat="1" ht="15" customHeight="1">
      <c r="A26" s="492" t="s">
        <v>108</v>
      </c>
      <c r="B26" s="469"/>
      <c r="C26" s="190" t="s">
        <v>107</v>
      </c>
      <c r="D26" s="195">
        <f>SUM(D28:D35)</f>
        <v>48</v>
      </c>
      <c r="E26" s="195">
        <f>SUM(E28:E35)</f>
        <v>453</v>
      </c>
      <c r="F26" s="195">
        <f>SUM(F28:F35)</f>
        <v>1802</v>
      </c>
      <c r="G26" s="198"/>
      <c r="H26" s="197">
        <f t="shared" ref="H26:O26" si="3">SUM(H28:H35)</f>
        <v>694</v>
      </c>
      <c r="I26" s="196">
        <f t="shared" si="3"/>
        <v>192</v>
      </c>
      <c r="J26" s="195">
        <f t="shared" si="3"/>
        <v>137</v>
      </c>
      <c r="K26" s="194">
        <f t="shared" si="3"/>
        <v>298</v>
      </c>
      <c r="L26" s="195">
        <f t="shared" si="3"/>
        <v>1037.5</v>
      </c>
      <c r="M26" s="194">
        <f t="shared" si="3"/>
        <v>3113.25</v>
      </c>
      <c r="N26" s="193">
        <f t="shared" si="3"/>
        <v>473.75</v>
      </c>
      <c r="O26" s="192">
        <f t="shared" si="3"/>
        <v>386.5</v>
      </c>
      <c r="P26" s="191"/>
      <c r="Q26" s="191"/>
    </row>
    <row r="27" spans="1:28" s="168" customFormat="1" ht="15" customHeight="1">
      <c r="A27" s="493"/>
      <c r="B27" s="471"/>
      <c r="C27" s="190" t="s">
        <v>52</v>
      </c>
      <c r="D27" s="186">
        <f>D26/$D$10*100</f>
        <v>0.2220294882914137</v>
      </c>
      <c r="E27" s="186">
        <f>E26/$D$10*100</f>
        <v>2.0954032957502169</v>
      </c>
      <c r="F27" s="186">
        <f>F26/$D$10*100</f>
        <v>8.3353570396068228</v>
      </c>
      <c r="G27" s="189"/>
      <c r="H27" s="188">
        <f t="shared" ref="H27:O27" si="4">H26/$D$10*100</f>
        <v>3.2101763515466897</v>
      </c>
      <c r="I27" s="187">
        <f t="shared" si="4"/>
        <v>0.88811795316565478</v>
      </c>
      <c r="J27" s="186">
        <f t="shared" si="4"/>
        <v>0.63370916449840997</v>
      </c>
      <c r="K27" s="185">
        <f t="shared" si="4"/>
        <v>1.3784330731425267</v>
      </c>
      <c r="L27" s="186">
        <f t="shared" si="4"/>
        <v>4.799074877132119</v>
      </c>
      <c r="M27" s="185">
        <f t="shared" si="4"/>
        <v>14.400693842150911</v>
      </c>
      <c r="N27" s="184">
        <f t="shared" si="4"/>
        <v>2.1913847932928592</v>
      </c>
      <c r="O27" s="183">
        <f t="shared" si="4"/>
        <v>1.7877999421798205</v>
      </c>
      <c r="P27" s="182"/>
      <c r="Q27" s="182"/>
    </row>
    <row r="28" spans="1:28" s="168" customFormat="1" ht="15" customHeight="1">
      <c r="A28" s="402" t="s">
        <v>11</v>
      </c>
      <c r="B28" s="402"/>
      <c r="C28" s="403"/>
      <c r="D28" s="179">
        <v>5</v>
      </c>
      <c r="E28" s="119">
        <v>32</v>
      </c>
      <c r="F28" s="177">
        <v>58</v>
      </c>
      <c r="G28" s="119">
        <v>37</v>
      </c>
      <c r="H28" s="119">
        <v>45</v>
      </c>
      <c r="I28" s="181">
        <v>28</v>
      </c>
      <c r="J28" s="177">
        <v>5</v>
      </c>
      <c r="K28" s="119">
        <v>50</v>
      </c>
      <c r="L28" s="177">
        <v>9</v>
      </c>
      <c r="M28" s="119">
        <v>155.5</v>
      </c>
      <c r="N28" s="119">
        <v>83</v>
      </c>
      <c r="O28" s="180">
        <v>25</v>
      </c>
      <c r="P28" s="173"/>
      <c r="Q28" s="173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</row>
    <row r="29" spans="1:28" s="168" customFormat="1" ht="15" customHeight="1">
      <c r="A29" s="473" t="s">
        <v>53</v>
      </c>
      <c r="B29" s="473"/>
      <c r="C29" s="474"/>
      <c r="D29" s="179">
        <v>0</v>
      </c>
      <c r="E29" s="119">
        <v>60</v>
      </c>
      <c r="F29" s="177">
        <v>183</v>
      </c>
      <c r="G29" s="119">
        <v>554</v>
      </c>
      <c r="H29" s="119">
        <v>104</v>
      </c>
      <c r="I29" s="178">
        <v>27</v>
      </c>
      <c r="J29" s="177">
        <v>22</v>
      </c>
      <c r="K29" s="119">
        <v>15</v>
      </c>
      <c r="L29" s="177">
        <v>81</v>
      </c>
      <c r="M29" s="119">
        <v>239</v>
      </c>
      <c r="N29" s="119">
        <v>39</v>
      </c>
      <c r="O29" s="120">
        <v>43</v>
      </c>
      <c r="P29" s="173"/>
      <c r="Q29" s="173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</row>
    <row r="30" spans="1:28" s="168" customFormat="1" ht="15" customHeight="1">
      <c r="A30" s="402" t="s">
        <v>12</v>
      </c>
      <c r="B30" s="402"/>
      <c r="C30" s="403"/>
      <c r="D30" s="179">
        <v>6</v>
      </c>
      <c r="E30" s="119">
        <v>56</v>
      </c>
      <c r="F30" s="177">
        <v>266</v>
      </c>
      <c r="G30" s="119">
        <v>412</v>
      </c>
      <c r="H30" s="119">
        <v>126</v>
      </c>
      <c r="I30" s="178">
        <v>28</v>
      </c>
      <c r="J30" s="177">
        <v>9</v>
      </c>
      <c r="K30" s="119">
        <v>39</v>
      </c>
      <c r="L30" s="177">
        <v>141</v>
      </c>
      <c r="M30" s="119">
        <v>507</v>
      </c>
      <c r="N30" s="119">
        <v>51</v>
      </c>
      <c r="O30" s="120">
        <v>7</v>
      </c>
      <c r="P30" s="173"/>
      <c r="Q30" s="173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</row>
    <row r="31" spans="1:28" s="168" customFormat="1" ht="15" customHeight="1">
      <c r="A31" s="402" t="s">
        <v>13</v>
      </c>
      <c r="B31" s="402"/>
      <c r="C31" s="403"/>
      <c r="D31" s="179">
        <v>0</v>
      </c>
      <c r="E31" s="119">
        <v>50</v>
      </c>
      <c r="F31" s="177">
        <v>238</v>
      </c>
      <c r="G31" s="119">
        <v>1441</v>
      </c>
      <c r="H31" s="119">
        <v>60</v>
      </c>
      <c r="I31" s="178">
        <v>29</v>
      </c>
      <c r="J31" s="177">
        <v>38</v>
      </c>
      <c r="K31" s="119">
        <v>19</v>
      </c>
      <c r="L31" s="177">
        <v>174</v>
      </c>
      <c r="M31" s="119">
        <v>442</v>
      </c>
      <c r="N31" s="119">
        <v>62</v>
      </c>
      <c r="O31" s="120">
        <v>35</v>
      </c>
      <c r="P31" s="173"/>
      <c r="Q31" s="173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</row>
    <row r="32" spans="1:28" s="168" customFormat="1" ht="15" customHeight="1">
      <c r="A32" s="402" t="s">
        <v>14</v>
      </c>
      <c r="B32" s="402"/>
      <c r="C32" s="403"/>
      <c r="D32" s="179">
        <v>28</v>
      </c>
      <c r="E32" s="119">
        <v>80</v>
      </c>
      <c r="F32" s="177">
        <v>165.5</v>
      </c>
      <c r="G32" s="119">
        <v>172</v>
      </c>
      <c r="H32" s="119">
        <v>155</v>
      </c>
      <c r="I32" s="178">
        <v>16</v>
      </c>
      <c r="J32" s="177">
        <v>6</v>
      </c>
      <c r="K32" s="119">
        <v>20</v>
      </c>
      <c r="L32" s="177">
        <v>233</v>
      </c>
      <c r="M32" s="119">
        <v>711.75</v>
      </c>
      <c r="N32" s="119">
        <v>78.75</v>
      </c>
      <c r="O32" s="120">
        <v>75.5</v>
      </c>
      <c r="P32" s="173"/>
      <c r="Q32" s="173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</row>
    <row r="33" spans="1:28" s="168" customFormat="1" ht="15" customHeight="1">
      <c r="A33" s="402" t="s">
        <v>15</v>
      </c>
      <c r="B33" s="402"/>
      <c r="C33" s="403"/>
      <c r="D33" s="179">
        <v>3</v>
      </c>
      <c r="E33" s="119">
        <v>30</v>
      </c>
      <c r="F33" s="177">
        <v>331</v>
      </c>
      <c r="G33" s="119">
        <v>448</v>
      </c>
      <c r="H33" s="119">
        <v>95</v>
      </c>
      <c r="I33" s="178">
        <v>47</v>
      </c>
      <c r="J33" s="177">
        <v>29</v>
      </c>
      <c r="K33" s="119">
        <v>64</v>
      </c>
      <c r="L33" s="177">
        <v>195</v>
      </c>
      <c r="M33" s="119">
        <v>512</v>
      </c>
      <c r="N33" s="119">
        <v>82</v>
      </c>
      <c r="O33" s="120">
        <v>39</v>
      </c>
      <c r="P33" s="173"/>
      <c r="Q33" s="173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</row>
    <row r="34" spans="1:28" s="168" customFormat="1" ht="15" customHeight="1">
      <c r="A34" s="402" t="s">
        <v>16</v>
      </c>
      <c r="B34" s="402"/>
      <c r="C34" s="403"/>
      <c r="D34" s="179">
        <v>4</v>
      </c>
      <c r="E34" s="119">
        <v>133</v>
      </c>
      <c r="F34" s="177">
        <v>266.5</v>
      </c>
      <c r="G34" s="119">
        <v>730</v>
      </c>
      <c r="H34" s="119">
        <v>66</v>
      </c>
      <c r="I34" s="178">
        <v>8</v>
      </c>
      <c r="J34" s="177">
        <v>17</v>
      </c>
      <c r="K34" s="119">
        <v>58</v>
      </c>
      <c r="L34" s="177">
        <v>82.5</v>
      </c>
      <c r="M34" s="119">
        <v>385</v>
      </c>
      <c r="N34" s="119">
        <v>15</v>
      </c>
      <c r="O34" s="120">
        <v>13</v>
      </c>
      <c r="P34" s="173"/>
      <c r="Q34" s="173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</row>
    <row r="35" spans="1:28" s="168" customFormat="1" ht="15" customHeight="1" thickBot="1">
      <c r="A35" s="405" t="s">
        <v>17</v>
      </c>
      <c r="B35" s="405"/>
      <c r="C35" s="406"/>
      <c r="D35" s="175">
        <v>2</v>
      </c>
      <c r="E35" s="121">
        <v>12</v>
      </c>
      <c r="F35" s="174">
        <v>294</v>
      </c>
      <c r="G35" s="121">
        <v>363</v>
      </c>
      <c r="H35" s="121">
        <v>43</v>
      </c>
      <c r="I35" s="176">
        <v>9</v>
      </c>
      <c r="J35" s="175">
        <v>11</v>
      </c>
      <c r="K35" s="121">
        <v>33</v>
      </c>
      <c r="L35" s="174">
        <v>122</v>
      </c>
      <c r="M35" s="121">
        <v>161</v>
      </c>
      <c r="N35" s="121">
        <v>63</v>
      </c>
      <c r="O35" s="122">
        <v>149</v>
      </c>
      <c r="P35" s="173"/>
      <c r="Q35" s="173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</row>
    <row r="36" spans="1:28" s="168" customFormat="1" ht="15" customHeight="1">
      <c r="A36" s="171" t="s">
        <v>18</v>
      </c>
      <c r="B36" s="170"/>
      <c r="C36" s="170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</row>
    <row r="37" spans="1:28" s="1" customFormat="1">
      <c r="A37" s="494"/>
      <c r="B37" s="494"/>
      <c r="C37" s="494"/>
      <c r="D37" s="494"/>
      <c r="E37" s="494"/>
      <c r="F37" s="167"/>
      <c r="I37" s="167"/>
      <c r="L37" s="494"/>
      <c r="M37" s="494"/>
      <c r="N37" s="494"/>
      <c r="O37" s="2"/>
    </row>
  </sheetData>
  <mergeCells count="55">
    <mergeCell ref="D23:D24"/>
    <mergeCell ref="E23:E24"/>
    <mergeCell ref="G23:G24"/>
    <mergeCell ref="K23:K24"/>
    <mergeCell ref="J23:J24"/>
    <mergeCell ref="J22:K22"/>
    <mergeCell ref="H23:H24"/>
    <mergeCell ref="I23:I24"/>
    <mergeCell ref="F22:I22"/>
    <mergeCell ref="L37:N37"/>
    <mergeCell ref="A31:C31"/>
    <mergeCell ref="A33:C33"/>
    <mergeCell ref="A34:C34"/>
    <mergeCell ref="A35:C35"/>
    <mergeCell ref="A37:E37"/>
    <mergeCell ref="A32:C32"/>
    <mergeCell ref="A28:C28"/>
    <mergeCell ref="A30:C30"/>
    <mergeCell ref="A17:C17"/>
    <mergeCell ref="A18:C18"/>
    <mergeCell ref="A22:C24"/>
    <mergeCell ref="A19:C19"/>
    <mergeCell ref="A29:C29"/>
    <mergeCell ref="A25:C25"/>
    <mergeCell ref="A26:B27"/>
    <mergeCell ref="A1:N1"/>
    <mergeCell ref="A6:C8"/>
    <mergeCell ref="D6:D8"/>
    <mergeCell ref="E6:N6"/>
    <mergeCell ref="E7:E8"/>
    <mergeCell ref="L7:L8"/>
    <mergeCell ref="M7:M8"/>
    <mergeCell ref="A2:O4"/>
    <mergeCell ref="F7:F8"/>
    <mergeCell ref="G7:G8"/>
    <mergeCell ref="H7:H8"/>
    <mergeCell ref="I7:I8"/>
    <mergeCell ref="J7:J8"/>
    <mergeCell ref="K7:K8"/>
    <mergeCell ref="P22:P24"/>
    <mergeCell ref="Q22:Q24"/>
    <mergeCell ref="N7:N8"/>
    <mergeCell ref="A9:C9"/>
    <mergeCell ref="A16:C16"/>
    <mergeCell ref="A10:B11"/>
    <mergeCell ref="A12:C12"/>
    <mergeCell ref="A13:C13"/>
    <mergeCell ref="A14:C14"/>
    <mergeCell ref="A15:C15"/>
    <mergeCell ref="O22:O24"/>
    <mergeCell ref="N22:N24"/>
    <mergeCell ref="L22:L24"/>
    <mergeCell ref="M22:M24"/>
    <mergeCell ref="D22:E22"/>
    <mergeCell ref="F23:F24"/>
  </mergeCells>
  <phoneticPr fontId="3"/>
  <conditionalFormatting sqref="S16:Z16">
    <cfRule type="cellIs" dxfId="2" priority="3" stopIfTrue="1" operator="lessThanOrEqual">
      <formula>0.001</formula>
    </cfRule>
  </conditionalFormatting>
  <conditionalFormatting sqref="O16:P16">
    <cfRule type="cellIs" dxfId="1" priority="2" stopIfTrue="1" operator="lessThanOrEqual">
      <formula>0.001</formula>
    </cfRule>
  </conditionalFormatting>
  <conditionalFormatting sqref="N17">
    <cfRule type="cellIs" dxfId="0" priority="1" stopIfTrue="1" operator="lessThanOrEqual">
      <formula>0.001</formula>
    </cfRule>
  </conditionalFormatting>
  <printOptions horizontalCentered="1"/>
  <pageMargins left="0.47244094488188981" right="0.47244094488188981" top="0.70866141732283472" bottom="0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showGridLines="0" zoomScaleNormal="100" zoomScaleSheetLayoutView="100" workbookViewId="0">
      <selection sqref="A1:K1"/>
    </sheetView>
  </sheetViews>
  <sheetFormatPr defaultColWidth="8.875" defaultRowHeight="13.5"/>
  <cols>
    <col min="1" max="2" width="6.375" customWidth="1"/>
    <col min="3" max="3" width="9.625" customWidth="1"/>
    <col min="4" max="10" width="8.125" customWidth="1"/>
    <col min="11" max="11" width="8.125" style="21" customWidth="1"/>
    <col min="13" max="13" width="9.125" bestFit="1" customWidth="1"/>
    <col min="254" max="254" width="4.625" customWidth="1"/>
    <col min="255" max="255" width="5" customWidth="1"/>
    <col min="256" max="256" width="10.625" customWidth="1"/>
    <col min="257" max="257" width="9.125" customWidth="1"/>
    <col min="258" max="266" width="8.125" customWidth="1"/>
    <col min="267" max="267" width="8.625" customWidth="1"/>
    <col min="269" max="269" width="9.125" bestFit="1" customWidth="1"/>
    <col min="510" max="510" width="4.625" customWidth="1"/>
    <col min="511" max="511" width="5" customWidth="1"/>
    <col min="512" max="512" width="10.625" customWidth="1"/>
    <col min="513" max="513" width="9.125" customWidth="1"/>
    <col min="514" max="522" width="8.125" customWidth="1"/>
    <col min="523" max="523" width="8.625" customWidth="1"/>
    <col min="525" max="525" width="9.125" bestFit="1" customWidth="1"/>
    <col min="766" max="766" width="4.625" customWidth="1"/>
    <col min="767" max="767" width="5" customWidth="1"/>
    <col min="768" max="768" width="10.625" customWidth="1"/>
    <col min="769" max="769" width="9.125" customWidth="1"/>
    <col min="770" max="778" width="8.125" customWidth="1"/>
    <col min="779" max="779" width="8.625" customWidth="1"/>
    <col min="781" max="781" width="9.125" bestFit="1" customWidth="1"/>
    <col min="1022" max="1022" width="4.625" customWidth="1"/>
    <col min="1023" max="1023" width="5" customWidth="1"/>
    <col min="1024" max="1024" width="10.625" customWidth="1"/>
    <col min="1025" max="1025" width="9.125" customWidth="1"/>
    <col min="1026" max="1034" width="8.125" customWidth="1"/>
    <col min="1035" max="1035" width="8.625" customWidth="1"/>
    <col min="1037" max="1037" width="9.125" bestFit="1" customWidth="1"/>
    <col min="1278" max="1278" width="4.625" customWidth="1"/>
    <col min="1279" max="1279" width="5" customWidth="1"/>
    <col min="1280" max="1280" width="10.625" customWidth="1"/>
    <col min="1281" max="1281" width="9.125" customWidth="1"/>
    <col min="1282" max="1290" width="8.125" customWidth="1"/>
    <col min="1291" max="1291" width="8.625" customWidth="1"/>
    <col min="1293" max="1293" width="9.125" bestFit="1" customWidth="1"/>
    <col min="1534" max="1534" width="4.625" customWidth="1"/>
    <col min="1535" max="1535" width="5" customWidth="1"/>
    <col min="1536" max="1536" width="10.625" customWidth="1"/>
    <col min="1537" max="1537" width="9.125" customWidth="1"/>
    <col min="1538" max="1546" width="8.125" customWidth="1"/>
    <col min="1547" max="1547" width="8.625" customWidth="1"/>
    <col min="1549" max="1549" width="9.125" bestFit="1" customWidth="1"/>
    <col min="1790" max="1790" width="4.625" customWidth="1"/>
    <col min="1791" max="1791" width="5" customWidth="1"/>
    <col min="1792" max="1792" width="10.625" customWidth="1"/>
    <col min="1793" max="1793" width="9.125" customWidth="1"/>
    <col min="1794" max="1802" width="8.125" customWidth="1"/>
    <col min="1803" max="1803" width="8.625" customWidth="1"/>
    <col min="1805" max="1805" width="9.125" bestFit="1" customWidth="1"/>
    <col min="2046" max="2046" width="4.625" customWidth="1"/>
    <col min="2047" max="2047" width="5" customWidth="1"/>
    <col min="2048" max="2048" width="10.625" customWidth="1"/>
    <col min="2049" max="2049" width="9.125" customWidth="1"/>
    <col min="2050" max="2058" width="8.125" customWidth="1"/>
    <col min="2059" max="2059" width="8.625" customWidth="1"/>
    <col min="2061" max="2061" width="9.125" bestFit="1" customWidth="1"/>
    <col min="2302" max="2302" width="4.625" customWidth="1"/>
    <col min="2303" max="2303" width="5" customWidth="1"/>
    <col min="2304" max="2304" width="10.625" customWidth="1"/>
    <col min="2305" max="2305" width="9.125" customWidth="1"/>
    <col min="2306" max="2314" width="8.125" customWidth="1"/>
    <col min="2315" max="2315" width="8.625" customWidth="1"/>
    <col min="2317" max="2317" width="9.125" bestFit="1" customWidth="1"/>
    <col min="2558" max="2558" width="4.625" customWidth="1"/>
    <col min="2559" max="2559" width="5" customWidth="1"/>
    <col min="2560" max="2560" width="10.625" customWidth="1"/>
    <col min="2561" max="2561" width="9.125" customWidth="1"/>
    <col min="2562" max="2570" width="8.125" customWidth="1"/>
    <col min="2571" max="2571" width="8.625" customWidth="1"/>
    <col min="2573" max="2573" width="9.125" bestFit="1" customWidth="1"/>
    <col min="2814" max="2814" width="4.625" customWidth="1"/>
    <col min="2815" max="2815" width="5" customWidth="1"/>
    <col min="2816" max="2816" width="10.625" customWidth="1"/>
    <col min="2817" max="2817" width="9.125" customWidth="1"/>
    <col min="2818" max="2826" width="8.125" customWidth="1"/>
    <col min="2827" max="2827" width="8.625" customWidth="1"/>
    <col min="2829" max="2829" width="9.125" bestFit="1" customWidth="1"/>
    <col min="3070" max="3070" width="4.625" customWidth="1"/>
    <col min="3071" max="3071" width="5" customWidth="1"/>
    <col min="3072" max="3072" width="10.625" customWidth="1"/>
    <col min="3073" max="3073" width="9.125" customWidth="1"/>
    <col min="3074" max="3082" width="8.125" customWidth="1"/>
    <col min="3083" max="3083" width="8.625" customWidth="1"/>
    <col min="3085" max="3085" width="9.125" bestFit="1" customWidth="1"/>
    <col min="3326" max="3326" width="4.625" customWidth="1"/>
    <col min="3327" max="3327" width="5" customWidth="1"/>
    <col min="3328" max="3328" width="10.625" customWidth="1"/>
    <col min="3329" max="3329" width="9.125" customWidth="1"/>
    <col min="3330" max="3338" width="8.125" customWidth="1"/>
    <col min="3339" max="3339" width="8.625" customWidth="1"/>
    <col min="3341" max="3341" width="9.125" bestFit="1" customWidth="1"/>
    <col min="3582" max="3582" width="4.625" customWidth="1"/>
    <col min="3583" max="3583" width="5" customWidth="1"/>
    <col min="3584" max="3584" width="10.625" customWidth="1"/>
    <col min="3585" max="3585" width="9.125" customWidth="1"/>
    <col min="3586" max="3594" width="8.125" customWidth="1"/>
    <col min="3595" max="3595" width="8.625" customWidth="1"/>
    <col min="3597" max="3597" width="9.125" bestFit="1" customWidth="1"/>
    <col min="3838" max="3838" width="4.625" customWidth="1"/>
    <col min="3839" max="3839" width="5" customWidth="1"/>
    <col min="3840" max="3840" width="10.625" customWidth="1"/>
    <col min="3841" max="3841" width="9.125" customWidth="1"/>
    <col min="3842" max="3850" width="8.125" customWidth="1"/>
    <col min="3851" max="3851" width="8.625" customWidth="1"/>
    <col min="3853" max="3853" width="9.125" bestFit="1" customWidth="1"/>
    <col min="4094" max="4094" width="4.625" customWidth="1"/>
    <col min="4095" max="4095" width="5" customWidth="1"/>
    <col min="4096" max="4096" width="10.625" customWidth="1"/>
    <col min="4097" max="4097" width="9.125" customWidth="1"/>
    <col min="4098" max="4106" width="8.125" customWidth="1"/>
    <col min="4107" max="4107" width="8.625" customWidth="1"/>
    <col min="4109" max="4109" width="9.125" bestFit="1" customWidth="1"/>
    <col min="4350" max="4350" width="4.625" customWidth="1"/>
    <col min="4351" max="4351" width="5" customWidth="1"/>
    <col min="4352" max="4352" width="10.625" customWidth="1"/>
    <col min="4353" max="4353" width="9.125" customWidth="1"/>
    <col min="4354" max="4362" width="8.125" customWidth="1"/>
    <col min="4363" max="4363" width="8.625" customWidth="1"/>
    <col min="4365" max="4365" width="9.125" bestFit="1" customWidth="1"/>
    <col min="4606" max="4606" width="4.625" customWidth="1"/>
    <col min="4607" max="4607" width="5" customWidth="1"/>
    <col min="4608" max="4608" width="10.625" customWidth="1"/>
    <col min="4609" max="4609" width="9.125" customWidth="1"/>
    <col min="4610" max="4618" width="8.125" customWidth="1"/>
    <col min="4619" max="4619" width="8.625" customWidth="1"/>
    <col min="4621" max="4621" width="9.125" bestFit="1" customWidth="1"/>
    <col min="4862" max="4862" width="4.625" customWidth="1"/>
    <col min="4863" max="4863" width="5" customWidth="1"/>
    <col min="4864" max="4864" width="10.625" customWidth="1"/>
    <col min="4865" max="4865" width="9.125" customWidth="1"/>
    <col min="4866" max="4874" width="8.125" customWidth="1"/>
    <col min="4875" max="4875" width="8.625" customWidth="1"/>
    <col min="4877" max="4877" width="9.125" bestFit="1" customWidth="1"/>
    <col min="5118" max="5118" width="4.625" customWidth="1"/>
    <col min="5119" max="5119" width="5" customWidth="1"/>
    <col min="5120" max="5120" width="10.625" customWidth="1"/>
    <col min="5121" max="5121" width="9.125" customWidth="1"/>
    <col min="5122" max="5130" width="8.125" customWidth="1"/>
    <col min="5131" max="5131" width="8.625" customWidth="1"/>
    <col min="5133" max="5133" width="9.125" bestFit="1" customWidth="1"/>
    <col min="5374" max="5374" width="4.625" customWidth="1"/>
    <col min="5375" max="5375" width="5" customWidth="1"/>
    <col min="5376" max="5376" width="10.625" customWidth="1"/>
    <col min="5377" max="5377" width="9.125" customWidth="1"/>
    <col min="5378" max="5386" width="8.125" customWidth="1"/>
    <col min="5387" max="5387" width="8.625" customWidth="1"/>
    <col min="5389" max="5389" width="9.125" bestFit="1" customWidth="1"/>
    <col min="5630" max="5630" width="4.625" customWidth="1"/>
    <col min="5631" max="5631" width="5" customWidth="1"/>
    <col min="5632" max="5632" width="10.625" customWidth="1"/>
    <col min="5633" max="5633" width="9.125" customWidth="1"/>
    <col min="5634" max="5642" width="8.125" customWidth="1"/>
    <col min="5643" max="5643" width="8.625" customWidth="1"/>
    <col min="5645" max="5645" width="9.125" bestFit="1" customWidth="1"/>
    <col min="5886" max="5886" width="4.625" customWidth="1"/>
    <col min="5887" max="5887" width="5" customWidth="1"/>
    <col min="5888" max="5888" width="10.625" customWidth="1"/>
    <col min="5889" max="5889" width="9.125" customWidth="1"/>
    <col min="5890" max="5898" width="8.125" customWidth="1"/>
    <col min="5899" max="5899" width="8.625" customWidth="1"/>
    <col min="5901" max="5901" width="9.125" bestFit="1" customWidth="1"/>
    <col min="6142" max="6142" width="4.625" customWidth="1"/>
    <col min="6143" max="6143" width="5" customWidth="1"/>
    <col min="6144" max="6144" width="10.625" customWidth="1"/>
    <col min="6145" max="6145" width="9.125" customWidth="1"/>
    <col min="6146" max="6154" width="8.125" customWidth="1"/>
    <col min="6155" max="6155" width="8.625" customWidth="1"/>
    <col min="6157" max="6157" width="9.125" bestFit="1" customWidth="1"/>
    <col min="6398" max="6398" width="4.625" customWidth="1"/>
    <col min="6399" max="6399" width="5" customWidth="1"/>
    <col min="6400" max="6400" width="10.625" customWidth="1"/>
    <col min="6401" max="6401" width="9.125" customWidth="1"/>
    <col min="6402" max="6410" width="8.125" customWidth="1"/>
    <col min="6411" max="6411" width="8.625" customWidth="1"/>
    <col min="6413" max="6413" width="9.125" bestFit="1" customWidth="1"/>
    <col min="6654" max="6654" width="4.625" customWidth="1"/>
    <col min="6655" max="6655" width="5" customWidth="1"/>
    <col min="6656" max="6656" width="10.625" customWidth="1"/>
    <col min="6657" max="6657" width="9.125" customWidth="1"/>
    <col min="6658" max="6666" width="8.125" customWidth="1"/>
    <col min="6667" max="6667" width="8.625" customWidth="1"/>
    <col min="6669" max="6669" width="9.125" bestFit="1" customWidth="1"/>
    <col min="6910" max="6910" width="4.625" customWidth="1"/>
    <col min="6911" max="6911" width="5" customWidth="1"/>
    <col min="6912" max="6912" width="10.625" customWidth="1"/>
    <col min="6913" max="6913" width="9.125" customWidth="1"/>
    <col min="6914" max="6922" width="8.125" customWidth="1"/>
    <col min="6923" max="6923" width="8.625" customWidth="1"/>
    <col min="6925" max="6925" width="9.125" bestFit="1" customWidth="1"/>
    <col min="7166" max="7166" width="4.625" customWidth="1"/>
    <col min="7167" max="7167" width="5" customWidth="1"/>
    <col min="7168" max="7168" width="10.625" customWidth="1"/>
    <col min="7169" max="7169" width="9.125" customWidth="1"/>
    <col min="7170" max="7178" width="8.125" customWidth="1"/>
    <col min="7179" max="7179" width="8.625" customWidth="1"/>
    <col min="7181" max="7181" width="9.125" bestFit="1" customWidth="1"/>
    <col min="7422" max="7422" width="4.625" customWidth="1"/>
    <col min="7423" max="7423" width="5" customWidth="1"/>
    <col min="7424" max="7424" width="10.625" customWidth="1"/>
    <col min="7425" max="7425" width="9.125" customWidth="1"/>
    <col min="7426" max="7434" width="8.125" customWidth="1"/>
    <col min="7435" max="7435" width="8.625" customWidth="1"/>
    <col min="7437" max="7437" width="9.125" bestFit="1" customWidth="1"/>
    <col min="7678" max="7678" width="4.625" customWidth="1"/>
    <col min="7679" max="7679" width="5" customWidth="1"/>
    <col min="7680" max="7680" width="10.625" customWidth="1"/>
    <col min="7681" max="7681" width="9.125" customWidth="1"/>
    <col min="7682" max="7690" width="8.125" customWidth="1"/>
    <col min="7691" max="7691" width="8.625" customWidth="1"/>
    <col min="7693" max="7693" width="9.125" bestFit="1" customWidth="1"/>
    <col min="7934" max="7934" width="4.625" customWidth="1"/>
    <col min="7935" max="7935" width="5" customWidth="1"/>
    <col min="7936" max="7936" width="10.625" customWidth="1"/>
    <col min="7937" max="7937" width="9.125" customWidth="1"/>
    <col min="7938" max="7946" width="8.125" customWidth="1"/>
    <col min="7947" max="7947" width="8.625" customWidth="1"/>
    <col min="7949" max="7949" width="9.125" bestFit="1" customWidth="1"/>
    <col min="8190" max="8190" width="4.625" customWidth="1"/>
    <col min="8191" max="8191" width="5" customWidth="1"/>
    <col min="8192" max="8192" width="10.625" customWidth="1"/>
    <col min="8193" max="8193" width="9.125" customWidth="1"/>
    <col min="8194" max="8202" width="8.125" customWidth="1"/>
    <col min="8203" max="8203" width="8.625" customWidth="1"/>
    <col min="8205" max="8205" width="9.125" bestFit="1" customWidth="1"/>
    <col min="8446" max="8446" width="4.625" customWidth="1"/>
    <col min="8447" max="8447" width="5" customWidth="1"/>
    <col min="8448" max="8448" width="10.625" customWidth="1"/>
    <col min="8449" max="8449" width="9.125" customWidth="1"/>
    <col min="8450" max="8458" width="8.125" customWidth="1"/>
    <col min="8459" max="8459" width="8.625" customWidth="1"/>
    <col min="8461" max="8461" width="9.125" bestFit="1" customWidth="1"/>
    <col min="8702" max="8702" width="4.625" customWidth="1"/>
    <col min="8703" max="8703" width="5" customWidth="1"/>
    <col min="8704" max="8704" width="10.625" customWidth="1"/>
    <col min="8705" max="8705" width="9.125" customWidth="1"/>
    <col min="8706" max="8714" width="8.125" customWidth="1"/>
    <col min="8715" max="8715" width="8.625" customWidth="1"/>
    <col min="8717" max="8717" width="9.125" bestFit="1" customWidth="1"/>
    <col min="8958" max="8958" width="4.625" customWidth="1"/>
    <col min="8959" max="8959" width="5" customWidth="1"/>
    <col min="8960" max="8960" width="10.625" customWidth="1"/>
    <col min="8961" max="8961" width="9.125" customWidth="1"/>
    <col min="8962" max="8970" width="8.125" customWidth="1"/>
    <col min="8971" max="8971" width="8.625" customWidth="1"/>
    <col min="8973" max="8973" width="9.125" bestFit="1" customWidth="1"/>
    <col min="9214" max="9214" width="4.625" customWidth="1"/>
    <col min="9215" max="9215" width="5" customWidth="1"/>
    <col min="9216" max="9216" width="10.625" customWidth="1"/>
    <col min="9217" max="9217" width="9.125" customWidth="1"/>
    <col min="9218" max="9226" width="8.125" customWidth="1"/>
    <col min="9227" max="9227" width="8.625" customWidth="1"/>
    <col min="9229" max="9229" width="9.125" bestFit="1" customWidth="1"/>
    <col min="9470" max="9470" width="4.625" customWidth="1"/>
    <col min="9471" max="9471" width="5" customWidth="1"/>
    <col min="9472" max="9472" width="10.625" customWidth="1"/>
    <col min="9473" max="9473" width="9.125" customWidth="1"/>
    <col min="9474" max="9482" width="8.125" customWidth="1"/>
    <col min="9483" max="9483" width="8.625" customWidth="1"/>
    <col min="9485" max="9485" width="9.125" bestFit="1" customWidth="1"/>
    <col min="9726" max="9726" width="4.625" customWidth="1"/>
    <col min="9727" max="9727" width="5" customWidth="1"/>
    <col min="9728" max="9728" width="10.625" customWidth="1"/>
    <col min="9729" max="9729" width="9.125" customWidth="1"/>
    <col min="9730" max="9738" width="8.125" customWidth="1"/>
    <col min="9739" max="9739" width="8.625" customWidth="1"/>
    <col min="9741" max="9741" width="9.125" bestFit="1" customWidth="1"/>
    <col min="9982" max="9982" width="4.625" customWidth="1"/>
    <col min="9983" max="9983" width="5" customWidth="1"/>
    <col min="9984" max="9984" width="10.625" customWidth="1"/>
    <col min="9985" max="9985" width="9.125" customWidth="1"/>
    <col min="9986" max="9994" width="8.125" customWidth="1"/>
    <col min="9995" max="9995" width="8.625" customWidth="1"/>
    <col min="9997" max="9997" width="9.125" bestFit="1" customWidth="1"/>
    <col min="10238" max="10238" width="4.625" customWidth="1"/>
    <col min="10239" max="10239" width="5" customWidth="1"/>
    <col min="10240" max="10240" width="10.625" customWidth="1"/>
    <col min="10241" max="10241" width="9.125" customWidth="1"/>
    <col min="10242" max="10250" width="8.125" customWidth="1"/>
    <col min="10251" max="10251" width="8.625" customWidth="1"/>
    <col min="10253" max="10253" width="9.125" bestFit="1" customWidth="1"/>
    <col min="10494" max="10494" width="4.625" customWidth="1"/>
    <col min="10495" max="10495" width="5" customWidth="1"/>
    <col min="10496" max="10496" width="10.625" customWidth="1"/>
    <col min="10497" max="10497" width="9.125" customWidth="1"/>
    <col min="10498" max="10506" width="8.125" customWidth="1"/>
    <col min="10507" max="10507" width="8.625" customWidth="1"/>
    <col min="10509" max="10509" width="9.125" bestFit="1" customWidth="1"/>
    <col min="10750" max="10750" width="4.625" customWidth="1"/>
    <col min="10751" max="10751" width="5" customWidth="1"/>
    <col min="10752" max="10752" width="10.625" customWidth="1"/>
    <col min="10753" max="10753" width="9.125" customWidth="1"/>
    <col min="10754" max="10762" width="8.125" customWidth="1"/>
    <col min="10763" max="10763" width="8.625" customWidth="1"/>
    <col min="10765" max="10765" width="9.125" bestFit="1" customWidth="1"/>
    <col min="11006" max="11006" width="4.625" customWidth="1"/>
    <col min="11007" max="11007" width="5" customWidth="1"/>
    <col min="11008" max="11008" width="10.625" customWidth="1"/>
    <col min="11009" max="11009" width="9.125" customWidth="1"/>
    <col min="11010" max="11018" width="8.125" customWidth="1"/>
    <col min="11019" max="11019" width="8.625" customWidth="1"/>
    <col min="11021" max="11021" width="9.125" bestFit="1" customWidth="1"/>
    <col min="11262" max="11262" width="4.625" customWidth="1"/>
    <col min="11263" max="11263" width="5" customWidth="1"/>
    <col min="11264" max="11264" width="10.625" customWidth="1"/>
    <col min="11265" max="11265" width="9.125" customWidth="1"/>
    <col min="11266" max="11274" width="8.125" customWidth="1"/>
    <col min="11275" max="11275" width="8.625" customWidth="1"/>
    <col min="11277" max="11277" width="9.125" bestFit="1" customWidth="1"/>
    <col min="11518" max="11518" width="4.625" customWidth="1"/>
    <col min="11519" max="11519" width="5" customWidth="1"/>
    <col min="11520" max="11520" width="10.625" customWidth="1"/>
    <col min="11521" max="11521" width="9.125" customWidth="1"/>
    <col min="11522" max="11530" width="8.125" customWidth="1"/>
    <col min="11531" max="11531" width="8.625" customWidth="1"/>
    <col min="11533" max="11533" width="9.125" bestFit="1" customWidth="1"/>
    <col min="11774" max="11774" width="4.625" customWidth="1"/>
    <col min="11775" max="11775" width="5" customWidth="1"/>
    <col min="11776" max="11776" width="10.625" customWidth="1"/>
    <col min="11777" max="11777" width="9.125" customWidth="1"/>
    <col min="11778" max="11786" width="8.125" customWidth="1"/>
    <col min="11787" max="11787" width="8.625" customWidth="1"/>
    <col min="11789" max="11789" width="9.125" bestFit="1" customWidth="1"/>
    <col min="12030" max="12030" width="4.625" customWidth="1"/>
    <col min="12031" max="12031" width="5" customWidth="1"/>
    <col min="12032" max="12032" width="10.625" customWidth="1"/>
    <col min="12033" max="12033" width="9.125" customWidth="1"/>
    <col min="12034" max="12042" width="8.125" customWidth="1"/>
    <col min="12043" max="12043" width="8.625" customWidth="1"/>
    <col min="12045" max="12045" width="9.125" bestFit="1" customWidth="1"/>
    <col min="12286" max="12286" width="4.625" customWidth="1"/>
    <col min="12287" max="12287" width="5" customWidth="1"/>
    <col min="12288" max="12288" width="10.625" customWidth="1"/>
    <col min="12289" max="12289" width="9.125" customWidth="1"/>
    <col min="12290" max="12298" width="8.125" customWidth="1"/>
    <col min="12299" max="12299" width="8.625" customWidth="1"/>
    <col min="12301" max="12301" width="9.125" bestFit="1" customWidth="1"/>
    <col min="12542" max="12542" width="4.625" customWidth="1"/>
    <col min="12543" max="12543" width="5" customWidth="1"/>
    <col min="12544" max="12544" width="10.625" customWidth="1"/>
    <col min="12545" max="12545" width="9.125" customWidth="1"/>
    <col min="12546" max="12554" width="8.125" customWidth="1"/>
    <col min="12555" max="12555" width="8.625" customWidth="1"/>
    <col min="12557" max="12557" width="9.125" bestFit="1" customWidth="1"/>
    <col min="12798" max="12798" width="4.625" customWidth="1"/>
    <col min="12799" max="12799" width="5" customWidth="1"/>
    <col min="12800" max="12800" width="10.625" customWidth="1"/>
    <col min="12801" max="12801" width="9.125" customWidth="1"/>
    <col min="12802" max="12810" width="8.125" customWidth="1"/>
    <col min="12811" max="12811" width="8.625" customWidth="1"/>
    <col min="12813" max="12813" width="9.125" bestFit="1" customWidth="1"/>
    <col min="13054" max="13054" width="4.625" customWidth="1"/>
    <col min="13055" max="13055" width="5" customWidth="1"/>
    <col min="13056" max="13056" width="10.625" customWidth="1"/>
    <col min="13057" max="13057" width="9.125" customWidth="1"/>
    <col min="13058" max="13066" width="8.125" customWidth="1"/>
    <col min="13067" max="13067" width="8.625" customWidth="1"/>
    <col min="13069" max="13069" width="9.125" bestFit="1" customWidth="1"/>
    <col min="13310" max="13310" width="4.625" customWidth="1"/>
    <col min="13311" max="13311" width="5" customWidth="1"/>
    <col min="13312" max="13312" width="10.625" customWidth="1"/>
    <col min="13313" max="13313" width="9.125" customWidth="1"/>
    <col min="13314" max="13322" width="8.125" customWidth="1"/>
    <col min="13323" max="13323" width="8.625" customWidth="1"/>
    <col min="13325" max="13325" width="9.125" bestFit="1" customWidth="1"/>
    <col min="13566" max="13566" width="4.625" customWidth="1"/>
    <col min="13567" max="13567" width="5" customWidth="1"/>
    <col min="13568" max="13568" width="10.625" customWidth="1"/>
    <col min="13569" max="13569" width="9.125" customWidth="1"/>
    <col min="13570" max="13578" width="8.125" customWidth="1"/>
    <col min="13579" max="13579" width="8.625" customWidth="1"/>
    <col min="13581" max="13581" width="9.125" bestFit="1" customWidth="1"/>
    <col min="13822" max="13822" width="4.625" customWidth="1"/>
    <col min="13823" max="13823" width="5" customWidth="1"/>
    <col min="13824" max="13824" width="10.625" customWidth="1"/>
    <col min="13825" max="13825" width="9.125" customWidth="1"/>
    <col min="13826" max="13834" width="8.125" customWidth="1"/>
    <col min="13835" max="13835" width="8.625" customWidth="1"/>
    <col min="13837" max="13837" width="9.125" bestFit="1" customWidth="1"/>
    <col min="14078" max="14078" width="4.625" customWidth="1"/>
    <col min="14079" max="14079" width="5" customWidth="1"/>
    <col min="14080" max="14080" width="10.625" customWidth="1"/>
    <col min="14081" max="14081" width="9.125" customWidth="1"/>
    <col min="14082" max="14090" width="8.125" customWidth="1"/>
    <col min="14091" max="14091" width="8.625" customWidth="1"/>
    <col min="14093" max="14093" width="9.125" bestFit="1" customWidth="1"/>
    <col min="14334" max="14334" width="4.625" customWidth="1"/>
    <col min="14335" max="14335" width="5" customWidth="1"/>
    <col min="14336" max="14336" width="10.625" customWidth="1"/>
    <col min="14337" max="14337" width="9.125" customWidth="1"/>
    <col min="14338" max="14346" width="8.125" customWidth="1"/>
    <col min="14347" max="14347" width="8.625" customWidth="1"/>
    <col min="14349" max="14349" width="9.125" bestFit="1" customWidth="1"/>
    <col min="14590" max="14590" width="4.625" customWidth="1"/>
    <col min="14591" max="14591" width="5" customWidth="1"/>
    <col min="14592" max="14592" width="10.625" customWidth="1"/>
    <col min="14593" max="14593" width="9.125" customWidth="1"/>
    <col min="14594" max="14602" width="8.125" customWidth="1"/>
    <col min="14603" max="14603" width="8.625" customWidth="1"/>
    <col min="14605" max="14605" width="9.125" bestFit="1" customWidth="1"/>
    <col min="14846" max="14846" width="4.625" customWidth="1"/>
    <col min="14847" max="14847" width="5" customWidth="1"/>
    <col min="14848" max="14848" width="10.625" customWidth="1"/>
    <col min="14849" max="14849" width="9.125" customWidth="1"/>
    <col min="14850" max="14858" width="8.125" customWidth="1"/>
    <col min="14859" max="14859" width="8.625" customWidth="1"/>
    <col min="14861" max="14861" width="9.125" bestFit="1" customWidth="1"/>
    <col min="15102" max="15102" width="4.625" customWidth="1"/>
    <col min="15103" max="15103" width="5" customWidth="1"/>
    <col min="15104" max="15104" width="10.625" customWidth="1"/>
    <col min="15105" max="15105" width="9.125" customWidth="1"/>
    <col min="15106" max="15114" width="8.125" customWidth="1"/>
    <col min="15115" max="15115" width="8.625" customWidth="1"/>
    <col min="15117" max="15117" width="9.125" bestFit="1" customWidth="1"/>
    <col min="15358" max="15358" width="4.625" customWidth="1"/>
    <col min="15359" max="15359" width="5" customWidth="1"/>
    <col min="15360" max="15360" width="10.625" customWidth="1"/>
    <col min="15361" max="15361" width="9.125" customWidth="1"/>
    <col min="15362" max="15370" width="8.125" customWidth="1"/>
    <col min="15371" max="15371" width="8.625" customWidth="1"/>
    <col min="15373" max="15373" width="9.125" bestFit="1" customWidth="1"/>
    <col min="15614" max="15614" width="4.625" customWidth="1"/>
    <col min="15615" max="15615" width="5" customWidth="1"/>
    <col min="15616" max="15616" width="10.625" customWidth="1"/>
    <col min="15617" max="15617" width="9.125" customWidth="1"/>
    <col min="15618" max="15626" width="8.125" customWidth="1"/>
    <col min="15627" max="15627" width="8.625" customWidth="1"/>
    <col min="15629" max="15629" width="9.125" bestFit="1" customWidth="1"/>
    <col min="15870" max="15870" width="4.625" customWidth="1"/>
    <col min="15871" max="15871" width="5" customWidth="1"/>
    <col min="15872" max="15872" width="10.625" customWidth="1"/>
    <col min="15873" max="15873" width="9.125" customWidth="1"/>
    <col min="15874" max="15882" width="8.125" customWidth="1"/>
    <col min="15883" max="15883" width="8.625" customWidth="1"/>
    <col min="15885" max="15885" width="9.125" bestFit="1" customWidth="1"/>
    <col min="16126" max="16126" width="4.625" customWidth="1"/>
    <col min="16127" max="16127" width="5" customWidth="1"/>
    <col min="16128" max="16128" width="10.625" customWidth="1"/>
    <col min="16129" max="16129" width="9.125" customWidth="1"/>
    <col min="16130" max="16138" width="8.125" customWidth="1"/>
    <col min="16139" max="16139" width="8.625" customWidth="1"/>
    <col min="16141" max="16141" width="9.125" bestFit="1" customWidth="1"/>
  </cols>
  <sheetData>
    <row r="1" spans="1:21" s="1" customFormat="1" ht="18" customHeight="1">
      <c r="A1" s="334" t="s">
        <v>154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</row>
    <row r="2" spans="1:21" s="1" customFormat="1" ht="6" customHeight="1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21" s="24" customFormat="1" ht="27" customHeight="1">
      <c r="A3" s="516" t="s">
        <v>153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</row>
    <row r="4" spans="1:21" s="65" customFormat="1" ht="13.5" customHeight="1" thickBot="1">
      <c r="A4" s="224" t="s">
        <v>152</v>
      </c>
      <c r="K4" s="223"/>
    </row>
    <row r="5" spans="1:21" s="24" customFormat="1" ht="54.75" customHeight="1" thickBot="1">
      <c r="A5" s="517"/>
      <c r="B5" s="518"/>
      <c r="C5" s="519"/>
      <c r="D5" s="260" t="s">
        <v>151</v>
      </c>
      <c r="E5" s="260" t="s">
        <v>150</v>
      </c>
      <c r="F5" s="260" t="s">
        <v>149</v>
      </c>
      <c r="G5" s="262" t="s">
        <v>148</v>
      </c>
      <c r="H5" s="261" t="s">
        <v>147</v>
      </c>
      <c r="I5" s="260" t="s">
        <v>146</v>
      </c>
      <c r="J5" s="260" t="s">
        <v>145</v>
      </c>
      <c r="K5" s="259" t="s">
        <v>144</v>
      </c>
    </row>
    <row r="6" spans="1:21" s="24" customFormat="1" ht="15" customHeight="1">
      <c r="A6" s="520" t="s">
        <v>143</v>
      </c>
      <c r="B6" s="521"/>
      <c r="C6" s="522"/>
      <c r="D6" s="258">
        <f>SUM(E6:K6)</f>
        <v>100</v>
      </c>
      <c r="E6" s="256">
        <v>78.010853683990817</v>
      </c>
      <c r="F6" s="255">
        <v>3.2247964934251723</v>
      </c>
      <c r="G6" s="258">
        <v>0.4070131496556042</v>
      </c>
      <c r="H6" s="257">
        <v>2.1498643289501147</v>
      </c>
      <c r="I6" s="256">
        <v>0.10436234606553955</v>
      </c>
      <c r="J6" s="255">
        <v>6.8252974326862867</v>
      </c>
      <c r="K6" s="254">
        <v>9.2778125652264656</v>
      </c>
    </row>
    <row r="7" spans="1:21" s="24" customFormat="1" ht="15" customHeight="1">
      <c r="A7" s="523" t="s">
        <v>142</v>
      </c>
      <c r="B7" s="524"/>
      <c r="C7" s="250" t="s">
        <v>141</v>
      </c>
      <c r="D7" s="253">
        <f t="shared" ref="D7:K7" si="0">SUM(D9:D16)</f>
        <v>12144</v>
      </c>
      <c r="E7" s="253">
        <f t="shared" si="0"/>
        <v>8543</v>
      </c>
      <c r="F7" s="253">
        <f t="shared" si="0"/>
        <v>566</v>
      </c>
      <c r="G7" s="253">
        <f t="shared" si="0"/>
        <v>5</v>
      </c>
      <c r="H7" s="253">
        <f t="shared" si="0"/>
        <v>143</v>
      </c>
      <c r="I7" s="253">
        <f t="shared" si="0"/>
        <v>7</v>
      </c>
      <c r="J7" s="253">
        <f t="shared" si="0"/>
        <v>1107</v>
      </c>
      <c r="K7" s="252">
        <f t="shared" si="0"/>
        <v>1773</v>
      </c>
      <c r="L7" s="251"/>
    </row>
    <row r="8" spans="1:21" s="24" customFormat="1" ht="15" customHeight="1">
      <c r="A8" s="525"/>
      <c r="B8" s="526"/>
      <c r="C8" s="250" t="s">
        <v>52</v>
      </c>
      <c r="D8" s="248">
        <f t="shared" ref="D8:K8" si="1">D7/$D$7*100</f>
        <v>100</v>
      </c>
      <c r="E8" s="248">
        <f t="shared" si="1"/>
        <v>70.347496706192359</v>
      </c>
      <c r="F8" s="248">
        <f t="shared" si="1"/>
        <v>4.6607378129117256</v>
      </c>
      <c r="G8" s="248">
        <f t="shared" si="1"/>
        <v>4.1172595520421608E-2</v>
      </c>
      <c r="H8" s="249">
        <f t="shared" si="1"/>
        <v>1.1775362318840581</v>
      </c>
      <c r="I8" s="248">
        <f t="shared" si="1"/>
        <v>5.7641633728590248E-2</v>
      </c>
      <c r="J8" s="248">
        <f t="shared" si="1"/>
        <v>9.1156126482213438</v>
      </c>
      <c r="K8" s="247">
        <f t="shared" si="1"/>
        <v>14.5998023715415</v>
      </c>
      <c r="L8" s="246"/>
    </row>
    <row r="9" spans="1:21" s="24" customFormat="1" ht="15" customHeight="1">
      <c r="A9" s="510" t="s">
        <v>11</v>
      </c>
      <c r="B9" s="511"/>
      <c r="C9" s="512"/>
      <c r="D9" s="245">
        <f t="shared" ref="D9:D16" si="2">SUM(E9:K9)</f>
        <v>1830</v>
      </c>
      <c r="E9" s="245">
        <v>744</v>
      </c>
      <c r="F9" s="237">
        <v>19</v>
      </c>
      <c r="G9" s="243">
        <v>0</v>
      </c>
      <c r="H9" s="244">
        <v>6</v>
      </c>
      <c r="I9" s="243">
        <v>0</v>
      </c>
      <c r="J9" s="243">
        <v>315</v>
      </c>
      <c r="K9" s="242">
        <v>746</v>
      </c>
      <c r="M9" s="234"/>
      <c r="N9" s="234"/>
      <c r="O9" s="234"/>
      <c r="P9" s="234"/>
      <c r="Q9" s="234"/>
      <c r="R9" s="234"/>
      <c r="S9" s="234"/>
      <c r="T9" s="234"/>
      <c r="U9" s="234"/>
    </row>
    <row r="10" spans="1:21" s="24" customFormat="1" ht="15" customHeight="1">
      <c r="A10" s="510" t="s">
        <v>77</v>
      </c>
      <c r="B10" s="511"/>
      <c r="C10" s="512"/>
      <c r="D10" s="240">
        <f t="shared" si="2"/>
        <v>980</v>
      </c>
      <c r="E10" s="239">
        <v>872</v>
      </c>
      <c r="F10" s="238">
        <v>16</v>
      </c>
      <c r="G10" s="236">
        <v>2</v>
      </c>
      <c r="H10" s="241">
        <v>13</v>
      </c>
      <c r="I10" s="236">
        <v>0</v>
      </c>
      <c r="J10" s="236">
        <v>4</v>
      </c>
      <c r="K10" s="235">
        <v>73</v>
      </c>
      <c r="M10" s="234"/>
      <c r="N10" s="234"/>
      <c r="O10" s="234"/>
      <c r="P10" s="234"/>
      <c r="Q10" s="234"/>
      <c r="R10" s="234"/>
      <c r="S10" s="234"/>
      <c r="T10" s="234"/>
      <c r="U10" s="234"/>
    </row>
    <row r="11" spans="1:21" s="24" customFormat="1" ht="14.45" customHeight="1">
      <c r="A11" s="510" t="s">
        <v>12</v>
      </c>
      <c r="B11" s="511"/>
      <c r="C11" s="512"/>
      <c r="D11" s="240">
        <f t="shared" si="2"/>
        <v>1502</v>
      </c>
      <c r="E11" s="239">
        <v>1017</v>
      </c>
      <c r="F11" s="238">
        <v>2</v>
      </c>
      <c r="G11" s="236">
        <v>0</v>
      </c>
      <c r="H11" s="241">
        <v>62</v>
      </c>
      <c r="I11" s="236">
        <v>1</v>
      </c>
      <c r="J11" s="236">
        <v>218</v>
      </c>
      <c r="K11" s="235">
        <v>202</v>
      </c>
      <c r="M11" s="234"/>
      <c r="N11" s="234"/>
      <c r="O11" s="234"/>
      <c r="P11" s="234"/>
      <c r="Q11" s="234"/>
      <c r="R11" s="234"/>
      <c r="S11" s="234"/>
      <c r="T11" s="234"/>
      <c r="U11" s="234"/>
    </row>
    <row r="12" spans="1:21" s="24" customFormat="1" ht="15" customHeight="1">
      <c r="A12" s="510" t="s">
        <v>13</v>
      </c>
      <c r="B12" s="511"/>
      <c r="C12" s="512"/>
      <c r="D12" s="240">
        <f t="shared" si="2"/>
        <v>1647</v>
      </c>
      <c r="E12" s="239">
        <v>1279</v>
      </c>
      <c r="F12" s="238">
        <v>80</v>
      </c>
      <c r="G12" s="236">
        <v>0</v>
      </c>
      <c r="H12" s="237">
        <v>13</v>
      </c>
      <c r="I12" s="236">
        <v>1</v>
      </c>
      <c r="J12" s="236">
        <v>75</v>
      </c>
      <c r="K12" s="235">
        <v>199</v>
      </c>
      <c r="M12" s="234"/>
      <c r="N12" s="234"/>
      <c r="O12" s="234"/>
      <c r="P12" s="234"/>
      <c r="Q12" s="234"/>
      <c r="R12" s="234"/>
      <c r="S12" s="234"/>
      <c r="T12" s="234"/>
      <c r="U12" s="234"/>
    </row>
    <row r="13" spans="1:21" s="24" customFormat="1" ht="15" customHeight="1">
      <c r="A13" s="510" t="s">
        <v>14</v>
      </c>
      <c r="B13" s="511"/>
      <c r="C13" s="512"/>
      <c r="D13" s="240">
        <f t="shared" si="2"/>
        <v>1595</v>
      </c>
      <c r="E13" s="239">
        <v>1216</v>
      </c>
      <c r="F13" s="238">
        <v>46</v>
      </c>
      <c r="G13" s="236">
        <v>3</v>
      </c>
      <c r="H13" s="237">
        <v>12</v>
      </c>
      <c r="I13" s="236">
        <v>4</v>
      </c>
      <c r="J13" s="236">
        <v>139</v>
      </c>
      <c r="K13" s="235">
        <v>175</v>
      </c>
      <c r="M13" s="234"/>
      <c r="N13" s="234"/>
      <c r="O13" s="234"/>
      <c r="P13" s="234"/>
      <c r="Q13" s="234"/>
      <c r="R13" s="234"/>
      <c r="S13" s="234"/>
      <c r="T13" s="234"/>
      <c r="U13" s="234"/>
    </row>
    <row r="14" spans="1:21" s="24" customFormat="1" ht="15" customHeight="1">
      <c r="A14" s="510" t="s">
        <v>15</v>
      </c>
      <c r="B14" s="511"/>
      <c r="C14" s="512"/>
      <c r="D14" s="240">
        <f t="shared" si="2"/>
        <v>1665</v>
      </c>
      <c r="E14" s="239">
        <v>1144</v>
      </c>
      <c r="F14" s="238">
        <v>204</v>
      </c>
      <c r="G14" s="236">
        <v>0</v>
      </c>
      <c r="H14" s="237">
        <v>29</v>
      </c>
      <c r="I14" s="236">
        <v>1</v>
      </c>
      <c r="J14" s="236">
        <v>92</v>
      </c>
      <c r="K14" s="235">
        <v>195</v>
      </c>
      <c r="M14" s="234"/>
      <c r="N14" s="234"/>
      <c r="O14" s="234"/>
      <c r="P14" s="234"/>
      <c r="Q14" s="234"/>
      <c r="R14" s="234"/>
      <c r="S14" s="234"/>
      <c r="T14" s="234"/>
      <c r="U14" s="234"/>
    </row>
    <row r="15" spans="1:21" s="24" customFormat="1" ht="15" customHeight="1">
      <c r="A15" s="510" t="s">
        <v>16</v>
      </c>
      <c r="B15" s="511"/>
      <c r="C15" s="512"/>
      <c r="D15" s="240">
        <f t="shared" si="2"/>
        <v>1570</v>
      </c>
      <c r="E15" s="239">
        <v>1281</v>
      </c>
      <c r="F15" s="238">
        <v>24</v>
      </c>
      <c r="G15" s="236">
        <v>0</v>
      </c>
      <c r="H15" s="237">
        <v>2</v>
      </c>
      <c r="I15" s="236">
        <v>0</v>
      </c>
      <c r="J15" s="236">
        <v>149</v>
      </c>
      <c r="K15" s="235">
        <v>114</v>
      </c>
      <c r="M15" s="234"/>
      <c r="N15" s="234"/>
      <c r="O15" s="234"/>
      <c r="P15" s="234"/>
      <c r="Q15" s="234"/>
      <c r="R15" s="234"/>
      <c r="S15" s="234"/>
      <c r="T15" s="234"/>
      <c r="U15" s="234"/>
    </row>
    <row r="16" spans="1:21" s="24" customFormat="1" ht="15" customHeight="1" thickBot="1">
      <c r="A16" s="513" t="s">
        <v>17</v>
      </c>
      <c r="B16" s="514"/>
      <c r="C16" s="515"/>
      <c r="D16" s="233">
        <f t="shared" si="2"/>
        <v>1355</v>
      </c>
      <c r="E16" s="232">
        <v>990</v>
      </c>
      <c r="F16" s="231">
        <v>175</v>
      </c>
      <c r="G16" s="229">
        <v>0</v>
      </c>
      <c r="H16" s="230">
        <v>6</v>
      </c>
      <c r="I16" s="229">
        <v>0</v>
      </c>
      <c r="J16" s="229">
        <v>115</v>
      </c>
      <c r="K16" s="228">
        <v>69</v>
      </c>
    </row>
    <row r="17" spans="1:11" s="1" customFormat="1">
      <c r="A17" s="509" t="s">
        <v>140</v>
      </c>
      <c r="B17" s="509"/>
      <c r="C17" s="509"/>
      <c r="D17" s="509"/>
      <c r="E17" s="509"/>
      <c r="F17" s="227"/>
      <c r="G17" s="227"/>
      <c r="H17" s="227"/>
      <c r="I17" s="227"/>
      <c r="J17" s="227"/>
      <c r="K17" s="227"/>
    </row>
    <row r="19" spans="1:11">
      <c r="D19" s="226"/>
    </row>
    <row r="21" spans="1:11">
      <c r="A21" s="17"/>
    </row>
  </sheetData>
  <mergeCells count="14">
    <mergeCell ref="A9:C9"/>
    <mergeCell ref="A1:K1"/>
    <mergeCell ref="A3:K3"/>
    <mergeCell ref="A5:C5"/>
    <mergeCell ref="A6:C6"/>
    <mergeCell ref="A7:B8"/>
    <mergeCell ref="A17:E17"/>
    <mergeCell ref="A10:C10"/>
    <mergeCell ref="A11:C11"/>
    <mergeCell ref="A12:C12"/>
    <mergeCell ref="A13:C13"/>
    <mergeCell ref="A14:C14"/>
    <mergeCell ref="A15:C15"/>
    <mergeCell ref="A16:C16"/>
  </mergeCells>
  <phoneticPr fontId="3"/>
  <printOptions horizontalCentered="1"/>
  <pageMargins left="0.47244094488188981" right="0.47244094488188981" top="0.70866141732283472" bottom="0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Normal="100" zoomScaleSheetLayoutView="100" workbookViewId="0">
      <selection sqref="A1:K1"/>
    </sheetView>
  </sheetViews>
  <sheetFormatPr defaultColWidth="8.875" defaultRowHeight="13.5"/>
  <cols>
    <col min="1" max="2" width="6.375" style="263" customWidth="1"/>
    <col min="3" max="3" width="9.625" style="263" customWidth="1"/>
    <col min="4" max="11" width="8.125" style="263" customWidth="1"/>
    <col min="12" max="16384" width="8.875" style="263"/>
  </cols>
  <sheetData>
    <row r="1" spans="1:13" ht="14.25">
      <c r="A1" s="537" t="s">
        <v>161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</row>
    <row r="2" spans="1:13" ht="5.0999999999999996" customHeight="1">
      <c r="A2" s="309"/>
      <c r="B2" s="309"/>
      <c r="C2" s="309"/>
      <c r="D2" s="309"/>
      <c r="E2" s="309"/>
      <c r="F2" s="309"/>
      <c r="G2" s="309"/>
      <c r="H2" s="309"/>
      <c r="I2" s="309"/>
      <c r="J2" s="309"/>
      <c r="K2" s="309"/>
    </row>
    <row r="3" spans="1:13" s="274" customFormat="1" ht="11.25" customHeight="1">
      <c r="A3" s="548" t="s">
        <v>160</v>
      </c>
      <c r="B3" s="548"/>
      <c r="C3" s="548"/>
      <c r="D3" s="548"/>
      <c r="E3" s="548"/>
      <c r="F3" s="548"/>
      <c r="G3" s="548"/>
      <c r="H3" s="548"/>
      <c r="I3" s="548"/>
      <c r="J3" s="548"/>
      <c r="K3" s="548"/>
    </row>
    <row r="4" spans="1:13" s="274" customFormat="1" ht="26.1" customHeight="1" thickBot="1">
      <c r="A4" s="549"/>
      <c r="B4" s="549"/>
      <c r="C4" s="549"/>
      <c r="D4" s="549"/>
      <c r="E4" s="549"/>
      <c r="F4" s="549"/>
      <c r="G4" s="549"/>
      <c r="H4" s="549"/>
      <c r="I4" s="549"/>
      <c r="J4" s="549"/>
      <c r="K4" s="549"/>
    </row>
    <row r="5" spans="1:13" s="274" customFormat="1" ht="45" customHeight="1">
      <c r="A5" s="538"/>
      <c r="B5" s="539"/>
      <c r="C5" s="540"/>
      <c r="D5" s="307" t="s">
        <v>151</v>
      </c>
      <c r="E5" s="307" t="s">
        <v>150</v>
      </c>
      <c r="F5" s="307" t="s">
        <v>149</v>
      </c>
      <c r="G5" s="308" t="s">
        <v>148</v>
      </c>
      <c r="H5" s="307" t="s">
        <v>147</v>
      </c>
      <c r="I5" s="307" t="s">
        <v>146</v>
      </c>
      <c r="J5" s="307" t="s">
        <v>145</v>
      </c>
      <c r="K5" s="306" t="s">
        <v>144</v>
      </c>
    </row>
    <row r="6" spans="1:13" s="274" customFormat="1" ht="15" customHeight="1">
      <c r="A6" s="541" t="s">
        <v>109</v>
      </c>
      <c r="B6" s="542"/>
      <c r="C6" s="543"/>
      <c r="D6" s="304" t="s">
        <v>159</v>
      </c>
      <c r="E6" s="304">
        <v>78.010853683990817</v>
      </c>
      <c r="F6" s="304">
        <v>3.2247964934251723</v>
      </c>
      <c r="G6" s="304">
        <v>0.4070131496556042</v>
      </c>
      <c r="H6" s="305">
        <v>2.1498643289501147</v>
      </c>
      <c r="I6" s="304">
        <v>0.10436234606553955</v>
      </c>
      <c r="J6" s="304">
        <v>6.8252974326862867</v>
      </c>
      <c r="K6" s="303">
        <v>9.2778125652264656</v>
      </c>
    </row>
    <row r="7" spans="1:13" s="274" customFormat="1" ht="15" customHeight="1">
      <c r="A7" s="544" t="s">
        <v>142</v>
      </c>
      <c r="B7" s="545"/>
      <c r="C7" s="302" t="s">
        <v>107</v>
      </c>
      <c r="D7" s="301">
        <f>SUM(E7:K7)</f>
        <v>12330</v>
      </c>
      <c r="E7" s="301">
        <f t="shared" ref="E7:K7" si="0">SUM(E9,E11,E13)</f>
        <v>9152</v>
      </c>
      <c r="F7" s="301">
        <f t="shared" si="0"/>
        <v>704</v>
      </c>
      <c r="G7" s="301">
        <f t="shared" si="0"/>
        <v>10</v>
      </c>
      <c r="H7" s="301">
        <f t="shared" si="0"/>
        <v>40</v>
      </c>
      <c r="I7" s="301">
        <f t="shared" si="0"/>
        <v>39</v>
      </c>
      <c r="J7" s="301">
        <f t="shared" si="0"/>
        <v>1379</v>
      </c>
      <c r="K7" s="300">
        <f t="shared" si="0"/>
        <v>1006</v>
      </c>
      <c r="M7" s="281"/>
    </row>
    <row r="8" spans="1:13" s="274" customFormat="1" ht="15" customHeight="1" thickBot="1">
      <c r="A8" s="546"/>
      <c r="B8" s="547"/>
      <c r="C8" s="299" t="s">
        <v>52</v>
      </c>
      <c r="D8" s="298">
        <f t="shared" ref="D8:K8" si="1">D7/$D$7*100</f>
        <v>100</v>
      </c>
      <c r="E8" s="298">
        <f t="shared" si="1"/>
        <v>74.225466342254663</v>
      </c>
      <c r="F8" s="298">
        <f t="shared" si="1"/>
        <v>5.7096512570965121</v>
      </c>
      <c r="G8" s="298">
        <f t="shared" si="1"/>
        <v>8.1103000811030015E-2</v>
      </c>
      <c r="H8" s="298">
        <f t="shared" si="1"/>
        <v>0.32441200324412006</v>
      </c>
      <c r="I8" s="298">
        <f t="shared" si="1"/>
        <v>0.31630170316301703</v>
      </c>
      <c r="J8" s="298">
        <f t="shared" si="1"/>
        <v>11.184103811841037</v>
      </c>
      <c r="K8" s="297">
        <f t="shared" si="1"/>
        <v>8.1589618815896188</v>
      </c>
    </row>
    <row r="9" spans="1:13" s="274" customFormat="1" ht="15" customHeight="1">
      <c r="A9" s="534" t="s">
        <v>158</v>
      </c>
      <c r="B9" s="535"/>
      <c r="C9" s="536"/>
      <c r="D9" s="296">
        <f>SUM(E9:K9)</f>
        <v>9454</v>
      </c>
      <c r="E9" s="292">
        <v>9088</v>
      </c>
      <c r="F9" s="291">
        <v>194</v>
      </c>
      <c r="G9" s="290">
        <v>2</v>
      </c>
      <c r="H9" s="295">
        <v>40</v>
      </c>
      <c r="I9" s="294">
        <v>13</v>
      </c>
      <c r="J9" s="290">
        <v>81</v>
      </c>
      <c r="K9" s="293">
        <v>36</v>
      </c>
      <c r="L9" s="281"/>
    </row>
    <row r="10" spans="1:13" s="274" customFormat="1" ht="15" customHeight="1">
      <c r="A10" s="528"/>
      <c r="B10" s="529"/>
      <c r="C10" s="530"/>
      <c r="D10" s="287">
        <f t="shared" ref="D10:K10" si="2">D9/$D$9</f>
        <v>1</v>
      </c>
      <c r="E10" s="286">
        <f t="shared" si="2"/>
        <v>0.96128622805161834</v>
      </c>
      <c r="F10" s="286">
        <f t="shared" si="2"/>
        <v>2.0520414639306112E-2</v>
      </c>
      <c r="G10" s="286">
        <f t="shared" si="2"/>
        <v>2.1155066638459911E-4</v>
      </c>
      <c r="H10" s="286">
        <f t="shared" si="2"/>
        <v>4.2310133276919825E-3</v>
      </c>
      <c r="I10" s="286">
        <f t="shared" si="2"/>
        <v>1.3750793314998941E-3</v>
      </c>
      <c r="J10" s="286">
        <f t="shared" si="2"/>
        <v>8.5678019885762641E-3</v>
      </c>
      <c r="K10" s="285">
        <f t="shared" si="2"/>
        <v>3.8079119949227841E-3</v>
      </c>
    </row>
    <row r="11" spans="1:13" s="274" customFormat="1" ht="15" customHeight="1">
      <c r="A11" s="528" t="s">
        <v>157</v>
      </c>
      <c r="B11" s="529"/>
      <c r="C11" s="530"/>
      <c r="D11" s="284">
        <f>SUM(E11:K11)</f>
        <v>1904</v>
      </c>
      <c r="E11" s="292">
        <v>61</v>
      </c>
      <c r="F11" s="291">
        <v>510</v>
      </c>
      <c r="G11" s="290">
        <v>8</v>
      </c>
      <c r="H11" s="290">
        <v>0</v>
      </c>
      <c r="I11" s="290">
        <v>26</v>
      </c>
      <c r="J11" s="290">
        <v>1298</v>
      </c>
      <c r="K11" s="289">
        <v>1</v>
      </c>
      <c r="L11" s="288"/>
    </row>
    <row r="12" spans="1:13" s="274" customFormat="1" ht="15" customHeight="1">
      <c r="A12" s="528"/>
      <c r="B12" s="529"/>
      <c r="C12" s="530"/>
      <c r="D12" s="287">
        <f t="shared" ref="D12:K12" si="3">D11/$D$11</f>
        <v>1</v>
      </c>
      <c r="E12" s="286">
        <f t="shared" si="3"/>
        <v>3.2037815126050417E-2</v>
      </c>
      <c r="F12" s="286">
        <f t="shared" si="3"/>
        <v>0.26785714285714285</v>
      </c>
      <c r="G12" s="286">
        <f t="shared" si="3"/>
        <v>4.2016806722689074E-3</v>
      </c>
      <c r="H12" s="286">
        <f t="shared" si="3"/>
        <v>0</v>
      </c>
      <c r="I12" s="286">
        <f t="shared" si="3"/>
        <v>1.365546218487395E-2</v>
      </c>
      <c r="J12" s="286">
        <f t="shared" si="3"/>
        <v>0.68172268907563027</v>
      </c>
      <c r="K12" s="285">
        <f t="shared" si="3"/>
        <v>5.2521008403361342E-4</v>
      </c>
    </row>
    <row r="13" spans="1:13" s="274" customFormat="1" ht="15" customHeight="1">
      <c r="A13" s="528" t="s">
        <v>156</v>
      </c>
      <c r="B13" s="529"/>
      <c r="C13" s="530"/>
      <c r="D13" s="284">
        <f>SUM(E13:K13)</f>
        <v>972</v>
      </c>
      <c r="E13" s="284">
        <v>3</v>
      </c>
      <c r="F13" s="283">
        <v>0</v>
      </c>
      <c r="G13" s="283">
        <v>0</v>
      </c>
      <c r="H13" s="283">
        <v>0</v>
      </c>
      <c r="I13" s="283">
        <v>0</v>
      </c>
      <c r="J13" s="283">
        <v>0</v>
      </c>
      <c r="K13" s="282">
        <v>969</v>
      </c>
      <c r="L13" s="281"/>
    </row>
    <row r="14" spans="1:13" s="274" customFormat="1" ht="15" customHeight="1" thickBot="1">
      <c r="A14" s="531"/>
      <c r="B14" s="532"/>
      <c r="C14" s="533"/>
      <c r="D14" s="280">
        <f t="shared" ref="D14:K14" si="4">D13/$D$13</f>
        <v>1</v>
      </c>
      <c r="E14" s="279">
        <f t="shared" si="4"/>
        <v>3.0864197530864196E-3</v>
      </c>
      <c r="F14" s="279">
        <f t="shared" si="4"/>
        <v>0</v>
      </c>
      <c r="G14" s="279">
        <f t="shared" si="4"/>
        <v>0</v>
      </c>
      <c r="H14" s="279">
        <f t="shared" si="4"/>
        <v>0</v>
      </c>
      <c r="I14" s="279">
        <f t="shared" si="4"/>
        <v>0</v>
      </c>
      <c r="J14" s="279">
        <f t="shared" si="4"/>
        <v>0</v>
      </c>
      <c r="K14" s="278">
        <f t="shared" si="4"/>
        <v>0.99691358024691357</v>
      </c>
    </row>
    <row r="15" spans="1:13" s="274" customFormat="1" ht="11.25">
      <c r="A15" s="277" t="s">
        <v>155</v>
      </c>
      <c r="D15" s="276"/>
      <c r="E15" s="275"/>
      <c r="F15" s="276"/>
      <c r="G15" s="275"/>
      <c r="H15" s="276"/>
      <c r="I15" s="275"/>
      <c r="J15" s="275"/>
      <c r="K15" s="275"/>
    </row>
    <row r="16" spans="1:13">
      <c r="A16" s="527"/>
      <c r="B16" s="527"/>
      <c r="C16" s="527"/>
      <c r="D16" s="527"/>
      <c r="E16" s="527"/>
      <c r="F16" s="273"/>
      <c r="G16" s="272"/>
      <c r="H16" s="272"/>
      <c r="I16" s="273"/>
      <c r="J16" s="272"/>
      <c r="K16" s="271"/>
    </row>
    <row r="17" spans="4:11">
      <c r="D17" s="270"/>
      <c r="E17" s="270"/>
      <c r="F17" s="269"/>
      <c r="G17" s="268"/>
      <c r="H17" s="267"/>
      <c r="I17" s="267"/>
      <c r="J17" s="267"/>
      <c r="K17" s="267"/>
    </row>
    <row r="19" spans="4:11">
      <c r="E19" s="266"/>
      <c r="F19" s="266"/>
      <c r="G19" s="266"/>
      <c r="H19" s="266"/>
      <c r="I19" s="266"/>
      <c r="J19" s="266"/>
      <c r="K19" s="266"/>
    </row>
    <row r="22" spans="4:11">
      <c r="D22" s="265"/>
      <c r="E22" s="265"/>
      <c r="F22" s="265"/>
      <c r="G22" s="265"/>
      <c r="H22" s="265"/>
      <c r="I22" s="265"/>
      <c r="J22" s="265"/>
      <c r="K22" s="265"/>
    </row>
    <row r="23" spans="4:11">
      <c r="D23" s="264"/>
      <c r="E23" s="264"/>
      <c r="F23" s="264"/>
      <c r="G23" s="264"/>
      <c r="H23" s="264"/>
      <c r="I23" s="264"/>
      <c r="J23" s="264"/>
      <c r="K23" s="264"/>
    </row>
    <row r="24" spans="4:11">
      <c r="D24" s="265"/>
      <c r="E24" s="265"/>
      <c r="F24" s="265"/>
      <c r="G24" s="265"/>
      <c r="H24" s="265"/>
      <c r="I24" s="265"/>
      <c r="J24" s="265"/>
      <c r="K24" s="265"/>
    </row>
    <row r="25" spans="4:11">
      <c r="D25" s="264"/>
      <c r="E25" s="264"/>
      <c r="F25" s="264"/>
      <c r="G25" s="264"/>
      <c r="H25" s="264"/>
      <c r="I25" s="264"/>
      <c r="J25" s="264"/>
      <c r="K25" s="264"/>
    </row>
    <row r="26" spans="4:11">
      <c r="D26" s="265"/>
      <c r="E26" s="265"/>
      <c r="F26" s="265"/>
      <c r="G26" s="265"/>
      <c r="H26" s="265"/>
      <c r="I26" s="265"/>
      <c r="J26" s="265"/>
      <c r="K26" s="265"/>
    </row>
    <row r="27" spans="4:11">
      <c r="D27" s="264"/>
      <c r="E27" s="264"/>
      <c r="F27" s="264"/>
      <c r="G27" s="264"/>
      <c r="H27" s="264"/>
      <c r="I27" s="264"/>
      <c r="J27" s="264"/>
      <c r="K27" s="264"/>
    </row>
    <row r="28" spans="4:11">
      <c r="D28" s="265"/>
      <c r="E28" s="265"/>
      <c r="F28" s="265"/>
      <c r="G28" s="265"/>
      <c r="H28" s="265"/>
      <c r="I28" s="265"/>
      <c r="J28" s="265"/>
      <c r="K28" s="265"/>
    </row>
    <row r="29" spans="4:11">
      <c r="D29" s="264"/>
      <c r="E29" s="264"/>
      <c r="F29" s="264"/>
      <c r="G29" s="264"/>
      <c r="H29" s="264"/>
      <c r="I29" s="264"/>
      <c r="J29" s="264"/>
      <c r="K29" s="264"/>
    </row>
    <row r="30" spans="4:11">
      <c r="D30" s="265"/>
      <c r="E30" s="265"/>
      <c r="F30" s="265"/>
      <c r="G30" s="265"/>
      <c r="H30" s="265"/>
      <c r="I30" s="265"/>
      <c r="J30" s="265"/>
      <c r="K30" s="265"/>
    </row>
    <row r="31" spans="4:11">
      <c r="D31" s="264"/>
      <c r="E31" s="264"/>
      <c r="F31" s="264"/>
      <c r="G31" s="264"/>
      <c r="H31" s="264"/>
      <c r="I31" s="264"/>
      <c r="J31" s="264"/>
      <c r="K31" s="264"/>
    </row>
  </sheetData>
  <mergeCells count="9">
    <mergeCell ref="A16:E16"/>
    <mergeCell ref="A11:C12"/>
    <mergeCell ref="A13:C14"/>
    <mergeCell ref="A9:C10"/>
    <mergeCell ref="A1:K1"/>
    <mergeCell ref="A5:C5"/>
    <mergeCell ref="A6:C6"/>
    <mergeCell ref="A7:B8"/>
    <mergeCell ref="A3:K4"/>
  </mergeCells>
  <phoneticPr fontId="3"/>
  <printOptions horizontalCentered="1"/>
  <pageMargins left="0.47244094488188981" right="0.47244094488188981" top="0" bottom="0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§３表１</vt:lpstr>
      <vt:lpstr>§３表２</vt:lpstr>
      <vt:lpstr>§３表３</vt:lpstr>
      <vt:lpstr>§３表４</vt:lpstr>
      <vt:lpstr>§３表５</vt:lpstr>
      <vt:lpstr>§３表６</vt:lpstr>
      <vt:lpstr>§３表１!Print_Area</vt:lpstr>
      <vt:lpstr>§３表３!Print_Area</vt:lpstr>
      <vt:lpstr>§３表４!Print_Area</vt:lpstr>
      <vt:lpstr>§３表５!Print_Area</vt:lpstr>
      <vt:lpstr>§３表６!Print_Area</vt:lpstr>
    </vt:vector>
  </TitlesOfParts>
  <Company>川崎市役所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川崎市</cp:lastModifiedBy>
  <cp:lastPrinted>2025-07-09T10:20:14Z</cp:lastPrinted>
  <dcterms:created xsi:type="dcterms:W3CDTF">2015-10-07T04:26:14Z</dcterms:created>
  <dcterms:modified xsi:type="dcterms:W3CDTF">2025-07-09T10:20:21Z</dcterms:modified>
</cp:coreProperties>
</file>